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urvija\Desktop\Accelerate\"/>
    </mc:Choice>
  </mc:AlternateContent>
  <xr:revisionPtr revIDLastSave="0" documentId="13_ncr:1_{65CAEA03-4551-4118-A4EC-4F4C48791188}" xr6:coauthVersionLast="47" xr6:coauthVersionMax="47" xr10:uidLastSave="{00000000-0000-0000-0000-000000000000}"/>
  <bookViews>
    <workbookView xWindow="1944" yWindow="0" windowWidth="19320" windowHeight="12060" tabRatio="683" xr2:uid="{A1A26F1B-B802-4FBA-AF91-12BCF51BA6C8}"/>
  </bookViews>
  <sheets>
    <sheet name="User Guide" sheetId="148" r:id="rId1"/>
    <sheet name="Configure" sheetId="12" r:id="rId2"/>
    <sheet name="Data" sheetId="46" r:id="rId3"/>
    <sheet name="DataSetup" sheetId="15" state="hidden" r:id="rId4"/>
    <sheet name="Temp" sheetId="11" state="hidden" r:id="rId5"/>
    <sheet name="Template" sheetId="147" state="hidden" r:id="rId6"/>
  </sheets>
  <definedNames>
    <definedName name="_xlnm._FilterDatabase" localSheetId="2" hidden="1">Data!$A$1:$AK$914</definedName>
    <definedName name="_xlnm._FilterDatabase" localSheetId="4" hidden="1">Temp!#REF!</definedName>
    <definedName name="Filter_Based_on">Temp!$L$3:$L$6</definedName>
    <definedName name="Hiring_Manager">#REF!</definedName>
    <definedName name="Hiring_Status">#REF!</definedName>
    <definedName name="Job_Location">#REF!</definedName>
    <definedName name="Skill">#REF!</definedName>
    <definedName name="Slicer_Hiring_Manager">#N/A</definedName>
    <definedName name="Slicer_Hiring_Status">#N/A</definedName>
    <definedName name="Slicer_Job_Location">#N/A</definedName>
    <definedName name="Slicer_Skill">#N/A</definedName>
  </definedNames>
  <calcPr calcId="191029"/>
  <extLst>
    <ext xmlns:x14="http://schemas.microsoft.com/office/spreadsheetml/2009/9/main" uri="{876F7934-8845-4945-9796-88D515C7AA90}">
      <x14:pivotCaches>
        <pivotCache cacheId="0" r:id="rId7"/>
      </x14:pivotCaches>
    </ex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 i="11" l="1"/>
  <c r="P5" i="11"/>
  <c r="P4" i="11"/>
  <c r="P3" i="11"/>
  <c r="I2" i="147"/>
  <c r="AW2" i="147"/>
  <c r="AW1" i="147"/>
  <c r="I3" i="147" s="1"/>
  <c r="B16" i="147"/>
  <c r="C17" i="147" s="1"/>
  <c r="I14" i="147"/>
  <c r="B6" i="147"/>
  <c r="C7" i="147" s="1"/>
  <c r="Q5" i="11" l="1"/>
  <c r="Q6" i="11"/>
  <c r="Q3" i="11"/>
  <c r="Q4" i="11"/>
  <c r="L6" i="11" l="1"/>
  <c r="L5" i="11"/>
  <c r="L4" i="11"/>
  <c r="H28" i="12"/>
  <c r="I28" i="12"/>
  <c r="K28" i="12"/>
  <c r="L28" i="12"/>
  <c r="M28" i="12"/>
  <c r="O28" i="12"/>
  <c r="G28" i="12"/>
  <c r="N28" i="12"/>
  <c r="J28" i="12"/>
  <c r="F28" i="12"/>
  <c r="E28" i="12"/>
  <c r="D28" i="12"/>
  <c r="C28" i="12"/>
  <c r="B19" i="147" l="1" a="1"/>
  <c r="B19" i="147" s="1"/>
  <c r="B20" i="147"/>
  <c r="B18" i="147"/>
  <c r="B9" i="147" a="1"/>
  <c r="B9" i="147" s="1"/>
  <c r="B8" i="147"/>
  <c r="B10" i="147"/>
  <c r="C19" i="147" l="1"/>
  <c r="C9" i="147"/>
  <c r="C18" i="147"/>
  <c r="C8" i="147"/>
  <c r="C10" i="147"/>
  <c r="C20" i="14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<sst xmlns="http://schemas.openxmlformats.org/spreadsheetml/2006/main" count="130" uniqueCount="124">
  <si>
    <t>Demand No.</t>
  </si>
  <si>
    <t>Demand Date</t>
  </si>
  <si>
    <t>Carry Forward From</t>
  </si>
  <si>
    <t>Revised Date</t>
  </si>
  <si>
    <t>Internal Demand ID</t>
  </si>
  <si>
    <t>Account Name</t>
  </si>
  <si>
    <t>Program / Project Name</t>
  </si>
  <si>
    <t>FP/T&amp;M</t>
  </si>
  <si>
    <t>Hiring Manager</t>
  </si>
  <si>
    <t>Delivery Anchor</t>
  </si>
  <si>
    <t>New/Replacement</t>
  </si>
  <si>
    <t>Job Location</t>
  </si>
  <si>
    <t>JL</t>
  </si>
  <si>
    <t>Role/Designation</t>
  </si>
  <si>
    <t>Skill</t>
  </si>
  <si>
    <t>Skill Details</t>
  </si>
  <si>
    <t>Priority</t>
  </si>
  <si>
    <t>Hiring Status</t>
  </si>
  <si>
    <t>Joining Date</t>
  </si>
  <si>
    <t>Approval Status</t>
  </si>
  <si>
    <t>Sent for Approval Date</t>
  </si>
  <si>
    <t>AD No.</t>
  </si>
  <si>
    <t>Name(PY)</t>
  </si>
  <si>
    <t>Name(CN)</t>
  </si>
  <si>
    <t>Recruiter</t>
  </si>
  <si>
    <t>Remarks - Delivery</t>
  </si>
  <si>
    <t>Remarks - TM/REC</t>
  </si>
  <si>
    <t>Demand Month</t>
  </si>
  <si>
    <t>Customer (Existing/New)</t>
  </si>
  <si>
    <t>Local / Global</t>
  </si>
  <si>
    <t>Service Line (ADM, BI etc.)</t>
  </si>
  <si>
    <t>DU</t>
  </si>
  <si>
    <t>Billing Rate/Hour (USD)</t>
  </si>
  <si>
    <t>Project Margin</t>
  </si>
  <si>
    <t>RPP/Month (USD)</t>
  </si>
  <si>
    <t>Old JL</t>
  </si>
  <si>
    <t>Shanghai</t>
  </si>
  <si>
    <t>Interview Process</t>
  </si>
  <si>
    <t>Sourcing</t>
  </si>
  <si>
    <t>DL/SH/SZ</t>
  </si>
  <si>
    <t>Offer Process</t>
  </si>
  <si>
    <t>Xian</t>
  </si>
  <si>
    <t>Joined</t>
  </si>
  <si>
    <t>Guangzhou</t>
  </si>
  <si>
    <t>Offered</t>
  </si>
  <si>
    <t>Hold</t>
  </si>
  <si>
    <t>any</t>
  </si>
  <si>
    <t>Beijing</t>
  </si>
  <si>
    <t>Shenzhen</t>
  </si>
  <si>
    <t>Abandoned</t>
  </si>
  <si>
    <t>All</t>
  </si>
  <si>
    <t>Hangzhou</t>
  </si>
  <si>
    <t>Guiyang</t>
  </si>
  <si>
    <t>Dalian</t>
  </si>
  <si>
    <t>Suzhou</t>
  </si>
  <si>
    <t>Tai Shan(CN)</t>
  </si>
  <si>
    <t>Weifang(CN)</t>
  </si>
  <si>
    <t>Zuzhou</t>
  </si>
  <si>
    <t>China</t>
  </si>
  <si>
    <t>E-commerce supporting</t>
  </si>
  <si>
    <t>Chengdu</t>
  </si>
  <si>
    <t>Xi'an</t>
  </si>
  <si>
    <t>Guangzhou/Shenzhen</t>
  </si>
  <si>
    <t>Wuxi/Shanghai</t>
  </si>
  <si>
    <t>Shanghai/Any</t>
  </si>
  <si>
    <t>Yantai(120)</t>
  </si>
  <si>
    <t>Zhen Jiang</t>
  </si>
  <si>
    <t>Wu Xi</t>
  </si>
  <si>
    <t>SH/DL</t>
  </si>
  <si>
    <t>Beijing/Shanghai</t>
  </si>
  <si>
    <t>Wuhan</t>
  </si>
  <si>
    <t>Internal Fulfilled</t>
  </si>
  <si>
    <t>Xian(SHX)</t>
  </si>
  <si>
    <t>All DC</t>
  </si>
  <si>
    <t>Shenzhen/Shanghai</t>
  </si>
  <si>
    <t>Priority2</t>
  </si>
  <si>
    <t>Overall Status</t>
  </si>
  <si>
    <t>Filters</t>
  </si>
  <si>
    <t>Overall Status for selected filter</t>
  </si>
  <si>
    <t>Filter Based on</t>
  </si>
  <si>
    <t>Details</t>
  </si>
  <si>
    <t>Select Filter</t>
  </si>
  <si>
    <t>&lt; x Days</t>
  </si>
  <si>
    <t>&gt; y Days</t>
  </si>
  <si>
    <t>x to y Days</t>
  </si>
  <si>
    <t>Demand Date Ranges</t>
  </si>
  <si>
    <t>DATA FOR Turnaround time analysis</t>
  </si>
  <si>
    <t>Month</t>
  </si>
  <si>
    <t>Average</t>
  </si>
  <si>
    <t>DATA FOR Filter Dropdown</t>
  </si>
  <si>
    <t>1. Copy Data in Data Sheet</t>
  </si>
  <si>
    <t>Select Statuses from the dropdown</t>
  </si>
  <si>
    <t>(Enter positive integers and y should be greater than x in order to receive correct analysis)</t>
  </si>
  <si>
    <t>x</t>
  </si>
  <si>
    <t>y</t>
  </si>
  <si>
    <t>Ticket No.</t>
  </si>
  <si>
    <t>Location</t>
  </si>
  <si>
    <t>Status</t>
  </si>
  <si>
    <t>Total Demand</t>
  </si>
  <si>
    <t>Open Demand</t>
  </si>
  <si>
    <t>Manager</t>
  </si>
  <si>
    <t>D Date</t>
  </si>
  <si>
    <t>2. Select Field Mappings</t>
  </si>
  <si>
    <t>3. Select Statuses to be tracked</t>
  </si>
  <si>
    <t>4. Enter the x and y values</t>
  </si>
  <si>
    <t>Follow below steps to get started:</t>
  </si>
  <si>
    <t>After pasting the data in "Data" worksheet, Click on "Get Field" button of step 2
This will generate a dropdown list in order to select the corresponding field mapping for the pasted data</t>
  </si>
  <si>
    <t>Use</t>
  </si>
  <si>
    <t>Feature</t>
  </si>
  <si>
    <t>Worksheet Guide</t>
  </si>
  <si>
    <t>The purpose of this template is to :
* create status tracking summary dashboard for project tracking
* derive few insights on provided data</t>
  </si>
  <si>
    <t>Usage Steps</t>
  </si>
  <si>
    <t>Copy your data in "Data" worksheet from Cell A1</t>
  </si>
  <si>
    <t>Select Field Mappings in "Configure" worksheet</t>
  </si>
  <si>
    <t>Select Statuses to be tracked</t>
  </si>
  <si>
    <t>After pasting the data in "Data" worksheet, Click on "Get Status" button of step 3
This will generate a dropdown list in order to select the status field to be tracked in the analysis generated in "Summary" worksheet</t>
  </si>
  <si>
    <t>Enter the x and y values</t>
  </si>
  <si>
    <t>* This template can be reused for different data/projects based on provided field configurations
* Once "Working Template" worksheet is created based on the data, any changes in "Working Template" will auto refresh the analysis
* All fields and other configuration can be done in worksheet - "Configure" before generating the analysis</t>
  </si>
  <si>
    <r>
      <t xml:space="preserve">Pre configured Worksheets: (Please do not delete them)
</t>
    </r>
    <r>
      <rPr>
        <sz val="9"/>
        <color theme="1"/>
        <rFont val="Amasis MT Pro Light"/>
        <family val="1"/>
      </rPr>
      <t>1. Configure &gt; To configure the data to be used for analysis (for reusability for different data templates)
2. Data &gt; To Paste the raw data for which analysis has to be performed</t>
    </r>
  </si>
  <si>
    <r>
      <t xml:space="preserve">Generated Worksheets:
</t>
    </r>
    <r>
      <rPr>
        <sz val="9"/>
        <color theme="1"/>
        <rFont val="Amasis MT Pro Light"/>
        <family val="1"/>
      </rPr>
      <t xml:space="preserve">1. Working Template &gt; Working sheet created based on data provided in "Data" worksheet and configurations provided in "Configure" worksheet. This worksheet has be used to track details manually 
</t>
    </r>
    <r>
      <rPr>
        <b/>
        <sz val="9"/>
        <color rgb="FFFF0000"/>
        <rFont val="Amasis MT Pro Light"/>
        <family val="1"/>
      </rPr>
      <t>Please note</t>
    </r>
    <r>
      <rPr>
        <sz val="9"/>
        <color rgb="FFFF0000"/>
        <rFont val="Amasis MT Pro Light"/>
        <family val="1"/>
      </rPr>
      <t xml:space="preserve"> </t>
    </r>
    <r>
      <rPr>
        <sz val="9"/>
        <color theme="1"/>
        <rFont val="Amasis MT Pro Light"/>
        <family val="1"/>
      </rPr>
      <t xml:space="preserve">: after pasting data in "Data" worksheet, and generating "Working Template, please </t>
    </r>
    <r>
      <rPr>
        <b/>
        <sz val="9"/>
        <color rgb="FFFF0000"/>
        <rFont val="Amasis MT Pro Light"/>
        <family val="1"/>
      </rPr>
      <t>use "Working Template" for further updates</t>
    </r>
    <r>
      <rPr>
        <sz val="9"/>
        <color theme="1"/>
        <rFont val="Amasis MT Pro Light"/>
        <family val="1"/>
      </rPr>
      <t xml:space="preserve">
2. Summary &gt; Summary sheet containing the generated analysis based on configurations provided in "Configure" worksheet</t>
    </r>
  </si>
  <si>
    <r>
      <t xml:space="preserve">Hidden Worksheets: (Please do not delete them)
</t>
    </r>
    <r>
      <rPr>
        <sz val="9"/>
        <color theme="1"/>
        <rFont val="Amasis MT Pro Light"/>
        <family val="1"/>
      </rPr>
      <t>1. Template &gt; Used internally by code to to generate "Summary" worksheet
2. DataSetup &gt; Used internally by code to perform calculations to generate analysis
3. Temp &gt; Used internally by code to perform calculations to generate analysis</t>
    </r>
  </si>
  <si>
    <t>These values are to be selected for each configured status in step 2 and is used to generate analysis for ageing days based on provided thresholds</t>
  </si>
  <si>
    <r>
      <rPr>
        <b/>
        <sz val="9"/>
        <color theme="1"/>
        <rFont val="Amasis MT Pro Light"/>
        <family val="1"/>
      </rPr>
      <t>Click on "Create Working Template and Summary Sheet" button to generate the "Working Template" and "Summary" worksheet</t>
    </r>
    <r>
      <rPr>
        <sz val="9"/>
        <color theme="1"/>
        <rFont val="Amasis MT Pro Light"/>
        <family val="1"/>
      </rPr>
      <t xml:space="preserve">
</t>
    </r>
    <r>
      <rPr>
        <sz val="9"/>
        <color rgb="FFFF0000"/>
        <rFont val="Amasis MT Pro Light"/>
        <family val="1"/>
      </rPr>
      <t>Please note:</t>
    </r>
    <r>
      <rPr>
        <sz val="9"/>
        <color theme="1"/>
        <rFont val="Amasis MT Pro Light"/>
        <family val="1"/>
      </rPr>
      <t xml:space="preserve"> Existing "</t>
    </r>
    <r>
      <rPr>
        <sz val="9"/>
        <color rgb="FFFF0000"/>
        <rFont val="Amasis MT Pro Light"/>
        <family val="1"/>
      </rPr>
      <t>Working Template"</t>
    </r>
    <r>
      <rPr>
        <sz val="9"/>
        <color theme="1"/>
        <rFont val="Amasis MT Pro Light"/>
        <family val="1"/>
      </rPr>
      <t xml:space="preserve"> and </t>
    </r>
    <r>
      <rPr>
        <sz val="9"/>
        <color rgb="FFFF0000"/>
        <rFont val="Amasis MT Pro Light"/>
        <family val="1"/>
      </rPr>
      <t>"Summary"</t>
    </r>
    <r>
      <rPr>
        <sz val="9"/>
        <color theme="1"/>
        <rFont val="Amasis MT Pro Light"/>
        <family val="1"/>
      </rPr>
      <t xml:space="preserve"> worksheet is </t>
    </r>
    <r>
      <rPr>
        <sz val="9"/>
        <color rgb="FFFF0000"/>
        <rFont val="Amasis MT Pro Light"/>
        <family val="1"/>
      </rPr>
      <t>deleted</t>
    </r>
    <r>
      <rPr>
        <sz val="9"/>
        <color theme="1"/>
        <rFont val="Amasis MT Pro Light"/>
        <family val="1"/>
      </rPr>
      <t xml:space="preserve"> and a new one is generated </t>
    </r>
    <r>
      <rPr>
        <sz val="9"/>
        <color rgb="FFFF0000"/>
        <rFont val="Amasis MT Pro Light"/>
        <family val="1"/>
      </rPr>
      <t>on click of this button</t>
    </r>
  </si>
  <si>
    <r>
      <rPr>
        <b/>
        <sz val="9"/>
        <color theme="1"/>
        <rFont val="Amasis MT Pro Light"/>
        <family val="1"/>
      </rPr>
      <t>Use of  "Refresh Summary" button</t>
    </r>
    <r>
      <rPr>
        <sz val="9"/>
        <color theme="1"/>
        <rFont val="Amasis MT Pro Light"/>
        <family val="1"/>
      </rPr>
      <t xml:space="preserve">
In case after "Working Template" and "Summary" worksheet is already generated and additional status are to be included in the analysis on "Summary" worksheet,
Select the required statuses in step 2 and then click on "Refresh Summary"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</si>
</sst>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yyyy/mm/dd"/>
  </numFmts>
  <fonts count="31" x14ac:knownFonts="1">
    <font>
      <sz val="11"/>
      <color theme="1"/>
      <name val="Calibri"/>
      <family val="2"/>
      <scheme val="minor"/>
    </font>
    <font>
      <b/>
      <sz val="8"/>
      <color theme="1"/>
      <name val="Calibri"/>
      <family val="2"/>
      <scheme val="minor"/>
    </font>
    <font>
      <b/>
      <sz val="8"/>
      <name val="Calibri"/>
      <family val="2"/>
      <scheme val="minor"/>
    </font>
    <font>
      <sz val="8"/>
      <color theme="1"/>
      <name val="Calibri"/>
      <family val="2"/>
      <scheme val="minor"/>
    </font>
    <font>
      <sz val="8"/>
      <name val="Calibri"/>
      <family val="2"/>
      <scheme val="minor"/>
    </font>
    <font>
      <sz val="10"/>
      <color rgb="FF000000"/>
      <name val="Microsoft YaHei"/>
      <family val="2"/>
    </font>
    <font>
      <sz val="9"/>
      <color theme="1"/>
      <name val="Calibri"/>
      <family val="2"/>
      <scheme val="minor"/>
    </font>
    <font>
      <sz val="8"/>
      <color rgb="FFFF0000"/>
      <name val="Calibri"/>
      <family val="2"/>
      <scheme val="minor"/>
    </font>
    <font>
      <sz val="8"/>
      <color rgb="FF000000"/>
      <name val="Calibri"/>
      <family val="2"/>
    </font>
    <font>
      <sz val="8"/>
      <color theme="1"/>
      <name val="Calibri"/>
      <family val="2"/>
    </font>
    <font>
      <sz val="10"/>
      <name val="Arial"/>
      <family val="2"/>
    </font>
    <font>
      <b/>
      <sz val="22"/>
      <color theme="1" tint="0.34998626667073579"/>
      <name val="Arial"/>
      <family val="2"/>
    </font>
    <font>
      <sz val="18"/>
      <name val="Arial"/>
      <family val="2"/>
    </font>
    <font>
      <b/>
      <sz val="10"/>
      <name val="Arial"/>
      <family val="2"/>
    </font>
    <font>
      <sz val="10"/>
      <color theme="0"/>
      <name val="Arial"/>
      <family val="2"/>
    </font>
    <font>
      <b/>
      <sz val="12"/>
      <name val="Arial"/>
      <family val="2"/>
    </font>
    <font>
      <b/>
      <sz val="12"/>
      <color theme="1"/>
      <name val="Calibri"/>
      <family val="2"/>
      <scheme val="minor"/>
    </font>
    <font>
      <b/>
      <sz val="8"/>
      <color theme="0"/>
      <name val="Calibri"/>
      <family val="2"/>
      <scheme val="minor"/>
    </font>
    <font>
      <sz val="36"/>
      <color theme="1"/>
      <name val="Calibri"/>
      <family val="2"/>
      <scheme val="minor"/>
    </font>
    <font>
      <b/>
      <sz val="14"/>
      <name val="Arial"/>
      <family val="2"/>
    </font>
    <font>
      <b/>
      <sz val="14"/>
      <color rgb="FFFF0000"/>
      <name val="Arial"/>
      <family val="2"/>
    </font>
    <font>
      <b/>
      <sz val="11"/>
      <color theme="1"/>
      <name val="Calibri"/>
      <family val="2"/>
      <scheme val="minor"/>
    </font>
    <font>
      <b/>
      <sz val="9"/>
      <color theme="0"/>
      <name val="Calibri"/>
      <family val="2"/>
      <scheme val="minor"/>
    </font>
    <font>
      <b/>
      <sz val="10"/>
      <color rgb="FFFF0000"/>
      <name val="Arial"/>
      <family val="2"/>
    </font>
    <font>
      <sz val="14"/>
      <color rgb="FFFF0000"/>
      <name val="Arial"/>
      <family val="2"/>
    </font>
    <font>
      <b/>
      <sz val="16"/>
      <name val="Arial"/>
      <family val="2"/>
    </font>
    <font>
      <b/>
      <sz val="11"/>
      <color theme="1"/>
      <name val="Amasis MT Pro Light"/>
      <family val="1"/>
    </font>
    <font>
      <b/>
      <sz val="9"/>
      <color theme="1"/>
      <name val="Amasis MT Pro Light"/>
      <family val="1"/>
    </font>
    <font>
      <sz val="9"/>
      <color theme="1"/>
      <name val="Amasis MT Pro Light"/>
      <family val="1"/>
    </font>
    <font>
      <b/>
      <sz val="9"/>
      <color rgb="FFFF0000"/>
      <name val="Amasis MT Pro Light"/>
      <family val="1"/>
    </font>
    <font>
      <sz val="9"/>
      <color rgb="FFFF0000"/>
      <name val="Amasis MT Pro Light"/>
      <family val="1"/>
    </font>
  </fonts>
  <fills count="19">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7"/>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2"/>
        <bgColor indexed="64"/>
      </patternFill>
    </fill>
    <fill>
      <patternFill patternType="solid">
        <fgColor theme="6" tint="0.79998168889431442"/>
        <bgColor indexed="64"/>
      </patternFill>
    </fill>
    <fill>
      <patternFill patternType="solid">
        <fgColor theme="5"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top/>
      <bottom style="thin">
        <color indexed="64"/>
      </bottom>
      <diagonal/>
    </border>
    <border>
      <left/>
      <right/>
      <top style="thin">
        <color theme="4" tint="0.39997558519241921"/>
      </top>
      <bottom style="thin">
        <color theme="4" tint="0.39997558519241921"/>
      </bottom>
      <diagonal/>
    </border>
    <border>
      <left/>
      <right style="thin">
        <color indexed="64"/>
      </right>
      <top/>
      <bottom/>
      <diagonal/>
    </border>
    <border>
      <left/>
      <right style="thin">
        <color indexed="64"/>
      </right>
      <top/>
      <bottom style="thin">
        <color indexed="64"/>
      </bottom>
      <diagonal/>
    </border>
    <border>
      <left/>
      <right/>
      <top style="thin">
        <color theme="4" tint="0.39997558519241921"/>
      </top>
      <bottom/>
      <diagonal/>
    </border>
    <border>
      <left style="thin">
        <color indexed="64"/>
      </left>
      <right/>
      <top style="thin">
        <color theme="4" tint="0.39997558519241921"/>
      </top>
      <bottom/>
      <diagonal/>
    </border>
    <border>
      <left/>
      <right style="thin">
        <color theme="4" tint="0.39997558519241921"/>
      </right>
      <top style="thin">
        <color indexed="64"/>
      </top>
      <bottom/>
      <diagonal/>
    </border>
    <border>
      <left/>
      <right style="thin">
        <color theme="4" tint="0.39997558519241921"/>
      </right>
      <top style="thin">
        <color theme="4" tint="0.39997558519241921"/>
      </top>
      <bottom/>
      <diagonal/>
    </border>
  </borders>
  <cellStyleXfs count="3">
    <xf numFmtId="164" fontId="0" fillId="0" borderId="0"/>
    <xf numFmtId="0" fontId="10" fillId="0" borderId="0"/>
    <xf numFmtId="0" fontId="10" fillId="0" borderId="0"/>
  </cellStyleXfs>
  <cellXfs count="214">
    <xf numFmtId="164" fontId="0" fillId="0" borderId="0" xfId="0"/>
    <xf numFmtId="164" fontId="3" fillId="5" borderId="0" xfId="0" applyFont="1" applyFill="1" applyAlignment="1">
      <alignment horizontal="left" vertical="center" wrapText="1"/>
    </xf>
    <xf numFmtId="164" fontId="4" fillId="2" borderId="1" xfId="0" applyFont="1" applyFill="1" applyBorder="1" applyAlignment="1">
      <alignment horizontal="left" vertical="top"/>
    </xf>
    <xf numFmtId="164" fontId="3" fillId="5" borderId="0" xfId="0" applyFont="1" applyFill="1" applyAlignment="1">
      <alignment horizontal="left" vertical="top"/>
    </xf>
    <xf numFmtId="164" fontId="3" fillId="0" borderId="0" xfId="0" applyFont="1" applyAlignment="1">
      <alignment horizontal="left" vertical="top"/>
    </xf>
    <xf numFmtId="49" fontId="3" fillId="5" borderId="0" xfId="0" applyNumberFormat="1" applyFont="1" applyFill="1" applyAlignment="1">
      <alignment horizontal="left" vertical="top"/>
    </xf>
    <xf numFmtId="0" fontId="3" fillId="5" borderId="1" xfId="0" applyNumberFormat="1" applyFont="1" applyFill="1" applyBorder="1" applyAlignment="1">
      <alignment horizontal="left" vertical="top"/>
    </xf>
    <xf numFmtId="164" fontId="3" fillId="2" borderId="0" xfId="0" applyFont="1" applyFill="1" applyAlignment="1">
      <alignment horizontal="left" vertical="top"/>
    </xf>
    <xf numFmtId="165" fontId="3" fillId="5" borderId="0" xfId="0" applyNumberFormat="1" applyFont="1" applyFill="1" applyAlignment="1">
      <alignment horizontal="left" vertical="top"/>
    </xf>
    <xf numFmtId="1" fontId="3" fillId="5" borderId="0" xfId="0" applyNumberFormat="1" applyFont="1" applyFill="1" applyAlignment="1">
      <alignment horizontal="center" vertical="top"/>
    </xf>
    <xf numFmtId="164" fontId="4" fillId="5" borderId="0" xfId="0" applyFont="1" applyFill="1" applyAlignment="1">
      <alignment horizontal="left" vertical="top"/>
    </xf>
    <xf numFmtId="14" fontId="3" fillId="5" borderId="0" xfId="0" applyNumberFormat="1" applyFont="1" applyFill="1" applyAlignment="1">
      <alignment horizontal="left" vertical="top"/>
    </xf>
    <xf numFmtId="164" fontId="6" fillId="5" borderId="0" xfId="0" applyFont="1" applyFill="1" applyAlignment="1">
      <alignment horizontal="left" vertical="top"/>
    </xf>
    <xf numFmtId="0" fontId="3" fillId="5" borderId="0" xfId="0" applyNumberFormat="1" applyFont="1" applyFill="1" applyAlignment="1">
      <alignment horizontal="left" vertical="top"/>
    </xf>
    <xf numFmtId="0" fontId="10" fillId="5" borderId="0" xfId="1" applyFill="1"/>
    <xf numFmtId="0" fontId="10" fillId="7" borderId="0" xfId="1" applyFill="1" applyAlignment="1">
      <alignment horizontal="center" vertical="center"/>
    </xf>
    <xf numFmtId="0" fontId="10" fillId="8" borderId="0" xfId="1" applyFill="1" applyAlignment="1">
      <alignment horizontal="center" vertical="center"/>
    </xf>
    <xf numFmtId="0" fontId="10" fillId="5" borderId="0" xfId="1" applyFill="1" applyAlignment="1">
      <alignment horizontal="center" vertical="center"/>
    </xf>
    <xf numFmtId="0" fontId="10" fillId="7" borderId="0" xfId="1" applyFill="1"/>
    <xf numFmtId="0" fontId="10" fillId="9" borderId="0" xfId="1" applyFill="1"/>
    <xf numFmtId="0" fontId="10" fillId="9" borderId="0" xfId="1" applyFill="1" applyAlignment="1">
      <alignment horizontal="center" vertical="center"/>
    </xf>
    <xf numFmtId="0" fontId="10" fillId="10" borderId="0" xfId="1" applyFill="1" applyAlignment="1">
      <alignment horizontal="center" vertical="center"/>
    </xf>
    <xf numFmtId="0" fontId="13" fillId="9" borderId="0" xfId="1" applyFont="1" applyFill="1"/>
    <xf numFmtId="0" fontId="14" fillId="9" borderId="0" xfId="2" applyFont="1" applyFill="1"/>
    <xf numFmtId="0" fontId="14" fillId="5" borderId="0" xfId="2" applyFont="1" applyFill="1"/>
    <xf numFmtId="1" fontId="0" fillId="0" borderId="0" xfId="0" applyNumberFormat="1"/>
    <xf numFmtId="0" fontId="15" fillId="8" borderId="0" xfId="1" applyFont="1" applyFill="1" applyAlignment="1">
      <alignment horizontal="center" vertical="center"/>
    </xf>
    <xf numFmtId="0" fontId="16" fillId="11" borderId="0" xfId="1" applyFont="1" applyFill="1" applyAlignment="1">
      <alignment horizontal="center" vertical="center"/>
    </xf>
    <xf numFmtId="0" fontId="16" fillId="12" borderId="0" xfId="1" applyFont="1" applyFill="1" applyAlignment="1">
      <alignment horizontal="center" vertical="center"/>
    </xf>
    <xf numFmtId="0" fontId="15" fillId="13" borderId="0" xfId="1" applyFont="1" applyFill="1" applyAlignment="1">
      <alignment horizontal="center" vertical="center"/>
    </xf>
    <xf numFmtId="0" fontId="15" fillId="8" borderId="0" xfId="1" applyFont="1" applyFill="1" applyAlignment="1">
      <alignment horizontal="center" vertical="center" wrapText="1"/>
    </xf>
    <xf numFmtId="0" fontId="0" fillId="0" borderId="0" xfId="0" applyNumberFormat="1"/>
    <xf numFmtId="0" fontId="10" fillId="6" borderId="0" xfId="1" applyFill="1"/>
    <xf numFmtId="0" fontId="14" fillId="6" borderId="0" xfId="1" applyFont="1" applyFill="1"/>
    <xf numFmtId="0" fontId="15" fillId="9" borderId="0" xfId="1" applyFont="1" applyFill="1" applyAlignment="1">
      <alignment horizontal="center" vertical="center" wrapText="1"/>
    </xf>
    <xf numFmtId="0" fontId="15" fillId="12" borderId="0" xfId="1" applyFont="1" applyFill="1" applyAlignment="1">
      <alignment horizontal="center" vertical="center"/>
    </xf>
    <xf numFmtId="0" fontId="10" fillId="5" borderId="0" xfId="1" applyFill="1" applyBorder="1"/>
    <xf numFmtId="0" fontId="13" fillId="5" borderId="0" xfId="1" applyFont="1" applyFill="1" applyBorder="1"/>
    <xf numFmtId="164" fontId="13" fillId="5" borderId="0" xfId="1" applyNumberFormat="1" applyFont="1" applyFill="1" applyBorder="1"/>
    <xf numFmtId="0" fontId="10" fillId="5" borderId="0" xfId="1" applyFill="1" applyBorder="1" applyAlignment="1">
      <alignment horizontal="center" vertical="center"/>
    </xf>
    <xf numFmtId="0" fontId="11" fillId="5" borderId="0" xfId="1" applyFont="1" applyFill="1" applyAlignment="1">
      <alignment vertical="center"/>
    </xf>
    <xf numFmtId="164" fontId="0" fillId="0" borderId="0" xfId="0" applyFill="1" applyBorder="1"/>
    <xf numFmtId="0" fontId="10" fillId="9" borderId="0" xfId="1" applyFill="1" applyBorder="1"/>
    <xf numFmtId="164" fontId="3" fillId="9" borderId="0" xfId="0" applyFont="1" applyFill="1" applyBorder="1" applyAlignment="1">
      <alignment horizontal="left" vertical="top"/>
    </xf>
    <xf numFmtId="14" fontId="3" fillId="9" borderId="0" xfId="0" applyNumberFormat="1" applyFont="1" applyFill="1" applyBorder="1" applyAlignment="1">
      <alignment horizontal="left" vertical="top"/>
    </xf>
    <xf numFmtId="165" fontId="3" fillId="9" borderId="0" xfId="0" applyNumberFormat="1" applyFont="1" applyFill="1" applyBorder="1" applyAlignment="1">
      <alignment horizontal="left" vertical="top"/>
    </xf>
    <xf numFmtId="164" fontId="4" fillId="9" borderId="0" xfId="0" applyFont="1" applyFill="1" applyBorder="1" applyAlignment="1">
      <alignment horizontal="left" vertical="top"/>
    </xf>
    <xf numFmtId="0" fontId="3" fillId="9" borderId="0" xfId="0" applyNumberFormat="1" applyFont="1" applyFill="1" applyBorder="1" applyAlignment="1">
      <alignment horizontal="center" vertical="top"/>
    </xf>
    <xf numFmtId="0" fontId="14" fillId="9" borderId="0" xfId="2" applyFont="1" applyFill="1" applyBorder="1"/>
    <xf numFmtId="164" fontId="0" fillId="9" borderId="0" xfId="0" applyFill="1" applyBorder="1"/>
    <xf numFmtId="164" fontId="8" fillId="9" borderId="0" xfId="0" applyFont="1" applyFill="1" applyBorder="1" applyAlignment="1">
      <alignment vertical="center"/>
    </xf>
    <xf numFmtId="164" fontId="9" fillId="9" borderId="0" xfId="0" applyFont="1" applyFill="1" applyBorder="1" applyAlignment="1">
      <alignment vertical="center"/>
    </xf>
    <xf numFmtId="0" fontId="8" fillId="9" borderId="0" xfId="0" applyNumberFormat="1" applyFont="1" applyFill="1" applyBorder="1" applyAlignment="1">
      <alignment horizontal="center" vertical="center"/>
    </xf>
    <xf numFmtId="164" fontId="17" fillId="9" borderId="0" xfId="0" applyFont="1" applyFill="1" applyBorder="1" applyAlignment="1">
      <alignment horizontal="left" vertical="center" wrapText="1"/>
    </xf>
    <xf numFmtId="164" fontId="17" fillId="0" borderId="0" xfId="0" applyFont="1" applyFill="1" applyBorder="1" applyAlignment="1">
      <alignment horizontal="left" vertical="center" wrapText="1"/>
    </xf>
    <xf numFmtId="164" fontId="4" fillId="0" borderId="0" xfId="0" applyFont="1" applyFill="1" applyBorder="1" applyAlignment="1">
      <alignment horizontal="left" vertical="top"/>
    </xf>
    <xf numFmtId="0" fontId="17" fillId="0" borderId="0" xfId="0" applyNumberFormat="1" applyFont="1" applyFill="1" applyBorder="1" applyAlignment="1">
      <alignment horizontal="left" vertical="center" wrapText="1"/>
    </xf>
    <xf numFmtId="164" fontId="17" fillId="0" borderId="0" xfId="0" applyFont="1" applyFill="1" applyBorder="1" applyAlignment="1">
      <alignment horizontal="left" vertical="top" wrapText="1"/>
    </xf>
    <xf numFmtId="49" fontId="17" fillId="0" borderId="0" xfId="0" applyNumberFormat="1" applyFont="1" applyFill="1" applyBorder="1" applyAlignment="1">
      <alignment horizontal="left" vertical="top" wrapText="1"/>
    </xf>
    <xf numFmtId="0" fontId="18" fillId="8" borderId="0" xfId="1" applyFont="1" applyFill="1" applyAlignment="1">
      <alignment horizontal="center" vertical="center"/>
    </xf>
    <xf numFmtId="0" fontId="18" fillId="10" borderId="0" xfId="1" applyFont="1" applyFill="1" applyAlignment="1">
      <alignment horizontal="center" vertical="center"/>
    </xf>
    <xf numFmtId="1" fontId="3" fillId="9" borderId="0" xfId="0" applyNumberFormat="1" applyFont="1" applyFill="1" applyBorder="1" applyAlignment="1">
      <alignment horizontal="left" vertical="top"/>
    </xf>
    <xf numFmtId="164" fontId="0" fillId="0" borderId="0" xfId="0" applyAlignment="1"/>
    <xf numFmtId="0" fontId="15" fillId="10" borderId="0" xfId="1" applyFont="1" applyFill="1" applyAlignment="1">
      <alignment horizontal="center" vertical="center"/>
    </xf>
    <xf numFmtId="164" fontId="21" fillId="0" borderId="0" xfId="0" applyFont="1"/>
    <xf numFmtId="164" fontId="2" fillId="0" borderId="1" xfId="0" applyFont="1" applyFill="1" applyBorder="1" applyAlignment="1">
      <alignment horizontal="center" vertical="center"/>
    </xf>
    <xf numFmtId="1" fontId="21" fillId="0" borderId="1" xfId="0" applyNumberFormat="1" applyFont="1" applyFill="1" applyBorder="1" applyAlignment="1">
      <alignment horizontal="center" vertical="center"/>
    </xf>
    <xf numFmtId="1" fontId="0" fillId="0" borderId="1" xfId="0" applyNumberFormat="1" applyBorder="1" applyAlignment="1">
      <alignment horizontal="center" vertical="center"/>
    </xf>
    <xf numFmtId="0" fontId="0" fillId="0" borderId="0" xfId="0" applyNumberFormat="1" applyFill="1" applyBorder="1"/>
    <xf numFmtId="164" fontId="3" fillId="9" borderId="0" xfId="0" applyFont="1" applyFill="1" applyBorder="1" applyAlignment="1" applyProtection="1">
      <alignment horizontal="left" vertical="top"/>
    </xf>
    <xf numFmtId="14" fontId="3" fillId="9" borderId="0" xfId="0" applyNumberFormat="1" applyFont="1" applyFill="1" applyBorder="1" applyAlignment="1" applyProtection="1">
      <alignment horizontal="left" vertical="top"/>
    </xf>
    <xf numFmtId="164" fontId="4" fillId="9" borderId="0" xfId="0" applyFont="1" applyFill="1" applyBorder="1" applyAlignment="1" applyProtection="1">
      <alignment horizontal="left" vertical="top"/>
    </xf>
    <xf numFmtId="0" fontId="3" fillId="9" borderId="0" xfId="0" applyNumberFormat="1" applyFont="1" applyFill="1" applyBorder="1" applyAlignment="1" applyProtection="1">
      <alignment horizontal="center" vertical="top"/>
    </xf>
    <xf numFmtId="1" fontId="3" fillId="9" borderId="0" xfId="0" applyNumberFormat="1" applyFont="1" applyFill="1" applyBorder="1" applyAlignment="1" applyProtection="1">
      <alignment horizontal="left" vertical="top"/>
    </xf>
    <xf numFmtId="164" fontId="9" fillId="9" borderId="0" xfId="0" applyFont="1" applyFill="1" applyBorder="1" applyAlignment="1" applyProtection="1">
      <alignment vertical="center"/>
    </xf>
    <xf numFmtId="0" fontId="8" fillId="9" borderId="0" xfId="0" applyNumberFormat="1" applyFont="1" applyFill="1" applyBorder="1" applyAlignment="1" applyProtection="1">
      <alignment horizontal="center" vertical="center"/>
    </xf>
    <xf numFmtId="164" fontId="8" fillId="9" borderId="0" xfId="0" applyFont="1" applyFill="1" applyBorder="1" applyAlignment="1" applyProtection="1">
      <alignment vertical="center"/>
    </xf>
    <xf numFmtId="0" fontId="11" fillId="9" borderId="0" xfId="1" applyFont="1" applyFill="1" applyAlignment="1">
      <alignment vertical="center"/>
    </xf>
    <xf numFmtId="164" fontId="0" fillId="0" borderId="0" xfId="0" applyAlignment="1">
      <alignment horizontal="center" vertical="center"/>
    </xf>
    <xf numFmtId="0" fontId="20" fillId="7" borderId="8" xfId="1" applyFont="1" applyFill="1" applyBorder="1" applyAlignment="1">
      <alignment horizontal="center" vertical="center" wrapText="1"/>
    </xf>
    <xf numFmtId="0" fontId="20" fillId="7" borderId="6" xfId="1" applyFont="1" applyFill="1" applyBorder="1" applyAlignment="1">
      <alignment horizontal="center" vertical="center" wrapText="1"/>
    </xf>
    <xf numFmtId="0" fontId="0" fillId="16" borderId="1" xfId="0" applyNumberFormat="1" applyFill="1" applyBorder="1" applyAlignment="1"/>
    <xf numFmtId="14" fontId="17" fillId="0" borderId="0" xfId="0" applyNumberFormat="1" applyFont="1" applyFill="1" applyBorder="1" applyAlignment="1">
      <alignment horizontal="left" vertical="center" wrapText="1"/>
    </xf>
    <xf numFmtId="165" fontId="17" fillId="0" borderId="0" xfId="0" applyNumberFormat="1" applyFont="1" applyFill="1" applyBorder="1" applyAlignment="1">
      <alignment horizontal="left" vertical="center" wrapText="1"/>
    </xf>
    <xf numFmtId="164" fontId="2" fillId="0" borderId="0" xfId="0" applyFont="1" applyFill="1" applyBorder="1" applyAlignment="1">
      <alignment horizontal="left" vertical="top" wrapText="1"/>
    </xf>
    <xf numFmtId="1" fontId="17" fillId="0" borderId="0" xfId="0" applyNumberFormat="1" applyFont="1" applyFill="1" applyBorder="1" applyAlignment="1">
      <alignment horizontal="center" vertical="center" wrapText="1"/>
    </xf>
    <xf numFmtId="49" fontId="17" fillId="0" borderId="0" xfId="0" applyNumberFormat="1" applyFont="1" applyFill="1" applyBorder="1" applyAlignment="1">
      <alignment horizontal="left" vertical="center" wrapText="1"/>
    </xf>
    <xf numFmtId="49" fontId="22" fillId="0" borderId="0" xfId="0" applyNumberFormat="1" applyFont="1" applyFill="1" applyBorder="1" applyAlignment="1">
      <alignment horizontal="left" vertical="center" wrapText="1"/>
    </xf>
    <xf numFmtId="164" fontId="2" fillId="0" borderId="0" xfId="0" applyFont="1" applyFill="1" applyBorder="1" applyAlignment="1">
      <alignment horizontal="left" vertical="center" wrapText="1"/>
    </xf>
    <xf numFmtId="0" fontId="0" fillId="17" borderId="1" xfId="0" applyNumberFormat="1" applyFill="1" applyBorder="1"/>
    <xf numFmtId="0" fontId="0" fillId="7" borderId="2" xfId="0" applyNumberFormat="1" applyFill="1" applyBorder="1" applyAlignment="1">
      <alignment horizontal="center" vertical="center"/>
    </xf>
    <xf numFmtId="164" fontId="0" fillId="16" borderId="1" xfId="0" applyFill="1" applyBorder="1"/>
    <xf numFmtId="164" fontId="17" fillId="2" borderId="9" xfId="0" applyFont="1" applyFill="1" applyBorder="1" applyAlignment="1">
      <alignment horizontal="left" vertical="center" wrapText="1"/>
    </xf>
    <xf numFmtId="14" fontId="17" fillId="3" borderId="9" xfId="0" applyNumberFormat="1" applyFont="1" applyFill="1" applyBorder="1" applyAlignment="1">
      <alignment horizontal="left" vertical="center" wrapText="1"/>
    </xf>
    <xf numFmtId="165" fontId="17" fillId="3" borderId="9" xfId="0" applyNumberFormat="1" applyFont="1" applyFill="1" applyBorder="1" applyAlignment="1">
      <alignment horizontal="left" vertical="center" wrapText="1"/>
    </xf>
    <xf numFmtId="165" fontId="17" fillId="4" borderId="9" xfId="0" applyNumberFormat="1" applyFont="1" applyFill="1" applyBorder="1" applyAlignment="1">
      <alignment horizontal="left" vertical="center" wrapText="1"/>
    </xf>
    <xf numFmtId="49" fontId="17" fillId="4" borderId="9" xfId="0" applyNumberFormat="1" applyFont="1" applyFill="1" applyBorder="1" applyAlignment="1">
      <alignment horizontal="left" vertical="top" wrapText="1"/>
    </xf>
    <xf numFmtId="164" fontId="17" fillId="4" borderId="9" xfId="0" applyFont="1" applyFill="1" applyBorder="1" applyAlignment="1">
      <alignment horizontal="left" vertical="center" wrapText="1"/>
    </xf>
    <xf numFmtId="164" fontId="17" fillId="3" borderId="9" xfId="0" applyFont="1" applyFill="1" applyBorder="1" applyAlignment="1">
      <alignment horizontal="left" vertical="top" wrapText="1"/>
    </xf>
    <xf numFmtId="164" fontId="2" fillId="3" borderId="9" xfId="0" applyFont="1" applyFill="1" applyBorder="1" applyAlignment="1">
      <alignment horizontal="left" vertical="top" wrapText="1"/>
    </xf>
    <xf numFmtId="164" fontId="17" fillId="3" borderId="9" xfId="0" applyFont="1" applyFill="1" applyBorder="1" applyAlignment="1">
      <alignment horizontal="left" vertical="center" wrapText="1"/>
    </xf>
    <xf numFmtId="164" fontId="17" fillId="4" borderId="9" xfId="0" applyFont="1" applyFill="1" applyBorder="1" applyAlignment="1">
      <alignment horizontal="left" vertical="top" wrapText="1"/>
    </xf>
    <xf numFmtId="1" fontId="17" fillId="4" borderId="9" xfId="0" applyNumberFormat="1" applyFont="1" applyFill="1" applyBorder="1" applyAlignment="1">
      <alignment horizontal="center" vertical="center" wrapText="1"/>
    </xf>
    <xf numFmtId="49" fontId="17" fillId="2" borderId="9" xfId="0" applyNumberFormat="1" applyFont="1" applyFill="1" applyBorder="1" applyAlignment="1">
      <alignment horizontal="left" vertical="top" wrapText="1"/>
    </xf>
    <xf numFmtId="14" fontId="17" fillId="2" borderId="9" xfId="0" applyNumberFormat="1" applyFont="1" applyFill="1" applyBorder="1" applyAlignment="1">
      <alignment horizontal="left" vertical="center" wrapText="1"/>
    </xf>
    <xf numFmtId="49" fontId="17" fillId="4" borderId="9" xfId="0" applyNumberFormat="1" applyFont="1" applyFill="1" applyBorder="1" applyAlignment="1">
      <alignment horizontal="left" vertical="center" wrapText="1"/>
    </xf>
    <xf numFmtId="49" fontId="22" fillId="4" borderId="9" xfId="0" applyNumberFormat="1" applyFont="1" applyFill="1" applyBorder="1" applyAlignment="1">
      <alignment horizontal="left" vertical="center" wrapText="1"/>
    </xf>
    <xf numFmtId="0" fontId="17" fillId="4" borderId="9" xfId="0" applyNumberFormat="1" applyFont="1" applyFill="1" applyBorder="1" applyAlignment="1">
      <alignment horizontal="left" vertical="center" wrapText="1"/>
    </xf>
    <xf numFmtId="164" fontId="17" fillId="15" borderId="9" xfId="0" applyFont="1" applyFill="1" applyBorder="1" applyAlignment="1">
      <alignment horizontal="left" vertical="top" wrapText="1"/>
    </xf>
    <xf numFmtId="49" fontId="17" fillId="3" borderId="3" xfId="0" applyNumberFormat="1" applyFont="1" applyFill="1" applyBorder="1" applyAlignment="1">
      <alignment horizontal="left" vertical="top" wrapText="1"/>
    </xf>
    <xf numFmtId="0" fontId="19" fillId="8" borderId="7" xfId="1" applyNumberFormat="1" applyFont="1" applyFill="1" applyBorder="1" applyAlignment="1">
      <alignment horizontal="center" vertical="center"/>
    </xf>
    <xf numFmtId="0" fontId="19" fillId="8" borderId="1" xfId="1" applyNumberFormat="1" applyFont="1" applyFill="1" applyBorder="1" applyAlignment="1">
      <alignment horizontal="center" vertical="center"/>
    </xf>
    <xf numFmtId="0" fontId="15" fillId="7" borderId="9" xfId="1" applyNumberFormat="1" applyFont="1" applyFill="1" applyBorder="1" applyAlignment="1">
      <alignment horizontal="center" vertical="center"/>
    </xf>
    <xf numFmtId="0" fontId="15" fillId="7" borderId="8" xfId="1" applyNumberFormat="1" applyFont="1" applyFill="1" applyBorder="1" applyAlignment="1">
      <alignment horizontal="center" vertical="center"/>
    </xf>
    <xf numFmtId="0" fontId="15" fillId="7" borderId="1" xfId="1" applyNumberFormat="1" applyFont="1" applyFill="1" applyBorder="1" applyAlignment="1">
      <alignment horizontal="center" vertical="center"/>
    </xf>
    <xf numFmtId="0" fontId="15" fillId="7" borderId="6" xfId="1" applyNumberFormat="1" applyFont="1" applyFill="1" applyBorder="1" applyAlignment="1">
      <alignment horizontal="center" vertical="center"/>
    </xf>
    <xf numFmtId="164" fontId="17" fillId="3" borderId="13" xfId="0" applyFont="1" applyFill="1" applyBorder="1" applyAlignment="1">
      <alignment horizontal="left" vertical="center" wrapText="1"/>
    </xf>
    <xf numFmtId="164" fontId="4" fillId="14" borderId="13" xfId="0" applyFont="1" applyFill="1" applyBorder="1" applyAlignment="1">
      <alignment horizontal="left" vertical="top"/>
    </xf>
    <xf numFmtId="164" fontId="4" fillId="0" borderId="13" xfId="0" applyFont="1" applyBorder="1" applyAlignment="1">
      <alignment horizontal="left" vertical="top"/>
    </xf>
    <xf numFmtId="0" fontId="14" fillId="5" borderId="0" xfId="1" applyFont="1" applyFill="1" applyAlignment="1">
      <alignment horizontal="center" vertical="center"/>
    </xf>
    <xf numFmtId="164" fontId="9" fillId="14" borderId="13" xfId="0" applyFont="1" applyFill="1" applyBorder="1" applyAlignment="1">
      <alignment vertical="center"/>
    </xf>
    <xf numFmtId="0" fontId="15" fillId="8" borderId="9" xfId="1" applyNumberFormat="1" applyFont="1" applyFill="1" applyBorder="1" applyAlignment="1">
      <alignment horizontal="center" vertical="center" wrapText="1"/>
    </xf>
    <xf numFmtId="0" fontId="15" fillId="8" borderId="1" xfId="1" applyNumberFormat="1" applyFont="1" applyFill="1" applyBorder="1" applyAlignment="1">
      <alignment horizontal="center" vertical="center"/>
    </xf>
    <xf numFmtId="164" fontId="26" fillId="0" borderId="0" xfId="0" applyFont="1"/>
    <xf numFmtId="0" fontId="26" fillId="0" borderId="0" xfId="0" applyNumberFormat="1" applyFont="1" applyAlignment="1">
      <alignment horizontal="center" vertical="center"/>
    </xf>
    <xf numFmtId="0" fontId="26" fillId="0" borderId="0" xfId="0" applyNumberFormat="1" applyFont="1"/>
    <xf numFmtId="164" fontId="27" fillId="17" borderId="1" xfId="0" applyFont="1" applyFill="1" applyBorder="1" applyAlignment="1">
      <alignment horizontal="center" vertical="center"/>
    </xf>
    <xf numFmtId="164" fontId="27" fillId="18" borderId="1" xfId="0" applyFont="1" applyFill="1" applyBorder="1" applyAlignment="1">
      <alignment horizontal="center" vertical="center"/>
    </xf>
    <xf numFmtId="0" fontId="27" fillId="16" borderId="9" xfId="0" applyNumberFormat="1" applyFont="1" applyFill="1" applyBorder="1" applyAlignment="1">
      <alignment horizontal="center" vertical="center"/>
    </xf>
    <xf numFmtId="164" fontId="27" fillId="16" borderId="7" xfId="0" applyFont="1" applyFill="1" applyBorder="1" applyAlignment="1">
      <alignment wrapText="1"/>
    </xf>
    <xf numFmtId="0" fontId="27" fillId="16" borderId="12" xfId="0" applyNumberFormat="1" applyFont="1" applyFill="1" applyBorder="1" applyAlignment="1">
      <alignment horizontal="center" vertical="center"/>
    </xf>
    <xf numFmtId="164" fontId="27" fillId="16" borderId="17" xfId="0" applyFont="1" applyFill="1" applyBorder="1" applyAlignment="1">
      <alignment wrapText="1"/>
    </xf>
    <xf numFmtId="0" fontId="27" fillId="16" borderId="15" xfId="0" applyNumberFormat="1" applyFont="1" applyFill="1" applyBorder="1" applyAlignment="1">
      <alignment horizontal="center" vertical="center"/>
    </xf>
    <xf numFmtId="164" fontId="27" fillId="16" borderId="18" xfId="0" applyFont="1" applyFill="1" applyBorder="1" applyAlignment="1">
      <alignment wrapText="1"/>
    </xf>
    <xf numFmtId="0" fontId="27" fillId="18" borderId="4" xfId="0" applyNumberFormat="1" applyFont="1" applyFill="1" applyBorder="1" applyAlignment="1">
      <alignment horizontal="center" vertical="center"/>
    </xf>
    <xf numFmtId="164" fontId="27" fillId="18" borderId="2" xfId="0" applyFont="1" applyFill="1" applyBorder="1" applyAlignment="1">
      <alignment wrapText="1"/>
    </xf>
    <xf numFmtId="0" fontId="27" fillId="17" borderId="4" xfId="0" applyNumberFormat="1" applyFont="1" applyFill="1" applyBorder="1" applyAlignment="1">
      <alignment horizontal="center" vertical="center"/>
    </xf>
    <xf numFmtId="164" fontId="27" fillId="17" borderId="2" xfId="0" applyFont="1" applyFill="1" applyBorder="1" applyAlignment="1">
      <alignment wrapText="1"/>
    </xf>
    <xf numFmtId="164" fontId="27" fillId="18" borderId="1" xfId="0" applyFont="1" applyFill="1" applyBorder="1"/>
    <xf numFmtId="164" fontId="27" fillId="18" borderId="7" xfId="0" applyFont="1" applyFill="1" applyBorder="1" applyAlignment="1">
      <alignment vertical="top"/>
    </xf>
    <xf numFmtId="164" fontId="27" fillId="18" borderId="3" xfId="0" applyFont="1" applyFill="1" applyBorder="1"/>
    <xf numFmtId="0" fontId="28" fillId="18" borderId="1" xfId="0" applyNumberFormat="1" applyFont="1" applyFill="1" applyBorder="1" applyAlignment="1">
      <alignment horizontal="center" vertical="center"/>
    </xf>
    <xf numFmtId="164" fontId="28" fillId="18" borderId="18" xfId="0" applyFont="1" applyFill="1" applyBorder="1" applyAlignment="1">
      <alignment vertical="top" wrapText="1"/>
    </xf>
    <xf numFmtId="164" fontId="28" fillId="18" borderId="6" xfId="0" applyFont="1" applyFill="1" applyBorder="1" applyAlignment="1">
      <alignment vertical="top" wrapText="1"/>
    </xf>
    <xf numFmtId="164" fontId="28" fillId="18" borderId="1" xfId="0" applyFont="1" applyFill="1" applyBorder="1" applyAlignment="1">
      <alignment vertical="top" wrapText="1"/>
    </xf>
    <xf numFmtId="164" fontId="28" fillId="18" borderId="1" xfId="0" applyFont="1" applyFill="1" applyBorder="1" applyAlignment="1">
      <alignment wrapText="1"/>
    </xf>
    <xf numFmtId="164" fontId="17" fillId="0" borderId="9" xfId="0" applyFont="1" applyFill="1" applyBorder="1" applyAlignment="1">
      <alignment horizontal="left" vertical="center" wrapText="1"/>
    </xf>
    <xf numFmtId="14" fontId="17" fillId="0" borderId="9" xfId="0" applyNumberFormat="1" applyFont="1" applyFill="1" applyBorder="1" applyAlignment="1">
      <alignment horizontal="left" vertical="center" wrapText="1"/>
    </xf>
    <xf numFmtId="165" fontId="17" fillId="0" borderId="9" xfId="0" applyNumberFormat="1" applyFont="1" applyFill="1" applyBorder="1" applyAlignment="1">
      <alignment horizontal="left" vertical="center" wrapText="1"/>
    </xf>
    <xf numFmtId="49" fontId="17" fillId="0" borderId="9" xfId="0" applyNumberFormat="1" applyFont="1" applyFill="1" applyBorder="1" applyAlignment="1">
      <alignment horizontal="left" vertical="top" wrapText="1"/>
    </xf>
    <xf numFmtId="164" fontId="17" fillId="0" borderId="9" xfId="0" applyFont="1" applyFill="1" applyBorder="1" applyAlignment="1">
      <alignment horizontal="left" vertical="top" wrapText="1"/>
    </xf>
    <xf numFmtId="164" fontId="2" fillId="0" borderId="9" xfId="0" applyFont="1" applyFill="1" applyBorder="1" applyAlignment="1">
      <alignment horizontal="left" vertical="top" wrapText="1"/>
    </xf>
    <xf numFmtId="1" fontId="17" fillId="0" borderId="9" xfId="0" applyNumberFormat="1" applyFont="1" applyFill="1" applyBorder="1" applyAlignment="1">
      <alignment horizontal="center" vertical="center" wrapText="1"/>
    </xf>
    <xf numFmtId="49" fontId="17" fillId="0" borderId="9" xfId="0" applyNumberFormat="1" applyFont="1" applyFill="1" applyBorder="1" applyAlignment="1">
      <alignment horizontal="left" vertical="center" wrapText="1"/>
    </xf>
    <xf numFmtId="49" fontId="22" fillId="0" borderId="9" xfId="0" applyNumberFormat="1" applyFont="1" applyFill="1" applyBorder="1" applyAlignment="1">
      <alignment horizontal="left" vertical="center" wrapText="1"/>
    </xf>
    <xf numFmtId="0" fontId="17" fillId="0" borderId="9" xfId="0" applyNumberFormat="1" applyFont="1" applyFill="1" applyBorder="1" applyAlignment="1">
      <alignment horizontal="left" vertical="center" wrapText="1"/>
    </xf>
    <xf numFmtId="49" fontId="17" fillId="0" borderId="3" xfId="0" applyNumberFormat="1" applyFont="1" applyFill="1" applyBorder="1" applyAlignment="1">
      <alignment horizontal="left" vertical="top" wrapText="1"/>
    </xf>
    <xf numFmtId="164" fontId="3" fillId="0" borderId="9" xfId="0" applyFont="1" applyFill="1" applyBorder="1" applyAlignment="1">
      <alignment horizontal="left" vertical="top"/>
    </xf>
    <xf numFmtId="14" fontId="3" fillId="0" borderId="9" xfId="0" applyNumberFormat="1" applyFont="1" applyFill="1" applyBorder="1" applyAlignment="1">
      <alignment horizontal="left" vertical="top"/>
    </xf>
    <xf numFmtId="165" fontId="3" fillId="0" borderId="9" xfId="0" applyNumberFormat="1" applyFont="1" applyFill="1" applyBorder="1" applyAlignment="1">
      <alignment horizontal="left" vertical="top"/>
    </xf>
    <xf numFmtId="1" fontId="4" fillId="0" borderId="9" xfId="0" applyNumberFormat="1" applyFont="1" applyFill="1" applyBorder="1" applyAlignment="1">
      <alignment horizontal="left" vertical="top"/>
    </xf>
    <xf numFmtId="164" fontId="4" fillId="0" borderId="9" xfId="0" applyFont="1" applyFill="1" applyBorder="1" applyAlignment="1">
      <alignment horizontal="left" vertical="top"/>
    </xf>
    <xf numFmtId="0" fontId="3" fillId="0" borderId="9" xfId="0" applyNumberFormat="1" applyFont="1" applyFill="1" applyBorder="1" applyAlignment="1">
      <alignment horizontal="center" vertical="top"/>
    </xf>
    <xf numFmtId="49" fontId="3" fillId="0" borderId="9" xfId="0" applyNumberFormat="1" applyFont="1" applyFill="1" applyBorder="1" applyAlignment="1">
      <alignment horizontal="left" vertical="top"/>
    </xf>
    <xf numFmtId="14" fontId="4" fillId="0" borderId="9" xfId="0" applyNumberFormat="1" applyFont="1" applyFill="1" applyBorder="1" applyAlignment="1">
      <alignment horizontal="left" vertical="top"/>
    </xf>
    <xf numFmtId="49" fontId="3" fillId="0" borderId="3" xfId="0" applyNumberFormat="1" applyFont="1" applyFill="1" applyBorder="1" applyAlignment="1">
      <alignment horizontal="left" vertical="top"/>
    </xf>
    <xf numFmtId="164" fontId="5" fillId="0" borderId="9" xfId="0" applyFont="1" applyFill="1" applyBorder="1" applyAlignment="1">
      <alignment vertical="center"/>
    </xf>
    <xf numFmtId="164" fontId="3" fillId="0" borderId="9" xfId="0" applyFont="1" applyFill="1" applyBorder="1" applyAlignment="1">
      <alignment horizontal="left" vertical="top" wrapText="1"/>
    </xf>
    <xf numFmtId="164" fontId="6" fillId="0" borderId="9" xfId="0" applyFont="1" applyFill="1" applyBorder="1" applyAlignment="1">
      <alignment horizontal="left" vertical="top"/>
    </xf>
    <xf numFmtId="164" fontId="7" fillId="0" borderId="9" xfId="0" applyFont="1" applyFill="1" applyBorder="1" applyAlignment="1">
      <alignment horizontal="left" vertical="top"/>
    </xf>
    <xf numFmtId="164" fontId="3" fillId="0" borderId="11" xfId="0" applyFont="1" applyFill="1" applyBorder="1" applyAlignment="1">
      <alignment horizontal="left" vertical="top"/>
    </xf>
    <xf numFmtId="49" fontId="3" fillId="0" borderId="21" xfId="0" applyNumberFormat="1" applyFont="1" applyFill="1" applyBorder="1" applyAlignment="1">
      <alignment horizontal="left" vertical="top"/>
    </xf>
    <xf numFmtId="164" fontId="3" fillId="0" borderId="20" xfId="0" applyFont="1" applyFill="1" applyBorder="1" applyAlignment="1">
      <alignment horizontal="left" vertical="top"/>
    </xf>
    <xf numFmtId="164" fontId="3" fillId="0" borderId="19" xfId="0" applyFont="1" applyFill="1" applyBorder="1" applyAlignment="1">
      <alignment horizontal="left" vertical="top"/>
    </xf>
    <xf numFmtId="49" fontId="3" fillId="0" borderId="22" xfId="0" applyNumberFormat="1" applyFont="1" applyFill="1" applyBorder="1" applyAlignment="1">
      <alignment horizontal="left" vertical="top"/>
    </xf>
    <xf numFmtId="164" fontId="8" fillId="0" borderId="9" xfId="0" applyFont="1" applyFill="1" applyBorder="1" applyAlignment="1">
      <alignment vertical="center"/>
    </xf>
    <xf numFmtId="0" fontId="8" fillId="0" borderId="9" xfId="0" applyNumberFormat="1" applyFont="1" applyFill="1" applyBorder="1" applyAlignment="1">
      <alignment horizontal="center" vertical="center"/>
    </xf>
    <xf numFmtId="0" fontId="3" fillId="0" borderId="9" xfId="0" applyNumberFormat="1" applyFont="1" applyFill="1" applyBorder="1" applyAlignment="1">
      <alignment horizontal="left" vertical="top"/>
    </xf>
    <xf numFmtId="164" fontId="9" fillId="0" borderId="9" xfId="0" applyFont="1" applyFill="1" applyBorder="1" applyAlignment="1">
      <alignment vertical="center"/>
    </xf>
    <xf numFmtId="164" fontId="8" fillId="0" borderId="9" xfId="0" applyFont="1" applyFill="1" applyBorder="1" applyAlignment="1">
      <alignment horizontal="center" vertical="center"/>
    </xf>
    <xf numFmtId="164" fontId="3" fillId="0" borderId="4" xfId="0" applyFont="1" applyFill="1" applyBorder="1" applyAlignment="1">
      <alignment horizontal="left" vertical="top"/>
    </xf>
    <xf numFmtId="14" fontId="3" fillId="0" borderId="4" xfId="0" applyNumberFormat="1" applyFont="1" applyFill="1" applyBorder="1" applyAlignment="1">
      <alignment horizontal="left" vertical="top"/>
    </xf>
    <xf numFmtId="164" fontId="3" fillId="0" borderId="13" xfId="0" applyFont="1" applyFill="1" applyBorder="1" applyAlignment="1">
      <alignment horizontal="left" vertical="top"/>
    </xf>
    <xf numFmtId="165" fontId="3" fillId="0" borderId="4" xfId="0" applyNumberFormat="1" applyFont="1" applyFill="1" applyBorder="1" applyAlignment="1">
      <alignment horizontal="left" vertical="top"/>
    </xf>
    <xf numFmtId="49" fontId="3" fillId="0" borderId="4" xfId="0" applyNumberFormat="1" applyFont="1" applyFill="1" applyBorder="1" applyAlignment="1">
      <alignment horizontal="left" vertical="top"/>
    </xf>
    <xf numFmtId="1" fontId="3" fillId="0" borderId="4" xfId="0" applyNumberFormat="1" applyFont="1" applyFill="1" applyBorder="1" applyAlignment="1">
      <alignment horizontal="center" vertical="top"/>
    </xf>
    <xf numFmtId="164" fontId="4" fillId="0" borderId="4" xfId="0" applyFont="1" applyFill="1" applyBorder="1" applyAlignment="1">
      <alignment horizontal="left" vertical="top"/>
    </xf>
    <xf numFmtId="164" fontId="6" fillId="0" borderId="4" xfId="0" applyFont="1" applyFill="1" applyBorder="1" applyAlignment="1">
      <alignment horizontal="left" vertical="top"/>
    </xf>
    <xf numFmtId="0" fontId="3" fillId="0" borderId="4" xfId="0" applyNumberFormat="1" applyFont="1" applyFill="1" applyBorder="1" applyAlignment="1">
      <alignment horizontal="left" vertical="top"/>
    </xf>
    <xf numFmtId="164" fontId="3" fillId="0" borderId="14" xfId="0" applyFont="1" applyFill="1" applyBorder="1" applyAlignment="1">
      <alignment horizontal="left" vertical="top"/>
    </xf>
    <xf numFmtId="164" fontId="3" fillId="0" borderId="16" xfId="0" applyFont="1" applyFill="1" applyBorder="1" applyAlignment="1">
      <alignment horizontal="left" vertical="top"/>
    </xf>
    <xf numFmtId="49" fontId="3" fillId="0" borderId="10" xfId="0" applyNumberFormat="1" applyFont="1" applyFill="1" applyBorder="1" applyAlignment="1">
      <alignment horizontal="left" vertical="top"/>
    </xf>
    <xf numFmtId="164" fontId="27" fillId="16" borderId="1" xfId="0" applyFont="1" applyFill="1" applyBorder="1" applyAlignment="1">
      <alignment horizontal="center" vertical="center"/>
    </xf>
    <xf numFmtId="164" fontId="27" fillId="18" borderId="1" xfId="0" applyFont="1" applyFill="1" applyBorder="1" applyAlignment="1">
      <alignment horizontal="center" vertical="center"/>
    </xf>
    <xf numFmtId="164" fontId="27" fillId="18" borderId="4" xfId="0" applyFont="1" applyFill="1" applyBorder="1" applyAlignment="1">
      <alignment horizontal="left"/>
    </xf>
    <xf numFmtId="164" fontId="27" fillId="18" borderId="2" xfId="0" applyFont="1" applyFill="1" applyBorder="1" applyAlignment="1">
      <alignment horizontal="left"/>
    </xf>
    <xf numFmtId="0" fontId="28" fillId="18" borderId="3" xfId="0" applyNumberFormat="1" applyFont="1" applyFill="1" applyBorder="1" applyAlignment="1">
      <alignment horizontal="center" vertical="center"/>
    </xf>
    <xf numFmtId="0" fontId="28" fillId="18" borderId="6" xfId="0" applyNumberFormat="1" applyFont="1" applyFill="1" applyBorder="1" applyAlignment="1">
      <alignment horizontal="center" vertical="center"/>
    </xf>
    <xf numFmtId="0" fontId="20" fillId="7" borderId="5" xfId="1" applyFont="1" applyFill="1" applyBorder="1" applyAlignment="1">
      <alignment horizontal="left" vertical="center" wrapText="1"/>
    </xf>
    <xf numFmtId="0" fontId="20" fillId="7" borderId="2" xfId="1" applyFont="1" applyFill="1" applyBorder="1" applyAlignment="1">
      <alignment horizontal="left" vertical="center" wrapText="1"/>
    </xf>
    <xf numFmtId="0" fontId="20" fillId="7" borderId="3" xfId="1" applyFont="1" applyFill="1" applyBorder="1" applyAlignment="1">
      <alignment horizontal="center" vertical="center" wrapText="1"/>
    </xf>
    <xf numFmtId="0" fontId="20" fillId="7" borderId="8" xfId="1" applyFont="1" applyFill="1" applyBorder="1" applyAlignment="1">
      <alignment horizontal="center" vertical="center" wrapText="1"/>
    </xf>
    <xf numFmtId="0" fontId="20" fillId="7" borderId="4" xfId="1" applyFont="1" applyFill="1" applyBorder="1" applyAlignment="1">
      <alignment horizontal="left" vertical="center" wrapText="1"/>
    </xf>
    <xf numFmtId="0" fontId="23" fillId="7" borderId="9" xfId="1" applyNumberFormat="1" applyFont="1" applyFill="1" applyBorder="1" applyAlignment="1">
      <alignment horizontal="center" vertical="center" wrapText="1"/>
    </xf>
    <xf numFmtId="0" fontId="23" fillId="7" borderId="11" xfId="1" applyNumberFormat="1" applyFont="1" applyFill="1" applyBorder="1" applyAlignment="1">
      <alignment horizontal="center" vertical="center" wrapText="1"/>
    </xf>
    <xf numFmtId="0" fontId="24" fillId="7" borderId="11" xfId="1" applyFont="1" applyFill="1" applyBorder="1" applyAlignment="1">
      <alignment horizontal="left" vertical="center"/>
    </xf>
    <xf numFmtId="0" fontId="24" fillId="7" borderId="7" xfId="1" applyFont="1" applyFill="1" applyBorder="1" applyAlignment="1">
      <alignment horizontal="left" vertical="center"/>
    </xf>
    <xf numFmtId="164" fontId="1" fillId="0" borderId="0" xfId="0" applyFont="1" applyFill="1" applyBorder="1" applyAlignment="1">
      <alignment horizontal="center" vertical="center" wrapText="1"/>
    </xf>
    <xf numFmtId="0" fontId="11" fillId="9" borderId="0" xfId="1" applyFont="1" applyFill="1" applyAlignment="1">
      <alignment horizontal="center" vertical="center"/>
    </xf>
    <xf numFmtId="0" fontId="12" fillId="10" borderId="0" xfId="1" applyFont="1" applyFill="1" applyAlignment="1">
      <alignment horizontal="center" vertical="center"/>
    </xf>
    <xf numFmtId="0" fontId="12" fillId="8" borderId="0" xfId="1" applyFont="1" applyFill="1" applyAlignment="1">
      <alignment horizontal="center" vertical="center"/>
    </xf>
    <xf numFmtId="0" fontId="15" fillId="9" borderId="0" xfId="1" applyFont="1" applyFill="1" applyAlignment="1">
      <alignment horizontal="center" vertical="center" wrapText="1"/>
    </xf>
    <xf numFmtId="0" fontId="25" fillId="16" borderId="0" xfId="1" applyFont="1" applyFill="1" applyAlignment="1">
      <alignment horizontal="center" vertical="center"/>
    </xf>
    <xf numFmtId="0" fontId="11" fillId="7" borderId="0" xfId="1" applyFont="1" applyFill="1" applyAlignment="1">
      <alignment horizontal="center" vertical="center"/>
    </xf>
  </cellXfs>
  <cellStyles count="3">
    <cellStyle name="Normal" xfId="0" builtinId="0"/>
    <cellStyle name="Normal 2" xfId="1" xr:uid="{1CCEE392-CD99-476A-96C2-F53BAF568A4B}"/>
    <cellStyle name="Normal 3" xfId="2" xr:uid="{8523CBBD-B419-49CF-BD1A-CBE45E8ECB2E}"/>
  </cellStyles>
  <dxfs count="1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Average turnaround time for last 4 months (Days)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Temp!$P$3:$P$6</c:f>
              <c:strCache>
                <c:ptCount val="4"/>
                <c:pt idx="0">
                  <c:v>January 2022</c:v>
                </c:pt>
                <c:pt idx="1">
                  <c:v>December 2021</c:v>
                </c:pt>
                <c:pt idx="2">
                  <c:v>November 2021</c:v>
                </c:pt>
                <c:pt idx="3">
                  <c:v>October 2021</c:v>
                </c:pt>
              </c:strCache>
            </c:strRef>
          </c:cat>
          <c:val>
            <c:numRef>
              <c:f>Temp!$Q$3:$Q$6</c:f>
              <c:numCache>
                <c:formatCode>0</c:formatCode>
                <c:ptCount val="4"/>
                <c:pt idx="0">
                  <c:v>0</c:v>
                </c:pt>
                <c:pt idx="1">
                  <c:v>0</c:v>
                </c:pt>
                <c:pt idx="2">
                  <c:v>0</c:v>
                </c:pt>
                <c:pt idx="3">
                  <c:v>0</c:v>
                </c:pt>
              </c:numCache>
            </c:numRef>
          </c:val>
          <c:smooth val="0"/>
          <c:extLst>
            <c:ext xmlns:c16="http://schemas.microsoft.com/office/drawing/2014/chart" uri="{C3380CC4-5D6E-409C-BE32-E72D297353CC}">
              <c16:uniqueId val="{00000000-19CA-4C83-89FE-E09BF242C0C8}"/>
            </c:ext>
          </c:extLst>
        </c:ser>
        <c:dLbls>
          <c:dLblPos val="t"/>
          <c:showLegendKey val="0"/>
          <c:showVal val="1"/>
          <c:showCatName val="0"/>
          <c:showSerName val="0"/>
          <c:showPercent val="0"/>
          <c:showBubbleSize val="0"/>
        </c:dLbls>
        <c:marker val="1"/>
        <c:smooth val="0"/>
        <c:axId val="1940807855"/>
        <c:axId val="1940804527"/>
      </c:lineChart>
      <c:catAx>
        <c:axId val="1940807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0804527"/>
        <c:crosses val="autoZero"/>
        <c:auto val="1"/>
        <c:lblAlgn val="ctr"/>
        <c:lblOffset val="100"/>
        <c:noMultiLvlLbl val="0"/>
      </c:catAx>
      <c:valAx>
        <c:axId val="19408045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0807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hyperlink" Target="#'Working Template'!A1"/></Relationships>
</file>

<file path=xl/drawings/drawing1.xml><?xml version="1.0" encoding="utf-8"?>
<xdr:wsDr xmlns:xdr="http://schemas.openxmlformats.org/drawingml/2006/spreadsheetDrawing" xmlns:a="http://schemas.openxmlformats.org/drawingml/2006/main">
  <xdr:twoCellAnchor editAs="oneCell">
    <xdr:from>
      <xdr:col>2</xdr:col>
      <xdr:colOff>3215640</xdr:colOff>
      <xdr:row>8</xdr:row>
      <xdr:rowOff>312421</xdr:rowOff>
    </xdr:from>
    <xdr:to>
      <xdr:col>2</xdr:col>
      <xdr:colOff>5791200</xdr:colOff>
      <xdr:row>8</xdr:row>
      <xdr:rowOff>1172933</xdr:rowOff>
    </xdr:to>
    <xdr:pic>
      <xdr:nvPicPr>
        <xdr:cNvPr id="5" name="Picture 4">
          <a:extLst>
            <a:ext uri="{FF2B5EF4-FFF2-40B4-BE49-F238E27FC236}">
              <a16:creationId xmlns:a16="http://schemas.microsoft.com/office/drawing/2014/main" id="{06C99D69-8FA8-49F5-9DF0-93CC14C35DBC}"/>
            </a:ext>
          </a:extLst>
        </xdr:cNvPr>
        <xdr:cNvPicPr>
          <a:picLocks noChangeAspect="1"/>
        </xdr:cNvPicPr>
      </xdr:nvPicPr>
      <xdr:blipFill>
        <a:blip xmlns:r="http://schemas.openxmlformats.org/officeDocument/2006/relationships" r:embed="rId1"/>
        <a:stretch>
          <a:fillRect/>
        </a:stretch>
      </xdr:blipFill>
      <xdr:spPr>
        <a:xfrm>
          <a:off x="4549140" y="3581401"/>
          <a:ext cx="2575560" cy="860512"/>
        </a:xfrm>
        <a:prstGeom prst="rect">
          <a:avLst/>
        </a:prstGeom>
      </xdr:spPr>
    </xdr:pic>
    <xdr:clientData/>
  </xdr:twoCellAnchor>
  <xdr:twoCellAnchor editAs="oneCell">
    <xdr:from>
      <xdr:col>2</xdr:col>
      <xdr:colOff>502919</xdr:colOff>
      <xdr:row>10</xdr:row>
      <xdr:rowOff>339873</xdr:rowOff>
    </xdr:from>
    <xdr:to>
      <xdr:col>2</xdr:col>
      <xdr:colOff>2819400</xdr:colOff>
      <xdr:row>10</xdr:row>
      <xdr:rowOff>1602058</xdr:rowOff>
    </xdr:to>
    <xdr:pic>
      <xdr:nvPicPr>
        <xdr:cNvPr id="7" name="Picture 6">
          <a:extLst>
            <a:ext uri="{FF2B5EF4-FFF2-40B4-BE49-F238E27FC236}">
              <a16:creationId xmlns:a16="http://schemas.microsoft.com/office/drawing/2014/main" id="{A2C941CE-F8D8-403E-AEA0-251C5C431526}"/>
            </a:ext>
          </a:extLst>
        </xdr:cNvPr>
        <xdr:cNvPicPr>
          <a:picLocks noChangeAspect="1"/>
        </xdr:cNvPicPr>
      </xdr:nvPicPr>
      <xdr:blipFill>
        <a:blip xmlns:r="http://schemas.openxmlformats.org/officeDocument/2006/relationships" r:embed="rId2"/>
        <a:stretch>
          <a:fillRect/>
        </a:stretch>
      </xdr:blipFill>
      <xdr:spPr>
        <a:xfrm>
          <a:off x="1836419" y="4995693"/>
          <a:ext cx="2316481" cy="1262185"/>
        </a:xfrm>
        <a:prstGeom prst="rect">
          <a:avLst/>
        </a:prstGeom>
      </xdr:spPr>
    </xdr:pic>
    <xdr:clientData/>
  </xdr:twoCellAnchor>
  <xdr:twoCellAnchor editAs="oneCell">
    <xdr:from>
      <xdr:col>2</xdr:col>
      <xdr:colOff>3261360</xdr:colOff>
      <xdr:row>10</xdr:row>
      <xdr:rowOff>325062</xdr:rowOff>
    </xdr:from>
    <xdr:to>
      <xdr:col>2</xdr:col>
      <xdr:colOff>5745480</xdr:colOff>
      <xdr:row>10</xdr:row>
      <xdr:rowOff>1667830</xdr:rowOff>
    </xdr:to>
    <xdr:pic>
      <xdr:nvPicPr>
        <xdr:cNvPr id="8" name="Picture 7">
          <a:extLst>
            <a:ext uri="{FF2B5EF4-FFF2-40B4-BE49-F238E27FC236}">
              <a16:creationId xmlns:a16="http://schemas.microsoft.com/office/drawing/2014/main" id="{82DF1CE6-8609-44AA-8D71-BA6FA4D9FA28}"/>
            </a:ext>
          </a:extLst>
        </xdr:cNvPr>
        <xdr:cNvPicPr>
          <a:picLocks noChangeAspect="1"/>
        </xdr:cNvPicPr>
      </xdr:nvPicPr>
      <xdr:blipFill>
        <a:blip xmlns:r="http://schemas.openxmlformats.org/officeDocument/2006/relationships" r:embed="rId3"/>
        <a:stretch>
          <a:fillRect/>
        </a:stretch>
      </xdr:blipFill>
      <xdr:spPr>
        <a:xfrm>
          <a:off x="4594860" y="4980882"/>
          <a:ext cx="2484120" cy="1342768"/>
        </a:xfrm>
        <a:prstGeom prst="rect">
          <a:avLst/>
        </a:prstGeom>
      </xdr:spPr>
    </xdr:pic>
    <xdr:clientData/>
  </xdr:twoCellAnchor>
  <xdr:twoCellAnchor editAs="oneCell">
    <xdr:from>
      <xdr:col>2</xdr:col>
      <xdr:colOff>502921</xdr:colOff>
      <xdr:row>12</xdr:row>
      <xdr:rowOff>167641</xdr:rowOff>
    </xdr:from>
    <xdr:to>
      <xdr:col>2</xdr:col>
      <xdr:colOff>6242707</xdr:colOff>
      <xdr:row>12</xdr:row>
      <xdr:rowOff>746760</xdr:rowOff>
    </xdr:to>
    <xdr:pic>
      <xdr:nvPicPr>
        <xdr:cNvPr id="9" name="Picture 8">
          <a:extLst>
            <a:ext uri="{FF2B5EF4-FFF2-40B4-BE49-F238E27FC236}">
              <a16:creationId xmlns:a16="http://schemas.microsoft.com/office/drawing/2014/main" id="{D9B0EF3B-4ECC-41ED-9A94-BC2782800916}"/>
            </a:ext>
          </a:extLst>
        </xdr:cNvPr>
        <xdr:cNvPicPr>
          <a:picLocks noChangeAspect="1"/>
        </xdr:cNvPicPr>
      </xdr:nvPicPr>
      <xdr:blipFill>
        <a:blip xmlns:r="http://schemas.openxmlformats.org/officeDocument/2006/relationships" r:embed="rId4"/>
        <a:stretch>
          <a:fillRect/>
        </a:stretch>
      </xdr:blipFill>
      <xdr:spPr>
        <a:xfrm>
          <a:off x="1836421" y="6697981"/>
          <a:ext cx="5739786" cy="579119"/>
        </a:xfrm>
        <a:prstGeom prst="rect">
          <a:avLst/>
        </a:prstGeom>
      </xdr:spPr>
    </xdr:pic>
    <xdr:clientData/>
  </xdr:twoCellAnchor>
  <xdr:twoCellAnchor editAs="oneCell">
    <xdr:from>
      <xdr:col>2</xdr:col>
      <xdr:colOff>518160</xdr:colOff>
      <xdr:row>13</xdr:row>
      <xdr:rowOff>365760</xdr:rowOff>
    </xdr:from>
    <xdr:to>
      <xdr:col>2</xdr:col>
      <xdr:colOff>5334000</xdr:colOff>
      <xdr:row>13</xdr:row>
      <xdr:rowOff>1142751</xdr:rowOff>
    </xdr:to>
    <xdr:pic>
      <xdr:nvPicPr>
        <xdr:cNvPr id="10" name="Picture 9">
          <a:extLst>
            <a:ext uri="{FF2B5EF4-FFF2-40B4-BE49-F238E27FC236}">
              <a16:creationId xmlns:a16="http://schemas.microsoft.com/office/drawing/2014/main" id="{C1B2BC36-5C8B-44FD-B083-ABB2374537AF}"/>
            </a:ext>
          </a:extLst>
        </xdr:cNvPr>
        <xdr:cNvPicPr>
          <a:picLocks noChangeAspect="1"/>
        </xdr:cNvPicPr>
      </xdr:nvPicPr>
      <xdr:blipFill>
        <a:blip xmlns:r="http://schemas.openxmlformats.org/officeDocument/2006/relationships" r:embed="rId5"/>
        <a:stretch>
          <a:fillRect/>
        </a:stretch>
      </xdr:blipFill>
      <xdr:spPr>
        <a:xfrm>
          <a:off x="1851660" y="7688580"/>
          <a:ext cx="4815840" cy="776991"/>
        </a:xfrm>
        <a:prstGeom prst="rect">
          <a:avLst/>
        </a:prstGeom>
      </xdr:spPr>
    </xdr:pic>
    <xdr:clientData/>
  </xdr:twoCellAnchor>
  <xdr:twoCellAnchor editAs="oneCell">
    <xdr:from>
      <xdr:col>2</xdr:col>
      <xdr:colOff>480061</xdr:colOff>
      <xdr:row>8</xdr:row>
      <xdr:rowOff>342900</xdr:rowOff>
    </xdr:from>
    <xdr:to>
      <xdr:col>2</xdr:col>
      <xdr:colOff>2941320</xdr:colOff>
      <xdr:row>8</xdr:row>
      <xdr:rowOff>1113597</xdr:rowOff>
    </xdr:to>
    <xdr:pic>
      <xdr:nvPicPr>
        <xdr:cNvPr id="11" name="Picture 10">
          <a:extLst>
            <a:ext uri="{FF2B5EF4-FFF2-40B4-BE49-F238E27FC236}">
              <a16:creationId xmlns:a16="http://schemas.microsoft.com/office/drawing/2014/main" id="{14875465-5A57-4DE9-BAB0-7CC4CB1BDEEA}"/>
            </a:ext>
          </a:extLst>
        </xdr:cNvPr>
        <xdr:cNvPicPr>
          <a:picLocks noChangeAspect="1"/>
        </xdr:cNvPicPr>
      </xdr:nvPicPr>
      <xdr:blipFill>
        <a:blip xmlns:r="http://schemas.openxmlformats.org/officeDocument/2006/relationships" r:embed="rId6"/>
        <a:stretch>
          <a:fillRect/>
        </a:stretch>
      </xdr:blipFill>
      <xdr:spPr>
        <a:xfrm>
          <a:off x="1813561" y="3611880"/>
          <a:ext cx="2461259" cy="770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12</xdr:row>
      <xdr:rowOff>152400</xdr:rowOff>
    </xdr:from>
    <xdr:to>
      <xdr:col>5</xdr:col>
      <xdr:colOff>586740</xdr:colOff>
      <xdr:row>13</xdr:row>
      <xdr:rowOff>152400</xdr:rowOff>
    </xdr:to>
    <xdr:sp macro="[0]!GetStatuses" textlink="">
      <xdr:nvSpPr>
        <xdr:cNvPr id="2" name="Rectangle: Rounded Corners 1">
          <a:extLst>
            <a:ext uri="{FF2B5EF4-FFF2-40B4-BE49-F238E27FC236}">
              <a16:creationId xmlns:a16="http://schemas.microsoft.com/office/drawing/2014/main" id="{DC5C39B4-BCBE-4607-83CD-EB4C14901EE7}"/>
            </a:ext>
          </a:extLst>
        </xdr:cNvPr>
        <xdr:cNvSpPr/>
      </xdr:nvSpPr>
      <xdr:spPr>
        <a:xfrm>
          <a:off x="5516880" y="2461260"/>
          <a:ext cx="1729740" cy="220980"/>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US" sz="1100" b="1">
              <a:solidFill>
                <a:sysClr val="windowText" lastClr="000000"/>
              </a:solidFill>
            </a:rPr>
            <a:t>Get Status List</a:t>
          </a:r>
        </a:p>
      </xdr:txBody>
    </xdr:sp>
    <xdr:clientData/>
  </xdr:twoCellAnchor>
  <xdr:twoCellAnchor>
    <xdr:from>
      <xdr:col>4</xdr:col>
      <xdr:colOff>121920</xdr:colOff>
      <xdr:row>3</xdr:row>
      <xdr:rowOff>152400</xdr:rowOff>
    </xdr:from>
    <xdr:to>
      <xdr:col>5</xdr:col>
      <xdr:colOff>594360</xdr:colOff>
      <xdr:row>5</xdr:row>
      <xdr:rowOff>7620</xdr:rowOff>
    </xdr:to>
    <xdr:sp macro="[0]!GetFieldList" textlink="">
      <xdr:nvSpPr>
        <xdr:cNvPr id="3" name="Rectangle: Rounded Corners 2">
          <a:extLst>
            <a:ext uri="{FF2B5EF4-FFF2-40B4-BE49-F238E27FC236}">
              <a16:creationId xmlns:a16="http://schemas.microsoft.com/office/drawing/2014/main" id="{B208AA00-9533-435A-B7C9-5B7940705F27}"/>
            </a:ext>
          </a:extLst>
        </xdr:cNvPr>
        <xdr:cNvSpPr/>
      </xdr:nvSpPr>
      <xdr:spPr>
        <a:xfrm>
          <a:off x="5524500" y="960120"/>
          <a:ext cx="1729740" cy="220980"/>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US" sz="1100" b="1">
              <a:solidFill>
                <a:sysClr val="windowText" lastClr="000000"/>
              </a:solidFill>
            </a:rPr>
            <a:t>Get Field List</a:t>
          </a:r>
        </a:p>
      </xdr:txBody>
    </xdr:sp>
    <xdr:clientData/>
  </xdr:twoCellAnchor>
  <xdr:twoCellAnchor>
    <xdr:from>
      <xdr:col>15</xdr:col>
      <xdr:colOff>331694</xdr:colOff>
      <xdr:row>26</xdr:row>
      <xdr:rowOff>1344</xdr:rowOff>
    </xdr:from>
    <xdr:to>
      <xdr:col>20</xdr:col>
      <xdr:colOff>358588</xdr:colOff>
      <xdr:row>27</xdr:row>
      <xdr:rowOff>286871</xdr:rowOff>
    </xdr:to>
    <xdr:sp macro="[0]!CreateWorkingSheet" textlink="">
      <xdr:nvSpPr>
        <xdr:cNvPr id="4" name="Rectangle: Rounded Corners 3">
          <a:extLst>
            <a:ext uri="{FF2B5EF4-FFF2-40B4-BE49-F238E27FC236}">
              <a16:creationId xmlns:a16="http://schemas.microsoft.com/office/drawing/2014/main" id="{EE69C168-878B-4F1E-BE33-DD926A76B3C2}"/>
            </a:ext>
          </a:extLst>
        </xdr:cNvPr>
        <xdr:cNvSpPr/>
      </xdr:nvSpPr>
      <xdr:spPr>
        <a:xfrm>
          <a:off x="11869270" y="5057438"/>
          <a:ext cx="3074894" cy="563433"/>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US" sz="1100" b="1">
              <a:solidFill>
                <a:sysClr val="windowText" lastClr="000000"/>
              </a:solidFill>
            </a:rPr>
            <a:t>Create Working Template and Summary Sheet</a:t>
          </a:r>
        </a:p>
      </xdr:txBody>
    </xdr:sp>
    <xdr:clientData/>
  </xdr:twoCellAnchor>
  <xdr:twoCellAnchor>
    <xdr:from>
      <xdr:col>4</xdr:col>
      <xdr:colOff>107578</xdr:colOff>
      <xdr:row>23</xdr:row>
      <xdr:rowOff>0</xdr:rowOff>
    </xdr:from>
    <xdr:to>
      <xdr:col>5</xdr:col>
      <xdr:colOff>1021977</xdr:colOff>
      <xdr:row>23</xdr:row>
      <xdr:rowOff>215153</xdr:rowOff>
    </xdr:to>
    <xdr:sp macro="[0]!RefreshSummary" textlink="">
      <xdr:nvSpPr>
        <xdr:cNvPr id="5" name="Rectangle: Rounded Corners 4">
          <a:extLst>
            <a:ext uri="{FF2B5EF4-FFF2-40B4-BE49-F238E27FC236}">
              <a16:creationId xmlns:a16="http://schemas.microsoft.com/office/drawing/2014/main" id="{39373D61-2449-4E24-AFC1-2272A5E2098A}"/>
            </a:ext>
          </a:extLst>
        </xdr:cNvPr>
        <xdr:cNvSpPr/>
      </xdr:nvSpPr>
      <xdr:spPr>
        <a:xfrm>
          <a:off x="3899649" y="4527176"/>
          <a:ext cx="1317810" cy="215153"/>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US" sz="1100" b="1">
              <a:solidFill>
                <a:sysClr val="windowText" lastClr="000000"/>
              </a:solidFill>
            </a:rPr>
            <a:t>Refresh</a:t>
          </a:r>
          <a:r>
            <a:rPr lang="en-US" sz="1100" b="1" baseline="0">
              <a:solidFill>
                <a:sysClr val="windowText" lastClr="000000"/>
              </a:solidFill>
            </a:rPr>
            <a:t> Summary</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603885</xdr:colOff>
      <xdr:row>0</xdr:row>
      <xdr:rowOff>57150</xdr:rowOff>
    </xdr:from>
    <xdr:to>
      <xdr:col>3</xdr:col>
      <xdr:colOff>0</xdr:colOff>
      <xdr:row>2</xdr:row>
      <xdr:rowOff>112356</xdr:rowOff>
    </xdr:to>
    <xdr:sp macro="" textlink="">
      <xdr:nvSpPr>
        <xdr:cNvPr id="2" name="Rounded Rectangle 9">
          <a:hlinkClick xmlns:r="http://schemas.openxmlformats.org/officeDocument/2006/relationships" r:id="rId1" tooltip="test"/>
          <a:extLst>
            <a:ext uri="{FF2B5EF4-FFF2-40B4-BE49-F238E27FC236}">
              <a16:creationId xmlns:a16="http://schemas.microsoft.com/office/drawing/2014/main" id="{154223A1-165E-43D6-82F4-0E8C40BBC4B8}"/>
            </a:ext>
          </a:extLst>
        </xdr:cNvPr>
        <xdr:cNvSpPr/>
      </xdr:nvSpPr>
      <xdr:spPr>
        <a:xfrm>
          <a:off x="1259205" y="57150"/>
          <a:ext cx="1285875" cy="588606"/>
        </a:xfrm>
        <a:prstGeom prst="roundRect">
          <a:avLst/>
        </a:prstGeom>
        <a:solidFill>
          <a:schemeClr val="accent4"/>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solidFill>
                <a:sysClr val="windowText" lastClr="000000"/>
              </a:solidFill>
            </a:rPr>
            <a:t>Back</a:t>
          </a:r>
        </a:p>
      </xdr:txBody>
    </xdr:sp>
    <xdr:clientData/>
  </xdr:twoCellAnchor>
  <xdr:twoCellAnchor>
    <xdr:from>
      <xdr:col>1</xdr:col>
      <xdr:colOff>631371</xdr:colOff>
      <xdr:row>0</xdr:row>
      <xdr:rowOff>193224</xdr:rowOff>
    </xdr:from>
    <xdr:to>
      <xdr:col>2</xdr:col>
      <xdr:colOff>62418</xdr:colOff>
      <xdr:row>1</xdr:row>
      <xdr:rowOff>174173</xdr:rowOff>
    </xdr:to>
    <xdr:sp macro="" textlink="">
      <xdr:nvSpPr>
        <xdr:cNvPr id="3" name="Left Arrow 1">
          <a:extLst>
            <a:ext uri="{FF2B5EF4-FFF2-40B4-BE49-F238E27FC236}">
              <a16:creationId xmlns:a16="http://schemas.microsoft.com/office/drawing/2014/main" id="{B123DF0C-E047-43D3-8B3A-70193E282F6D}"/>
            </a:ext>
          </a:extLst>
        </xdr:cNvPr>
        <xdr:cNvSpPr/>
      </xdr:nvSpPr>
      <xdr:spPr>
        <a:xfrm>
          <a:off x="1284514" y="193224"/>
          <a:ext cx="312790" cy="253092"/>
        </a:xfrm>
        <a:prstGeom prst="leftArrow">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editAs="oneCell">
    <xdr:from>
      <xdr:col>8</xdr:col>
      <xdr:colOff>817516</xdr:colOff>
      <xdr:row>13</xdr:row>
      <xdr:rowOff>0</xdr:rowOff>
    </xdr:from>
    <xdr:to>
      <xdr:col>11</xdr:col>
      <xdr:colOff>656398</xdr:colOff>
      <xdr:row>22</xdr:row>
      <xdr:rowOff>58551</xdr:rowOff>
    </xdr:to>
    <mc:AlternateContent xmlns:mc="http://schemas.openxmlformats.org/markup-compatibility/2006" xmlns:a14="http://schemas.microsoft.com/office/drawing/2010/main">
      <mc:Choice Requires="a14">
        <xdr:graphicFrame macro="">
          <xdr:nvGraphicFramePr>
            <xdr:cNvPr id="4" name="Hiring Status 2" hidden="1">
              <a:extLst>
                <a:ext uri="{FF2B5EF4-FFF2-40B4-BE49-F238E27FC236}">
                  <a16:creationId xmlns:a16="http://schemas.microsoft.com/office/drawing/2014/main" id="{4E4B4B3D-1EAA-42B2-B11F-CC6A945A041B}"/>
                </a:ext>
              </a:extLst>
            </xdr:cNvPr>
            <xdr:cNvGraphicFramePr/>
          </xdr:nvGraphicFramePr>
          <xdr:xfrm>
            <a:off x="0" y="0"/>
            <a:ext cx="0" cy="0"/>
          </xdr:xfrm>
          <a:graphic>
            <a:graphicData uri="http://schemas.microsoft.com/office/drawing/2010/slicer">
              <sle:slicer xmlns:sle="http://schemas.microsoft.com/office/drawing/2010/slicer" name="Hiring Status 2"/>
            </a:graphicData>
          </a:graphic>
        </xdr:graphicFrame>
      </mc:Choice>
      <mc:Fallback xmlns="">
        <xdr:sp macro="" textlink="">
          <xdr:nvSpPr>
            <xdr:cNvPr id="0" name=""/>
            <xdr:cNvSpPr>
              <a:spLocks noTextEdit="1"/>
            </xdr:cNvSpPr>
          </xdr:nvSpPr>
          <xdr:spPr>
            <a:xfrm>
              <a:off x="6336573" y="2982686"/>
              <a:ext cx="1830968" cy="2453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10887</xdr:colOff>
      <xdr:row>13</xdr:row>
      <xdr:rowOff>0</xdr:rowOff>
    </xdr:from>
    <xdr:to>
      <xdr:col>14</xdr:col>
      <xdr:colOff>729345</xdr:colOff>
      <xdr:row>22</xdr:row>
      <xdr:rowOff>58551</xdr:rowOff>
    </xdr:to>
    <mc:AlternateContent xmlns:mc="http://schemas.openxmlformats.org/markup-compatibility/2006" xmlns:a14="http://schemas.microsoft.com/office/drawing/2010/main">
      <mc:Choice Requires="a14">
        <xdr:graphicFrame macro="">
          <xdr:nvGraphicFramePr>
            <xdr:cNvPr id="5" name="Job Location 2" hidden="1">
              <a:extLst>
                <a:ext uri="{FF2B5EF4-FFF2-40B4-BE49-F238E27FC236}">
                  <a16:creationId xmlns:a16="http://schemas.microsoft.com/office/drawing/2014/main" id="{2936150D-85C3-49DA-923C-A6B5C7271ED6}"/>
                </a:ext>
              </a:extLst>
            </xdr:cNvPr>
            <xdr:cNvGraphicFramePr/>
          </xdr:nvGraphicFramePr>
          <xdr:xfrm>
            <a:off x="0" y="0"/>
            <a:ext cx="0" cy="0"/>
          </xdr:xfrm>
          <a:graphic>
            <a:graphicData uri="http://schemas.microsoft.com/office/drawing/2010/slicer">
              <sle:slicer xmlns:sle="http://schemas.microsoft.com/office/drawing/2010/slicer" name="Job Location 2"/>
            </a:graphicData>
          </a:graphic>
        </xdr:graphicFrame>
      </mc:Choice>
      <mc:Fallback xmlns="">
        <xdr:sp macro="" textlink="">
          <xdr:nvSpPr>
            <xdr:cNvPr id="0" name=""/>
            <xdr:cNvSpPr>
              <a:spLocks noTextEdit="1"/>
            </xdr:cNvSpPr>
          </xdr:nvSpPr>
          <xdr:spPr>
            <a:xfrm>
              <a:off x="8403773" y="2982686"/>
              <a:ext cx="1828801" cy="2453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576944</xdr:colOff>
      <xdr:row>13</xdr:row>
      <xdr:rowOff>0</xdr:rowOff>
    </xdr:from>
    <xdr:to>
      <xdr:col>13</xdr:col>
      <xdr:colOff>420702</xdr:colOff>
      <xdr:row>22</xdr:row>
      <xdr:rowOff>58551</xdr:rowOff>
    </xdr:to>
    <mc:AlternateContent xmlns:mc="http://schemas.openxmlformats.org/markup-compatibility/2006" xmlns:a14="http://schemas.microsoft.com/office/drawing/2010/main">
      <mc:Choice Requires="a14">
        <xdr:graphicFrame macro="">
          <xdr:nvGraphicFramePr>
            <xdr:cNvPr id="6" name="Skill 2" hidden="1">
              <a:extLst>
                <a:ext uri="{FF2B5EF4-FFF2-40B4-BE49-F238E27FC236}">
                  <a16:creationId xmlns:a16="http://schemas.microsoft.com/office/drawing/2014/main" id="{AE8B1A53-CE99-422A-94AF-3BF29C845F8B}"/>
                </a:ext>
              </a:extLst>
            </xdr:cNvPr>
            <xdr:cNvGraphicFramePr/>
          </xdr:nvGraphicFramePr>
          <xdr:xfrm>
            <a:off x="0" y="0"/>
            <a:ext cx="0" cy="0"/>
          </xdr:xfrm>
          <a:graphic>
            <a:graphicData uri="http://schemas.microsoft.com/office/drawing/2010/slicer">
              <sle:slicer xmlns:sle="http://schemas.microsoft.com/office/drawing/2010/slicer" name="Skill 2"/>
            </a:graphicData>
          </a:graphic>
        </xdr:graphicFrame>
      </mc:Choice>
      <mc:Fallback xmlns="">
        <xdr:sp macro="" textlink="">
          <xdr:nvSpPr>
            <xdr:cNvPr id="0" name=""/>
            <xdr:cNvSpPr>
              <a:spLocks noTextEdit="1"/>
            </xdr:cNvSpPr>
          </xdr:nvSpPr>
          <xdr:spPr>
            <a:xfrm>
              <a:off x="7206344" y="2982686"/>
              <a:ext cx="1835844" cy="2453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391886</xdr:colOff>
      <xdr:row>13</xdr:row>
      <xdr:rowOff>0</xdr:rowOff>
    </xdr:from>
    <xdr:to>
      <xdr:col>17</xdr:col>
      <xdr:colOff>234856</xdr:colOff>
      <xdr:row>22</xdr:row>
      <xdr:rowOff>58551</xdr:rowOff>
    </xdr:to>
    <mc:AlternateContent xmlns:mc="http://schemas.openxmlformats.org/markup-compatibility/2006" xmlns:a14="http://schemas.microsoft.com/office/drawing/2010/main">
      <mc:Choice Requires="a14">
        <xdr:graphicFrame macro="">
          <xdr:nvGraphicFramePr>
            <xdr:cNvPr id="7" name="Hiring Manager 2" hidden="1">
              <a:extLst>
                <a:ext uri="{FF2B5EF4-FFF2-40B4-BE49-F238E27FC236}">
                  <a16:creationId xmlns:a16="http://schemas.microsoft.com/office/drawing/2014/main" id="{2927650E-0AB5-4AB4-A1D6-812631D61E80}"/>
                </a:ext>
              </a:extLst>
            </xdr:cNvPr>
            <xdr:cNvGraphicFramePr/>
          </xdr:nvGraphicFramePr>
          <xdr:xfrm>
            <a:off x="0" y="0"/>
            <a:ext cx="0" cy="0"/>
          </xdr:xfrm>
          <a:graphic>
            <a:graphicData uri="http://schemas.microsoft.com/office/drawing/2010/slicer">
              <sle:slicer xmlns:sle="http://schemas.microsoft.com/office/drawing/2010/slicer" name="Hiring Manager 2"/>
            </a:graphicData>
          </a:graphic>
        </xdr:graphicFrame>
      </mc:Choice>
      <mc:Fallback xmlns="">
        <xdr:sp macro="" textlink="">
          <xdr:nvSpPr>
            <xdr:cNvPr id="0" name=""/>
            <xdr:cNvSpPr>
              <a:spLocks noTextEdit="1"/>
            </xdr:cNvSpPr>
          </xdr:nvSpPr>
          <xdr:spPr>
            <a:xfrm>
              <a:off x="9895115" y="2982686"/>
              <a:ext cx="1835055" cy="2453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0</xdr:colOff>
      <xdr:row>23</xdr:row>
      <xdr:rowOff>108857</xdr:rowOff>
    </xdr:from>
    <xdr:to>
      <xdr:col>25</xdr:col>
      <xdr:colOff>598714</xdr:colOff>
      <xdr:row>40</xdr:row>
      <xdr:rowOff>0</xdr:rowOff>
    </xdr:to>
    <xdr:graphicFrame macro="">
      <xdr:nvGraphicFramePr>
        <xdr:cNvPr id="8" name="Chart 7">
          <a:extLst>
            <a:ext uri="{FF2B5EF4-FFF2-40B4-BE49-F238E27FC236}">
              <a16:creationId xmlns:a16="http://schemas.microsoft.com/office/drawing/2014/main" id="{271DF35B-0568-488A-A54B-80B01C3CBD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rvija ." refreshedDate="44581.491509722226" createdVersion="6" refreshedVersion="7" minRefreshableVersion="3" recordCount="913" xr:uid="{1BC65664-0031-4238-B876-07941204B0FD}">
  <cacheSource type="worksheet">
    <worksheetSource name="Table3"/>
  </cacheSource>
  <cacheFields count="43">
    <cacheField name="Demand No." numFmtId="164">
      <sharedItems/>
    </cacheField>
    <cacheField name="Demand Date" numFmtId="14">
      <sharedItems containsSemiMixedTypes="0" containsNonDate="0" containsDate="1" containsString="0" minDate="2020-01-12T00:00:00" maxDate="2022-01-06T00:00:00"/>
    </cacheField>
    <cacheField name="Carry Forward From" numFmtId="164">
      <sharedItems containsBlank="1"/>
    </cacheField>
    <cacheField name="Revised Date" numFmtId="0">
      <sharedItems containsDate="1" containsBlank="1" containsMixedTypes="1" minDate="2021-02-19T00:00:00" maxDate="2021-10-30T00:00:00"/>
    </cacheField>
    <cacheField name="Internal Demand ID" numFmtId="0">
      <sharedItems containsBlank="1" containsMixedTypes="1" containsNumber="1" containsInteger="1" minValue="16760" maxValue="20986"/>
    </cacheField>
    <cacheField name="Account Name" numFmtId="164">
      <sharedItems/>
    </cacheField>
    <cacheField name="Program / Project Name" numFmtId="164">
      <sharedItems containsBlank="1"/>
    </cacheField>
    <cacheField name="FP/T&amp;M" numFmtId="164">
      <sharedItems containsBlank="1"/>
    </cacheField>
    <cacheField name="Hiring Manager" numFmtId="164">
      <sharedItems containsBlank="1" count="59">
        <s v="Avanish_Tiwari"/>
        <s v="Raja_Palaniswamy"/>
        <s v="Sukumar_Adiga"/>
        <s v="Wing_wang"/>
        <s v="Frank Lv"/>
        <s v="David_wu02"/>
        <s v="Alice Zhao01"/>
        <s v="Washington_yan"/>
        <s v="Ritu Agrawal"/>
        <m/>
        <s v="Prit_pattnaik"/>
        <s v="Charles_he"/>
        <s v="Arif_Khan"/>
        <s v="ashish_Dk"/>
        <s v="Alistair.Chen"/>
        <s v="Bing.jia"/>
        <s v="Handong.Wu"/>
        <s v="Alex_Dai"/>
        <s v="Saravanan_P02"/>
        <s v="Fondy_wang"/>
        <s v="Lei_Guo"/>
        <s v="Bennie.wu"/>
        <s v="Bao_Zhang"/>
        <s v="Akon_lu"/>
        <s v="Allen.yang"/>
        <s v="Sam Jiang"/>
        <s v="Frank Bi"/>
        <s v="Vinit_goyal"/>
        <s v="Nanthakumar_P"/>
        <s v="Larry_Li09"/>
        <s v="Ajay"/>
        <s v="Alice.Zhao01"/>
        <s v="Lei Guo"/>
        <s v="John_Chen"/>
        <s v="David.Zhang03"/>
        <s v="Ram"/>
        <s v="Dhananjai_singh"/>
        <s v="Ramakrishna_A01"/>
        <s v="Ashish"/>
        <s v="Prastina_mary"/>
        <s v="Robert.jin"/>
        <s v="Vic_Zhang"/>
        <s v="Mandy Li"/>
        <s v="Chris_wang01"/>
        <s v="Sunil_Mandhania"/>
        <s v="Ritu_Agrawal"/>
        <s v="Vic Zhang"/>
        <s v="Anny_Qin"/>
        <s v="shutang.wei"/>
        <s v="jason.zhang71236"/>
        <s v="Helen Wang "/>
        <s v="Daniel.Huang01"/>
        <s v="Ashish_dk;Bao_zhang"/>
        <s v="Ramakrishna Anupoju"/>
        <s v="Daniel Huang"/>
        <s v="Ajay.Sharma18"/>
        <s v="Rush.wang"/>
        <s v="Wing Wang"/>
        <s v="Carr.dong"/>
      </sharedItems>
    </cacheField>
    <cacheField name="Delivery Anchor" numFmtId="164">
      <sharedItems/>
    </cacheField>
    <cacheField name="New/Replacement" numFmtId="164">
      <sharedItems containsDate="1" containsBlank="1" containsMixedTypes="1" minDate="1900-01-04T00:00:00" maxDate="1900-01-05T00:00:00"/>
    </cacheField>
    <cacheField name="Job Location" numFmtId="164">
      <sharedItems count="31">
        <s v="Shanghai"/>
        <s v="DL/SH/SZ"/>
        <s v="Xian"/>
        <s v="Guangzhou"/>
        <s v="any"/>
        <s v="Beijing"/>
        <s v="Shenzhen"/>
        <s v="All"/>
        <s v="Hangzhou"/>
        <s v="Guiyang"/>
        <s v="Dalian"/>
        <s v="Suzhou"/>
        <s v="Tai Shan(CN)"/>
        <s v="Weifang(CN)"/>
        <s v="Zuzhou"/>
        <s v="China"/>
        <s v="E-commerce supporting"/>
        <s v="Chengdu"/>
        <s v="Xi'an"/>
        <s v="Guangzhou/Shenzhen"/>
        <s v="Wuxi/Shanghai"/>
        <s v="Shanghai/Any"/>
        <s v="Yantai(120)"/>
        <s v="Zhen Jiang"/>
        <s v="Wu Xi"/>
        <s v="SH/DL"/>
        <s v="Beijing/Shanghai"/>
        <s v="Wuhan"/>
        <s v="Xian(SHX)"/>
        <s v="All DC"/>
        <s v="Shenzhen/Shanghai"/>
      </sharedItems>
    </cacheField>
    <cacheField name="JL" numFmtId="0">
      <sharedItems containsMixedTypes="1" containsNumber="1" containsInteger="1" minValue="2" maxValue="6"/>
    </cacheField>
    <cacheField name="Role/Designation" numFmtId="0">
      <sharedItems containsBlank="1"/>
    </cacheField>
    <cacheField name="Skill" numFmtId="164">
      <sharedItems containsBlank="1" count="187">
        <s v="Architecture"/>
        <s v="SFDC"/>
        <s v="Other"/>
        <s v="Project Manager"/>
        <s v="BA"/>
        <s v="Testing"/>
        <s v="SAP"/>
        <s v="Infra"/>
        <s v="Python"/>
        <s v="VB .NET"/>
        <s v="MS BI Azure"/>
        <s v="DX-Mobility"/>
        <s v=".NET"/>
        <s v="Java"/>
        <s v="DevOps"/>
        <s v="React.JS"/>
        <s v="Mobility"/>
        <s v="FrontEnd"/>
        <s v="Scrum Master"/>
        <s v="C++/C"/>
        <s v="BigData"/>
        <s v="Oracle"/>
        <s v="QA"/>
        <s v="Data"/>
        <s v="Andriod TV Developer"/>
        <s v="MSDynamics"/>
        <s v="Support"/>
        <s v="Project Management"/>
        <s v="RPA engineer"/>
        <s v="SPFX"/>
        <s v="Senior QA Engineer"/>
        <s v="Junior QA engineer"/>
        <s v="Deployment Coordinator"/>
        <s v="Certified Project Management Professional"/>
        <s v="Manhattan WMS / BSA"/>
        <s v="BSA"/>
        <s v="Cloud"/>
        <s v="Sr. Java"/>
        <s v="SQL"/>
        <s v="Linux"/>
        <s v="PEGA"/>
        <s v="Quality Assurance"/>
        <s v="Technical support Lead : Semiconductor Knowledge Base"/>
        <s v="Technical support engineer : Semiconductor Knowledge Base : Japanese and English Language Skill"/>
        <s v="Incident Manager"/>
        <s v="WMS"/>
        <s v="unix"/>
        <s v="Mainframe"/>
        <s v="Dematic WCS"/>
        <s v="Azure"/>
        <s v="Backend Engineer - Lead"/>
        <s v="Front end Engineer - Android"/>
        <s v="Front end Engineer - IOS"/>
        <s v="Business System Analyst"/>
        <s v="Java Full Stack Developer"/>
        <s v="Data Engineer - Python"/>
        <s v="Visualization Engineer - Tableau &amp; Cognos"/>
        <s v="Infrastructure"/>
        <s v="Citrix,Alicloud"/>
        <s v="network Engineer"/>
        <s v="Mulesoft"/>
        <s v="UI"/>
        <s v="PO/ BA"/>
        <s v="Architect/ Senior Dev Lead"/>
        <s v="Technical Lead (/ Technical Manager)"/>
        <s v="Windows Engineer"/>
        <s v="Cloud Engineer"/>
        <s v="Bilingual Azure Data Engineer"/>
        <s v="Bilingual Power BI Lead"/>
        <s v="Bilingual  GCP "/>
        <s v="Kronos"/>
        <s v="TIBCO"/>
        <s v="Tooling Engineer"/>
        <s v="NMS Engineer"/>
        <s v="NS – Cisco Voice Ops"/>
        <s v="ENS - Cisco Data Ops"/>
        <s v="ENS - Voice Recording Engineer"/>
        <m/>
        <s v="C# "/>
        <s v="BI"/>
        <s v="ETL"/>
        <s v="iOS"/>
        <s v="AWS ETL"/>
        <s v="Azure ETL"/>
        <s v="CBG"/>
        <s v="Korean language,L2 Support"/>
        <s v="Data Scientist"/>
        <s v="Ruby"/>
        <s v="MES"/>
        <s v="UX"/>
        <s v="Services management"/>
        <s v="Tableau"/>
        <s v="Vue.js"/>
        <s v="C++"/>
        <s v="Cobol"/>
        <s v="Big Data"/>
        <s v=".Net(C#), SQL, MVC, WCF and average level of English skill"/>
        <s v=".net or English"/>
        <s v="Japanese + Cloud"/>
        <s v="Korean + Cloud"/>
        <s v=".net / English"/>
        <s v="Pharmceutial"/>
        <s v="Banking"/>
        <s v="Retail"/>
        <s v="Cyber Security"/>
        <s v="Network Security"/>
        <s v="Manufacturing"/>
        <s v="iOS testing"/>
        <s v="AWS Developer with DevOps skills"/>
        <s v="Fullstack Developer"/>
        <s v="PM"/>
        <s v="Qlik sense"/>
        <s v="Gauss"/>
        <s v=".NET/Java/React/C++/Frontend/Testing"/>
        <s v="Vue.js/Jquery"/>
        <s v="Veeva"/>
        <s v="Informatica"/>
        <s v="DBA"/>
        <s v="Senior Linux SME"/>
        <s v="Middleware SME"/>
        <s v="Biztalk"/>
        <s v="WMS Support and Configuration, ITIL, Oracle (PL/)SQL in Oracle databases "/>
        <s v="Office 365"/>
        <s v="Java Developer"/>
        <s v="Cybersecurity Liaison"/>
        <s v="Ali Cloud"/>
        <s v="Wechat, Java"/>
        <s v="SharePoint"/>
        <s v="DX-Wechat Miniprogram"/>
        <s v="DX-Android"/>
        <s v="DX-iOS"/>
        <s v="Linux SME"/>
        <s v="Oracle DBA"/>
        <s v="MongoDBA"/>
        <s v="Senior Consultant/Business Analyst"/>
        <s v="Front End"/>
        <s v="Android"/>
        <s v="Android, Wechat Miniprogram"/>
        <s v="IT"/>
        <s v="Java, AWS, Springboot"/>
        <s v="Windchill Project Co-ordinator "/>
        <s v="DX-Angular"/>
        <s v="DX-React"/>
        <s v="Bilingual Backend developer"/>
        <s v="Bilingual Dot NET and WPF developer"/>
        <s v="Bilingual Java/Webservice developer"/>
        <s v="Bilingaul Java/Springboot developer"/>
        <s v="Bilingual Java Lead"/>
        <s v="Bilingual Search Engineer"/>
        <s v="Bilingual Sharepoint Developer"/>
        <s v="Bilingual Brand anallytics manager"/>
        <s v="PM (Pharma)"/>
        <s v="Bilingual Scrum lead"/>
        <s v="Bilingual Veeva lead"/>
        <s v="Bilingual Veeva Developer"/>
        <s v="Solution designing"/>
        <s v="Oracle EBS SE"/>
        <s v="java, go,python"/>
        <s v="Product Owner"/>
        <s v="DX-UX"/>
        <s v="DX-HTML5"/>
        <s v="UA"/>
        <s v="Bilingual, Java-All, AWS"/>
        <s v=".NET, Azure"/>
        <s v="Angular"/>
        <s v="React"/>
        <s v="Bilingual, Core Java, Spring, Springboot, Hibernate, WebServices"/>
        <s v="Data networking storage &amp; data center technologies"/>
        <s v="end user computing and services, site support and executive support"/>
        <s v="Application Support - Middleware"/>
        <s v="Networking"/>
        <s v="Automation Testing"/>
        <s v="WPS"/>
        <s v="Business Analyst"/>
        <s v="support Engineer"/>
        <s v="electronic and English"/>
        <s v="C#"/>
        <s v="Regional service lead"/>
        <s v="AWS Architect "/>
        <s v="IOT, .net"/>
        <s v="Others"/>
        <s v="Scrum Master/PM"/>
        <s v="Data Scientist/Tech Lead"/>
        <s v="Front End Developer"/>
        <s v="Cloud Developer"/>
        <s v="Full Stack Developer"/>
        <s v="SAP BW"/>
      </sharedItems>
    </cacheField>
    <cacheField name="Skill Details" numFmtId="164">
      <sharedItems containsBlank="1" longText="1"/>
    </cacheField>
    <cacheField name="Priority" numFmtId="164">
      <sharedItems containsBlank="1"/>
    </cacheField>
    <cacheField name="Hiring Status" numFmtId="164">
      <sharedItems count="8">
        <s v="Joined"/>
        <s v="Interview Process"/>
        <s v="Sourcing"/>
        <s v="Hold"/>
        <s v="Abandoned"/>
        <s v="Offered"/>
        <s v="Offer Process"/>
        <s v="Internal Fulfilled"/>
      </sharedItems>
    </cacheField>
    <cacheField name="Joining Date" numFmtId="14">
      <sharedItems containsNonDate="0" containsDate="1" containsString="0" containsBlank="1" minDate="2021-01-06T00:00:00" maxDate="2022-01-19T00:00:00"/>
    </cacheField>
    <cacheField name="Approval Status" numFmtId="14">
      <sharedItems containsBlank="1"/>
    </cacheField>
    <cacheField name="Sent for Approval Date" numFmtId="14">
      <sharedItems containsBlank="1"/>
    </cacheField>
    <cacheField name="AD No." numFmtId="14">
      <sharedItems containsBlank="1"/>
    </cacheField>
    <cacheField name="Name(PY)" numFmtId="0">
      <sharedItems containsBlank="1"/>
    </cacheField>
    <cacheField name="Name(CN)" numFmtId="164">
      <sharedItems containsBlank="1"/>
    </cacheField>
    <cacheField name="Recruiter" numFmtId="164">
      <sharedItems containsBlank="1"/>
    </cacheField>
    <cacheField name="Remarks - Delivery" numFmtId="164">
      <sharedItems containsBlank="1"/>
    </cacheField>
    <cacheField name="Remarks - TM/REC" numFmtId="0">
      <sharedItems containsBlank="1"/>
    </cacheField>
    <cacheField name="Demand Month" numFmtId="164">
      <sharedItems containsNonDate="0" containsString="0" containsBlank="1"/>
    </cacheField>
    <cacheField name="Priority2" numFmtId="164">
      <sharedItems containsNonDate="0" containsString="0" containsBlank="1"/>
    </cacheField>
    <cacheField name="Customer (Existing/New)" numFmtId="164">
      <sharedItems containsNonDate="0" containsString="0" containsBlank="1"/>
    </cacheField>
    <cacheField name="Local / Global" numFmtId="164">
      <sharedItems containsNonDate="0" containsString="0" containsBlank="1"/>
    </cacheField>
    <cacheField name="Service Line (ADM, BI etc.)" numFmtId="164">
      <sharedItems containsNonDate="0" containsString="0" containsBlank="1"/>
    </cacheField>
    <cacheField name="DU" numFmtId="164">
      <sharedItems containsNonDate="0" containsString="0" containsBlank="1"/>
    </cacheField>
    <cacheField name="Billing Rate/Hour (USD)" numFmtId="164">
      <sharedItems containsNonDate="0" containsString="0" containsBlank="1"/>
    </cacheField>
    <cacheField name="Project Margin" numFmtId="164">
      <sharedItems containsNonDate="0" containsString="0" containsBlank="1"/>
    </cacheField>
    <cacheField name="RPP/Month (USD)" numFmtId="164">
      <sharedItems containsNonDate="0" containsString="0" containsBlank="1"/>
    </cacheField>
    <cacheField name="Old JL" numFmtId="49">
      <sharedItems containsNonDate="0" containsString="0" containsBlank="1"/>
    </cacheField>
    <cacheField name="Ageing Days" numFmtId="1">
      <sharedItems containsSemiMixedTypes="0" containsString="0" containsNumber="1" containsInteger="1" minValue="15" maxValue="739"/>
    </cacheField>
    <cacheField name="Column4" numFmtId="1">
      <sharedItems containsSemiMixedTypes="0" containsString="0" containsNumber="1" containsInteger="1" minValue="0" maxValue="1"/>
    </cacheField>
    <cacheField name="Column5" numFmtId="1">
      <sharedItems containsSemiMixedTypes="0" containsString="0" containsNumber="1" containsInteger="1" minValue="0" maxValue="1"/>
    </cacheField>
    <cacheField name="Column6" numFmtId="1">
      <sharedItems containsSemiMixedTypes="0" containsString="0" containsNumber="1" containsInteger="1" minValue="0" maxValue="1"/>
    </cacheField>
    <cacheField name="Get Month" numFmtId="1">
      <sharedItems containsMixedTypes="1" containsNumber="1" containsInteger="1" minValue="0" maxValue="3"/>
    </cacheField>
    <cacheField name="turnaround time" numFmtId="1">
      <sharedItems containsSemiMixedTypes="0" containsString="0" containsNumber="1" containsInteger="1" minValue="-44566" maxValue="432"/>
    </cacheField>
  </cacheFields>
  <extLst>
    <ext xmlns:x14="http://schemas.microsoft.com/office/spreadsheetml/2009/9/main" uri="{725AE2AE-9491-48be-B2B4-4EB974FC3084}">
      <x14:pivotCacheDefinition pivotCacheId="21146896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3">
  <r>
    <s v="22Q3-TA001"/>
    <d v="2021-01-27T00:00:00"/>
    <s v="22Q2-TA002"/>
    <m/>
    <s v="17424"/>
    <s v="KONE"/>
    <m/>
    <m/>
    <x v="0"/>
    <s v="Avanish_Tiwari"/>
    <m/>
    <x v="0"/>
    <n v="6"/>
    <m/>
    <x v="0"/>
    <s v="Minimum of 10 years of hands-on experience in designing, implementing and operating large-scale data &amp; analytics solutions with 5 years in data architect role"/>
    <s v="Priority-1"/>
    <x v="0"/>
    <d v="2021-12-18T00:00:00"/>
    <m/>
    <m/>
    <m/>
    <s v="Wan Dengfeng"/>
    <s v="万登峰"/>
    <s v="Rachel"/>
    <m/>
    <m/>
    <m/>
    <m/>
    <m/>
    <m/>
    <m/>
    <m/>
    <m/>
    <m/>
    <m/>
    <m/>
    <n v="358"/>
    <n v="0"/>
    <n v="0"/>
    <n v="1"/>
    <n v="1"/>
    <n v="325"/>
  </r>
  <r>
    <s v="22Q3-TA002"/>
    <d v="2021-01-27T00:00:00"/>
    <s v="22Q2-TA007"/>
    <m/>
    <n v="17587"/>
    <s v="Veeva"/>
    <m/>
    <m/>
    <x v="0"/>
    <s v="Avanish_Tiwari"/>
    <m/>
    <x v="0"/>
    <n v="6"/>
    <m/>
    <x v="0"/>
    <s v="Application Architect with experience on Java/WeChat"/>
    <s v="Priority-1"/>
    <x v="0"/>
    <d v="2022-01-18T00:00:00"/>
    <m/>
    <m/>
    <m/>
    <m/>
    <m/>
    <s v="Rachel"/>
    <m/>
    <m/>
    <m/>
    <m/>
    <m/>
    <m/>
    <m/>
    <m/>
    <m/>
    <m/>
    <m/>
    <m/>
    <n v="358"/>
    <n v="0"/>
    <n v="0"/>
    <n v="1"/>
    <n v="0"/>
    <n v="356"/>
  </r>
  <r>
    <s v="22Q3-TA003"/>
    <d v="2021-01-27T00:00:00"/>
    <s v="22Q2-TA017"/>
    <m/>
    <n v="19200"/>
    <s v="Telstra"/>
    <m/>
    <m/>
    <x v="1"/>
    <s v="Avanish_Tiwari"/>
    <m/>
    <x v="1"/>
    <n v="5"/>
    <m/>
    <x v="1"/>
    <s v="Salesforce Consultant - English Language ability"/>
    <s v="Priority-1"/>
    <x v="0"/>
    <d v="2022-01-18T00:00:00"/>
    <m/>
    <m/>
    <m/>
    <s v="Jin Xing"/>
    <s v="金星"/>
    <s v="Helen"/>
    <m/>
    <m/>
    <m/>
    <m/>
    <m/>
    <m/>
    <m/>
    <m/>
    <m/>
    <m/>
    <m/>
    <m/>
    <n v="358"/>
    <n v="0"/>
    <n v="0"/>
    <n v="1"/>
    <n v="0"/>
    <n v="356"/>
  </r>
  <r>
    <s v="22Q3-TA004"/>
    <d v="2021-01-27T00:00:00"/>
    <s v="22Q2-TA021"/>
    <m/>
    <n v="19282"/>
    <s v="HSBC"/>
    <m/>
    <m/>
    <x v="2"/>
    <s v="Sunil_Mandhania"/>
    <m/>
    <x v="2"/>
    <n v="5"/>
    <m/>
    <x v="2"/>
    <s v="Agile Coach"/>
    <m/>
    <x v="0"/>
    <d v="2022-01-18T00:00:00"/>
    <m/>
    <m/>
    <m/>
    <s v="Han Bin"/>
    <s v="韩冰"/>
    <s v="Linda"/>
    <m/>
    <m/>
    <m/>
    <m/>
    <m/>
    <m/>
    <m/>
    <m/>
    <m/>
    <m/>
    <m/>
    <m/>
    <n v="358"/>
    <n v="0"/>
    <n v="0"/>
    <n v="1"/>
    <n v="0"/>
    <n v="356"/>
  </r>
  <r>
    <s v="22Q3-TA005"/>
    <d v="2021-01-27T00:00:00"/>
    <s v="22Q2-TA023"/>
    <m/>
    <n v="19284"/>
    <s v="HSBC"/>
    <m/>
    <m/>
    <x v="2"/>
    <s v="Sunil_Mandhania"/>
    <m/>
    <x v="3"/>
    <n v="6"/>
    <m/>
    <x v="3"/>
    <s v="billingual + Delivery Leader"/>
    <m/>
    <x v="0"/>
    <d v="2022-01-18T00:00:00"/>
    <m/>
    <m/>
    <m/>
    <s v="Zeng Jiaxin"/>
    <s v="曾嘉鑫"/>
    <s v="Linda"/>
    <m/>
    <m/>
    <m/>
    <m/>
    <m/>
    <m/>
    <m/>
    <m/>
    <m/>
    <m/>
    <m/>
    <m/>
    <n v="358"/>
    <n v="0"/>
    <n v="0"/>
    <n v="1"/>
    <n v="0"/>
    <n v="356"/>
  </r>
  <r>
    <s v="22Q3-TA006"/>
    <d v="2021-01-27T00:00:00"/>
    <s v="22Q2-TA024"/>
    <m/>
    <n v="19286"/>
    <s v="HSBC"/>
    <m/>
    <m/>
    <x v="2"/>
    <s v="Sunil_Mandhania"/>
    <m/>
    <x v="3"/>
    <n v="5"/>
    <m/>
    <x v="4"/>
    <s v="billingual + Banking BA + Technical Product Engineers"/>
    <m/>
    <x v="0"/>
    <d v="2022-01-18T00:00:00"/>
    <m/>
    <m/>
    <m/>
    <m/>
    <m/>
    <s v="Linda"/>
    <m/>
    <m/>
    <m/>
    <m/>
    <m/>
    <m/>
    <m/>
    <m/>
    <m/>
    <m/>
    <m/>
    <m/>
    <n v="358"/>
    <n v="0"/>
    <n v="0"/>
    <n v="1"/>
    <n v="0"/>
    <n v="356"/>
  </r>
  <r>
    <s v="22Q3-TA007"/>
    <d v="2021-01-27T00:00:00"/>
    <s v="22Q2-TA025"/>
    <m/>
    <n v="19287"/>
    <s v="HSBC"/>
    <m/>
    <m/>
    <x v="2"/>
    <s v="Sunil_Mandhania"/>
    <m/>
    <x v="3"/>
    <n v="5"/>
    <m/>
    <x v="4"/>
    <s v="billingual + Banking BA + Technical Product Engineers"/>
    <m/>
    <x v="0"/>
    <d v="2022-01-18T00:00:00"/>
    <m/>
    <m/>
    <m/>
    <m/>
    <m/>
    <s v="Linda"/>
    <m/>
    <m/>
    <m/>
    <m/>
    <m/>
    <m/>
    <m/>
    <m/>
    <m/>
    <m/>
    <m/>
    <m/>
    <n v="358"/>
    <n v="0"/>
    <n v="0"/>
    <n v="1"/>
    <n v="0"/>
    <n v="356"/>
  </r>
  <r>
    <s v="22Q3-TA008"/>
    <d v="2021-01-27T00:00:00"/>
    <s v="22Q2-TA026"/>
    <m/>
    <n v="19288"/>
    <s v="HSBC"/>
    <m/>
    <m/>
    <x v="2"/>
    <s v="Sunil_Mandhania"/>
    <m/>
    <x v="3"/>
    <n v="5"/>
    <m/>
    <x v="4"/>
    <s v="billingual + Banking BA + Technical Product Engineers"/>
    <m/>
    <x v="0"/>
    <d v="2022-01-18T00:00:00"/>
    <m/>
    <m/>
    <m/>
    <m/>
    <m/>
    <s v="Linda"/>
    <m/>
    <m/>
    <m/>
    <m/>
    <m/>
    <m/>
    <m/>
    <m/>
    <m/>
    <m/>
    <m/>
    <m/>
    <n v="358"/>
    <n v="0"/>
    <n v="0"/>
    <n v="1"/>
    <n v="0"/>
    <n v="356"/>
  </r>
  <r>
    <s v="22Q3-TA009"/>
    <d v="2021-01-27T00:00:00"/>
    <s v="22Q2-TA027"/>
    <m/>
    <n v="19289"/>
    <s v="HSBC"/>
    <m/>
    <m/>
    <x v="2"/>
    <s v="Sunil_Mandhania"/>
    <m/>
    <x v="3"/>
    <n v="6"/>
    <m/>
    <x v="0"/>
    <s v="billingual +  Solutions Architect"/>
    <m/>
    <x v="0"/>
    <d v="2022-01-18T00:00:00"/>
    <m/>
    <m/>
    <m/>
    <s v="Chen Zhenyi"/>
    <s v="陈振毅"/>
    <s v="Linda"/>
    <m/>
    <m/>
    <m/>
    <m/>
    <m/>
    <m/>
    <m/>
    <m/>
    <m/>
    <m/>
    <m/>
    <m/>
    <n v="358"/>
    <n v="0"/>
    <n v="0"/>
    <n v="1"/>
    <n v="0"/>
    <n v="356"/>
  </r>
  <r>
    <s v="22Q3-TA010"/>
    <d v="2021-01-27T00:00:00"/>
    <s v="22Q2-TA030"/>
    <m/>
    <n v="19191"/>
    <s v="SAVIC"/>
    <m/>
    <m/>
    <x v="3"/>
    <s v="Anshul_Agrawal"/>
    <m/>
    <x v="0"/>
    <n v="5"/>
    <m/>
    <x v="5"/>
    <s v="Testing functional testing for embedded system, English ready write skill"/>
    <m/>
    <x v="0"/>
    <d v="2022-01-18T00:00:00"/>
    <m/>
    <m/>
    <m/>
    <s v="Wang Rong"/>
    <s v="王荣"/>
    <s v="Michael"/>
    <m/>
    <s v="SOW under process"/>
    <m/>
    <m/>
    <m/>
    <m/>
    <m/>
    <m/>
    <m/>
    <m/>
    <m/>
    <m/>
    <n v="358"/>
    <n v="0"/>
    <n v="0"/>
    <n v="1"/>
    <n v="0"/>
    <n v="356"/>
  </r>
  <r>
    <s v="22Q3-TA011"/>
    <d v="2021-01-27T00:00:00"/>
    <s v="22Q2-TA031"/>
    <m/>
    <n v="19192"/>
    <s v="SAVIC"/>
    <m/>
    <m/>
    <x v="3"/>
    <s v="Anshul_Agrawal"/>
    <m/>
    <x v="0"/>
    <n v="4"/>
    <m/>
    <x v="5"/>
    <s v="Testing functional testing for embedded system, English ready write skill"/>
    <m/>
    <x v="0"/>
    <d v="2022-01-18T00:00:00"/>
    <m/>
    <m/>
    <m/>
    <s v="Gong Lina"/>
    <s v="宫丽娜"/>
    <s v="Michael"/>
    <m/>
    <s v="SOW under process"/>
    <m/>
    <m/>
    <m/>
    <m/>
    <m/>
    <m/>
    <m/>
    <m/>
    <m/>
    <m/>
    <n v="358"/>
    <n v="0"/>
    <n v="0"/>
    <n v="1"/>
    <n v="0"/>
    <n v="356"/>
  </r>
  <r>
    <s v="22Q3-TA012"/>
    <d v="2021-01-27T00:00:00"/>
    <s v="22Q2-TA034"/>
    <d v="2021-03-26T00:00:00"/>
    <n v="19344"/>
    <s v="Oerlikon"/>
    <s v="Oerlikon"/>
    <s v="T&amp;M"/>
    <x v="4"/>
    <s v="Avanish_Tiwari"/>
    <s v="new"/>
    <x v="4"/>
    <n v="5"/>
    <m/>
    <x v="6"/>
    <s v="SAP FICO"/>
    <s v="Priority-1"/>
    <x v="0"/>
    <d v="2022-01-18T00:00:00"/>
    <m/>
    <m/>
    <m/>
    <s v="Li Mengdi"/>
    <s v="李梦迪"/>
    <s v="Helen"/>
    <m/>
    <s v="RB-FICO"/>
    <m/>
    <m/>
    <m/>
    <m/>
    <m/>
    <m/>
    <m/>
    <m/>
    <m/>
    <m/>
    <n v="358"/>
    <n v="0"/>
    <n v="0"/>
    <n v="1"/>
    <n v="0"/>
    <n v="356"/>
  </r>
  <r>
    <s v="22Q3-TA013"/>
    <d v="2021-01-27T00:00:00"/>
    <s v="22Q2-TA036"/>
    <m/>
    <n v="19345"/>
    <s v="Oerlikon"/>
    <s v="Oerlikon"/>
    <s v="T&amp;M"/>
    <x v="4"/>
    <s v="Avanish_Tiwari"/>
    <s v="new"/>
    <x v="4"/>
    <n v="5"/>
    <m/>
    <x v="6"/>
    <s v="SAP PPQM"/>
    <s v="Priority-1"/>
    <x v="0"/>
    <d v="2022-01-18T00:00:00"/>
    <m/>
    <m/>
    <m/>
    <s v="Ding Yilin"/>
    <s v="丁怡琳"/>
    <s v="Helen"/>
    <m/>
    <s v="Pending for compare"/>
    <m/>
    <m/>
    <m/>
    <m/>
    <m/>
    <m/>
    <m/>
    <m/>
    <m/>
    <m/>
    <n v="358"/>
    <n v="0"/>
    <n v="0"/>
    <n v="1"/>
    <n v="0"/>
    <n v="356"/>
  </r>
  <r>
    <s v="22Q3-TA014"/>
    <d v="2021-02-04T00:00:00"/>
    <s v="22Q2-TA038"/>
    <m/>
    <n v="19414"/>
    <s v="VISA"/>
    <s v="Visa"/>
    <m/>
    <x v="5"/>
    <s v="Anshul_Agrawal"/>
    <m/>
    <x v="5"/>
    <n v="5"/>
    <m/>
    <x v="7"/>
    <s v="Support the China GRC team managing both the external service, regulatory compliance. Bilingual, ? Hands-on experience on Classified Protection of Cybersecurity Level 3 above consulting and testing"/>
    <m/>
    <x v="1"/>
    <m/>
    <m/>
    <m/>
    <m/>
    <m/>
    <m/>
    <s v="Michael"/>
    <m/>
    <m/>
    <m/>
    <m/>
    <m/>
    <m/>
    <m/>
    <m/>
    <m/>
    <m/>
    <m/>
    <m/>
    <n v="350"/>
    <n v="0"/>
    <n v="0"/>
    <n v="1"/>
    <s v=""/>
    <n v="-44231"/>
  </r>
  <r>
    <s v="22Q3-TA015"/>
    <d v="2021-02-04T00:00:00"/>
    <s v="22Q2-TA039"/>
    <m/>
    <n v="19413"/>
    <s v="VISA"/>
    <s v="Visa"/>
    <m/>
    <x v="5"/>
    <s v="Anshul_Agrawal"/>
    <m/>
    <x v="5"/>
    <n v="5"/>
    <m/>
    <x v="7"/>
    <s v="Cryptography Engineer, Solution Implementation for PKI, DAR. Analyze enrollment requirements with app teams and help them to implement supported Data Protection solutions"/>
    <m/>
    <x v="2"/>
    <m/>
    <m/>
    <m/>
    <m/>
    <m/>
    <m/>
    <s v="Michael"/>
    <m/>
    <s v="important"/>
    <m/>
    <m/>
    <m/>
    <m/>
    <m/>
    <m/>
    <m/>
    <m/>
    <m/>
    <m/>
    <n v="350"/>
    <n v="0"/>
    <n v="0"/>
    <n v="1"/>
    <s v=""/>
    <n v="-44231"/>
  </r>
  <r>
    <s v="22Q3-TA016"/>
    <d v="2021-02-08T00:00:00"/>
    <s v="22Q2-TA040"/>
    <m/>
    <n v="19409"/>
    <s v="HKEX"/>
    <s v="HKEX"/>
    <s v="T&amp;M"/>
    <x v="6"/>
    <s v="RaviKbandi"/>
    <s v="new"/>
    <x v="6"/>
    <n v="3"/>
    <m/>
    <x v="8"/>
    <s v="Java, Python, Ansible, Powershell, Container, Jira, Gitlab and Jenkins."/>
    <s v="Priority-1"/>
    <x v="1"/>
    <m/>
    <m/>
    <m/>
    <m/>
    <s v="Zhou Shanbin"/>
    <s v="周善斌"/>
    <s v="Joyce"/>
    <m/>
    <m/>
    <m/>
    <m/>
    <m/>
    <m/>
    <m/>
    <m/>
    <m/>
    <m/>
    <m/>
    <m/>
    <n v="346"/>
    <n v="0"/>
    <n v="0"/>
    <n v="1"/>
    <s v=""/>
    <n v="-44235"/>
  </r>
  <r>
    <s v="22Q3-TA017"/>
    <d v="2021-02-23T00:00:00"/>
    <s v="22Q2-TA042"/>
    <m/>
    <n v="20559"/>
    <s v="Fushihua"/>
    <m/>
    <m/>
    <x v="7"/>
    <s v="Avanish_Tiwari"/>
    <m/>
    <x v="0"/>
    <n v="5"/>
    <m/>
    <x v="4"/>
    <s v="Finance BA with Japanese speaking"/>
    <m/>
    <x v="0"/>
    <d v="2021-10-11T00:00:00"/>
    <m/>
    <m/>
    <m/>
    <s v="Song Yi"/>
    <s v="宋怡"/>
    <s v="Helen"/>
    <m/>
    <m/>
    <m/>
    <m/>
    <m/>
    <m/>
    <m/>
    <m/>
    <m/>
    <m/>
    <m/>
    <m/>
    <n v="331"/>
    <n v="0"/>
    <n v="0"/>
    <n v="1"/>
    <n v="3"/>
    <n v="230"/>
  </r>
  <r>
    <s v="22Q3-TA018"/>
    <d v="2021-02-24T00:00:00"/>
    <s v="22Q2-TA043"/>
    <m/>
    <n v="20556"/>
    <s v="UBS"/>
    <m/>
    <m/>
    <x v="8"/>
    <s v="Sunil_Mandhania"/>
    <m/>
    <x v="0"/>
    <n v="5"/>
    <m/>
    <x v="4"/>
    <s v="Asset management, Good communication skills, Fluent English"/>
    <s v="Interview Process"/>
    <x v="0"/>
    <d v="2021-12-02T00:00:00"/>
    <m/>
    <m/>
    <m/>
    <s v="Yu Peiling"/>
    <s v="余沛凌"/>
    <s v="Lena"/>
    <m/>
    <s v="candidate got UBS offer"/>
    <m/>
    <m/>
    <m/>
    <m/>
    <m/>
    <m/>
    <m/>
    <m/>
    <m/>
    <m/>
    <n v="330"/>
    <n v="0"/>
    <n v="0"/>
    <n v="1"/>
    <n v="1"/>
    <n v="281"/>
  </r>
  <r>
    <s v="22Q3-TA019"/>
    <d v="2021-03-18T00:00:00"/>
    <s v="22Q2-TA046"/>
    <m/>
    <n v="20749"/>
    <s v="Coke China"/>
    <m/>
    <m/>
    <x v="9"/>
    <s v="Avanish_Tiwari"/>
    <m/>
    <x v="0"/>
    <n v="4"/>
    <m/>
    <x v="9"/>
    <s v="VB .NET, C#, SQL DB, EXCEL MACRO and English"/>
    <m/>
    <x v="3"/>
    <m/>
    <m/>
    <m/>
    <m/>
    <s v="Zhong Zhiwen"/>
    <s v="钟志文"/>
    <s v="CC"/>
    <m/>
    <m/>
    <m/>
    <m/>
    <m/>
    <m/>
    <m/>
    <m/>
    <m/>
    <m/>
    <m/>
    <m/>
    <n v="308"/>
    <n v="0"/>
    <n v="0"/>
    <n v="0"/>
    <s v=""/>
    <n v="-44273"/>
  </r>
  <r>
    <s v="22Q3-TA020"/>
    <d v="2021-03-18T00:00:00"/>
    <s v="22Q2-TA050"/>
    <m/>
    <n v="20756"/>
    <s v="Coca Cola"/>
    <m/>
    <m/>
    <x v="10"/>
    <s v="Alex_Dai"/>
    <m/>
    <x v="0"/>
    <n v="4"/>
    <m/>
    <x v="10"/>
    <s v="MS BI Azure, PowerBI, English"/>
    <m/>
    <x v="4"/>
    <m/>
    <m/>
    <m/>
    <m/>
    <s v="Kang Jiahao"/>
    <s v="康佳豪"/>
    <s v="CC"/>
    <m/>
    <s v="Not urgent"/>
    <m/>
    <m/>
    <m/>
    <m/>
    <m/>
    <m/>
    <m/>
    <m/>
    <m/>
    <m/>
    <n v="308"/>
    <n v="0"/>
    <n v="0"/>
    <n v="0"/>
    <s v=""/>
    <n v="-44273"/>
  </r>
  <r>
    <s v="22Q3-TA021"/>
    <d v="2021-03-25T00:00:00"/>
    <s v="22Q2-TA052"/>
    <m/>
    <n v="20804"/>
    <s v="Zoetis"/>
    <s v="Zoetis"/>
    <s v="T&amp;M"/>
    <x v="11"/>
    <s v="Avanish_Tiwari"/>
    <s v="new"/>
    <x v="7"/>
    <n v="5"/>
    <m/>
    <x v="6"/>
    <s v="SAP PP/QM"/>
    <s v="Priority-2"/>
    <x v="4"/>
    <m/>
    <m/>
    <m/>
    <m/>
    <m/>
    <m/>
    <s v="Helen"/>
    <m/>
    <m/>
    <m/>
    <m/>
    <m/>
    <m/>
    <m/>
    <m/>
    <m/>
    <m/>
    <m/>
    <m/>
    <n v="301"/>
    <n v="0"/>
    <n v="0"/>
    <n v="0"/>
    <s v=""/>
    <n v="-44280"/>
  </r>
  <r>
    <s v="22Q3-TA022"/>
    <d v="2021-03-25T00:00:00"/>
    <s v="22Q2-TA055"/>
    <m/>
    <n v="20830"/>
    <s v="CHINT"/>
    <s v="CHINT"/>
    <s v="T&amp;M"/>
    <x v="11"/>
    <s v="Avanish_Tiwari"/>
    <s v="new"/>
    <x v="8"/>
    <n v="5"/>
    <m/>
    <x v="6"/>
    <s v="SAP BW (SAC BI)"/>
    <s v="Priority-1"/>
    <x v="4"/>
    <m/>
    <m/>
    <m/>
    <m/>
    <m/>
    <m/>
    <s v="Helen"/>
    <m/>
    <m/>
    <m/>
    <m/>
    <m/>
    <m/>
    <m/>
    <m/>
    <m/>
    <m/>
    <m/>
    <m/>
    <n v="301"/>
    <n v="0"/>
    <n v="0"/>
    <n v="0"/>
    <s v=""/>
    <n v="-44280"/>
  </r>
  <r>
    <s v="22Q3-TA023"/>
    <d v="2021-03-24T00:00:00"/>
    <s v="22Q2-TA059"/>
    <m/>
    <n v="20862"/>
    <s v="HSBC"/>
    <m/>
    <m/>
    <x v="12"/>
    <s v="Sunil_Mandhania"/>
    <m/>
    <x v="3"/>
    <n v="5"/>
    <m/>
    <x v="11"/>
    <s v="IOS"/>
    <m/>
    <x v="5"/>
    <d v="2021-12-16T00:00:00"/>
    <m/>
    <m/>
    <m/>
    <s v="Li Xiaoguang"/>
    <s v="黎晓光"/>
    <s v="Linda"/>
    <m/>
    <m/>
    <m/>
    <m/>
    <m/>
    <m/>
    <m/>
    <m/>
    <m/>
    <m/>
    <m/>
    <m/>
    <n v="302"/>
    <n v="0"/>
    <n v="0"/>
    <n v="1"/>
    <s v=""/>
    <n v="267"/>
  </r>
  <r>
    <s v="22Q3-TA024"/>
    <d v="2021-03-24T00:00:00"/>
    <s v="22Q2-TA064"/>
    <m/>
    <n v="20850"/>
    <s v="HSBC"/>
    <m/>
    <m/>
    <x v="12"/>
    <s v="Sunil_Mandhania"/>
    <m/>
    <x v="3"/>
    <n v="4"/>
    <m/>
    <x v="11"/>
    <s v="IOS"/>
    <m/>
    <x v="1"/>
    <m/>
    <m/>
    <m/>
    <m/>
    <m/>
    <m/>
    <s v="Linda"/>
    <m/>
    <m/>
    <m/>
    <m/>
    <m/>
    <m/>
    <m/>
    <m/>
    <m/>
    <m/>
    <m/>
    <m/>
    <n v="302"/>
    <n v="0"/>
    <n v="0"/>
    <n v="1"/>
    <s v=""/>
    <n v="-44279"/>
  </r>
  <r>
    <s v="22Q3-TA025"/>
    <d v="2021-03-25T00:00:00"/>
    <s v="22Q2-TA066"/>
    <m/>
    <n v="20678"/>
    <s v="SPS"/>
    <m/>
    <m/>
    <x v="8"/>
    <s v="Sunil_Mandhania"/>
    <m/>
    <x v="0"/>
    <n v="4"/>
    <m/>
    <x v="12"/>
    <s v="C#, .Net core, angular, SQL Server"/>
    <m/>
    <x v="0"/>
    <d v="2021-10-25T00:00:00"/>
    <m/>
    <m/>
    <m/>
    <s v="Shao Yuhan"/>
    <s v="邵宇涵"/>
    <s v="Lena"/>
    <m/>
    <s v="JL3"/>
    <m/>
    <m/>
    <m/>
    <m/>
    <m/>
    <m/>
    <m/>
    <m/>
    <m/>
    <m/>
    <n v="301"/>
    <n v="0"/>
    <n v="0"/>
    <n v="1"/>
    <n v="2"/>
    <n v="214"/>
  </r>
  <r>
    <s v="22Q3-TA026"/>
    <d v="2021-03-29T00:00:00"/>
    <s v="22Q2-TA080"/>
    <m/>
    <n v="20986"/>
    <s v="HSBC"/>
    <m/>
    <m/>
    <x v="13"/>
    <s v="Anshul_Agrawal"/>
    <m/>
    <x v="3"/>
    <n v="5"/>
    <m/>
    <x v="5"/>
    <s v="HSBC： WPB： MobileAutomationTester：12"/>
    <m/>
    <x v="0"/>
    <d v="2021-10-25T00:00:00"/>
    <m/>
    <m/>
    <m/>
    <s v="Weil Luyao"/>
    <s v="韦露瑶"/>
    <s v="Linda"/>
    <m/>
    <m/>
    <m/>
    <m/>
    <m/>
    <m/>
    <m/>
    <m/>
    <m/>
    <m/>
    <m/>
    <m/>
    <n v="297"/>
    <n v="0"/>
    <n v="0"/>
    <n v="1"/>
    <n v="2"/>
    <n v="210"/>
  </r>
  <r>
    <s v="22Q3-TA027"/>
    <d v="2020-03-01T00:00:00"/>
    <s v="22Q2-TA090"/>
    <d v="2021-04-23T00:00:00"/>
    <n v="20607"/>
    <s v="Viatris"/>
    <m/>
    <m/>
    <x v="2"/>
    <s v="Sunil_Mandhania"/>
    <m/>
    <x v="0"/>
    <n v="4"/>
    <m/>
    <x v="13"/>
    <s v="Java, Multi-Thread、Spring、MyBatis、Dubbo、ActiveMQ、Nginx、ZooKeeper、Docker、SpringBoot, mysql, redis"/>
    <m/>
    <x v="1"/>
    <m/>
    <m/>
    <m/>
    <m/>
    <s v="Cui Yalun"/>
    <s v="唐春明"/>
    <s v="Lena"/>
    <m/>
    <s v="40+ candidates shared, 3 joined, all others failed"/>
    <m/>
    <m/>
    <m/>
    <m/>
    <m/>
    <m/>
    <m/>
    <m/>
    <m/>
    <m/>
    <n v="690"/>
    <n v="0"/>
    <n v="0"/>
    <n v="1"/>
    <s v=""/>
    <n v="-43891"/>
  </r>
  <r>
    <s v="22Q3-TA028"/>
    <d v="2020-01-12T00:00:00"/>
    <s v="22Q2-TA094"/>
    <d v="2021-04-02T00:00:00"/>
    <n v="19266"/>
    <s v="HSBC"/>
    <m/>
    <m/>
    <x v="2"/>
    <s v="Sunil_Mandhania"/>
    <m/>
    <x v="3"/>
    <n v="4"/>
    <m/>
    <x v="4"/>
    <s v="Business Analysis"/>
    <m/>
    <x v="1"/>
    <m/>
    <m/>
    <m/>
    <m/>
    <m/>
    <m/>
    <s v="Linda"/>
    <m/>
    <s v="Priority"/>
    <m/>
    <m/>
    <m/>
    <m/>
    <m/>
    <m/>
    <m/>
    <m/>
    <m/>
    <m/>
    <n v="739"/>
    <n v="0"/>
    <n v="0"/>
    <n v="1"/>
    <s v=""/>
    <n v="-43842"/>
  </r>
  <r>
    <s v="22Q3-TA029"/>
    <d v="2020-01-12T00:00:00"/>
    <s v="22Q2-TA095"/>
    <d v="2021-04-02T00:00:00"/>
    <n v="19265"/>
    <s v="HSBC"/>
    <m/>
    <m/>
    <x v="2"/>
    <s v="Sunil_Mandhania"/>
    <m/>
    <x v="3"/>
    <n v="4"/>
    <m/>
    <x v="4"/>
    <s v="Business Analysis"/>
    <m/>
    <x v="1"/>
    <m/>
    <m/>
    <m/>
    <m/>
    <m/>
    <m/>
    <s v="Linda"/>
    <m/>
    <s v="Priority"/>
    <m/>
    <m/>
    <m/>
    <m/>
    <m/>
    <m/>
    <m/>
    <m/>
    <m/>
    <m/>
    <n v="739"/>
    <n v="0"/>
    <n v="0"/>
    <n v="1"/>
    <s v=""/>
    <n v="-43842"/>
  </r>
  <r>
    <s v="22Q3-TA030"/>
    <d v="2020-08-05T00:00:00"/>
    <s v="22Q2-TA097"/>
    <d v="2021-03-04T00:00:00"/>
    <n v="16760"/>
    <s v="HKJC"/>
    <s v="HKJC"/>
    <m/>
    <x v="14"/>
    <s v="RaviKbandi"/>
    <s v="Shenzhen"/>
    <x v="6"/>
    <n v="4"/>
    <m/>
    <x v="14"/>
    <s v="Devops"/>
    <m/>
    <x v="0"/>
    <d v="2021-10-11T00:00:00"/>
    <m/>
    <m/>
    <m/>
    <s v="Zhao Changkai"/>
    <s v="赵常凯"/>
    <s v="Joyce"/>
    <m/>
    <m/>
    <m/>
    <m/>
    <m/>
    <m/>
    <m/>
    <m/>
    <m/>
    <m/>
    <m/>
    <m/>
    <n v="533"/>
    <n v="0"/>
    <n v="0"/>
    <n v="1"/>
    <n v="3"/>
    <n v="432"/>
  </r>
  <r>
    <s v="22Q3-TA031"/>
    <d v="2021-03-05T00:00:00"/>
    <s v="22Q2-TA102"/>
    <d v="2021-03-18T00:00:00"/>
    <n v="20673"/>
    <s v="HKJC"/>
    <s v="HKJC"/>
    <m/>
    <x v="14"/>
    <s v="RaviKbandi"/>
    <m/>
    <x v="6"/>
    <n v="6"/>
    <m/>
    <x v="0"/>
    <s v="&gt;7 yrs solid development &amp; design"/>
    <m/>
    <x v="1"/>
    <m/>
    <m/>
    <m/>
    <m/>
    <s v="Wang Ruihong"/>
    <s v="王瑞鸿"/>
    <s v="Joyce"/>
    <m/>
    <m/>
    <m/>
    <m/>
    <m/>
    <m/>
    <m/>
    <m/>
    <m/>
    <m/>
    <m/>
    <m/>
    <n v="321"/>
    <n v="0"/>
    <n v="0"/>
    <n v="1"/>
    <s v=""/>
    <n v="-44260"/>
  </r>
  <r>
    <s v="22Q3-TA032"/>
    <d v="2021-03-10T00:00:00"/>
    <s v="22Q2-TA104"/>
    <d v="2021-03-15T00:00:00"/>
    <n v="20675"/>
    <s v="HKJC"/>
    <s v="HKJC"/>
    <m/>
    <x v="14"/>
    <s v="RaviKbandi"/>
    <m/>
    <x v="6"/>
    <n v="5"/>
    <m/>
    <x v="15"/>
    <s v="5+ yrs woking experience in RN"/>
    <m/>
    <x v="0"/>
    <d v="2021-11-29T00:00:00"/>
    <m/>
    <m/>
    <m/>
    <s v="Pan Sijun"/>
    <s v="潘思君"/>
    <s v="Joyce"/>
    <m/>
    <m/>
    <m/>
    <m/>
    <m/>
    <m/>
    <m/>
    <m/>
    <m/>
    <m/>
    <m/>
    <m/>
    <n v="316"/>
    <n v="0"/>
    <n v="0"/>
    <n v="1"/>
    <n v="1"/>
    <n v="264"/>
  </r>
  <r>
    <s v="22Q3-TA033"/>
    <d v="2021-03-10T00:00:00"/>
    <s v="22Q2-TA106"/>
    <d v="2021-03-22T00:00:00"/>
    <n v="20668"/>
    <s v="HKJC"/>
    <s v="HKJC"/>
    <m/>
    <x v="14"/>
    <s v="RaviKbandi"/>
    <m/>
    <x v="6"/>
    <n v="4"/>
    <m/>
    <x v="5"/>
    <s v="Have 3+ yrs experience with UI test automation tools preferred, such as Tricentis TOSCA, UFT,Selenium,Soap UI"/>
    <m/>
    <x v="3"/>
    <m/>
    <m/>
    <m/>
    <m/>
    <m/>
    <m/>
    <s v="Joyce"/>
    <m/>
    <s v="Client stopped Testing demand"/>
    <m/>
    <m/>
    <m/>
    <m/>
    <m/>
    <m/>
    <m/>
    <m/>
    <m/>
    <m/>
    <n v="316"/>
    <n v="0"/>
    <n v="0"/>
    <n v="0"/>
    <s v=""/>
    <n v="-44265"/>
  </r>
  <r>
    <s v="22Q3-TA034"/>
    <d v="2021-03-10T00:00:00"/>
    <s v="22Q2-TA108"/>
    <d v="2021-03-22T00:00:00"/>
    <n v="20666"/>
    <s v="HKJC"/>
    <s v="HKJC"/>
    <m/>
    <x v="14"/>
    <s v="RaviKbandi"/>
    <m/>
    <x v="6"/>
    <n v="4"/>
    <m/>
    <x v="5"/>
    <s v="Have 3+ yrs experience with UI test automation tools preferred, such as Tricentis TOSCA, UFT,Selenium,Soap UI"/>
    <m/>
    <x v="3"/>
    <m/>
    <m/>
    <m/>
    <m/>
    <s v="Zhong Wenpeng"/>
    <s v="钟文鹏"/>
    <s v="Joyce"/>
    <m/>
    <s v="Client stopped Testing demand"/>
    <m/>
    <m/>
    <m/>
    <m/>
    <m/>
    <m/>
    <m/>
    <m/>
    <m/>
    <m/>
    <n v="316"/>
    <n v="0"/>
    <n v="0"/>
    <n v="0"/>
    <s v=""/>
    <n v="-44265"/>
  </r>
  <r>
    <s v="22Q3-TA035"/>
    <d v="2021-03-10T00:00:00"/>
    <s v="22Q2-TA109"/>
    <d v="2021-03-22T00:00:00"/>
    <n v="20664"/>
    <s v="HKJC"/>
    <s v="HKJC"/>
    <m/>
    <x v="14"/>
    <s v="RaviKbandi"/>
    <m/>
    <x v="6"/>
    <n v="4"/>
    <m/>
    <x v="5"/>
    <s v="3 - 10 years of software testing experience. Have solid experience on Manual test execution"/>
    <m/>
    <x v="3"/>
    <m/>
    <m/>
    <m/>
    <m/>
    <s v="Yang Su"/>
    <s v="杨苏"/>
    <s v="Joyce"/>
    <m/>
    <s v="Client stopped Testing demand"/>
    <m/>
    <m/>
    <m/>
    <m/>
    <m/>
    <m/>
    <m/>
    <m/>
    <m/>
    <m/>
    <n v="316"/>
    <n v="0"/>
    <n v="0"/>
    <n v="0"/>
    <s v=""/>
    <n v="-44265"/>
  </r>
  <r>
    <s v="22Q3-TA036"/>
    <d v="2021-03-10T00:00:00"/>
    <s v="22Q2-TA110"/>
    <m/>
    <n v="20663"/>
    <s v="HKJC"/>
    <s v="HKJC"/>
    <m/>
    <x v="14"/>
    <s v="RaviKbandi"/>
    <m/>
    <x v="6"/>
    <n v="4"/>
    <m/>
    <x v="5"/>
    <s v="3+ years of software testing experience. Have solid experience on Manual"/>
    <m/>
    <x v="3"/>
    <m/>
    <m/>
    <m/>
    <m/>
    <s v="Mo Yiwei"/>
    <s v="莫奕维"/>
    <s v="Joyce"/>
    <m/>
    <s v="Client stopped Testing demand"/>
    <m/>
    <m/>
    <m/>
    <m/>
    <m/>
    <m/>
    <m/>
    <m/>
    <m/>
    <m/>
    <n v="316"/>
    <n v="0"/>
    <n v="0"/>
    <n v="0"/>
    <s v=""/>
    <n v="-44265"/>
  </r>
  <r>
    <s v="22Q3-TA037"/>
    <d v="2021-03-10T00:00:00"/>
    <s v="22Q2-TA111"/>
    <m/>
    <n v="20662"/>
    <s v="HKJC"/>
    <s v="HKJC"/>
    <m/>
    <x v="14"/>
    <s v="RaviKbandi"/>
    <m/>
    <x v="6"/>
    <n v="5"/>
    <m/>
    <x v="16"/>
    <s v="Senior Android development, a deep familiarity with JNI, NDK;Experience with React Native or React JS"/>
    <m/>
    <x v="1"/>
    <m/>
    <m/>
    <m/>
    <m/>
    <s v="Hu Yichao"/>
    <s v="胡益超"/>
    <s v="Joyce"/>
    <m/>
    <m/>
    <m/>
    <m/>
    <m/>
    <m/>
    <m/>
    <m/>
    <m/>
    <m/>
    <m/>
    <m/>
    <n v="316"/>
    <n v="0"/>
    <n v="0"/>
    <n v="1"/>
    <s v=""/>
    <n v="-44265"/>
  </r>
  <r>
    <s v="22Q3-TA038"/>
    <d v="2021-03-10T00:00:00"/>
    <s v="22Q2-TA112"/>
    <d v="2021-03-16T00:00:00"/>
    <n v="20660"/>
    <s v="HKJC"/>
    <s v="HKJC"/>
    <m/>
    <x v="14"/>
    <s v="RaviKbandi"/>
    <m/>
    <x v="6"/>
    <n v="5"/>
    <m/>
    <x v="13"/>
    <s v="5 + working experience in Javaa, JavaScript development (spring boot/spring cloud framework),Experience in client side development like MVC concept, node.js and react/redux"/>
    <m/>
    <x v="0"/>
    <d v="2021-10-18T00:00:00"/>
    <m/>
    <m/>
    <m/>
    <s v="Li Chuang"/>
    <s v="李闯"/>
    <s v="Joyce"/>
    <m/>
    <m/>
    <m/>
    <m/>
    <m/>
    <m/>
    <m/>
    <m/>
    <m/>
    <m/>
    <m/>
    <m/>
    <n v="316"/>
    <n v="0"/>
    <n v="0"/>
    <n v="1"/>
    <n v="3"/>
    <n v="222"/>
  </r>
  <r>
    <s v="22Q3-TA039"/>
    <d v="2021-03-10T00:00:00"/>
    <s v="22Q2-TA113"/>
    <d v="2021-03-16T00:00:00"/>
    <n v="20659"/>
    <s v="HKJC"/>
    <s v="HKJC"/>
    <m/>
    <x v="14"/>
    <s v="RaviKbandi"/>
    <m/>
    <x v="6"/>
    <n v="4"/>
    <m/>
    <x v="13"/>
    <s v="5 + working experience in Javaa, JavaScript development (spring boot/spring cloud framework),Experience in client side development like MVC concept, node.js and react/redux"/>
    <m/>
    <x v="1"/>
    <m/>
    <m/>
    <m/>
    <m/>
    <s v="Ge Chao"/>
    <s v="葛超"/>
    <s v="Joyce"/>
    <m/>
    <m/>
    <m/>
    <m/>
    <m/>
    <m/>
    <m/>
    <m/>
    <m/>
    <m/>
    <m/>
    <m/>
    <n v="316"/>
    <n v="0"/>
    <n v="0"/>
    <n v="1"/>
    <s v=""/>
    <n v="-44265"/>
  </r>
  <r>
    <s v="22Q3-TA040"/>
    <d v="2021-03-10T00:00:00"/>
    <s v="22Q2-TA114"/>
    <d v="2021-03-16T00:00:00"/>
    <n v="20658"/>
    <s v="HKJC"/>
    <s v="HKJC"/>
    <m/>
    <x v="14"/>
    <s v="RaviKbandi"/>
    <m/>
    <x v="6"/>
    <n v="4"/>
    <m/>
    <x v="13"/>
    <s v="5 + working experience in Javaa, JavaScript development (spring boot/spring cloud framework),Experience in client side development like MVC concept, node.js and react/redux"/>
    <m/>
    <x v="1"/>
    <m/>
    <m/>
    <m/>
    <m/>
    <s v="Su Qitong"/>
    <s v="苏奇统"/>
    <s v="Joyce"/>
    <m/>
    <m/>
    <m/>
    <m/>
    <m/>
    <m/>
    <m/>
    <m/>
    <m/>
    <m/>
    <m/>
    <m/>
    <n v="316"/>
    <n v="0"/>
    <n v="0"/>
    <n v="1"/>
    <s v=""/>
    <n v="-44265"/>
  </r>
  <r>
    <s v="22Q3-TA041"/>
    <d v="2021-03-10T00:00:00"/>
    <s v="22Q2-TA115"/>
    <m/>
    <n v="20657"/>
    <s v="HKJC"/>
    <s v="HKJC"/>
    <m/>
    <x v="14"/>
    <s v="RaviKbandi"/>
    <m/>
    <x v="6"/>
    <n v="4"/>
    <m/>
    <x v="17"/>
    <s v="React JS development"/>
    <m/>
    <x v="1"/>
    <m/>
    <m/>
    <m/>
    <m/>
    <s v="Zhou Youyi"/>
    <s v="周友意"/>
    <s v="Joyce"/>
    <m/>
    <m/>
    <m/>
    <m/>
    <m/>
    <m/>
    <m/>
    <m/>
    <m/>
    <m/>
    <m/>
    <m/>
    <n v="316"/>
    <n v="0"/>
    <n v="0"/>
    <n v="1"/>
    <s v=""/>
    <n v="-44265"/>
  </r>
  <r>
    <s v="22Q3-TA042"/>
    <d v="2021-03-10T00:00:00"/>
    <s v="22Q2-TA117"/>
    <m/>
    <n v="20652"/>
    <s v="HKJC"/>
    <s v="HKJC"/>
    <m/>
    <x v="14"/>
    <s v="RaviKbandi"/>
    <m/>
    <x v="6"/>
    <n v="5"/>
    <m/>
    <x v="15"/>
    <s v="5+ yrs woking experience in RN"/>
    <m/>
    <x v="0"/>
    <d v="2021-11-18T00:00:00"/>
    <m/>
    <m/>
    <m/>
    <s v="Chen Renliang"/>
    <s v="陈人良"/>
    <s v="Joyce"/>
    <m/>
    <m/>
    <m/>
    <m/>
    <m/>
    <m/>
    <m/>
    <m/>
    <m/>
    <m/>
    <m/>
    <m/>
    <n v="316"/>
    <n v="0"/>
    <n v="0"/>
    <n v="1"/>
    <n v="2"/>
    <n v="253"/>
  </r>
  <r>
    <s v="22Q3-TA043"/>
    <d v="2021-03-10T00:00:00"/>
    <s v="22Q2-TA118"/>
    <m/>
    <n v="20650"/>
    <s v="HKJC"/>
    <s v="HKJC"/>
    <m/>
    <x v="14"/>
    <s v="RaviKbandi"/>
    <m/>
    <x v="6"/>
    <n v="5"/>
    <m/>
    <x v="15"/>
    <s v="5+ yrs woking experience in RN"/>
    <m/>
    <x v="1"/>
    <d v="2021-11-29T00:00:00"/>
    <m/>
    <m/>
    <m/>
    <s v="Wu Jingqing"/>
    <s v="吴景清"/>
    <s v="Joyce"/>
    <m/>
    <m/>
    <m/>
    <m/>
    <m/>
    <m/>
    <m/>
    <m/>
    <m/>
    <m/>
    <m/>
    <m/>
    <n v="316"/>
    <n v="0"/>
    <n v="0"/>
    <n v="1"/>
    <s v=""/>
    <n v="264"/>
  </r>
  <r>
    <s v="22Q3-TA044"/>
    <d v="2021-03-10T00:00:00"/>
    <s v="22Q2-TA119"/>
    <m/>
    <n v="20649"/>
    <s v="HKJC"/>
    <s v="HKJC"/>
    <m/>
    <x v="14"/>
    <s v="RaviKbandi"/>
    <m/>
    <x v="6"/>
    <n v="4"/>
    <m/>
    <x v="5"/>
    <s v="automation testing, TOSCA, experience React Native development"/>
    <m/>
    <x v="3"/>
    <m/>
    <m/>
    <m/>
    <m/>
    <s v="Li Baozhu"/>
    <s v="李保珠"/>
    <s v="Joyce"/>
    <m/>
    <s v="Client stopped Testing demand"/>
    <m/>
    <m/>
    <m/>
    <m/>
    <m/>
    <m/>
    <m/>
    <m/>
    <m/>
    <m/>
    <n v="316"/>
    <n v="0"/>
    <n v="0"/>
    <n v="0"/>
    <s v=""/>
    <n v="-44265"/>
  </r>
  <r>
    <s v="22Q3-TA045"/>
    <d v="2021-03-10T00:00:00"/>
    <s v="22Q2-TA120"/>
    <m/>
    <n v="20690"/>
    <s v="HKJC"/>
    <s v="HKJC"/>
    <m/>
    <x v="14"/>
    <s v="RaviKbandi"/>
    <m/>
    <x v="6"/>
    <n v="6"/>
    <m/>
    <x v="18"/>
    <s v="&gt;10+ yrs Scrum Master"/>
    <m/>
    <x v="1"/>
    <m/>
    <m/>
    <m/>
    <m/>
    <s v="Huang Xiong"/>
    <s v="黄雄"/>
    <s v="Joyce"/>
    <m/>
    <m/>
    <m/>
    <m/>
    <m/>
    <m/>
    <m/>
    <m/>
    <m/>
    <m/>
    <m/>
    <m/>
    <n v="316"/>
    <n v="0"/>
    <n v="0"/>
    <n v="1"/>
    <s v=""/>
    <n v="-44265"/>
  </r>
  <r>
    <s v="22Q3-TA046"/>
    <d v="2021-03-10T00:00:00"/>
    <s v="22Q2-TA121"/>
    <m/>
    <n v="20691"/>
    <s v="HKJC"/>
    <s v="HKJC"/>
    <m/>
    <x v="14"/>
    <s v="RaviKbandi"/>
    <m/>
    <x v="6"/>
    <n v="5"/>
    <m/>
    <x v="4"/>
    <s v="At least 5 years relevant industry experience gained in technical/ business consulting organization, particularly involved in all aspects of service delivery from sales, planning, report writing and implementation of technical solution and service"/>
    <m/>
    <x v="1"/>
    <m/>
    <m/>
    <m/>
    <m/>
    <s v="Li Shanling"/>
    <s v="李善玲"/>
    <s v="Joyce"/>
    <m/>
    <m/>
    <m/>
    <m/>
    <m/>
    <m/>
    <m/>
    <m/>
    <m/>
    <m/>
    <m/>
    <m/>
    <n v="316"/>
    <n v="0"/>
    <n v="0"/>
    <n v="1"/>
    <s v=""/>
    <n v="-44265"/>
  </r>
  <r>
    <s v="22Q3-TA047"/>
    <d v="2021-03-17T00:00:00"/>
    <s v="22Q2-TA122"/>
    <m/>
    <n v="20750"/>
    <s v="HKJC"/>
    <s v="HKJC"/>
    <m/>
    <x v="14"/>
    <s v="RaviKbandi"/>
    <s v="Shenzhen"/>
    <x v="6"/>
    <n v="4"/>
    <m/>
    <x v="19"/>
    <s v="5+ yrs working experience in C/C++ is a must, can debug in GDB, experience in multiple thread, lock, share memory, ODBC. It’s better to have "/>
    <m/>
    <x v="1"/>
    <m/>
    <m/>
    <m/>
    <m/>
    <s v="Li Hua"/>
    <s v="李华"/>
    <s v="Joyce"/>
    <m/>
    <m/>
    <m/>
    <m/>
    <m/>
    <m/>
    <m/>
    <m/>
    <m/>
    <m/>
    <m/>
    <m/>
    <n v="309"/>
    <n v="0"/>
    <n v="0"/>
    <n v="1"/>
    <s v=""/>
    <n v="-44272"/>
  </r>
  <r>
    <s v="22Q3-TA048"/>
    <d v="2021-03-23T00:00:00"/>
    <s v="22Q2-TA123"/>
    <m/>
    <n v="20829"/>
    <s v="Huawei"/>
    <s v="HW-HIS-AUI"/>
    <m/>
    <x v="15"/>
    <s v="Avanish_Tiwari"/>
    <m/>
    <x v="6"/>
    <n v="5"/>
    <m/>
    <x v="4"/>
    <s v="1.统招本科 5年以上软件行业经验 2.3年需求分析经验。3.有安全系统架构和测试经验，4.必须有ICSL经验"/>
    <m/>
    <x v="1"/>
    <m/>
    <m/>
    <m/>
    <m/>
    <s v="Wang Dongpeng"/>
    <s v="王东鹏"/>
    <s v="Linda"/>
    <m/>
    <s v="4.15 cv,  for client interview"/>
    <m/>
    <m/>
    <m/>
    <m/>
    <m/>
    <m/>
    <m/>
    <m/>
    <m/>
    <m/>
    <n v="303"/>
    <n v="0"/>
    <n v="0"/>
    <n v="1"/>
    <s v=""/>
    <n v="-44278"/>
  </r>
  <r>
    <s v="22Q3-TA049"/>
    <d v="2021-04-12T00:00:00"/>
    <s v="22Q2-TA125"/>
    <m/>
    <s v="169898Y21"/>
    <s v="Huawei"/>
    <s v="HW-HIS-AUI"/>
    <m/>
    <x v="16"/>
    <s v="Avanish_Tiwari"/>
    <m/>
    <x v="6"/>
    <n v="5"/>
    <m/>
    <x v="4"/>
    <s v="Oracle OTM软件包BA岗位。_x000a_1、统招本科以上学历，10年以上工作经验，6年以上优秀的oracle OTM软件包实施顾问经验；_x000a_2、具备5年以上丰富的BA工作经验，有大型企业解决方案设计经验；_x000a_3、思维逻辑能力清晰，沟通能力强，能够快速到岗；_x000a_4、具有华为BA工作经验者优先"/>
    <s v="Priority-1"/>
    <x v="3"/>
    <m/>
    <m/>
    <m/>
    <m/>
    <m/>
    <m/>
    <s v="Linda"/>
    <m/>
    <s v="client interview very slow"/>
    <m/>
    <m/>
    <m/>
    <m/>
    <m/>
    <m/>
    <m/>
    <m/>
    <m/>
    <m/>
    <n v="283"/>
    <n v="0"/>
    <n v="0"/>
    <n v="0"/>
    <s v=""/>
    <n v="-44298"/>
  </r>
  <r>
    <s v="22Q3-TA050"/>
    <d v="2021-04-12T00:00:00"/>
    <s v="22Q2-TA126"/>
    <m/>
    <s v="169899Y21"/>
    <s v="Huawei"/>
    <s v="HW-HIS-AUI"/>
    <m/>
    <x v="16"/>
    <s v="Avanish_Tiwari"/>
    <m/>
    <x v="6"/>
    <n v="5"/>
    <m/>
    <x v="4"/>
    <s v="Oracle OTM软件包BA岗位。_x000a_1、统招本科以上学历，10年以上工作经验，6年以上优秀的oracle OTM软件包实施顾问经验；_x000a_2、具备5年以上丰富的BA工作经验，有大型企业解决方案设计经验；_x000a_3、思维逻辑能力清晰，沟通能力强，能够快速到岗；_x000a_4、具有华为BA工作经验者优先"/>
    <s v="Priority-1"/>
    <x v="3"/>
    <m/>
    <m/>
    <m/>
    <m/>
    <m/>
    <m/>
    <s v="Linda"/>
    <m/>
    <m/>
    <m/>
    <m/>
    <m/>
    <m/>
    <m/>
    <m/>
    <m/>
    <m/>
    <m/>
    <m/>
    <n v="283"/>
    <n v="0"/>
    <n v="0"/>
    <n v="0"/>
    <s v=""/>
    <n v="-44298"/>
  </r>
  <r>
    <s v="22Q3-TA051"/>
    <d v="2021-04-12T00:00:00"/>
    <s v="22Q2-TA127"/>
    <m/>
    <s v="169900Y21"/>
    <s v="Huawei"/>
    <s v="HW-HIS-AUI"/>
    <m/>
    <x v="16"/>
    <s v="Avanish_Tiwari"/>
    <m/>
    <x v="6"/>
    <n v="5"/>
    <m/>
    <x v="4"/>
    <s v="Oracle OTM软件包BA岗位。_x000a_1、统招本科以上学历，10年以上工作经验，6年以上优秀的oracle OTM软件包实施顾问经验；_x000a_2、具备5年以上丰富的BA工作经验，有大型企业解决方案设计经验；_x000a_3、思维逻辑能力清晰，沟通能力强，能够快速到岗；_x000a_4、具有华为BA工作经验者优先"/>
    <s v="Priority-1"/>
    <x v="3"/>
    <m/>
    <m/>
    <m/>
    <m/>
    <m/>
    <m/>
    <s v="Linda"/>
    <m/>
    <m/>
    <m/>
    <m/>
    <m/>
    <m/>
    <m/>
    <m/>
    <m/>
    <m/>
    <m/>
    <m/>
    <n v="283"/>
    <n v="0"/>
    <n v="0"/>
    <n v="0"/>
    <s v=""/>
    <n v="-44298"/>
  </r>
  <r>
    <s v="22Q3-TA052"/>
    <d v="2022-01-05T00:00:00"/>
    <s v="22Q2-TA129"/>
    <m/>
    <s v="170477Y21"/>
    <s v="SPS"/>
    <m/>
    <m/>
    <x v="8"/>
    <s v="Sunil_Mandhania"/>
    <m/>
    <x v="0"/>
    <n v="5"/>
    <m/>
    <x v="12"/>
    <s v=".NET , ASP .NET Core, Web API,WCF, SQL Server, SSIS, Angular"/>
    <m/>
    <x v="0"/>
    <d v="2021-11-01T00:00:00"/>
    <m/>
    <m/>
    <m/>
    <s v="Hu Xiaoyan"/>
    <s v="胡小燕"/>
    <s v="Lena"/>
    <m/>
    <s v="JL3"/>
    <m/>
    <m/>
    <m/>
    <m/>
    <m/>
    <m/>
    <m/>
    <m/>
    <m/>
    <m/>
    <n v="15"/>
    <n v="0"/>
    <n v="1"/>
    <n v="0"/>
    <n v="2"/>
    <n v="-65"/>
  </r>
  <r>
    <s v="22Q3-TA053"/>
    <d v="2022-01-05T00:00:00"/>
    <s v="22Q2-TA130"/>
    <m/>
    <s v="170497Y21"/>
    <s v="SPS"/>
    <m/>
    <m/>
    <x v="8"/>
    <s v="Sunil_Mandhania"/>
    <m/>
    <x v="0"/>
    <n v="3"/>
    <m/>
    <x v="12"/>
    <s v=".NET , ASP .NET Core, Web API,WCF, SQL Server, SSIS, Angular"/>
    <m/>
    <x v="2"/>
    <m/>
    <m/>
    <m/>
    <m/>
    <m/>
    <m/>
    <s v="Lena"/>
    <m/>
    <s v="JL3 demand, English standard raised"/>
    <m/>
    <m/>
    <m/>
    <m/>
    <m/>
    <m/>
    <m/>
    <m/>
    <m/>
    <m/>
    <n v="15"/>
    <n v="0"/>
    <n v="1"/>
    <n v="0"/>
    <s v=""/>
    <n v="-44566"/>
  </r>
  <r>
    <s v="22Q3-TA054"/>
    <d v="2022-01-05T00:00:00"/>
    <s v="22Q2-TA132"/>
    <m/>
    <s v="188727Y21"/>
    <s v="ALDI"/>
    <m/>
    <m/>
    <x v="17"/>
    <s v="Alex_Dai"/>
    <m/>
    <x v="0"/>
    <n v="5"/>
    <m/>
    <x v="20"/>
    <s v="Hadoop|Hive, Spark|Spark Sreaming"/>
    <m/>
    <x v="3"/>
    <d v="2021-12-12T00:00:00"/>
    <m/>
    <m/>
    <m/>
    <s v="Zhou Yaxiong"/>
    <s v="周亚兄"/>
    <s v="CC"/>
    <m/>
    <s v="22 candidates shared, 3 offers released, all dropped offer"/>
    <m/>
    <m/>
    <m/>
    <m/>
    <m/>
    <m/>
    <m/>
    <m/>
    <m/>
    <m/>
    <n v="15"/>
    <n v="0"/>
    <n v="0"/>
    <n v="0"/>
    <s v=""/>
    <n v="-24"/>
  </r>
  <r>
    <s v="22Q3-TA055"/>
    <d v="2022-01-05T00:00:00"/>
    <s v="22Q2-TA133"/>
    <m/>
    <s v="188728Y21"/>
    <s v="ALDI"/>
    <m/>
    <m/>
    <x v="17"/>
    <s v="Alex_Dai"/>
    <m/>
    <x v="0"/>
    <n v="5"/>
    <m/>
    <x v="20"/>
    <s v="Hadoop|Hive, Spark|Spark Sreaming"/>
    <m/>
    <x v="3"/>
    <m/>
    <m/>
    <m/>
    <m/>
    <s v="Sun Fuhai"/>
    <s v="孙福海"/>
    <s v="CC"/>
    <m/>
    <m/>
    <m/>
    <m/>
    <m/>
    <m/>
    <m/>
    <m/>
    <m/>
    <m/>
    <m/>
    <m/>
    <n v="15"/>
    <n v="0"/>
    <n v="0"/>
    <n v="0"/>
    <s v=""/>
    <n v="-44566"/>
  </r>
  <r>
    <s v="22Q3-TA056"/>
    <d v="2022-01-05T00:00:00"/>
    <s v="22Q2-TA134"/>
    <m/>
    <n v="20704"/>
    <s v="Huawei"/>
    <s v="HW-FIN-FINANCE"/>
    <m/>
    <x v="18"/>
    <s v="Avanish_Tiwari"/>
    <s v="Guiyang"/>
    <x v="9"/>
    <n v="4"/>
    <m/>
    <x v="21"/>
    <s v="Oracle Database|PL/SQL [ "/>
    <m/>
    <x v="0"/>
    <d v="2021-10-25T00:00:00"/>
    <m/>
    <m/>
    <m/>
    <s v="Han Xufeng"/>
    <s v="韩旭峰"/>
    <s v="CC"/>
    <m/>
    <m/>
    <m/>
    <m/>
    <m/>
    <m/>
    <m/>
    <m/>
    <m/>
    <m/>
    <m/>
    <m/>
    <n v="15"/>
    <n v="0"/>
    <n v="1"/>
    <n v="0"/>
    <n v="2"/>
    <n v="-72"/>
  </r>
  <r>
    <s v="22Q3-TA057"/>
    <d v="2022-01-05T00:00:00"/>
    <s v="22Q2-TA135"/>
    <d v="2021-10-29T00:00:00"/>
    <n v="20705"/>
    <s v="Huawei"/>
    <s v="HW-FIN-FINANCE"/>
    <m/>
    <x v="19"/>
    <s v="Anshul_Agrawal"/>
    <m/>
    <x v="6"/>
    <n v="5"/>
    <m/>
    <x v="5"/>
    <s v="Security Testing"/>
    <m/>
    <x v="3"/>
    <m/>
    <m/>
    <m/>
    <m/>
    <m/>
    <m/>
    <s v="Linda"/>
    <m/>
    <s v="5.7 cv, for internal interview, 5.13反馈安全测试年限不符合要求，交付在double check"/>
    <m/>
    <m/>
    <m/>
    <m/>
    <m/>
    <m/>
    <m/>
    <m/>
    <m/>
    <m/>
    <n v="15"/>
    <n v="0"/>
    <n v="0"/>
    <n v="0"/>
    <s v=""/>
    <n v="-44566"/>
  </r>
  <r>
    <s v="22Q3-TA058"/>
    <d v="2022-01-05T00:00:00"/>
    <s v="22Q2-TA137"/>
    <m/>
    <s v="192907Y21"/>
    <s v="SPS"/>
    <m/>
    <m/>
    <x v="8"/>
    <s v="Sunil_Mandhania"/>
    <m/>
    <x v="0"/>
    <n v="3"/>
    <m/>
    <x v="12"/>
    <s v=".NET , ASP .NET Core, Web API,WCF, SQL Server, SSIS, Angular"/>
    <m/>
    <x v="1"/>
    <m/>
    <m/>
    <m/>
    <m/>
    <s v="Mei Longlong"/>
    <s v="梅龙龙"/>
    <s v="Lena"/>
    <m/>
    <s v="JL3 demand, English standard raised"/>
    <m/>
    <m/>
    <m/>
    <m/>
    <m/>
    <m/>
    <m/>
    <m/>
    <m/>
    <m/>
    <n v="15"/>
    <n v="0"/>
    <n v="1"/>
    <n v="0"/>
    <s v=""/>
    <n v="-44566"/>
  </r>
  <r>
    <s v="22Q3-TA059"/>
    <d v="2022-01-05T00:00:00"/>
    <s v="22Q2-TA138"/>
    <d v="2021-10-29T00:00:00"/>
    <s v="197494Y21"/>
    <s v="Huawei"/>
    <s v="HW-FIN-FINANCE"/>
    <m/>
    <x v="19"/>
    <s v="Anshul_Agrawal"/>
    <m/>
    <x v="6"/>
    <n v="5"/>
    <m/>
    <x v="5"/>
    <s v="Security Testing"/>
    <m/>
    <x v="3"/>
    <m/>
    <m/>
    <m/>
    <m/>
    <m/>
    <m/>
    <s v="Linda"/>
    <m/>
    <s v="5.10 cv,  for internal interview"/>
    <m/>
    <m/>
    <m/>
    <m/>
    <m/>
    <m/>
    <m/>
    <m/>
    <m/>
    <m/>
    <n v="15"/>
    <n v="0"/>
    <n v="0"/>
    <n v="0"/>
    <s v=""/>
    <n v="-44566"/>
  </r>
  <r>
    <s v="22Q3-TA060"/>
    <d v="2022-01-05T00:00:00"/>
    <s v="22Q2-TA139"/>
    <d v="2021-10-29T00:00:00"/>
    <s v="197495Y21"/>
    <s v="Huawei"/>
    <s v="HW-FIN-FINANCE"/>
    <m/>
    <x v="19"/>
    <s v="Anshul_Agrawal"/>
    <m/>
    <x v="6"/>
    <n v="5"/>
    <m/>
    <x v="5"/>
    <s v="Security Testing"/>
    <m/>
    <x v="3"/>
    <m/>
    <m/>
    <m/>
    <m/>
    <m/>
    <m/>
    <s v="Linda"/>
    <m/>
    <m/>
    <m/>
    <m/>
    <m/>
    <m/>
    <m/>
    <m/>
    <m/>
    <m/>
    <m/>
    <m/>
    <n v="15"/>
    <n v="0"/>
    <n v="0"/>
    <n v="0"/>
    <s v=""/>
    <n v="-44566"/>
  </r>
  <r>
    <s v="22Q3-TA061"/>
    <d v="2022-01-05T00:00:00"/>
    <s v="22Q2-TA140"/>
    <d v="2021-10-29T00:00:00"/>
    <s v="197496Y21"/>
    <s v="Huawei"/>
    <s v="HW-FIN-FINANCE"/>
    <m/>
    <x v="19"/>
    <s v="Anshul_Agrawal"/>
    <m/>
    <x v="6"/>
    <n v="5"/>
    <m/>
    <x v="5"/>
    <s v="Security Testing"/>
    <m/>
    <x v="3"/>
    <m/>
    <m/>
    <m/>
    <m/>
    <m/>
    <m/>
    <s v="Linda"/>
    <m/>
    <m/>
    <m/>
    <m/>
    <m/>
    <m/>
    <m/>
    <m/>
    <m/>
    <m/>
    <m/>
    <m/>
    <n v="15"/>
    <n v="0"/>
    <n v="0"/>
    <n v="0"/>
    <s v=""/>
    <n v="-44566"/>
  </r>
  <r>
    <s v="22Q3-TA062"/>
    <d v="2022-01-05T00:00:00"/>
    <s v="22Q2-TA141"/>
    <d v="2021-10-29T00:00:00"/>
    <s v="197497Y21"/>
    <s v="Huawei"/>
    <s v="HW-FIN-FINANCE"/>
    <m/>
    <x v="19"/>
    <s v="Anshul_Agrawal"/>
    <m/>
    <x v="6"/>
    <n v="5"/>
    <m/>
    <x v="5"/>
    <s v="Security Testing"/>
    <m/>
    <x v="3"/>
    <m/>
    <m/>
    <m/>
    <m/>
    <m/>
    <m/>
    <s v="Linda"/>
    <m/>
    <m/>
    <m/>
    <m/>
    <m/>
    <m/>
    <m/>
    <m/>
    <m/>
    <m/>
    <m/>
    <m/>
    <n v="15"/>
    <n v="0"/>
    <n v="0"/>
    <n v="0"/>
    <s v=""/>
    <n v="-44566"/>
  </r>
  <r>
    <s v="22Q3-TA063"/>
    <d v="2022-01-05T00:00:00"/>
    <s v="22Q2-TA142"/>
    <d v="2021-10-29T00:00:00"/>
    <s v="197498Y21"/>
    <s v="Huawei"/>
    <s v="HW-FIN-FINANCE"/>
    <m/>
    <x v="19"/>
    <s v="Anshul_Agrawal"/>
    <m/>
    <x v="6"/>
    <n v="5"/>
    <m/>
    <x v="5"/>
    <s v="Security Testing"/>
    <m/>
    <x v="3"/>
    <m/>
    <m/>
    <m/>
    <m/>
    <m/>
    <m/>
    <s v="Linda"/>
    <m/>
    <m/>
    <m/>
    <m/>
    <m/>
    <m/>
    <m/>
    <m/>
    <m/>
    <m/>
    <m/>
    <m/>
    <n v="15"/>
    <n v="0"/>
    <n v="0"/>
    <n v="0"/>
    <s v=""/>
    <n v="-44566"/>
  </r>
  <r>
    <s v="22Q3-TA064"/>
    <d v="2022-01-05T00:00:00"/>
    <s v="22Q2-TA144"/>
    <m/>
    <s v="198645Y21"/>
    <s v="SAVIC"/>
    <m/>
    <m/>
    <x v="3"/>
    <s v="Anshul_Agrawal"/>
    <m/>
    <x v="0"/>
    <n v="5"/>
    <m/>
    <x v="5"/>
    <s v="Testing functional testing for embedded system, English ready write skill"/>
    <m/>
    <x v="3"/>
    <m/>
    <m/>
    <m/>
    <m/>
    <s v="Zhang Shiyan"/>
    <s v="张实艳"/>
    <s v="Michael"/>
    <m/>
    <s v="SOW under process"/>
    <m/>
    <m/>
    <m/>
    <m/>
    <m/>
    <m/>
    <m/>
    <m/>
    <m/>
    <m/>
    <n v="15"/>
    <n v="0"/>
    <n v="0"/>
    <n v="0"/>
    <s v=""/>
    <n v="-44566"/>
  </r>
  <r>
    <s v="22Q3-TA065"/>
    <d v="2022-01-05T00:00:00"/>
    <s v="22Q2-TA145"/>
    <m/>
    <s v="198646Y21"/>
    <s v="SAVIC"/>
    <m/>
    <m/>
    <x v="3"/>
    <s v="Anshul_Agrawal"/>
    <m/>
    <x v="0"/>
    <n v="5"/>
    <m/>
    <x v="5"/>
    <s v="Testing functional testing for embedded system, English ready write skill"/>
    <m/>
    <x v="3"/>
    <m/>
    <m/>
    <m/>
    <m/>
    <s v="Huang Yun"/>
    <s v="黄运"/>
    <s v="Michael"/>
    <m/>
    <s v="SOW under process"/>
    <m/>
    <m/>
    <m/>
    <m/>
    <m/>
    <m/>
    <m/>
    <m/>
    <m/>
    <m/>
    <n v="15"/>
    <n v="0"/>
    <n v="0"/>
    <n v="0"/>
    <s v=""/>
    <n v="-44566"/>
  </r>
  <r>
    <s v="22Q3-TA066"/>
    <d v="2022-01-05T00:00:00"/>
    <s v="22Q2-TA146"/>
    <m/>
    <s v="198647Y21"/>
    <s v="SAVIC"/>
    <m/>
    <m/>
    <x v="3"/>
    <s v="Anshul_Agrawal"/>
    <m/>
    <x v="0"/>
    <n v="5"/>
    <m/>
    <x v="5"/>
    <s v="Testing functional testing for embedded system, English ready write skill"/>
    <m/>
    <x v="3"/>
    <m/>
    <m/>
    <m/>
    <m/>
    <s v="Ma Yajun"/>
    <s v="马雅俊"/>
    <s v="Michael"/>
    <m/>
    <s v="SOW under process"/>
    <m/>
    <m/>
    <m/>
    <m/>
    <m/>
    <m/>
    <m/>
    <m/>
    <m/>
    <m/>
    <n v="15"/>
    <n v="0"/>
    <n v="0"/>
    <n v="0"/>
    <s v=""/>
    <n v="-44566"/>
  </r>
  <r>
    <s v="22Q3-TA067"/>
    <d v="2022-01-05T00:00:00"/>
    <s v="22Q2-TA147"/>
    <m/>
    <s v="198648Y21"/>
    <s v="SAVIC"/>
    <m/>
    <m/>
    <x v="3"/>
    <s v="Anshul_Agrawal"/>
    <m/>
    <x v="0"/>
    <n v="5"/>
    <m/>
    <x v="5"/>
    <s v="Testing functional testing for embedded system, English ready write skill"/>
    <m/>
    <x v="3"/>
    <m/>
    <m/>
    <m/>
    <m/>
    <s v="Zhu Naijie"/>
    <s v="朱乃洁"/>
    <s v="Michael"/>
    <m/>
    <s v="SOW under process"/>
    <m/>
    <m/>
    <m/>
    <m/>
    <m/>
    <m/>
    <m/>
    <m/>
    <m/>
    <m/>
    <n v="15"/>
    <n v="0"/>
    <n v="0"/>
    <n v="0"/>
    <s v=""/>
    <n v="-44566"/>
  </r>
  <r>
    <s v="22Q3-TA068"/>
    <d v="2022-01-05T00:00:00"/>
    <s v="22Q2-TA148"/>
    <m/>
    <s v="198649Y21"/>
    <s v="SAVIC"/>
    <m/>
    <m/>
    <x v="3"/>
    <s v="Anshul_Agrawal"/>
    <m/>
    <x v="0"/>
    <n v="5"/>
    <m/>
    <x v="5"/>
    <s v="Testing functional testing for embedded system, English ready write skill"/>
    <m/>
    <x v="3"/>
    <m/>
    <m/>
    <m/>
    <m/>
    <s v="Chang Tianyang"/>
    <s v="常天洋"/>
    <s v="Michael"/>
    <m/>
    <s v="SOW under process"/>
    <m/>
    <m/>
    <m/>
    <m/>
    <m/>
    <m/>
    <m/>
    <m/>
    <m/>
    <m/>
    <n v="15"/>
    <n v="0"/>
    <n v="0"/>
    <n v="0"/>
    <s v=""/>
    <n v="-44566"/>
  </r>
  <r>
    <s v="22Q3-TA069"/>
    <d v="2022-01-05T00:00:00"/>
    <s v="22Q2-TA149"/>
    <m/>
    <s v="198650Y21"/>
    <s v="SAVIC"/>
    <m/>
    <m/>
    <x v="3"/>
    <s v="Anshul_Agrawal"/>
    <m/>
    <x v="0"/>
    <n v="5"/>
    <m/>
    <x v="5"/>
    <s v="Testing functional testing for embedded system, English ready write skill"/>
    <m/>
    <x v="3"/>
    <m/>
    <m/>
    <m/>
    <m/>
    <s v="Li Hong"/>
    <s v="李鸿"/>
    <s v="Michael"/>
    <m/>
    <s v="SOW under process"/>
    <m/>
    <m/>
    <m/>
    <m/>
    <m/>
    <m/>
    <m/>
    <m/>
    <m/>
    <m/>
    <n v="15"/>
    <n v="0"/>
    <n v="0"/>
    <n v="0"/>
    <s v=""/>
    <n v="-44566"/>
  </r>
  <r>
    <s v="22Q3-TA070"/>
    <d v="2022-01-05T00:00:00"/>
    <s v="22Q2-TA150"/>
    <m/>
    <s v="198651Y21"/>
    <s v="SAVIC"/>
    <m/>
    <m/>
    <x v="3"/>
    <s v="Anshul_Agrawal"/>
    <m/>
    <x v="0"/>
    <n v="5"/>
    <m/>
    <x v="22"/>
    <s v="QA"/>
    <m/>
    <x v="3"/>
    <m/>
    <m/>
    <m/>
    <m/>
    <s v="Yang Min"/>
    <s v="杨敏"/>
    <s v="Michael"/>
    <m/>
    <s v="SOW under process"/>
    <m/>
    <m/>
    <m/>
    <m/>
    <m/>
    <m/>
    <m/>
    <m/>
    <m/>
    <m/>
    <n v="15"/>
    <n v="0"/>
    <n v="0"/>
    <n v="0"/>
    <s v=""/>
    <n v="-44566"/>
  </r>
  <r>
    <s v="22Q3-TA071"/>
    <d v="2022-01-05T00:00:00"/>
    <s v="22Q2-TA168"/>
    <m/>
    <s v="205893Y21"/>
    <s v="Daimler"/>
    <m/>
    <m/>
    <x v="13"/>
    <s v="Anshul_Agrawal"/>
    <m/>
    <x v="5"/>
    <n v="5"/>
    <m/>
    <x v="23"/>
    <s v="Q1D1263-DNS-Apr-Project Manager(836BPMGUS)-Beijing-TS / SS-JD_CISMFG_Network_NWOpGov-ServiceManager-China.docx"/>
    <m/>
    <x v="0"/>
    <d v="2021-10-25T00:00:00"/>
    <m/>
    <m/>
    <m/>
    <s v="Sun Jian"/>
    <s v="孙健"/>
    <s v="Vicky"/>
    <m/>
    <m/>
    <m/>
    <m/>
    <m/>
    <m/>
    <m/>
    <m/>
    <m/>
    <m/>
    <m/>
    <m/>
    <n v="15"/>
    <n v="0"/>
    <n v="1"/>
    <n v="0"/>
    <n v="2"/>
    <n v="-72"/>
  </r>
  <r>
    <s v="22Q3-TA072"/>
    <d v="2022-01-05T00:00:00"/>
    <s v="22Q2-TA174"/>
    <d v="2021-10-29T00:00:00"/>
    <s v="171845Y21"/>
    <s v="Shanghai Electric"/>
    <m/>
    <m/>
    <x v="20"/>
    <s v="Alex_Dai"/>
    <m/>
    <x v="0"/>
    <n v="5"/>
    <m/>
    <x v="17"/>
    <s v="Vue2, NodeJS, Javascript, css3, html5, Typescript"/>
    <m/>
    <x v="0"/>
    <d v="2021-12-06T00:00:00"/>
    <m/>
    <m/>
    <m/>
    <s v="Chen Xin"/>
    <s v="陈鑫"/>
    <s v="CC"/>
    <m/>
    <m/>
    <m/>
    <m/>
    <m/>
    <m/>
    <m/>
    <m/>
    <m/>
    <m/>
    <m/>
    <m/>
    <n v="15"/>
    <n v="0"/>
    <n v="1"/>
    <n v="0"/>
    <n v="1"/>
    <n v="-30"/>
  </r>
  <r>
    <s v="22Q3-TA073"/>
    <d v="2022-01-05T00:00:00"/>
    <s v="22Q2-TA175"/>
    <m/>
    <s v="198484Y21"/>
    <s v="HSBC"/>
    <m/>
    <m/>
    <x v="9"/>
    <s v="Avanish_Tiwari"/>
    <m/>
    <x v="3"/>
    <n v="6"/>
    <m/>
    <x v="23"/>
    <s v="ETL,BigData, Hadoop, Data Governance, Python, Spark"/>
    <m/>
    <x v="2"/>
    <m/>
    <m/>
    <m/>
    <m/>
    <m/>
    <m/>
    <s v="Linda"/>
    <m/>
    <s v="Urgent"/>
    <m/>
    <m/>
    <m/>
    <m/>
    <m/>
    <m/>
    <m/>
    <m/>
    <m/>
    <m/>
    <n v="15"/>
    <n v="0"/>
    <n v="1"/>
    <n v="0"/>
    <s v=""/>
    <n v="-44566"/>
  </r>
  <r>
    <s v="22Q3-TA074"/>
    <d v="2022-01-05T00:00:00"/>
    <s v="22Q2-TA180"/>
    <m/>
    <s v="221333Y21"/>
    <s v="SAP CHINA"/>
    <s v="SAP CHINA"/>
    <s v="T&amp;M"/>
    <x v="11"/>
    <s v="Avanish_Tiwari"/>
    <m/>
    <x v="0"/>
    <n v="4"/>
    <m/>
    <x v="13"/>
    <s v="J2EE"/>
    <s v="Priority-1"/>
    <x v="5"/>
    <d v="2021-12-09T00:00:00"/>
    <m/>
    <m/>
    <m/>
    <s v="Li Yasen"/>
    <s v="李亚森"/>
    <s v="Muci"/>
    <m/>
    <m/>
    <m/>
    <m/>
    <m/>
    <m/>
    <m/>
    <m/>
    <m/>
    <m/>
    <m/>
    <m/>
    <n v="15"/>
    <n v="1"/>
    <n v="0"/>
    <n v="0"/>
    <s v=""/>
    <n v="-27"/>
  </r>
  <r>
    <s v="22Q3-TA075"/>
    <d v="2021-05-10T00:00:00"/>
    <s v="22Q2-TA183"/>
    <m/>
    <s v="221380Y21"/>
    <s v="SAP CHINA"/>
    <s v="SAP CHINA"/>
    <s v="T&amp;M"/>
    <x v="11"/>
    <s v="Avanish_Tiwari"/>
    <m/>
    <x v="0"/>
    <n v="4"/>
    <m/>
    <x v="13"/>
    <s v="Java EE Security Standards: JCA, JCE, JAAS, JSSE, JGSS"/>
    <s v="Priority-1"/>
    <x v="4"/>
    <m/>
    <m/>
    <m/>
    <m/>
    <m/>
    <m/>
    <s v="Muci"/>
    <m/>
    <m/>
    <m/>
    <m/>
    <m/>
    <m/>
    <m/>
    <m/>
    <m/>
    <m/>
    <m/>
    <m/>
    <n v="255"/>
    <n v="0"/>
    <n v="0"/>
    <n v="0"/>
    <s v=""/>
    <n v="-44326"/>
  </r>
  <r>
    <s v="22Q3-TA076"/>
    <d v="2021-05-11T00:00:00"/>
    <s v="22Q2-TA194"/>
    <m/>
    <s v="219131Y21"/>
    <s v="PCCW"/>
    <m/>
    <m/>
    <x v="21"/>
    <s v="RaviKbandi"/>
    <m/>
    <x v="3"/>
    <n v="4"/>
    <m/>
    <x v="24"/>
    <s v="Andriod TV Developer"/>
    <m/>
    <x v="3"/>
    <m/>
    <m/>
    <m/>
    <m/>
    <s v="Liu Rui"/>
    <s v="刘锐"/>
    <s v="Joyce"/>
    <m/>
    <m/>
    <m/>
    <m/>
    <m/>
    <m/>
    <m/>
    <m/>
    <m/>
    <m/>
    <m/>
    <m/>
    <n v="254"/>
    <n v="0"/>
    <n v="0"/>
    <n v="0"/>
    <s v=""/>
    <n v="-44327"/>
  </r>
  <r>
    <s v="22Q3-TA077"/>
    <d v="2021-05-11T00:00:00"/>
    <s v="22Q2-TA197"/>
    <m/>
    <s v="180951Y21                                                                                                                                              "/>
    <s v="Emerson"/>
    <m/>
    <m/>
    <x v="22"/>
    <s v="Anshul_Agrawal"/>
    <m/>
    <x v="8"/>
    <n v="4"/>
    <m/>
    <x v="12"/>
    <s v=".Net Core, Sqlserver, JS"/>
    <m/>
    <x v="1"/>
    <m/>
    <m/>
    <m/>
    <m/>
    <s v="Bai Yang"/>
    <s v="白杨"/>
    <s v="Michael"/>
    <m/>
    <s v="Sun Gaigai high cost"/>
    <m/>
    <m/>
    <m/>
    <m/>
    <m/>
    <m/>
    <m/>
    <m/>
    <m/>
    <m/>
    <n v="254"/>
    <n v="0"/>
    <n v="0"/>
    <n v="1"/>
    <s v=""/>
    <n v="-44327"/>
  </r>
  <r>
    <s v="22Q3-TA078"/>
    <d v="2021-05-12T00:00:00"/>
    <s v="22Q2-TA200"/>
    <m/>
    <s v="227480Y21"/>
    <s v="CALIGMST"/>
    <m/>
    <m/>
    <x v="7"/>
    <s v="Avanish_Tiwari"/>
    <m/>
    <x v="0"/>
    <n v="3"/>
    <m/>
    <x v="25"/>
    <s v="Micosoft Dynamic CRM"/>
    <m/>
    <x v="0"/>
    <d v="2021-10-11T00:00:00"/>
    <m/>
    <m/>
    <m/>
    <s v="Yang Jian"/>
    <s v="杨箭"/>
    <s v="Helen"/>
    <m/>
    <m/>
    <m/>
    <m/>
    <m/>
    <m/>
    <m/>
    <m/>
    <m/>
    <m/>
    <m/>
    <m/>
    <n v="253"/>
    <n v="0"/>
    <n v="0"/>
    <n v="1"/>
    <n v="3"/>
    <n v="152"/>
  </r>
  <r>
    <s v="22Q3-TA079"/>
    <d v="2021-05-12T00:00:00"/>
    <s v="22Q2-TA201"/>
    <m/>
    <s v="227481Y21"/>
    <s v="CALIGMST"/>
    <m/>
    <m/>
    <x v="7"/>
    <s v="Avanish_Tiwari"/>
    <m/>
    <x v="0"/>
    <n v="3"/>
    <m/>
    <x v="25"/>
    <s v="Micosoft Dynamic CRM"/>
    <m/>
    <x v="0"/>
    <d v="2021-10-11T00:00:00"/>
    <m/>
    <m/>
    <m/>
    <s v="Wang Nuo"/>
    <s v="王诺"/>
    <s v="CC"/>
    <m/>
    <s v="JL3T Hiring"/>
    <m/>
    <m/>
    <m/>
    <m/>
    <m/>
    <m/>
    <m/>
    <m/>
    <m/>
    <m/>
    <n v="253"/>
    <n v="0"/>
    <n v="0"/>
    <n v="1"/>
    <n v="3"/>
    <n v="152"/>
  </r>
  <r>
    <s v="22Q3-TA080"/>
    <d v="2021-05-12T00:00:00"/>
    <s v="22Q2-TA202"/>
    <m/>
    <s v="227482Y21"/>
    <s v="CALIGMST"/>
    <m/>
    <m/>
    <x v="7"/>
    <s v="Avanish_Tiwari"/>
    <m/>
    <x v="0"/>
    <n v="3"/>
    <m/>
    <x v="25"/>
    <s v="Micosoft Dynamic CRM"/>
    <m/>
    <x v="5"/>
    <d v="2021-12-13T00:00:00"/>
    <m/>
    <m/>
    <m/>
    <s v="Lin Yijun"/>
    <s v="林毅君"/>
    <s v="Helen"/>
    <m/>
    <m/>
    <m/>
    <m/>
    <m/>
    <m/>
    <m/>
    <m/>
    <m/>
    <m/>
    <m/>
    <m/>
    <n v="253"/>
    <n v="0"/>
    <n v="0"/>
    <n v="1"/>
    <s v=""/>
    <n v="215"/>
  </r>
  <r>
    <s v="22Q3-TA081"/>
    <d v="2021-05-12T00:00:00"/>
    <s v="22Q2-TA203"/>
    <m/>
    <s v="227483Y21"/>
    <s v="CALIGMST"/>
    <m/>
    <m/>
    <x v="7"/>
    <s v="Avanish_Tiwari"/>
    <m/>
    <x v="0"/>
    <n v="3"/>
    <m/>
    <x v="25"/>
    <s v="Micosoft Dynamic CRM"/>
    <m/>
    <x v="0"/>
    <d v="2021-12-02T00:00:00"/>
    <m/>
    <m/>
    <m/>
    <s v="Liu Yuting"/>
    <s v="刘雨婷"/>
    <s v="Helen"/>
    <m/>
    <s v="Waiting for Sunil's clarification"/>
    <m/>
    <m/>
    <m/>
    <m/>
    <m/>
    <m/>
    <m/>
    <m/>
    <m/>
    <m/>
    <n v="253"/>
    <n v="0"/>
    <n v="0"/>
    <n v="1"/>
    <n v="1"/>
    <n v="204"/>
  </r>
  <r>
    <s v="22Q3-TA082"/>
    <d v="2021-05-12T00:00:00"/>
    <s v="22Q2-TA204"/>
    <m/>
    <s v="224807Y21 "/>
    <s v="CHINT"/>
    <m/>
    <m/>
    <x v="23"/>
    <s v="Alex_Dai"/>
    <m/>
    <x v="8"/>
    <n v="4"/>
    <m/>
    <x v="20"/>
    <s v="Hadoop, Hive,Hadoop ecological environment"/>
    <m/>
    <x v="3"/>
    <m/>
    <m/>
    <m/>
    <m/>
    <m/>
    <m/>
    <s v="CC"/>
    <m/>
    <m/>
    <m/>
    <m/>
    <m/>
    <m/>
    <m/>
    <m/>
    <m/>
    <m/>
    <m/>
    <m/>
    <n v="253"/>
    <n v="0"/>
    <n v="0"/>
    <n v="0"/>
    <s v=""/>
    <n v="-44328"/>
  </r>
  <r>
    <s v="22Q3-TA083"/>
    <d v="2021-05-13T00:00:00"/>
    <s v="22Q2-TA210"/>
    <m/>
    <s v="229800Y21"/>
    <s v="PepsiCo"/>
    <s v="PepsiCo"/>
    <s v="T&amp;M"/>
    <x v="24"/>
    <s v="Avanish_Tiwari"/>
    <m/>
    <x v="0"/>
    <n v="3"/>
    <m/>
    <x v="6"/>
    <s v="SAP ABAP"/>
    <s v="Priority-1"/>
    <x v="1"/>
    <m/>
    <s v="Chen Yan"/>
    <s v="陈燕"/>
    <m/>
    <s v="Chen Yan"/>
    <s v="陈燕"/>
    <s v="Helen"/>
    <m/>
    <m/>
    <m/>
    <m/>
    <m/>
    <m/>
    <m/>
    <m/>
    <m/>
    <m/>
    <m/>
    <m/>
    <n v="252"/>
    <n v="0"/>
    <n v="0"/>
    <n v="1"/>
    <s v=""/>
    <n v="-44329"/>
  </r>
  <r>
    <s v="22Q3-TA084"/>
    <d v="2021-05-13T00:00:00"/>
    <s v="22Q2-TA211"/>
    <m/>
    <s v="227339Y21"/>
    <s v="SAVIC"/>
    <m/>
    <m/>
    <x v="25"/>
    <s v="Anshul_Agrawal"/>
    <m/>
    <x v="0"/>
    <n v="3"/>
    <m/>
    <x v="5"/>
    <s v="Automation Testing"/>
    <m/>
    <x v="3"/>
    <m/>
    <m/>
    <m/>
    <m/>
    <m/>
    <m/>
    <s v="Michael"/>
    <m/>
    <s v="SOW under process"/>
    <m/>
    <m/>
    <m/>
    <m/>
    <m/>
    <m/>
    <m/>
    <m/>
    <m/>
    <m/>
    <n v="252"/>
    <n v="0"/>
    <n v="0"/>
    <n v="0"/>
    <s v=""/>
    <n v="-44329"/>
  </r>
  <r>
    <s v="22Q3-TA085"/>
    <d v="2021-05-13T00:00:00"/>
    <s v="22Q2-TA212"/>
    <m/>
    <s v="227340Y21"/>
    <s v="SAVIC"/>
    <m/>
    <m/>
    <x v="25"/>
    <s v="Anshul_Agrawal"/>
    <m/>
    <x v="0"/>
    <n v="3"/>
    <m/>
    <x v="5"/>
    <s v="Automation Testing"/>
    <m/>
    <x v="3"/>
    <m/>
    <m/>
    <m/>
    <m/>
    <s v="Zhao Yue"/>
    <s v="赵悦"/>
    <s v="Michael"/>
    <m/>
    <s v="SOW under process"/>
    <m/>
    <m/>
    <m/>
    <m/>
    <m/>
    <m/>
    <m/>
    <m/>
    <m/>
    <m/>
    <n v="252"/>
    <n v="0"/>
    <n v="0"/>
    <n v="0"/>
    <s v=""/>
    <n v="-44329"/>
  </r>
  <r>
    <s v="22Q3-TA086"/>
    <d v="2021-05-13T00:00:00"/>
    <s v="22Q2-TA213"/>
    <m/>
    <s v="227341Y21"/>
    <s v="SAVIC"/>
    <m/>
    <m/>
    <x v="25"/>
    <s v="Anshul_Agrawal"/>
    <m/>
    <x v="0"/>
    <n v="3"/>
    <m/>
    <x v="5"/>
    <s v="Automation Testing"/>
    <m/>
    <x v="3"/>
    <m/>
    <m/>
    <m/>
    <m/>
    <s v="Hou Zhenxiang"/>
    <s v="侯振香"/>
    <s v="Michael"/>
    <m/>
    <s v="SOW under process"/>
    <m/>
    <m/>
    <m/>
    <m/>
    <m/>
    <m/>
    <m/>
    <m/>
    <m/>
    <m/>
    <n v="252"/>
    <n v="0"/>
    <n v="0"/>
    <n v="0"/>
    <s v=""/>
    <n v="-44329"/>
  </r>
  <r>
    <s v="22Q3-TA087"/>
    <d v="2021-05-13T00:00:00"/>
    <s v="22Q2-TA214"/>
    <m/>
    <s v="227342Y21"/>
    <s v="SAVIC"/>
    <m/>
    <m/>
    <x v="25"/>
    <s v="Anshul_Agrawal"/>
    <m/>
    <x v="0"/>
    <n v="3"/>
    <m/>
    <x v="5"/>
    <s v="Automation Testing"/>
    <m/>
    <x v="3"/>
    <m/>
    <m/>
    <m/>
    <m/>
    <s v="Zhao Xuemei"/>
    <s v="赵雪梅"/>
    <s v="Michael"/>
    <m/>
    <s v="SOW under process"/>
    <m/>
    <m/>
    <m/>
    <m/>
    <m/>
    <m/>
    <m/>
    <m/>
    <m/>
    <m/>
    <n v="252"/>
    <n v="0"/>
    <n v="0"/>
    <n v="0"/>
    <s v=""/>
    <n v="-44329"/>
  </r>
  <r>
    <s v="22Q3-TA088"/>
    <d v="2021-05-13T00:00:00"/>
    <s v="22Q2-TA215"/>
    <m/>
    <s v="227343Y21"/>
    <s v="SAVIC"/>
    <m/>
    <m/>
    <x v="25"/>
    <s v="Anshul_Agrawal"/>
    <m/>
    <x v="0"/>
    <n v="3"/>
    <m/>
    <x v="5"/>
    <s v="Automation Testing"/>
    <m/>
    <x v="3"/>
    <m/>
    <m/>
    <m/>
    <m/>
    <s v="Zhan Chao"/>
    <s v="詹超"/>
    <s v="Michael"/>
    <m/>
    <s v="SOW under process"/>
    <m/>
    <m/>
    <m/>
    <m/>
    <m/>
    <m/>
    <m/>
    <m/>
    <m/>
    <m/>
    <n v="252"/>
    <n v="0"/>
    <n v="0"/>
    <n v="0"/>
    <s v=""/>
    <n v="-44329"/>
  </r>
  <r>
    <s v="22Q3-TA089"/>
    <d v="2021-05-13T00:00:00"/>
    <s v="22Q2-TA216"/>
    <m/>
    <s v="227162Y21"/>
    <s v="Tencent"/>
    <m/>
    <m/>
    <x v="13"/>
    <s v="Anshul_Agrawal"/>
    <m/>
    <x v="10"/>
    <n v="3"/>
    <m/>
    <x v="26"/>
    <s v="Japanese/Korean/ English"/>
    <m/>
    <x v="5"/>
    <d v="2022-01-03T00:00:00"/>
    <m/>
    <m/>
    <m/>
    <s v="Mei Yuanjie"/>
    <s v="梅元杰"/>
    <s v="Michael"/>
    <m/>
    <m/>
    <m/>
    <m/>
    <m/>
    <m/>
    <m/>
    <m/>
    <m/>
    <m/>
    <m/>
    <m/>
    <n v="252"/>
    <n v="0"/>
    <n v="0"/>
    <n v="1"/>
    <s v=""/>
    <n v="235"/>
  </r>
  <r>
    <s v="22Q3-TA090"/>
    <d v="2021-05-13T00:00:00"/>
    <s v="22Q2-TA217"/>
    <m/>
    <s v="227163Y21"/>
    <s v="Tencent"/>
    <m/>
    <m/>
    <x v="13"/>
    <s v="Anshul_Agrawal"/>
    <m/>
    <x v="10"/>
    <n v="3"/>
    <m/>
    <x v="26"/>
    <s v="Japanese/Korean/ English"/>
    <m/>
    <x v="0"/>
    <d v="2021-11-08T00:00:00"/>
    <m/>
    <m/>
    <m/>
    <s v="Liu Mingshun"/>
    <s v="刘明顺"/>
    <s v="Michael"/>
    <m/>
    <m/>
    <m/>
    <m/>
    <m/>
    <m/>
    <m/>
    <m/>
    <m/>
    <m/>
    <m/>
    <m/>
    <n v="252"/>
    <n v="0"/>
    <n v="0"/>
    <n v="1"/>
    <n v="2"/>
    <n v="179"/>
  </r>
  <r>
    <s v="22Q3-TA091"/>
    <d v="2021-05-13T00:00:00"/>
    <s v="22Q2-TA218"/>
    <m/>
    <s v="227164Y21"/>
    <s v="Tencent"/>
    <m/>
    <m/>
    <x v="13"/>
    <s v="Anshul_Agrawal"/>
    <m/>
    <x v="10"/>
    <n v="3"/>
    <m/>
    <x v="26"/>
    <s v="Japanese/Korean/ English"/>
    <m/>
    <x v="1"/>
    <m/>
    <m/>
    <m/>
    <m/>
    <s v="Yang Xiangzhao"/>
    <s v="杨相召"/>
    <s v="Michael"/>
    <m/>
    <m/>
    <m/>
    <m/>
    <m/>
    <m/>
    <m/>
    <m/>
    <m/>
    <m/>
    <m/>
    <m/>
    <n v="252"/>
    <n v="0"/>
    <n v="0"/>
    <n v="1"/>
    <s v=""/>
    <n v="-44329"/>
  </r>
  <r>
    <s v="22Q3-TA092"/>
    <d v="2021-05-17T00:00:00"/>
    <s v="22Q2-TA219"/>
    <m/>
    <s v="231780Y21"/>
    <s v="APPLE"/>
    <m/>
    <m/>
    <x v="3"/>
    <s v="Anshul_Agrawal"/>
    <m/>
    <x v="0"/>
    <n v="5"/>
    <m/>
    <x v="5"/>
    <s v="Mobility testing, eCommerce"/>
    <m/>
    <x v="3"/>
    <m/>
    <m/>
    <m/>
    <m/>
    <s v="Cai Xingchen"/>
    <s v="蔡星辰"/>
    <s v="Michael"/>
    <m/>
    <s v="Priority"/>
    <m/>
    <m/>
    <m/>
    <m/>
    <m/>
    <m/>
    <m/>
    <m/>
    <m/>
    <m/>
    <n v="248"/>
    <n v="0"/>
    <n v="0"/>
    <n v="0"/>
    <s v=""/>
    <n v="-44333"/>
  </r>
  <r>
    <s v="22Q3-TA093"/>
    <d v="2021-05-18T00:00:00"/>
    <s v="22Q2-TA220"/>
    <m/>
    <s v="221171Y21"/>
    <s v="Avery"/>
    <s v="Emerson"/>
    <s v="T&amp;M"/>
    <x v="26"/>
    <s v="Avanish_Tiwari"/>
    <m/>
    <x v="11"/>
    <n v="5"/>
    <m/>
    <x v="21"/>
    <s v="Financials Cloud (GL, AP &amp; AR)"/>
    <m/>
    <x v="4"/>
    <m/>
    <m/>
    <m/>
    <m/>
    <s v="Ding Yurong"/>
    <s v="丁玉容"/>
    <s v="Helen"/>
    <m/>
    <m/>
    <m/>
    <m/>
    <m/>
    <m/>
    <m/>
    <m/>
    <m/>
    <m/>
    <m/>
    <m/>
    <n v="247"/>
    <n v="0"/>
    <n v="0"/>
    <n v="0"/>
    <s v=""/>
    <n v="-44334"/>
  </r>
  <r>
    <s v="22Q3-TA094"/>
    <d v="2021-05-19T00:00:00"/>
    <s v="22Q2-TA226"/>
    <m/>
    <s v="233084Y21"/>
    <s v="SAP CHINA"/>
    <s v="SAP CHINA"/>
    <s v="T&amp;M"/>
    <x v="11"/>
    <s v="Avanish_Tiwari"/>
    <m/>
    <x v="12"/>
    <n v="5"/>
    <m/>
    <x v="6"/>
    <s v="SAP ABAP"/>
    <s v="Priority-1"/>
    <x v="4"/>
    <m/>
    <m/>
    <m/>
    <m/>
    <m/>
    <m/>
    <s v="Muci"/>
    <m/>
    <m/>
    <m/>
    <m/>
    <m/>
    <m/>
    <m/>
    <m/>
    <m/>
    <m/>
    <m/>
    <m/>
    <n v="246"/>
    <n v="0"/>
    <n v="0"/>
    <n v="0"/>
    <s v=""/>
    <n v="-44335"/>
  </r>
  <r>
    <s v="22Q3-TA095"/>
    <d v="2021-05-19T00:00:00"/>
    <s v="22Q2-TA227"/>
    <m/>
    <s v="233088Y21"/>
    <s v="SAP CHINA"/>
    <s v="SAP CHINA"/>
    <s v="T&amp;M"/>
    <x v="11"/>
    <s v="Avanish_Tiwari"/>
    <m/>
    <x v="13"/>
    <n v="5"/>
    <m/>
    <x v="6"/>
    <s v="MES Developer"/>
    <s v="Priority-1"/>
    <x v="4"/>
    <m/>
    <m/>
    <m/>
    <m/>
    <s v="Zhang Minjian"/>
    <s v="张敏健"/>
    <s v="Muci"/>
    <m/>
    <m/>
    <m/>
    <m/>
    <m/>
    <m/>
    <m/>
    <m/>
    <m/>
    <m/>
    <m/>
    <m/>
    <n v="246"/>
    <n v="0"/>
    <n v="0"/>
    <n v="0"/>
    <s v=""/>
    <n v="-44335"/>
  </r>
  <r>
    <s v="22Q3-TA096"/>
    <d v="2021-05-19T00:00:00"/>
    <s v="22Q2-TA228"/>
    <m/>
    <s v="234171Y21"/>
    <s v="SAP CHINA"/>
    <s v="SAP CHINA"/>
    <s v="T&amp;M"/>
    <x v="11"/>
    <s v="Avanish_Tiwari"/>
    <m/>
    <x v="8"/>
    <n v="5"/>
    <m/>
    <x v="6"/>
    <s v="SAP ABAP"/>
    <s v="Priority-1"/>
    <x v="4"/>
    <m/>
    <m/>
    <m/>
    <m/>
    <s v="Guan Jiahe"/>
    <s v="关佳合"/>
    <s v="Muci"/>
    <m/>
    <m/>
    <m/>
    <m/>
    <m/>
    <m/>
    <m/>
    <m/>
    <m/>
    <m/>
    <m/>
    <m/>
    <n v="246"/>
    <n v="0"/>
    <n v="0"/>
    <n v="0"/>
    <s v=""/>
    <n v="-44335"/>
  </r>
  <r>
    <s v="22Q3-TA097"/>
    <d v="2021-05-26T00:00:00"/>
    <s v="22Q2-TA231"/>
    <m/>
    <s v="246038Y21"/>
    <s v="Gemalto"/>
    <s v="Gemalto"/>
    <s v="FP"/>
    <x v="26"/>
    <s v="Avanish_Tiwari"/>
    <m/>
    <x v="0"/>
    <n v="5"/>
    <m/>
    <x v="21"/>
    <s v="Oracle Apps DBA "/>
    <m/>
    <x v="3"/>
    <m/>
    <m/>
    <m/>
    <m/>
    <s v="Yan Fengliang"/>
    <s v="闫锋亮"/>
    <s v="Helen"/>
    <m/>
    <s v="SFDC"/>
    <m/>
    <m/>
    <m/>
    <m/>
    <m/>
    <m/>
    <m/>
    <m/>
    <m/>
    <m/>
    <n v="239"/>
    <n v="0"/>
    <n v="0"/>
    <n v="0"/>
    <s v=""/>
    <n v="-44342"/>
  </r>
  <r>
    <s v="22Q3-TA098"/>
    <d v="2021-05-31T00:00:00"/>
    <s v="22Q2-TA241"/>
    <m/>
    <s v="230925Y21 "/>
    <s v="SingTel"/>
    <m/>
    <m/>
    <x v="27"/>
    <s v="Anshul_Agrawal"/>
    <m/>
    <x v="0"/>
    <n v="5"/>
    <m/>
    <x v="27"/>
    <s v="1. Management of assigned Wide Area Network (WAN) projects and transitions complying to Project Management Methodology(PMM) that covers Initiation, Define, Organise &amp; Plan, Implement &amp; Control and Handover &amp; Closure."/>
    <m/>
    <x v="1"/>
    <m/>
    <m/>
    <m/>
    <m/>
    <s v="Zhao Zhengxiong"/>
    <s v="赵正雄"/>
    <s v="Michael"/>
    <m/>
    <s v="TL, English must,wait for internal interview"/>
    <m/>
    <m/>
    <m/>
    <m/>
    <m/>
    <m/>
    <m/>
    <m/>
    <m/>
    <m/>
    <n v="234"/>
    <n v="0"/>
    <n v="0"/>
    <n v="1"/>
    <s v=""/>
    <n v="-44347"/>
  </r>
  <r>
    <s v="22Q3-TA099"/>
    <d v="2021-05-31T00:00:00"/>
    <s v="22Q2-TA243"/>
    <m/>
    <s v="251943Y21"/>
    <s v="HKEX"/>
    <s v="HKEX"/>
    <s v="T&amp;M"/>
    <x v="21"/>
    <s v="RaviKbandi"/>
    <s v="new"/>
    <x v="6"/>
    <n v="5"/>
    <m/>
    <x v="5"/>
    <s v="Automation Testing"/>
    <s v="Priority-1"/>
    <x v="1"/>
    <m/>
    <m/>
    <m/>
    <m/>
    <s v="Wang Weibing"/>
    <s v="王伟彬 "/>
    <s v="Joyce"/>
    <m/>
    <m/>
    <m/>
    <m/>
    <m/>
    <m/>
    <m/>
    <m/>
    <m/>
    <m/>
    <m/>
    <m/>
    <n v="234"/>
    <n v="0"/>
    <n v="0"/>
    <n v="1"/>
    <s v=""/>
    <n v="-44347"/>
  </r>
  <r>
    <s v="22Q3-TA100"/>
    <d v="2021-05-31T00:00:00"/>
    <s v="22Q2-TA244"/>
    <m/>
    <s v="251336Y21"/>
    <s v="HKEX"/>
    <s v="HKEX"/>
    <s v="T&amp;M"/>
    <x v="21"/>
    <s v="RaviKbandi"/>
    <s v="new"/>
    <x v="6"/>
    <n v="5"/>
    <m/>
    <x v="20"/>
    <s v="Pyhon"/>
    <s v="Priority-1"/>
    <x v="1"/>
    <m/>
    <m/>
    <m/>
    <m/>
    <s v="Huang Zhuhai"/>
    <s v="黄树海"/>
    <s v="Joyce"/>
    <m/>
    <m/>
    <m/>
    <m/>
    <m/>
    <m/>
    <m/>
    <m/>
    <m/>
    <m/>
    <m/>
    <m/>
    <n v="234"/>
    <n v="0"/>
    <n v="0"/>
    <n v="1"/>
    <s v=""/>
    <n v="-44347"/>
  </r>
  <r>
    <s v="22Q3-TA101"/>
    <d v="2021-05-31T00:00:00"/>
    <s v="22Q2-TA245"/>
    <m/>
    <s v="251997Y21"/>
    <s v="HKEX"/>
    <s v="HKEX"/>
    <s v="T&amp;M"/>
    <x v="21"/>
    <s v="RaviKbandi"/>
    <s v="new"/>
    <x v="6"/>
    <n v="4"/>
    <m/>
    <x v="28"/>
    <s v="RPA engineer"/>
    <s v="Priority-1"/>
    <x v="1"/>
    <m/>
    <m/>
    <m/>
    <m/>
    <s v="Guo Mingzhu"/>
    <s v="郭明珠"/>
    <s v="Joyce"/>
    <m/>
    <m/>
    <m/>
    <m/>
    <m/>
    <m/>
    <m/>
    <m/>
    <m/>
    <m/>
    <m/>
    <m/>
    <n v="234"/>
    <n v="0"/>
    <n v="0"/>
    <n v="1"/>
    <s v=""/>
    <n v="-44347"/>
  </r>
  <r>
    <s v="22Q3-TA102"/>
    <d v="2021-06-02T00:00:00"/>
    <s v="22Q2-TA249"/>
    <m/>
    <s v="260341Y21"/>
    <s v="Cathay"/>
    <m/>
    <m/>
    <x v="21"/>
    <s v="RaviKbandi"/>
    <m/>
    <x v="6"/>
    <n v="5"/>
    <m/>
    <x v="29"/>
    <s v="sharepoint framework"/>
    <m/>
    <x v="1"/>
    <m/>
    <m/>
    <m/>
    <m/>
    <s v="Zheng Xiaotao"/>
    <s v="郑晓涛"/>
    <s v="Joyce"/>
    <m/>
    <s v="10 candidate pending"/>
    <m/>
    <m/>
    <m/>
    <m/>
    <m/>
    <m/>
    <m/>
    <m/>
    <m/>
    <m/>
    <n v="232"/>
    <n v="0"/>
    <n v="0"/>
    <n v="1"/>
    <s v=""/>
    <n v="-44349"/>
  </r>
  <r>
    <s v="22Q3-TA103"/>
    <d v="2021-06-02T00:00:00"/>
    <s v="22Q2-TA250"/>
    <m/>
    <s v="260342Y21"/>
    <s v="Cathay"/>
    <m/>
    <m/>
    <x v="21"/>
    <s v="RaviKbandi"/>
    <m/>
    <x v="6"/>
    <n v="5"/>
    <m/>
    <x v="29"/>
    <s v="sharepoint framework"/>
    <m/>
    <x v="1"/>
    <m/>
    <m/>
    <m/>
    <m/>
    <s v="Li Zhangxin"/>
    <s v="李章新"/>
    <s v="Joyce"/>
    <m/>
    <s v="important"/>
    <m/>
    <m/>
    <m/>
    <m/>
    <m/>
    <m/>
    <m/>
    <m/>
    <m/>
    <m/>
    <n v="232"/>
    <n v="0"/>
    <n v="0"/>
    <n v="1"/>
    <s v=""/>
    <n v="-44349"/>
  </r>
  <r>
    <s v="22Q3-TA104"/>
    <d v="2021-06-02T00:00:00"/>
    <s v="22Q2-TA251"/>
    <m/>
    <s v="260343Y21"/>
    <s v="Cathay"/>
    <m/>
    <m/>
    <x v="21"/>
    <s v="RaviKbandi"/>
    <m/>
    <x v="6"/>
    <n v="4"/>
    <m/>
    <x v="29"/>
    <s v="sharepoint framework"/>
    <m/>
    <x v="1"/>
    <m/>
    <m/>
    <m/>
    <m/>
    <s v="Liu Wei"/>
    <s v="刘伟"/>
    <s v="Joyce"/>
    <m/>
    <s v="important"/>
    <m/>
    <m/>
    <m/>
    <m/>
    <m/>
    <m/>
    <m/>
    <m/>
    <m/>
    <m/>
    <n v="232"/>
    <n v="0"/>
    <n v="0"/>
    <n v="1"/>
    <s v=""/>
    <n v="-44349"/>
  </r>
  <r>
    <s v="22Q3-TA105"/>
    <d v="2021-06-02T00:00:00"/>
    <s v="22Q2-TA252"/>
    <m/>
    <s v="260344Y21"/>
    <s v="Cathay"/>
    <m/>
    <m/>
    <x v="21"/>
    <s v="RaviKbandi"/>
    <m/>
    <x v="6"/>
    <n v="4"/>
    <m/>
    <x v="29"/>
    <s v="sharepoint framework"/>
    <m/>
    <x v="1"/>
    <m/>
    <m/>
    <m/>
    <m/>
    <s v="Yu Shuyou"/>
    <s v="余书又"/>
    <s v="Joyce"/>
    <m/>
    <s v="PCCW"/>
    <m/>
    <m/>
    <m/>
    <m/>
    <m/>
    <m/>
    <m/>
    <m/>
    <m/>
    <m/>
    <n v="232"/>
    <n v="0"/>
    <n v="0"/>
    <n v="1"/>
    <s v=""/>
    <n v="-44349"/>
  </r>
  <r>
    <s v="22Q3-TA106"/>
    <d v="2021-06-02T00:00:00"/>
    <s v="22Q2-TA253"/>
    <m/>
    <s v="260345Y21"/>
    <s v="Cathay"/>
    <m/>
    <m/>
    <x v="21"/>
    <s v="RaviKbandi"/>
    <m/>
    <x v="6"/>
    <n v="4"/>
    <m/>
    <x v="29"/>
    <s v="sharepoint framework"/>
    <m/>
    <x v="1"/>
    <m/>
    <m/>
    <m/>
    <m/>
    <s v="Liu Zuoqing"/>
    <s v="刘佐钦 "/>
    <s v="Joyce"/>
    <m/>
    <s v="PCCW"/>
    <m/>
    <m/>
    <m/>
    <m/>
    <m/>
    <m/>
    <m/>
    <m/>
    <m/>
    <m/>
    <n v="232"/>
    <n v="0"/>
    <n v="0"/>
    <n v="1"/>
    <s v=""/>
    <n v="-44349"/>
  </r>
  <r>
    <s v="22Q3-TA107"/>
    <d v="2021-06-02T00:00:00"/>
    <s v="22Q2-TA257"/>
    <m/>
    <s v="258188Y21"/>
    <s v="NIKE"/>
    <m/>
    <m/>
    <x v="28"/>
    <s v="Alex_Dai"/>
    <m/>
    <x v="0"/>
    <n v="4"/>
    <m/>
    <x v="30"/>
    <s v="Refer JD for the details"/>
    <m/>
    <x v="4"/>
    <m/>
    <m/>
    <m/>
    <m/>
    <s v="Li Yige"/>
    <s v="李一格"/>
    <s v="Michael"/>
    <m/>
    <s v="Urgent"/>
    <m/>
    <m/>
    <m/>
    <m/>
    <m/>
    <m/>
    <m/>
    <m/>
    <m/>
    <m/>
    <n v="232"/>
    <n v="0"/>
    <n v="0"/>
    <n v="0"/>
    <s v=""/>
    <n v="-44349"/>
  </r>
  <r>
    <s v="22Q3-TA108"/>
    <d v="2021-06-02T00:00:00"/>
    <s v="22Q2-TA258"/>
    <m/>
    <s v="259825Y21"/>
    <s v="NIKE"/>
    <m/>
    <m/>
    <x v="28"/>
    <s v="Alex_Dai"/>
    <m/>
    <x v="0"/>
    <n v="4"/>
    <m/>
    <x v="18"/>
    <s v="Refer JD for the details"/>
    <m/>
    <x v="4"/>
    <m/>
    <m/>
    <m/>
    <m/>
    <s v="Hong Mingjun"/>
    <s v="洪铭俊"/>
    <s v="Michael"/>
    <m/>
    <s v="Urgent"/>
    <m/>
    <m/>
    <m/>
    <m/>
    <m/>
    <m/>
    <m/>
    <m/>
    <m/>
    <m/>
    <n v="232"/>
    <n v="0"/>
    <n v="0"/>
    <n v="0"/>
    <s v=""/>
    <n v="-44349"/>
  </r>
  <r>
    <s v="22Q3-TA109"/>
    <d v="2021-06-02T00:00:00"/>
    <s v="22Q2-TA259"/>
    <m/>
    <s v="260547Y21"/>
    <s v="NIKE"/>
    <m/>
    <m/>
    <x v="28"/>
    <s v="Alex_Dai"/>
    <m/>
    <x v="0"/>
    <n v="4"/>
    <m/>
    <x v="31"/>
    <s v="Refer JD for the details"/>
    <m/>
    <x v="4"/>
    <m/>
    <m/>
    <m/>
    <m/>
    <s v="Sun Peng"/>
    <s v="孙鹏"/>
    <s v="Michael"/>
    <m/>
    <s v="7.22 interviewed"/>
    <m/>
    <m/>
    <m/>
    <m/>
    <m/>
    <m/>
    <m/>
    <m/>
    <m/>
    <m/>
    <n v="232"/>
    <n v="0"/>
    <n v="0"/>
    <n v="0"/>
    <s v=""/>
    <n v="-44349"/>
  </r>
  <r>
    <s v="22Q3-TA110"/>
    <d v="2021-06-02T00:00:00"/>
    <s v="22Q2-TA260"/>
    <m/>
    <s v="260548Y21"/>
    <s v="NIKE"/>
    <m/>
    <m/>
    <x v="28"/>
    <s v="Alex_Dai"/>
    <m/>
    <x v="0"/>
    <n v="4"/>
    <m/>
    <x v="31"/>
    <s v="Refer JD for the details"/>
    <m/>
    <x v="4"/>
    <m/>
    <m/>
    <m/>
    <m/>
    <s v="Lu Zhixiang"/>
    <s v="陆志祥"/>
    <s v="Michael"/>
    <m/>
    <m/>
    <m/>
    <m/>
    <m/>
    <m/>
    <m/>
    <m/>
    <m/>
    <m/>
    <m/>
    <m/>
    <n v="232"/>
    <n v="0"/>
    <n v="0"/>
    <n v="0"/>
    <s v=""/>
    <n v="-44349"/>
  </r>
  <r>
    <s v="22Q3-TA111"/>
    <d v="2021-06-02T00:00:00"/>
    <s v="22Q2-TA261"/>
    <m/>
    <s v="260551Y21"/>
    <s v="NIKE"/>
    <m/>
    <m/>
    <x v="28"/>
    <s v="Alex_Dai"/>
    <m/>
    <x v="0"/>
    <n v="4"/>
    <m/>
    <x v="32"/>
    <s v="Refer JD for the details"/>
    <m/>
    <x v="1"/>
    <m/>
    <m/>
    <m/>
    <m/>
    <s v="Sun Zhongjian"/>
    <s v="孙忠建"/>
    <s v="Michael"/>
    <m/>
    <m/>
    <m/>
    <m/>
    <m/>
    <m/>
    <m/>
    <m/>
    <m/>
    <m/>
    <m/>
    <m/>
    <n v="232"/>
    <n v="0"/>
    <n v="0"/>
    <n v="1"/>
    <s v=""/>
    <n v="-44349"/>
  </r>
  <r>
    <s v="22Q3-TA112"/>
    <d v="2021-06-02T00:00:00"/>
    <s v="22Q2-TA262"/>
    <m/>
    <s v="260552Y21"/>
    <s v="NIKE"/>
    <m/>
    <m/>
    <x v="28"/>
    <s v="Alex_Dai"/>
    <m/>
    <x v="0"/>
    <n v="4"/>
    <m/>
    <x v="32"/>
    <s v="Refer JD for the details"/>
    <m/>
    <x v="5"/>
    <d v="2021-12-27T00:00:00"/>
    <m/>
    <m/>
    <m/>
    <s v="Liu Yongkai"/>
    <s v="刘永恺"/>
    <s v="Michael"/>
    <m/>
    <s v="7.29 interviewed"/>
    <m/>
    <m/>
    <m/>
    <m/>
    <m/>
    <m/>
    <m/>
    <m/>
    <m/>
    <m/>
    <n v="232"/>
    <n v="0"/>
    <n v="0"/>
    <n v="1"/>
    <s v=""/>
    <n v="208"/>
  </r>
  <r>
    <s v="22Q3-TA113"/>
    <d v="2021-06-02T00:00:00"/>
    <s v="22Q2-TA263"/>
    <m/>
    <s v="260553Y21"/>
    <s v="NIKE"/>
    <m/>
    <m/>
    <x v="28"/>
    <s v="Alex_Dai"/>
    <m/>
    <x v="0"/>
    <n v="4"/>
    <m/>
    <x v="32"/>
    <s v="Refer JD for the details"/>
    <m/>
    <x v="4"/>
    <m/>
    <m/>
    <m/>
    <m/>
    <s v="Wang Yalin"/>
    <s v="王雅琳"/>
    <s v="Michael"/>
    <m/>
    <s v="Waiting for client interview"/>
    <m/>
    <m/>
    <m/>
    <m/>
    <m/>
    <m/>
    <m/>
    <m/>
    <m/>
    <m/>
    <n v="232"/>
    <n v="0"/>
    <n v="0"/>
    <n v="0"/>
    <s v=""/>
    <n v="-44349"/>
  </r>
  <r>
    <s v="22Q3-TA114"/>
    <d v="2021-06-02T00:00:00"/>
    <s v="22Q2-TA264"/>
    <m/>
    <s v="260554Y21"/>
    <s v="NIKE"/>
    <m/>
    <m/>
    <x v="28"/>
    <s v="Alex_Dai"/>
    <m/>
    <x v="0"/>
    <n v="4"/>
    <m/>
    <x v="32"/>
    <s v="Refer JD for the details"/>
    <m/>
    <x v="4"/>
    <m/>
    <m/>
    <m/>
    <m/>
    <s v="Jiang Yuting"/>
    <s v="蒋宇婷"/>
    <s v="Michael"/>
    <m/>
    <s v="Waiting for client interview"/>
    <m/>
    <m/>
    <m/>
    <m/>
    <m/>
    <m/>
    <m/>
    <m/>
    <m/>
    <m/>
    <n v="232"/>
    <n v="0"/>
    <n v="0"/>
    <n v="0"/>
    <s v=""/>
    <n v="-44349"/>
  </r>
  <r>
    <s v="22Q3-TA115"/>
    <d v="2021-06-02T00:00:00"/>
    <s v="22Q2-TA265"/>
    <m/>
    <s v="260555Y21"/>
    <s v="NIKE"/>
    <m/>
    <m/>
    <x v="28"/>
    <s v="Alex_Dai"/>
    <m/>
    <x v="0"/>
    <n v="4"/>
    <m/>
    <x v="32"/>
    <s v="Refer JD for the details"/>
    <m/>
    <x v="4"/>
    <m/>
    <m/>
    <m/>
    <m/>
    <s v="Thomas Lu"/>
    <s v="陆贝尔"/>
    <s v="Michael"/>
    <m/>
    <s v="7.27 interviewed"/>
    <m/>
    <m/>
    <m/>
    <m/>
    <m/>
    <m/>
    <m/>
    <m/>
    <m/>
    <m/>
    <n v="232"/>
    <n v="0"/>
    <n v="0"/>
    <n v="0"/>
    <s v=""/>
    <n v="-44349"/>
  </r>
  <r>
    <s v="22Q3-TA116"/>
    <d v="2021-06-02T00:00:00"/>
    <s v="22Q2-TA266"/>
    <m/>
    <s v="260556Y21"/>
    <s v="NIKE"/>
    <m/>
    <m/>
    <x v="28"/>
    <s v="Alex_Dai"/>
    <m/>
    <x v="0"/>
    <n v="4"/>
    <m/>
    <x v="32"/>
    <s v="Refer JD for the details"/>
    <m/>
    <x v="1"/>
    <m/>
    <m/>
    <m/>
    <m/>
    <s v="Wang Shuai"/>
    <s v="王帅"/>
    <s v="Michael"/>
    <m/>
    <m/>
    <m/>
    <m/>
    <m/>
    <m/>
    <m/>
    <m/>
    <m/>
    <m/>
    <m/>
    <m/>
    <n v="232"/>
    <n v="0"/>
    <n v="0"/>
    <n v="1"/>
    <s v=""/>
    <n v="-44349"/>
  </r>
  <r>
    <s v="22Q3-TA117"/>
    <d v="2021-06-02T00:00:00"/>
    <s v="22Q2-TA267"/>
    <m/>
    <s v="260557Y21"/>
    <s v="NIKE"/>
    <m/>
    <m/>
    <x v="28"/>
    <s v="Alex_Dai"/>
    <m/>
    <x v="0"/>
    <n v="4"/>
    <m/>
    <x v="14"/>
    <s v="Refer JD for the details"/>
    <m/>
    <x v="1"/>
    <m/>
    <m/>
    <m/>
    <m/>
    <s v="Su Jiansheng"/>
    <s v="苏建生"/>
    <s v="Michael"/>
    <m/>
    <m/>
    <m/>
    <m/>
    <m/>
    <m/>
    <m/>
    <m/>
    <m/>
    <m/>
    <m/>
    <m/>
    <n v="232"/>
    <n v="0"/>
    <n v="0"/>
    <n v="1"/>
    <s v=""/>
    <n v="-44349"/>
  </r>
  <r>
    <s v="22Q3-TA118"/>
    <d v="2021-06-02T00:00:00"/>
    <s v="22Q2-TA281"/>
    <m/>
    <s v="241344Y21"/>
    <s v="Huawei"/>
    <m/>
    <m/>
    <x v="18"/>
    <s v="Avanish_Tiwari"/>
    <m/>
    <x v="9"/>
    <n v="5"/>
    <m/>
    <x v="21"/>
    <s v="Oracle Database|PL/SQL [ "/>
    <m/>
    <x v="0"/>
    <d v="2021-10-18T00:00:00"/>
    <m/>
    <m/>
    <m/>
    <s v="Huang Heng"/>
    <s v="黄恒"/>
    <s v="CC"/>
    <m/>
    <s v="JL3"/>
    <m/>
    <m/>
    <m/>
    <m/>
    <m/>
    <m/>
    <m/>
    <m/>
    <m/>
    <m/>
    <n v="232"/>
    <n v="0"/>
    <n v="0"/>
    <n v="1"/>
    <n v="3"/>
    <n v="138"/>
  </r>
  <r>
    <s v="22Q3-TA119"/>
    <d v="2021-06-02T00:00:00"/>
    <s v="22Q2-TA282"/>
    <m/>
    <s v="241341Y21"/>
    <s v="Huawei"/>
    <m/>
    <m/>
    <x v="18"/>
    <s v="Avanish_Tiwari"/>
    <m/>
    <x v="9"/>
    <n v="5"/>
    <m/>
    <x v="21"/>
    <s v="Oracle Database|PL/SQL [ "/>
    <m/>
    <x v="0"/>
    <d v="2021-10-25T00:00:00"/>
    <m/>
    <m/>
    <m/>
    <s v="Tang Simin"/>
    <s v="汤思敏"/>
    <s v="CC"/>
    <m/>
    <m/>
    <m/>
    <m/>
    <m/>
    <m/>
    <m/>
    <m/>
    <m/>
    <m/>
    <m/>
    <m/>
    <n v="232"/>
    <n v="0"/>
    <n v="0"/>
    <n v="1"/>
    <n v="2"/>
    <n v="145"/>
  </r>
  <r>
    <s v="22Q3-TA120"/>
    <d v="2021-06-02T00:00:00"/>
    <s v="22Q2-TA283"/>
    <m/>
    <s v="241328Y21"/>
    <s v="Huawei"/>
    <m/>
    <m/>
    <x v="18"/>
    <s v="Avanish_Tiwari"/>
    <m/>
    <x v="9"/>
    <n v="4"/>
    <m/>
    <x v="21"/>
    <s v="Oracle Database|PL/SQL [ "/>
    <m/>
    <x v="0"/>
    <d v="2021-10-11T00:00:00"/>
    <m/>
    <m/>
    <m/>
    <s v="Zhuang Jian"/>
    <s v="庄健"/>
    <s v="CC"/>
    <m/>
    <s v="JL3"/>
    <m/>
    <m/>
    <m/>
    <m/>
    <m/>
    <m/>
    <m/>
    <m/>
    <m/>
    <m/>
    <n v="232"/>
    <n v="0"/>
    <n v="0"/>
    <n v="1"/>
    <n v="3"/>
    <n v="131"/>
  </r>
  <r>
    <s v="22Q3-TA121"/>
    <d v="2021-06-02T00:00:00"/>
    <s v="22Q2-TA323"/>
    <m/>
    <s v="241321Y21"/>
    <s v="Huawei"/>
    <m/>
    <m/>
    <x v="18"/>
    <s v="Avanish_Tiwari"/>
    <m/>
    <x v="9"/>
    <n v="4"/>
    <m/>
    <x v="21"/>
    <s v="Oracle Database|PL/SQL [ "/>
    <m/>
    <x v="0"/>
    <d v="2021-10-11T00:00:00"/>
    <m/>
    <m/>
    <m/>
    <s v="Yang Xuedong"/>
    <s v="杨雪东"/>
    <s v="CC"/>
    <m/>
    <s v="JL3"/>
    <m/>
    <m/>
    <m/>
    <m/>
    <m/>
    <m/>
    <m/>
    <m/>
    <m/>
    <m/>
    <n v="232"/>
    <n v="0"/>
    <n v="0"/>
    <n v="1"/>
    <n v="3"/>
    <n v="131"/>
  </r>
  <r>
    <s v="22Q3-TA122"/>
    <d v="2021-06-02T00:00:00"/>
    <s v="22Q2-TA377"/>
    <m/>
    <s v="241261Y21"/>
    <s v="Huawei"/>
    <m/>
    <m/>
    <x v="18"/>
    <s v="Avanish_Tiwari"/>
    <m/>
    <x v="9"/>
    <n v="3"/>
    <m/>
    <x v="21"/>
    <s v="Oracle Database|PL/SQL [ "/>
    <m/>
    <x v="0"/>
    <d v="2021-10-14T00:00:00"/>
    <m/>
    <m/>
    <m/>
    <s v="Tian Jinxiang"/>
    <s v="田金香"/>
    <s v="CC"/>
    <m/>
    <m/>
    <m/>
    <m/>
    <m/>
    <m/>
    <m/>
    <m/>
    <m/>
    <m/>
    <m/>
    <m/>
    <n v="232"/>
    <n v="0"/>
    <n v="0"/>
    <n v="1"/>
    <n v="3"/>
    <n v="134"/>
  </r>
  <r>
    <s v="22Q3-TA123"/>
    <d v="2021-06-02T00:00:00"/>
    <s v="22Q2-TA385"/>
    <m/>
    <s v="264500Y21"/>
    <s v="Huawei"/>
    <m/>
    <m/>
    <x v="18"/>
    <s v="Avanish_Tiwari"/>
    <m/>
    <x v="9"/>
    <n v="6"/>
    <m/>
    <x v="33"/>
    <s v="Certified Project Management Professional"/>
    <m/>
    <x v="0"/>
    <d v="2021-11-29T00:00:00"/>
    <m/>
    <m/>
    <m/>
    <s v="Zheng Hong"/>
    <s v="郑洪"/>
    <s v="CC"/>
    <m/>
    <m/>
    <m/>
    <m/>
    <m/>
    <m/>
    <m/>
    <m/>
    <m/>
    <m/>
    <m/>
    <m/>
    <n v="232"/>
    <n v="0"/>
    <n v="0"/>
    <n v="1"/>
    <n v="1"/>
    <n v="180"/>
  </r>
  <r>
    <s v="22Q3-TA124"/>
    <d v="2021-06-08T00:00:00"/>
    <s v="22Q2-TA388"/>
    <m/>
    <s v="268744Y21 "/>
    <s v="NIKE"/>
    <m/>
    <m/>
    <x v="28"/>
    <s v="Alex_Dai"/>
    <m/>
    <x v="14"/>
    <n v="4"/>
    <m/>
    <x v="34"/>
    <s v="Refer JD for more details"/>
    <m/>
    <x v="1"/>
    <m/>
    <m/>
    <m/>
    <m/>
    <s v="Yu Huawei"/>
    <s v="余华伟"/>
    <s v="Michael"/>
    <m/>
    <m/>
    <m/>
    <m/>
    <m/>
    <m/>
    <m/>
    <m/>
    <m/>
    <m/>
    <m/>
    <m/>
    <n v="226"/>
    <n v="0"/>
    <n v="0"/>
    <n v="1"/>
    <s v=""/>
    <n v="-44355"/>
  </r>
  <r>
    <s v="22Q3-TA125"/>
    <d v="2021-06-08T00:00:00"/>
    <s v="22Q2-TA390"/>
    <m/>
    <s v="268746Y21"/>
    <s v="NIKE"/>
    <m/>
    <m/>
    <x v="28"/>
    <s v="Alex_Dai"/>
    <m/>
    <x v="0"/>
    <n v="4"/>
    <m/>
    <x v="35"/>
    <s v="Refer JD for more details"/>
    <m/>
    <x v="3"/>
    <m/>
    <m/>
    <m/>
    <m/>
    <m/>
    <m/>
    <s v="Michael"/>
    <m/>
    <m/>
    <m/>
    <m/>
    <m/>
    <m/>
    <m/>
    <m/>
    <m/>
    <m/>
    <m/>
    <m/>
    <n v="226"/>
    <n v="0"/>
    <n v="0"/>
    <n v="0"/>
    <s v=""/>
    <n v="-44355"/>
  </r>
  <r>
    <s v="22Q3-TA126"/>
    <d v="2021-06-09T00:00:00"/>
    <s v="22Q2-TA392"/>
    <m/>
    <s v="272177Y21"/>
    <s v="HSBC"/>
    <m/>
    <m/>
    <x v="29"/>
    <s v="Sunil_Mandhania"/>
    <m/>
    <x v="3"/>
    <n v="4"/>
    <m/>
    <x v="13"/>
    <s v="HSBC Mortagage: Java Sprintboot"/>
    <m/>
    <x v="0"/>
    <d v="2021-11-01T00:00:00"/>
    <m/>
    <m/>
    <m/>
    <s v="Lan Tianshi"/>
    <s v="蓝天师"/>
    <s v="Linda"/>
    <m/>
    <m/>
    <m/>
    <m/>
    <m/>
    <m/>
    <m/>
    <m/>
    <m/>
    <m/>
    <m/>
    <m/>
    <n v="225"/>
    <n v="0"/>
    <n v="0"/>
    <n v="1"/>
    <n v="2"/>
    <n v="145"/>
  </r>
  <r>
    <s v="22Q3-TA127"/>
    <d v="2021-06-09T00:00:00"/>
    <s v="22Q2-TA395"/>
    <m/>
    <s v="270598Y21"/>
    <s v="Huawei"/>
    <m/>
    <m/>
    <x v="15"/>
    <s v="Avanish_Tiwari"/>
    <m/>
    <x v="6"/>
    <n v="4"/>
    <m/>
    <x v="5"/>
    <s v="Test, Undergraduate,5 years working experience"/>
    <m/>
    <x v="2"/>
    <m/>
    <m/>
    <m/>
    <m/>
    <m/>
    <m/>
    <s v="Linda"/>
    <m/>
    <m/>
    <m/>
    <m/>
    <m/>
    <m/>
    <m/>
    <m/>
    <m/>
    <m/>
    <m/>
    <m/>
    <n v="225"/>
    <n v="0"/>
    <n v="0"/>
    <n v="1"/>
    <s v=""/>
    <n v="-44356"/>
  </r>
  <r>
    <s v="22Q3-TA128"/>
    <d v="2021-06-09T00:00:00"/>
    <s v="22Q2-TA397"/>
    <m/>
    <s v="246611Y21"/>
    <s v="Western Digital"/>
    <m/>
    <m/>
    <x v="30"/>
    <s v="Avanish_Tiwari"/>
    <m/>
    <x v="15"/>
    <n v="5"/>
    <m/>
    <x v="12"/>
    <s v=".net&amp;Sql server"/>
    <m/>
    <x v="2"/>
    <m/>
    <m/>
    <m/>
    <m/>
    <m/>
    <m/>
    <s v="Linda"/>
    <m/>
    <m/>
    <m/>
    <m/>
    <m/>
    <m/>
    <m/>
    <m/>
    <m/>
    <m/>
    <m/>
    <m/>
    <n v="225"/>
    <n v="0"/>
    <n v="0"/>
    <n v="1"/>
    <s v=""/>
    <n v="-44356"/>
  </r>
  <r>
    <s v="22Q3-TA129"/>
    <d v="2021-06-09T00:00:00"/>
    <s v="22Q2-TA398"/>
    <m/>
    <s v="246617Y21"/>
    <s v="Western Digital"/>
    <m/>
    <m/>
    <x v="30"/>
    <s v="Avanish_Tiwari"/>
    <m/>
    <x v="15"/>
    <n v="5"/>
    <m/>
    <x v="12"/>
    <s v=".net&amp;Sql server"/>
    <m/>
    <x v="2"/>
    <m/>
    <m/>
    <m/>
    <m/>
    <m/>
    <m/>
    <s v="Linda"/>
    <m/>
    <m/>
    <m/>
    <m/>
    <m/>
    <m/>
    <m/>
    <m/>
    <m/>
    <m/>
    <m/>
    <m/>
    <n v="225"/>
    <n v="0"/>
    <n v="0"/>
    <n v="1"/>
    <s v=""/>
    <n v="-44356"/>
  </r>
  <r>
    <s v="22Q3-TA130"/>
    <d v="2021-06-10T00:00:00"/>
    <s v="22Q2-TA404"/>
    <m/>
    <s v="266863Y21"/>
    <s v="Tencent"/>
    <m/>
    <m/>
    <x v="13"/>
    <s v="Anshul_Agrawal"/>
    <m/>
    <x v="10"/>
    <n v="4"/>
    <m/>
    <x v="36"/>
    <s v="English Language Support with Cloud knowledge"/>
    <s v="Priority-1"/>
    <x v="5"/>
    <d v="2021-12-20T00:00:00"/>
    <m/>
    <m/>
    <m/>
    <s v="Pu Zhenqing"/>
    <s v="朴振清"/>
    <s v="Michael"/>
    <m/>
    <m/>
    <m/>
    <m/>
    <m/>
    <m/>
    <m/>
    <m/>
    <m/>
    <m/>
    <m/>
    <m/>
    <n v="224"/>
    <n v="0"/>
    <n v="0"/>
    <n v="1"/>
    <s v=""/>
    <n v="193"/>
  </r>
  <r>
    <s v="22Q3-TA131"/>
    <d v="2021-06-10T00:00:00"/>
    <s v="22Q2-TA405"/>
    <m/>
    <s v="266864Y21"/>
    <s v="Tencent"/>
    <m/>
    <m/>
    <x v="13"/>
    <s v="Anshul_Agrawal"/>
    <m/>
    <x v="10"/>
    <n v="4"/>
    <m/>
    <x v="36"/>
    <s v="English Language Support with Cloud knowledge"/>
    <s v="Priority-1"/>
    <x v="1"/>
    <m/>
    <m/>
    <m/>
    <m/>
    <s v="Zhang Yike"/>
    <s v="张怡可"/>
    <s v="Michael"/>
    <m/>
    <m/>
    <m/>
    <m/>
    <m/>
    <m/>
    <m/>
    <m/>
    <m/>
    <m/>
    <m/>
    <m/>
    <n v="224"/>
    <n v="0"/>
    <n v="0"/>
    <n v="1"/>
    <s v=""/>
    <n v="-44357"/>
  </r>
  <r>
    <s v="22Q3-TA132"/>
    <d v="2021-06-10T00:00:00"/>
    <s v="22Q2-TA406"/>
    <m/>
    <s v="272171Y21"/>
    <s v="Tencent"/>
    <m/>
    <m/>
    <x v="13"/>
    <s v="Anshul_Agrawal"/>
    <m/>
    <x v="10"/>
    <n v="4"/>
    <m/>
    <x v="36"/>
    <s v="Korean Language Support with Cloud knowledge"/>
    <s v="Priority-1"/>
    <x v="0"/>
    <d v="2021-11-01T00:00:00"/>
    <m/>
    <m/>
    <m/>
    <s v="Xu Bingyi"/>
    <s v="徐冰伊"/>
    <s v="Michael"/>
    <m/>
    <s v="Korean &amp; English"/>
    <m/>
    <m/>
    <m/>
    <m/>
    <m/>
    <m/>
    <m/>
    <m/>
    <m/>
    <m/>
    <n v="224"/>
    <n v="0"/>
    <n v="0"/>
    <n v="1"/>
    <n v="2"/>
    <n v="144"/>
  </r>
  <r>
    <s v="22Q3-TA133"/>
    <d v="2021-06-11T00:00:00"/>
    <s v="22Q2-TA407"/>
    <m/>
    <s v="262389Y21"/>
    <s v="HKJC"/>
    <m/>
    <m/>
    <x v="14"/>
    <s v="RaviKbandi"/>
    <m/>
    <x v="6"/>
    <n v="5"/>
    <m/>
    <x v="37"/>
    <s v="5+ yrs woking experience in Java"/>
    <m/>
    <x v="1"/>
    <m/>
    <m/>
    <m/>
    <m/>
    <s v="Zheng Zepeng"/>
    <s v="郑泽鹏"/>
    <s v="Joyce"/>
    <m/>
    <m/>
    <m/>
    <m/>
    <m/>
    <m/>
    <m/>
    <m/>
    <m/>
    <m/>
    <m/>
    <m/>
    <n v="223"/>
    <n v="0"/>
    <n v="0"/>
    <n v="1"/>
    <s v=""/>
    <n v="-44358"/>
  </r>
  <r>
    <s v="22Q3-TA134"/>
    <d v="2021-06-11T00:00:00"/>
    <s v="22Q2-TA408"/>
    <m/>
    <s v="262390Y21"/>
    <s v="HKJC"/>
    <m/>
    <m/>
    <x v="14"/>
    <s v="RaviKbandi"/>
    <m/>
    <x v="6"/>
    <n v="5"/>
    <m/>
    <x v="37"/>
    <s v="5+ yrs woking experience in Java"/>
    <m/>
    <x v="1"/>
    <m/>
    <m/>
    <m/>
    <m/>
    <s v="Li Ming"/>
    <s v="黎明"/>
    <s v="Joyce"/>
    <m/>
    <m/>
    <m/>
    <m/>
    <m/>
    <m/>
    <m/>
    <m/>
    <m/>
    <m/>
    <m/>
    <m/>
    <n v="223"/>
    <n v="0"/>
    <n v="0"/>
    <n v="1"/>
    <s v=""/>
    <n v="-44358"/>
  </r>
  <r>
    <s v="22Q3-TA135"/>
    <d v="2021-06-11T00:00:00"/>
    <s v="22Q2-TA409"/>
    <m/>
    <s v="262391Y21"/>
    <s v="HKJC"/>
    <m/>
    <m/>
    <x v="14"/>
    <s v="RaviKbandi"/>
    <m/>
    <x v="6"/>
    <n v="5"/>
    <m/>
    <x v="37"/>
    <s v="5+ yrs woking experience in Java"/>
    <m/>
    <x v="1"/>
    <m/>
    <m/>
    <m/>
    <m/>
    <s v="Yan Chongyang"/>
    <s v="闫重阳"/>
    <s v="Joyce"/>
    <m/>
    <m/>
    <m/>
    <m/>
    <m/>
    <m/>
    <m/>
    <m/>
    <m/>
    <m/>
    <m/>
    <m/>
    <n v="223"/>
    <n v="0"/>
    <n v="0"/>
    <n v="1"/>
    <s v=""/>
    <n v="-44358"/>
  </r>
  <r>
    <s v="22Q3-TA136"/>
    <d v="2021-06-11T00:00:00"/>
    <s v="22Q2-TA410"/>
    <m/>
    <s v="262393Y21"/>
    <s v="HKJC"/>
    <m/>
    <m/>
    <x v="14"/>
    <s v="RaviKbandi"/>
    <m/>
    <x v="6"/>
    <n v="5"/>
    <m/>
    <x v="37"/>
    <s v="5+ yrs woking experience in Java"/>
    <m/>
    <x v="1"/>
    <m/>
    <m/>
    <m/>
    <m/>
    <s v="Qin Fei"/>
    <s v="秦飞"/>
    <s v="Joyce"/>
    <m/>
    <m/>
    <m/>
    <m/>
    <m/>
    <m/>
    <m/>
    <m/>
    <m/>
    <m/>
    <m/>
    <m/>
    <n v="223"/>
    <n v="0"/>
    <n v="0"/>
    <n v="1"/>
    <s v=""/>
    <n v="-44358"/>
  </r>
  <r>
    <s v="22Q3-TA137"/>
    <d v="2021-06-11T00:00:00"/>
    <s v="22Q2-TA411"/>
    <m/>
    <s v="262491Y21"/>
    <s v="HKJC"/>
    <m/>
    <m/>
    <x v="14"/>
    <s v="RaviKbandi"/>
    <m/>
    <x v="6"/>
    <n v="5"/>
    <m/>
    <x v="19"/>
    <s v="C++"/>
    <m/>
    <x v="1"/>
    <m/>
    <m/>
    <m/>
    <m/>
    <s v="Hong Yanxi"/>
    <s v="洪延烯"/>
    <s v="Joyce"/>
    <m/>
    <m/>
    <m/>
    <m/>
    <m/>
    <m/>
    <m/>
    <m/>
    <m/>
    <m/>
    <m/>
    <m/>
    <n v="223"/>
    <n v="0"/>
    <n v="0"/>
    <n v="1"/>
    <s v=""/>
    <n v="-44358"/>
  </r>
  <r>
    <s v="22Q3-TA138"/>
    <d v="2021-06-11T00:00:00"/>
    <s v="22Q2-TA412"/>
    <m/>
    <s v="262514Y21"/>
    <s v="HKJC"/>
    <m/>
    <m/>
    <x v="14"/>
    <s v="RaviKbandi"/>
    <m/>
    <x v="6"/>
    <n v="5"/>
    <m/>
    <x v="38"/>
    <s v="5+ yrs woking experience in DB &amp; Performance Tuning"/>
    <m/>
    <x v="1"/>
    <m/>
    <m/>
    <m/>
    <m/>
    <s v="Xie Bin"/>
    <s v="谢彬"/>
    <s v="Joyce"/>
    <m/>
    <m/>
    <m/>
    <m/>
    <m/>
    <m/>
    <m/>
    <m/>
    <m/>
    <m/>
    <m/>
    <m/>
    <n v="223"/>
    <n v="0"/>
    <n v="0"/>
    <n v="1"/>
    <s v=""/>
    <n v="-44358"/>
  </r>
  <r>
    <s v="22Q3-TA139"/>
    <d v="2021-06-15T00:00:00"/>
    <s v="22Q2-TA415"/>
    <m/>
    <s v="262617Y21 "/>
    <s v="HSBC"/>
    <m/>
    <m/>
    <x v="29"/>
    <s v="Sunil_Mandhania"/>
    <m/>
    <x v="3"/>
    <n v="5"/>
    <m/>
    <x v="13"/>
    <s v="HSBC Mortagage: Java POD leader, Sprintboot"/>
    <m/>
    <x v="0"/>
    <d v="2021-11-11T00:00:00"/>
    <m/>
    <m/>
    <m/>
    <s v="Fan Chong"/>
    <s v="范冲"/>
    <s v="Linda"/>
    <m/>
    <m/>
    <m/>
    <m/>
    <m/>
    <m/>
    <m/>
    <m/>
    <m/>
    <m/>
    <m/>
    <m/>
    <n v="219"/>
    <n v="0"/>
    <n v="0"/>
    <n v="1"/>
    <n v="2"/>
    <n v="149"/>
  </r>
  <r>
    <s v="22Q3-TA140"/>
    <d v="2021-06-16T00:00:00"/>
    <s v="22Q2-TA425"/>
    <m/>
    <s v="284229Y21"/>
    <s v="Huawei"/>
    <m/>
    <m/>
    <x v="18"/>
    <s v="Avanish_Tiwari"/>
    <m/>
    <x v="9"/>
    <n v="2"/>
    <m/>
    <x v="21"/>
    <s v="Oracle Database|PL/SQL [ &gt;48]"/>
    <m/>
    <x v="0"/>
    <d v="2021-10-11T00:00:00"/>
    <m/>
    <m/>
    <m/>
    <s v="Yao Chao"/>
    <s v="姚钞"/>
    <s v="CC"/>
    <m/>
    <m/>
    <m/>
    <m/>
    <m/>
    <m/>
    <m/>
    <m/>
    <m/>
    <m/>
    <m/>
    <m/>
    <n v="218"/>
    <n v="0"/>
    <n v="0"/>
    <n v="1"/>
    <n v="3"/>
    <n v="117"/>
  </r>
  <r>
    <s v="22Q3-TA141"/>
    <d v="2021-06-16T00:00:00"/>
    <s v="22Q2-TA500"/>
    <m/>
    <s v="284198Y21"/>
    <s v="Huawei"/>
    <m/>
    <m/>
    <x v="18"/>
    <s v="Avanish_Tiwari"/>
    <m/>
    <x v="9"/>
    <n v="3"/>
    <m/>
    <x v="39"/>
    <s v="Linux [ &gt;48]"/>
    <m/>
    <x v="0"/>
    <d v="2021-10-14T00:00:00"/>
    <m/>
    <m/>
    <m/>
    <s v="Zeng Man"/>
    <s v="曾嫚"/>
    <s v="CC"/>
    <m/>
    <m/>
    <m/>
    <m/>
    <m/>
    <m/>
    <m/>
    <m/>
    <m/>
    <m/>
    <m/>
    <m/>
    <n v="218"/>
    <n v="0"/>
    <n v="0"/>
    <n v="1"/>
    <n v="3"/>
    <n v="120"/>
  </r>
  <r>
    <s v="22Q3-TA142"/>
    <d v="2021-06-16T00:00:00"/>
    <s v="22Q2-TA501"/>
    <m/>
    <s v="284199Y21"/>
    <s v="Huawei"/>
    <m/>
    <m/>
    <x v="18"/>
    <s v="Avanish_Tiwari"/>
    <m/>
    <x v="9"/>
    <n v="3"/>
    <m/>
    <x v="39"/>
    <s v="Linux [ &gt;48]"/>
    <m/>
    <x v="0"/>
    <d v="2021-10-11T00:00:00"/>
    <m/>
    <m/>
    <m/>
    <s v="Lu Neng"/>
    <s v="卢能"/>
    <s v="CC"/>
    <m/>
    <m/>
    <m/>
    <m/>
    <m/>
    <m/>
    <m/>
    <m/>
    <m/>
    <m/>
    <m/>
    <m/>
    <n v="218"/>
    <n v="0"/>
    <n v="0"/>
    <n v="1"/>
    <n v="3"/>
    <n v="117"/>
  </r>
  <r>
    <s v="22Q3-TA143"/>
    <d v="2021-06-16T00:00:00"/>
    <s v="22Q2-TA512"/>
    <m/>
    <s v="251964Y21"/>
    <s v="HKEX"/>
    <s v="T&amp;M"/>
    <m/>
    <x v="31"/>
    <s v="RaviKbandi"/>
    <m/>
    <x v="6"/>
    <n v="5"/>
    <m/>
    <x v="40"/>
    <s v="PEGA"/>
    <s v="Sourcing"/>
    <x v="1"/>
    <m/>
    <s v="Joyce"/>
    <m/>
    <m/>
    <s v="Zhang Zhiyang"/>
    <s v="张志洋"/>
    <s v="Joyce"/>
    <m/>
    <m/>
    <m/>
    <m/>
    <m/>
    <m/>
    <m/>
    <m/>
    <m/>
    <m/>
    <m/>
    <m/>
    <n v="218"/>
    <n v="0"/>
    <n v="0"/>
    <n v="1"/>
    <s v=""/>
    <n v="-44363"/>
  </r>
  <r>
    <s v="22Q3-TA144"/>
    <d v="2021-06-16T00:00:00"/>
    <s v="22Q2-TA513"/>
    <m/>
    <s v="261966Y21"/>
    <s v="HKEX"/>
    <s v="T&amp;M"/>
    <m/>
    <x v="31"/>
    <s v="RaviKbandi"/>
    <m/>
    <x v="6"/>
    <n v="5"/>
    <m/>
    <x v="23"/>
    <s v="MSBI/SSRS/SSIS"/>
    <s v="Sourcing"/>
    <x v="1"/>
    <m/>
    <s v="Joyce"/>
    <m/>
    <m/>
    <s v="Wang Wei"/>
    <s v="王伟"/>
    <s v="Joyce"/>
    <m/>
    <m/>
    <m/>
    <m/>
    <m/>
    <m/>
    <m/>
    <m/>
    <m/>
    <m/>
    <m/>
    <m/>
    <n v="218"/>
    <n v="0"/>
    <n v="0"/>
    <n v="1"/>
    <s v=""/>
    <n v="-44363"/>
  </r>
  <r>
    <s v="22Q3-TA145"/>
    <d v="2021-06-16T00:00:00"/>
    <s v="22Q2-TA514"/>
    <m/>
    <s v="273481Y21"/>
    <s v="HKEX"/>
    <s v="T&amp;M"/>
    <m/>
    <x v="31"/>
    <s v="RaviKbandi"/>
    <m/>
    <x v="6"/>
    <n v="5"/>
    <m/>
    <x v="38"/>
    <s v="SQL and VBA"/>
    <s v="Sourcing"/>
    <x v="1"/>
    <m/>
    <s v="Joyce"/>
    <m/>
    <m/>
    <s v="Liang Jie"/>
    <s v="梁杰"/>
    <s v="Joyce"/>
    <m/>
    <m/>
    <m/>
    <m/>
    <m/>
    <m/>
    <m/>
    <m/>
    <m/>
    <m/>
    <m/>
    <m/>
    <n v="218"/>
    <n v="0"/>
    <n v="0"/>
    <n v="1"/>
    <s v=""/>
    <n v="-44363"/>
  </r>
  <r>
    <s v="22Q3-TA146"/>
    <d v="2021-06-16T00:00:00"/>
    <s v="22Q2-TA515"/>
    <m/>
    <s v="273504Y21"/>
    <s v="HKEX"/>
    <s v="T&amp;M"/>
    <m/>
    <x v="31"/>
    <s v="RaviKbandi"/>
    <m/>
    <x v="6"/>
    <n v="5"/>
    <m/>
    <x v="14"/>
    <s v="C++"/>
    <s v="Sourcing"/>
    <x v="1"/>
    <m/>
    <s v="Joyce"/>
    <m/>
    <m/>
    <s v="Jiang Zeshuang"/>
    <s v="江泽爽"/>
    <s v="Joyce"/>
    <m/>
    <m/>
    <m/>
    <m/>
    <m/>
    <m/>
    <m/>
    <m/>
    <m/>
    <m/>
    <m/>
    <m/>
    <n v="218"/>
    <n v="0"/>
    <n v="0"/>
    <n v="1"/>
    <s v=""/>
    <n v="-44363"/>
  </r>
  <r>
    <s v="22Q3-TA147"/>
    <d v="2021-06-17T00:00:00"/>
    <s v="22Q2-TA519"/>
    <m/>
    <s v="259813Y21"/>
    <s v="NIKE"/>
    <m/>
    <m/>
    <x v="32"/>
    <s v="Alex_Dai"/>
    <m/>
    <x v="0"/>
    <n v="4"/>
    <m/>
    <x v="4"/>
    <s v="Refer JD for more details"/>
    <m/>
    <x v="1"/>
    <m/>
    <m/>
    <m/>
    <m/>
    <m/>
    <m/>
    <s v="Michael"/>
    <m/>
    <s v="High priority"/>
    <m/>
    <m/>
    <m/>
    <m/>
    <m/>
    <m/>
    <m/>
    <m/>
    <m/>
    <m/>
    <n v="217"/>
    <n v="0"/>
    <n v="0"/>
    <n v="1"/>
    <s v=""/>
    <n v="-44364"/>
  </r>
  <r>
    <s v="22Q3-TA148"/>
    <d v="2021-06-17T00:00:00"/>
    <s v="22Q2-TA521"/>
    <m/>
    <s v="260546Y21"/>
    <s v="NIKE"/>
    <m/>
    <m/>
    <x v="32"/>
    <s v="Alex_Dai"/>
    <m/>
    <x v="0"/>
    <n v="4"/>
    <m/>
    <x v="41"/>
    <s v="Refer JD for more details"/>
    <m/>
    <x v="3"/>
    <m/>
    <m/>
    <m/>
    <m/>
    <m/>
    <m/>
    <s v="Michael"/>
    <m/>
    <m/>
    <m/>
    <m/>
    <m/>
    <m/>
    <m/>
    <m/>
    <m/>
    <m/>
    <m/>
    <m/>
    <n v="217"/>
    <n v="0"/>
    <n v="0"/>
    <n v="0"/>
    <s v=""/>
    <n v="-44364"/>
  </r>
  <r>
    <s v="22Q3-TA149"/>
    <d v="2021-06-17T00:00:00"/>
    <s v="22Q2-TA522"/>
    <m/>
    <s v="260549Y21"/>
    <s v="NIKE"/>
    <m/>
    <m/>
    <x v="32"/>
    <s v="Alex_Dai"/>
    <m/>
    <x v="0"/>
    <n v="4"/>
    <m/>
    <x v="13"/>
    <s v="Refer JD for more details"/>
    <m/>
    <x v="1"/>
    <m/>
    <m/>
    <m/>
    <m/>
    <s v="Chen Zuji"/>
    <s v="陈祖基"/>
    <s v="Michael"/>
    <m/>
    <s v="wait for client interview "/>
    <m/>
    <m/>
    <m/>
    <m/>
    <m/>
    <m/>
    <m/>
    <m/>
    <m/>
    <m/>
    <n v="217"/>
    <n v="0"/>
    <n v="0"/>
    <n v="1"/>
    <s v=""/>
    <n v="-44364"/>
  </r>
  <r>
    <s v="22Q3-TA150"/>
    <d v="2021-06-17T00:00:00"/>
    <s v="22Q2-TA525"/>
    <m/>
    <s v="287475Y21 "/>
    <s v="HSBC"/>
    <m/>
    <m/>
    <x v="29"/>
    <s v="Sunil_Mandhania"/>
    <m/>
    <x v="3"/>
    <n v="5"/>
    <m/>
    <x v="18"/>
    <s v="Scrum master,Agile"/>
    <m/>
    <x v="0"/>
    <d v="2021-10-11T00:00:00"/>
    <m/>
    <m/>
    <m/>
    <s v="Zhang Shanshan"/>
    <s v="张珊珊"/>
    <s v="Linda"/>
    <m/>
    <m/>
    <m/>
    <m/>
    <m/>
    <m/>
    <m/>
    <m/>
    <m/>
    <m/>
    <m/>
    <m/>
    <n v="217"/>
    <n v="0"/>
    <n v="0"/>
    <n v="1"/>
    <n v="3"/>
    <n v="116"/>
  </r>
  <r>
    <s v="22Q3-TA151"/>
    <d v="2021-06-17T00:00:00"/>
    <s v="22Q2-TA526"/>
    <m/>
    <s v="272182Y21"/>
    <s v="HSBC"/>
    <m/>
    <m/>
    <x v="29"/>
    <s v="Sunil_Mandhania"/>
    <m/>
    <x v="3"/>
    <n v="5"/>
    <m/>
    <x v="13"/>
    <s v="Java Sprintboot"/>
    <m/>
    <x v="2"/>
    <m/>
    <m/>
    <m/>
    <m/>
    <m/>
    <m/>
    <s v="Linda"/>
    <m/>
    <m/>
    <m/>
    <m/>
    <m/>
    <m/>
    <m/>
    <m/>
    <m/>
    <m/>
    <m/>
    <m/>
    <n v="217"/>
    <n v="0"/>
    <n v="0"/>
    <n v="1"/>
    <s v=""/>
    <n v="-44364"/>
  </r>
  <r>
    <s v="22Q3-TA152"/>
    <d v="2021-06-17T00:00:00"/>
    <s v="22Q2-TA527"/>
    <m/>
    <s v="272183Y21"/>
    <s v="HSBC"/>
    <m/>
    <m/>
    <x v="29"/>
    <s v="Sunil_Mandhania"/>
    <m/>
    <x v="3"/>
    <n v="4"/>
    <m/>
    <x v="13"/>
    <s v=" Java Sprintboot"/>
    <m/>
    <x v="0"/>
    <d v="2021-12-09T00:00:00"/>
    <m/>
    <m/>
    <m/>
    <s v="Chen Wenjun"/>
    <s v="陈雯君"/>
    <s v="Linda"/>
    <m/>
    <m/>
    <m/>
    <m/>
    <m/>
    <m/>
    <m/>
    <m/>
    <m/>
    <m/>
    <m/>
    <m/>
    <n v="217"/>
    <n v="0"/>
    <n v="0"/>
    <n v="1"/>
    <n v="1"/>
    <n v="175"/>
  </r>
  <r>
    <s v="22Q3-TA153"/>
    <d v="2021-06-17T00:00:00"/>
    <s v="22Q2-TA528"/>
    <m/>
    <s v="272193Y21"/>
    <s v="HSBC"/>
    <m/>
    <m/>
    <x v="29"/>
    <s v="Sunil_Mandhania"/>
    <m/>
    <x v="3"/>
    <n v="5"/>
    <m/>
    <x v="13"/>
    <s v="Java Sprintboot"/>
    <m/>
    <x v="2"/>
    <m/>
    <m/>
    <m/>
    <m/>
    <m/>
    <m/>
    <s v="Linda"/>
    <m/>
    <m/>
    <m/>
    <m/>
    <m/>
    <m/>
    <m/>
    <m/>
    <m/>
    <m/>
    <m/>
    <m/>
    <n v="217"/>
    <n v="0"/>
    <n v="0"/>
    <n v="1"/>
    <s v=""/>
    <n v="-44364"/>
  </r>
  <r>
    <s v="22Q3-TA154"/>
    <d v="2021-06-21T00:00:00"/>
    <s v="22Q2-TA531"/>
    <m/>
    <s v="292855Y21"/>
    <s v="TI"/>
    <m/>
    <m/>
    <x v="13"/>
    <s v="Anshul_Agrawal"/>
    <m/>
    <x v="10"/>
    <n v="5"/>
    <m/>
    <x v="42"/>
    <s v="Technical support Lead : Semiconductor Knowledge Base"/>
    <m/>
    <x v="0"/>
    <d v="2021-10-25T00:00:00"/>
    <m/>
    <m/>
    <m/>
    <s v="Gao Jiahui"/>
    <s v="高佳慧"/>
    <s v="Michael"/>
    <m/>
    <m/>
    <m/>
    <m/>
    <m/>
    <m/>
    <m/>
    <m/>
    <m/>
    <m/>
    <m/>
    <m/>
    <n v="213"/>
    <n v="0"/>
    <n v="0"/>
    <n v="1"/>
    <n v="2"/>
    <n v="126"/>
  </r>
  <r>
    <s v="22Q3-TA155"/>
    <d v="2021-06-21T00:00:00"/>
    <s v="22Q2-TA532"/>
    <d v="2021-10-22T00:00:00"/>
    <s v="290411Y21"/>
    <s v="TI"/>
    <m/>
    <m/>
    <x v="13"/>
    <s v="Anshul_Agrawal"/>
    <m/>
    <x v="10"/>
    <n v="4"/>
    <m/>
    <x v="43"/>
    <s v="Technical support engineer"/>
    <m/>
    <x v="2"/>
    <m/>
    <m/>
    <m/>
    <m/>
    <m/>
    <m/>
    <s v="Michael"/>
    <m/>
    <m/>
    <m/>
    <m/>
    <m/>
    <m/>
    <m/>
    <m/>
    <m/>
    <m/>
    <m/>
    <m/>
    <n v="213"/>
    <n v="0"/>
    <n v="0"/>
    <n v="1"/>
    <s v=""/>
    <n v="-44368"/>
  </r>
  <r>
    <s v="22Q3-TA156"/>
    <d v="2021-06-24T00:00:00"/>
    <s v="22Q2-TA536"/>
    <m/>
    <s v="299397Y21"/>
    <s v="ExxonMobil"/>
    <s v="T&amp;M"/>
    <m/>
    <x v="12"/>
    <s v="Sunil_Mandhania"/>
    <s v="new"/>
    <x v="0"/>
    <n v="5"/>
    <m/>
    <x v="11"/>
    <s v="Mobility, Android, Java, Hybrid APP"/>
    <m/>
    <x v="2"/>
    <m/>
    <m/>
    <m/>
    <m/>
    <m/>
    <m/>
    <s v="Linda"/>
    <m/>
    <s v="urgent one.Backend + Frontend + Hybrid APP, 4 failed"/>
    <m/>
    <m/>
    <m/>
    <m/>
    <m/>
    <m/>
    <m/>
    <m/>
    <m/>
    <m/>
    <n v="210"/>
    <n v="0"/>
    <n v="0"/>
    <n v="1"/>
    <s v=""/>
    <n v="-44371"/>
  </r>
  <r>
    <s v="22Q3-TA157"/>
    <d v="2021-06-28T00:00:00"/>
    <s v="22Q2-TA543"/>
    <d v="2021-10-22T00:00:00"/>
    <s v="298980Y21"/>
    <s v="Microsoft"/>
    <m/>
    <m/>
    <x v="5"/>
    <s v="Anshul_Agrawal"/>
    <m/>
    <x v="16"/>
    <n v="4"/>
    <m/>
    <x v="38"/>
    <s v="Rich experiences work as T2/T3 commerce support role"/>
    <m/>
    <x v="1"/>
    <m/>
    <m/>
    <m/>
    <m/>
    <s v="Qu Ping"/>
    <s v="瞿平"/>
    <s v="Michael"/>
    <m/>
    <m/>
    <m/>
    <m/>
    <m/>
    <m/>
    <m/>
    <m/>
    <m/>
    <m/>
    <m/>
    <m/>
    <n v="206"/>
    <n v="0"/>
    <n v="0"/>
    <n v="1"/>
    <s v=""/>
    <n v="-44375"/>
  </r>
  <r>
    <s v="22Q3-TA158"/>
    <d v="2021-06-28T00:00:00"/>
    <s v="22Q2-TA544"/>
    <d v="2021-10-22T00:00:00"/>
    <s v="298901Y21"/>
    <s v="Microsoft"/>
    <m/>
    <m/>
    <x v="5"/>
    <s v="Anshul_Agrawal"/>
    <m/>
    <x v="16"/>
    <n v="4"/>
    <m/>
    <x v="38"/>
    <s v="Rich experiences work as T2/T3 commerce support role"/>
    <m/>
    <x v="1"/>
    <m/>
    <m/>
    <m/>
    <m/>
    <s v="Chen Wenjian"/>
    <s v="陈文健"/>
    <s v="Michael"/>
    <m/>
    <s v="Over qualify, Changed to JL4"/>
    <m/>
    <m/>
    <m/>
    <m/>
    <m/>
    <m/>
    <m/>
    <m/>
    <m/>
    <m/>
    <n v="206"/>
    <n v="0"/>
    <n v="0"/>
    <n v="1"/>
    <s v=""/>
    <n v="-44375"/>
  </r>
  <r>
    <s v="22Q3-TA159"/>
    <d v="2021-06-24T00:00:00"/>
    <s v="22Q2-TA546"/>
    <m/>
    <s v="303454Y21 "/>
    <s v="NIKE"/>
    <m/>
    <m/>
    <x v="32"/>
    <s v="Alex_Dai"/>
    <m/>
    <x v="0"/>
    <n v="4"/>
    <m/>
    <x v="36"/>
    <s v="Refer JD for more details"/>
    <m/>
    <x v="3"/>
    <m/>
    <m/>
    <m/>
    <m/>
    <m/>
    <m/>
    <s v="Michael"/>
    <m/>
    <m/>
    <m/>
    <m/>
    <m/>
    <m/>
    <m/>
    <m/>
    <m/>
    <m/>
    <m/>
    <m/>
    <n v="210"/>
    <n v="0"/>
    <n v="0"/>
    <n v="0"/>
    <s v=""/>
    <n v="-44371"/>
  </r>
  <r>
    <s v="22Q3-TA160"/>
    <d v="2021-06-24T00:00:00"/>
    <s v="22Q2-TA547"/>
    <m/>
    <s v="303455Y21"/>
    <s v="NIKE"/>
    <m/>
    <m/>
    <x v="32"/>
    <s v="Alex_Dai"/>
    <m/>
    <x v="0"/>
    <n v="4"/>
    <m/>
    <x v="44"/>
    <s v="Refer JD for more details"/>
    <m/>
    <x v="3"/>
    <m/>
    <m/>
    <m/>
    <m/>
    <m/>
    <m/>
    <s v="Michael"/>
    <m/>
    <m/>
    <m/>
    <m/>
    <m/>
    <m/>
    <m/>
    <m/>
    <m/>
    <m/>
    <m/>
    <m/>
    <n v="210"/>
    <n v="0"/>
    <n v="0"/>
    <n v="0"/>
    <s v=""/>
    <n v="-44371"/>
  </r>
  <r>
    <s v="22Q3-TA161"/>
    <d v="2021-06-29T00:00:00"/>
    <s v="22Q2-TA548"/>
    <m/>
    <s v="307629Y21"/>
    <s v="ADIDAS"/>
    <s v="ADIDAS"/>
    <s v="T&amp;M"/>
    <x v="33"/>
    <s v="Avanish_Tiwari"/>
    <m/>
    <x v="11"/>
    <n v="4"/>
    <m/>
    <x v="45"/>
    <s v="Manhanton (WMS)"/>
    <m/>
    <x v="3"/>
    <m/>
    <m/>
    <m/>
    <m/>
    <m/>
    <m/>
    <s v="Helen"/>
    <m/>
    <s v="Other city, Sub-con hiring, 20CV"/>
    <m/>
    <m/>
    <m/>
    <m/>
    <m/>
    <m/>
    <m/>
    <m/>
    <m/>
    <m/>
    <n v="205"/>
    <n v="0"/>
    <n v="0"/>
    <n v="0"/>
    <s v=""/>
    <n v="-44376"/>
  </r>
  <r>
    <s v="22Q3-TA162"/>
    <d v="2021-06-30T00:00:00"/>
    <s v="22Q2-TA553"/>
    <m/>
    <s v="301908Y21"/>
    <s v="SAP CHINA"/>
    <s v="SAP CHINA"/>
    <s v="T&amp;M"/>
    <x v="11"/>
    <s v="Avanish_Tiwari"/>
    <m/>
    <x v="0"/>
    <n v="4"/>
    <m/>
    <x v="46"/>
    <s v="Unix"/>
    <m/>
    <x v="4"/>
    <m/>
    <m/>
    <m/>
    <m/>
    <s v="Liang Yuan"/>
    <s v="梁媛"/>
    <s v="Muci"/>
    <m/>
    <m/>
    <m/>
    <m/>
    <m/>
    <m/>
    <m/>
    <m/>
    <m/>
    <m/>
    <m/>
    <m/>
    <n v="204"/>
    <n v="0"/>
    <n v="0"/>
    <n v="0"/>
    <s v=""/>
    <n v="-44377"/>
  </r>
  <r>
    <s v="22Q3-TA163"/>
    <d v="2021-06-30T00:00:00"/>
    <s v="22Q2-TA554"/>
    <m/>
    <s v="301928Y21"/>
    <s v="SAP CHINA"/>
    <s v="SAP CHINA"/>
    <s v="T&amp;M"/>
    <x v="11"/>
    <s v="Avanish_Tiwari"/>
    <m/>
    <x v="17"/>
    <n v="5"/>
    <m/>
    <x v="13"/>
    <s v="Java Spring"/>
    <m/>
    <x v="4"/>
    <m/>
    <m/>
    <m/>
    <m/>
    <s v="Xue Weiwen"/>
    <s v="薛维文"/>
    <s v="Muci"/>
    <m/>
    <m/>
    <m/>
    <m/>
    <m/>
    <m/>
    <m/>
    <m/>
    <m/>
    <m/>
    <m/>
    <m/>
    <n v="204"/>
    <n v="0"/>
    <n v="0"/>
    <n v="0"/>
    <s v=""/>
    <n v="-44377"/>
  </r>
  <r>
    <s v="22Q3-TA164"/>
    <d v="2021-06-30T00:00:00"/>
    <s v="22Q2-TA555"/>
    <m/>
    <s v="301932Y21"/>
    <s v="SAP CHINA"/>
    <s v="SAP CHINA"/>
    <s v="T&amp;M"/>
    <x v="11"/>
    <s v="Avanish_Tiwari"/>
    <m/>
    <x v="0"/>
    <n v="4"/>
    <m/>
    <x v="13"/>
    <s v="Java Spring"/>
    <m/>
    <x v="4"/>
    <m/>
    <m/>
    <m/>
    <m/>
    <s v="Tan Xing"/>
    <s v="谭幸"/>
    <s v="Muci"/>
    <m/>
    <m/>
    <m/>
    <m/>
    <m/>
    <m/>
    <m/>
    <m/>
    <m/>
    <m/>
    <m/>
    <m/>
    <n v="204"/>
    <n v="0"/>
    <n v="0"/>
    <n v="0"/>
    <s v=""/>
    <n v="-44377"/>
  </r>
  <r>
    <s v="22Q3-TA165"/>
    <d v="2021-06-30T00:00:00"/>
    <s v="22Q2-TA556"/>
    <m/>
    <s v="301798Y21"/>
    <s v="SAP CHINA"/>
    <s v="SAP CHINA"/>
    <s v="T&amp;M"/>
    <x v="11"/>
    <s v="Avanish_Tiwari"/>
    <m/>
    <x v="0"/>
    <n v="4"/>
    <m/>
    <x v="6"/>
    <s v="SAP Fiori"/>
    <m/>
    <x v="4"/>
    <m/>
    <m/>
    <m/>
    <m/>
    <s v="Zhang Jing"/>
    <s v="张婧"/>
    <s v="Muci"/>
    <m/>
    <s v="Waiting for client interview"/>
    <m/>
    <m/>
    <m/>
    <m/>
    <m/>
    <m/>
    <m/>
    <m/>
    <m/>
    <m/>
    <n v="204"/>
    <n v="0"/>
    <n v="0"/>
    <n v="0"/>
    <s v=""/>
    <n v="-44377"/>
  </r>
  <r>
    <s v="22Q3-TA166"/>
    <d v="2021-06-30T00:00:00"/>
    <s v="22Q2-TA557"/>
    <m/>
    <s v="301829Y21"/>
    <s v="SAP CHINA"/>
    <s v="SAP CHINA"/>
    <s v="T&amp;M"/>
    <x v="11"/>
    <s v="Avanish_Tiwari"/>
    <m/>
    <x v="0"/>
    <n v="4"/>
    <m/>
    <x v="6"/>
    <s v="SAP Fiori"/>
    <m/>
    <x v="4"/>
    <m/>
    <m/>
    <m/>
    <m/>
    <s v="Jiang lingqing"/>
    <s v="蒋灵清"/>
    <s v="Muci"/>
    <m/>
    <s v="Waiting for client interview"/>
    <m/>
    <m/>
    <m/>
    <m/>
    <m/>
    <m/>
    <m/>
    <m/>
    <m/>
    <m/>
    <n v="204"/>
    <n v="0"/>
    <n v="0"/>
    <n v="0"/>
    <s v=""/>
    <n v="-44377"/>
  </r>
  <r>
    <s v="22Q3-TA167"/>
    <d v="2021-06-30T00:00:00"/>
    <s v="22Q2-TA558"/>
    <m/>
    <s v="301849Y21"/>
    <s v="SAP CHINA"/>
    <s v="SAP CHINA"/>
    <s v="T&amp;M"/>
    <x v="11"/>
    <s v="Avanish_Tiwari"/>
    <m/>
    <x v="5"/>
    <n v="4"/>
    <m/>
    <x v="6"/>
    <s v="SAP UI5"/>
    <m/>
    <x v="4"/>
    <m/>
    <m/>
    <m/>
    <m/>
    <m/>
    <m/>
    <m/>
    <m/>
    <m/>
    <m/>
    <m/>
    <m/>
    <m/>
    <m/>
    <m/>
    <m/>
    <m/>
    <m/>
    <m/>
    <n v="204"/>
    <n v="0"/>
    <n v="0"/>
    <n v="0"/>
    <s v=""/>
    <n v="-44377"/>
  </r>
  <r>
    <s v="22Q3-TA168"/>
    <d v="2021-06-30T00:00:00"/>
    <s v="22Q2-TA559"/>
    <m/>
    <s v="301892Y21"/>
    <s v="SAP CHINA"/>
    <s v="SAP CHINA"/>
    <s v="T&amp;M"/>
    <x v="11"/>
    <s v="Avanish_Tiwari"/>
    <m/>
    <x v="0"/>
    <n v="6"/>
    <m/>
    <x v="6"/>
    <s v="SAP Brim"/>
    <m/>
    <x v="4"/>
    <m/>
    <m/>
    <m/>
    <m/>
    <s v="Liu Xiaofang"/>
    <s v="刘晓芳"/>
    <s v="Muci"/>
    <m/>
    <s v="Waiting for client interview"/>
    <m/>
    <m/>
    <m/>
    <m/>
    <m/>
    <m/>
    <m/>
    <m/>
    <m/>
    <m/>
    <n v="204"/>
    <n v="0"/>
    <n v="0"/>
    <n v="0"/>
    <s v=""/>
    <n v="-44377"/>
  </r>
  <r>
    <s v="22Q3-TA169"/>
    <d v="2021-06-30T00:00:00"/>
    <s v="22Q2-TA560"/>
    <m/>
    <s v="301894Y21"/>
    <s v="SAP CHINA"/>
    <s v="SAP CHINA"/>
    <s v="T&amp;M"/>
    <x v="11"/>
    <s v="Avanish_Tiwari"/>
    <m/>
    <x v="5"/>
    <n v="4"/>
    <m/>
    <x v="6"/>
    <s v="SAP Brim"/>
    <m/>
    <x v="4"/>
    <m/>
    <m/>
    <m/>
    <m/>
    <m/>
    <m/>
    <s v="Muci"/>
    <m/>
    <m/>
    <m/>
    <m/>
    <m/>
    <m/>
    <m/>
    <m/>
    <m/>
    <m/>
    <m/>
    <m/>
    <n v="204"/>
    <n v="0"/>
    <n v="0"/>
    <n v="0"/>
    <s v=""/>
    <n v="-44377"/>
  </r>
  <r>
    <s v="22Q3-TA170"/>
    <d v="2021-06-30T00:00:00"/>
    <s v="22Q2-TA561"/>
    <m/>
    <s v="301913Y21"/>
    <s v="SAP CHINA"/>
    <s v="SAP CHINA"/>
    <s v="T&amp;M"/>
    <x v="11"/>
    <s v="Avanish_Tiwari"/>
    <m/>
    <x v="5"/>
    <n v="5"/>
    <m/>
    <x v="6"/>
    <s v="SAP Brim"/>
    <m/>
    <x v="4"/>
    <m/>
    <m/>
    <m/>
    <m/>
    <m/>
    <m/>
    <s v="Muci"/>
    <m/>
    <m/>
    <m/>
    <m/>
    <m/>
    <m/>
    <m/>
    <m/>
    <m/>
    <m/>
    <m/>
    <m/>
    <n v="204"/>
    <n v="0"/>
    <n v="0"/>
    <n v="0"/>
    <s v=""/>
    <n v="-44377"/>
  </r>
  <r>
    <s v="22Q3-TA171"/>
    <d v="2021-01-08T00:00:00"/>
    <s v="22Q2-TA573"/>
    <m/>
    <n v="19164"/>
    <s v="HSBC"/>
    <m/>
    <m/>
    <x v="2"/>
    <s v="Sunil_Mandhania"/>
    <m/>
    <x v="3"/>
    <n v="4"/>
    <m/>
    <x v="47"/>
    <s v="billingual COBOL/JCL/VSAM/DB2/CICS"/>
    <s v="Hold"/>
    <x v="2"/>
    <m/>
    <m/>
    <s v="Linda"/>
    <m/>
    <m/>
    <m/>
    <s v="Linda"/>
    <m/>
    <m/>
    <m/>
    <m/>
    <m/>
    <m/>
    <m/>
    <m/>
    <m/>
    <m/>
    <m/>
    <m/>
    <n v="377"/>
    <n v="0"/>
    <n v="0"/>
    <n v="1"/>
    <s v=""/>
    <n v="-44204"/>
  </r>
  <r>
    <s v="22Q3-TA172"/>
    <d v="2021-01-08T00:00:00"/>
    <s v="22Q2-TA574"/>
    <m/>
    <n v="19165"/>
    <s v="HSBC"/>
    <m/>
    <m/>
    <x v="2"/>
    <s v="Sunil_Mandhania"/>
    <m/>
    <x v="3"/>
    <n v="4"/>
    <m/>
    <x v="47"/>
    <s v="billingual COBOL/JCL/VSAM/DB2/CICS"/>
    <s v="Hold"/>
    <x v="2"/>
    <m/>
    <m/>
    <s v="Linda"/>
    <m/>
    <m/>
    <m/>
    <s v="Linda"/>
    <m/>
    <m/>
    <m/>
    <m/>
    <m/>
    <m/>
    <m/>
    <m/>
    <m/>
    <m/>
    <m/>
    <m/>
    <n v="377"/>
    <n v="0"/>
    <n v="0"/>
    <n v="1"/>
    <s v=""/>
    <n v="-44204"/>
  </r>
  <r>
    <s v="22Q3-TA173"/>
    <d v="2021-01-08T00:00:00"/>
    <s v="22Q2-TA575"/>
    <d v="2021-02-19T00:00:00"/>
    <n v="19166"/>
    <s v="HSBC"/>
    <m/>
    <m/>
    <x v="2"/>
    <s v="Sunil_Mandhania"/>
    <m/>
    <x v="3"/>
    <n v="4"/>
    <m/>
    <x v="47"/>
    <s v="billingual COBOL/JCL/VSAM/DB2/CICS"/>
    <s v="Hold"/>
    <x v="2"/>
    <m/>
    <m/>
    <s v="Linda"/>
    <m/>
    <m/>
    <m/>
    <s v="Linda"/>
    <m/>
    <m/>
    <m/>
    <m/>
    <m/>
    <m/>
    <m/>
    <m/>
    <m/>
    <m/>
    <m/>
    <m/>
    <n v="377"/>
    <n v="0"/>
    <n v="0"/>
    <n v="1"/>
    <s v=""/>
    <n v="-44204"/>
  </r>
  <r>
    <s v="22Q3-TA174"/>
    <d v="2021-01-08T00:00:00"/>
    <s v="22Q2-TA576"/>
    <d v="2021-02-19T00:00:00"/>
    <n v="19167"/>
    <s v="HSBC"/>
    <m/>
    <m/>
    <x v="2"/>
    <s v="Sunil_Mandhania"/>
    <m/>
    <x v="3"/>
    <n v="4"/>
    <m/>
    <x v="47"/>
    <s v="billingual COBOL/JCL/VSAM/DB2/CICS"/>
    <s v="Hold"/>
    <x v="2"/>
    <m/>
    <m/>
    <s v="Linda"/>
    <m/>
    <m/>
    <m/>
    <s v="Linda"/>
    <m/>
    <m/>
    <m/>
    <m/>
    <m/>
    <m/>
    <m/>
    <m/>
    <m/>
    <m/>
    <m/>
    <m/>
    <n v="377"/>
    <n v="0"/>
    <n v="0"/>
    <n v="1"/>
    <s v=""/>
    <n v="-44204"/>
  </r>
  <r>
    <s v="22Q3-TA175"/>
    <d v="2021-07-01T00:00:00"/>
    <s v="22Q2-TA587"/>
    <m/>
    <s v="318447Y21 "/>
    <s v="HSBC"/>
    <m/>
    <m/>
    <x v="13"/>
    <s v="Anshul_Agrawal"/>
    <m/>
    <x v="3"/>
    <n v="5"/>
    <m/>
    <x v="5"/>
    <s v="Automated Testing - ALL, Test automation framework design"/>
    <m/>
    <x v="0"/>
    <d v="2021-10-21T00:00:00"/>
    <m/>
    <m/>
    <m/>
    <s v="Ma Shuang"/>
    <s v="马爽"/>
    <s v="Linda"/>
    <m/>
    <m/>
    <m/>
    <m/>
    <m/>
    <m/>
    <m/>
    <m/>
    <m/>
    <m/>
    <m/>
    <m/>
    <n v="203"/>
    <n v="0"/>
    <n v="0"/>
    <n v="1"/>
    <n v="2"/>
    <n v="112"/>
  </r>
  <r>
    <s v="22Q3-TA176"/>
    <d v="2021-07-01T00:00:00"/>
    <s v="22Q2-TA588"/>
    <m/>
    <s v="318448Y21 "/>
    <s v="HSBC"/>
    <m/>
    <m/>
    <x v="13"/>
    <s v="Anshul_Agrawal"/>
    <m/>
    <x v="18"/>
    <n v="5"/>
    <m/>
    <x v="5"/>
    <s v="Automated Testing - ALL, Test automation framework design"/>
    <m/>
    <x v="0"/>
    <d v="2021-11-18T00:00:00"/>
    <m/>
    <m/>
    <m/>
    <s v="Li Haiyan"/>
    <s v="李海燕"/>
    <s v="Linda"/>
    <m/>
    <m/>
    <m/>
    <m/>
    <m/>
    <m/>
    <m/>
    <m/>
    <m/>
    <m/>
    <m/>
    <m/>
    <n v="203"/>
    <n v="0"/>
    <n v="0"/>
    <n v="1"/>
    <n v="2"/>
    <n v="140"/>
  </r>
  <r>
    <s v="22Q3-TA177"/>
    <d v="2021-07-01T00:00:00"/>
    <s v="22Q2-TA589"/>
    <m/>
    <s v="318941Y21"/>
    <s v="HKJC"/>
    <m/>
    <m/>
    <x v="14"/>
    <s v="RaviKbandi"/>
    <m/>
    <x v="6"/>
    <n v="5"/>
    <m/>
    <x v="8"/>
    <s v="5+ yrs woking experience in Python"/>
    <m/>
    <x v="1"/>
    <m/>
    <m/>
    <m/>
    <m/>
    <s v="Yu Xiangchong"/>
    <s v="喻祥崇"/>
    <s v="Joyce"/>
    <m/>
    <m/>
    <m/>
    <m/>
    <m/>
    <m/>
    <m/>
    <m/>
    <m/>
    <m/>
    <m/>
    <m/>
    <n v="203"/>
    <n v="0"/>
    <n v="0"/>
    <n v="1"/>
    <s v=""/>
    <n v="-44378"/>
  </r>
  <r>
    <s v="22Q3-TA178"/>
    <d v="2021-07-01T00:00:00"/>
    <s v="22Q2-TA590"/>
    <m/>
    <s v="318946Y21"/>
    <s v="HKJC"/>
    <m/>
    <m/>
    <x v="14"/>
    <s v="RaviKbandi"/>
    <m/>
    <x v="6"/>
    <n v="5"/>
    <m/>
    <x v="15"/>
    <s v="5+ yrs woking experience in RN"/>
    <m/>
    <x v="0"/>
    <d v="2021-11-08T00:00:00"/>
    <m/>
    <m/>
    <m/>
    <s v="Ma Zongli"/>
    <s v="马宗立"/>
    <s v="Joyce"/>
    <m/>
    <m/>
    <m/>
    <m/>
    <m/>
    <m/>
    <m/>
    <m/>
    <m/>
    <m/>
    <m/>
    <m/>
    <n v="203"/>
    <n v="0"/>
    <n v="0"/>
    <n v="1"/>
    <n v="2"/>
    <n v="130"/>
  </r>
  <r>
    <s v="22Q3-TA179"/>
    <d v="2021-07-05T00:00:00"/>
    <s v="22Q2-TA591"/>
    <m/>
    <s v="272190Y21"/>
    <s v="HSBC"/>
    <m/>
    <m/>
    <x v="29"/>
    <s v="Sunil_Mandhania"/>
    <m/>
    <x v="3"/>
    <n v="4"/>
    <m/>
    <x v="13"/>
    <s v="Java Sprintboot"/>
    <m/>
    <x v="2"/>
    <m/>
    <m/>
    <m/>
    <m/>
    <m/>
    <m/>
    <s v="Linda"/>
    <m/>
    <m/>
    <m/>
    <m/>
    <m/>
    <m/>
    <m/>
    <m/>
    <m/>
    <m/>
    <m/>
    <m/>
    <n v="199"/>
    <n v="0"/>
    <n v="0"/>
    <n v="1"/>
    <s v=""/>
    <n v="-44382"/>
  </r>
  <r>
    <s v="22Q3-TA180"/>
    <d v="2021-07-05T00:00:00"/>
    <s v="22Q2-TA592"/>
    <m/>
    <s v="272191Y21"/>
    <s v="HSBC"/>
    <m/>
    <m/>
    <x v="29"/>
    <s v="Sunil_Mandhania"/>
    <m/>
    <x v="3"/>
    <n v="4"/>
    <m/>
    <x v="13"/>
    <s v="Java Sprintboot"/>
    <m/>
    <x v="2"/>
    <m/>
    <m/>
    <m/>
    <m/>
    <m/>
    <m/>
    <s v="Linda"/>
    <m/>
    <m/>
    <m/>
    <m/>
    <m/>
    <m/>
    <m/>
    <m/>
    <m/>
    <m/>
    <m/>
    <m/>
    <n v="199"/>
    <n v="0"/>
    <n v="0"/>
    <n v="1"/>
    <s v=""/>
    <n v="-44382"/>
  </r>
  <r>
    <s v="22Q3-TA181"/>
    <d v="2021-07-05T00:00:00"/>
    <s v="22Q2-TA595"/>
    <m/>
    <s v="321852Y21  "/>
    <s v="ADIDAS"/>
    <s v="ADIDAS"/>
    <s v="T&amp;M"/>
    <x v="33"/>
    <s v="Avanish_Tiwari"/>
    <m/>
    <x v="11"/>
    <n v="5"/>
    <m/>
    <x v="45"/>
    <s v="8+ yrs experience in Manhanton (WMS) "/>
    <m/>
    <x v="3"/>
    <m/>
    <m/>
    <m/>
    <m/>
    <m/>
    <m/>
    <s v="Helen"/>
    <m/>
    <s v="Other city, Sub-con hiring, 20CV"/>
    <m/>
    <m/>
    <m/>
    <m/>
    <m/>
    <m/>
    <m/>
    <m/>
    <m/>
    <m/>
    <n v="199"/>
    <n v="0"/>
    <n v="0"/>
    <n v="0"/>
    <s v=""/>
    <n v="-44382"/>
  </r>
  <r>
    <s v="22Q3-TA182"/>
    <d v="2021-07-05T00:00:00"/>
    <s v="22Q2-TA596"/>
    <m/>
    <s v="321853Y21  "/>
    <s v="ADIDAS"/>
    <s v="ADIDAS"/>
    <s v="T&amp;M"/>
    <x v="33"/>
    <s v="Avanish_Tiwari"/>
    <m/>
    <x v="11"/>
    <n v="5"/>
    <m/>
    <x v="45"/>
    <s v="8+ yrs experience in Manhanton (WMS) "/>
    <m/>
    <x v="3"/>
    <m/>
    <m/>
    <m/>
    <m/>
    <m/>
    <m/>
    <s v="Helen"/>
    <m/>
    <s v="Other city, Sub-con hiring, 20CV"/>
    <m/>
    <m/>
    <m/>
    <m/>
    <m/>
    <m/>
    <m/>
    <m/>
    <m/>
    <m/>
    <n v="199"/>
    <n v="0"/>
    <n v="0"/>
    <n v="0"/>
    <s v=""/>
    <n v="-44382"/>
  </r>
  <r>
    <s v="22Q3-TA183"/>
    <d v="2021-07-05T00:00:00"/>
    <s v="22Q2-TA597"/>
    <m/>
    <s v="321863Y21"/>
    <s v="ADIDAS"/>
    <s v="ADIDAS"/>
    <s v="T&amp;M"/>
    <x v="33"/>
    <s v="Avanish_Tiwari"/>
    <m/>
    <x v="11"/>
    <n v="5"/>
    <m/>
    <x v="48"/>
    <s v="Dematic WCS"/>
    <m/>
    <x v="3"/>
    <m/>
    <m/>
    <m/>
    <m/>
    <m/>
    <m/>
    <s v="Helen"/>
    <m/>
    <s v="Other city, Sub-con hiring, 20CV"/>
    <m/>
    <m/>
    <m/>
    <m/>
    <m/>
    <m/>
    <m/>
    <m/>
    <m/>
    <m/>
    <n v="199"/>
    <n v="0"/>
    <n v="0"/>
    <n v="0"/>
    <s v=""/>
    <n v="-44382"/>
  </r>
  <r>
    <s v="22Q3-TA184"/>
    <d v="2021-07-05T00:00:00"/>
    <s v="22Q2-TA598"/>
    <m/>
    <s v="319173Y21"/>
    <s v="UBS"/>
    <m/>
    <m/>
    <x v="8"/>
    <s v="Sunil_Mandhania"/>
    <m/>
    <x v="0"/>
    <n v="5"/>
    <m/>
    <x v="4"/>
    <s v="Asset management, Good communication skills, Fluent English"/>
    <m/>
    <x v="2"/>
    <m/>
    <m/>
    <s v="Lena"/>
    <m/>
    <m/>
    <m/>
    <s v="Lena"/>
    <m/>
    <m/>
    <m/>
    <m/>
    <m/>
    <m/>
    <m/>
    <m/>
    <m/>
    <m/>
    <m/>
    <m/>
    <n v="199"/>
    <n v="0"/>
    <n v="0"/>
    <n v="1"/>
    <s v=""/>
    <n v="-44382"/>
  </r>
  <r>
    <s v="22Q3-TA185"/>
    <d v="2021-07-05T00:00:00"/>
    <s v="22Q2-TA599"/>
    <m/>
    <s v="319174Y21"/>
    <s v="UBS"/>
    <m/>
    <m/>
    <x v="8"/>
    <s v="Sunil_Mandhania"/>
    <m/>
    <x v="0"/>
    <n v="5"/>
    <m/>
    <x v="4"/>
    <s v="Asset management, Good communication skills, Fluent English"/>
    <m/>
    <x v="2"/>
    <m/>
    <m/>
    <s v="Lena"/>
    <m/>
    <m/>
    <m/>
    <s v="Lena"/>
    <m/>
    <m/>
    <m/>
    <m/>
    <m/>
    <m/>
    <m/>
    <m/>
    <m/>
    <m/>
    <m/>
    <m/>
    <n v="199"/>
    <n v="0"/>
    <n v="0"/>
    <n v="1"/>
    <s v=""/>
    <n v="-44382"/>
  </r>
  <r>
    <s v="22Q3-TA186"/>
    <d v="2021-07-06T00:00:00"/>
    <s v="22Q2-TA609"/>
    <d v="2021-10-29T00:00:00"/>
    <s v="323577Y21"/>
    <s v="KraftHeinz"/>
    <m/>
    <m/>
    <x v="9"/>
    <s v="Avanish_Tiwari"/>
    <m/>
    <x v="0"/>
    <n v="5"/>
    <m/>
    <x v="49"/>
    <s v="•_x0009_Most important – English oral communication skills that can communicate with members in India for development and deployment. Must be able to attend meetings and present / clarify questions from client / other stakeholders independently. _x000a_•_x0009_Second important – SQL development including window functions. _x000a_•_x0009_Third important – Azure Data Factory project experience and other Azure project experience. _x000a_•_x0009_Important – Knowledge / experience on git usage (source code repository). _x000a_•_x0009_No requirement on working location as it is remote working mode. "/>
    <m/>
    <x v="3"/>
    <m/>
    <m/>
    <m/>
    <m/>
    <m/>
    <m/>
    <s v="CC"/>
    <m/>
    <s v="Azure ETL &amp; fluent English are must but too niche"/>
    <m/>
    <m/>
    <m/>
    <m/>
    <m/>
    <m/>
    <m/>
    <m/>
    <m/>
    <m/>
    <n v="198"/>
    <n v="0"/>
    <n v="0"/>
    <n v="0"/>
    <s v=""/>
    <n v="-44383"/>
  </r>
  <r>
    <s v="22Q3-TA187"/>
    <d v="2021-07-08T00:00:00"/>
    <s v="22Q2-TA610"/>
    <m/>
    <s v="316265Y21"/>
    <s v="RB"/>
    <s v="Gemalto"/>
    <s v="FP"/>
    <x v="26"/>
    <s v="Avanish_Tiwari"/>
    <m/>
    <x v="0"/>
    <n v="5"/>
    <m/>
    <x v="21"/>
    <s v="Senior Consultant JDE"/>
    <m/>
    <x v="0"/>
    <d v="2021-10-21T00:00:00"/>
    <m/>
    <m/>
    <m/>
    <s v="Zhu Wei"/>
    <s v="朱炜"/>
    <s v="Helen"/>
    <m/>
    <s v="ORC HCM for JCI"/>
    <m/>
    <m/>
    <m/>
    <m/>
    <m/>
    <m/>
    <m/>
    <m/>
    <m/>
    <m/>
    <n v="196"/>
    <n v="0"/>
    <n v="0"/>
    <n v="1"/>
    <n v="2"/>
    <n v="105"/>
  </r>
  <r>
    <s v="22Q3-TA188"/>
    <d v="2021-07-08T00:00:00"/>
    <s v="22Q2-TA612"/>
    <m/>
    <s v="288682Y21 "/>
    <s v="Avery"/>
    <s v="Gemalto"/>
    <s v="FP"/>
    <x v="26"/>
    <s v="Avanish_Tiwari"/>
    <m/>
    <x v="11"/>
    <n v="5"/>
    <m/>
    <x v="21"/>
    <s v="ORC EBS Cloud Supply Chain Consultant "/>
    <m/>
    <x v="3"/>
    <m/>
    <m/>
    <m/>
    <m/>
    <m/>
    <m/>
    <s v="Helen"/>
    <m/>
    <m/>
    <m/>
    <m/>
    <m/>
    <m/>
    <m/>
    <m/>
    <m/>
    <m/>
    <m/>
    <m/>
    <n v="196"/>
    <n v="0"/>
    <n v="0"/>
    <n v="0"/>
    <s v=""/>
    <n v="-44385"/>
  </r>
  <r>
    <s v="22Q3-TA189"/>
    <d v="2021-07-08T00:00:00"/>
    <s v="22Q2-TA613"/>
    <m/>
    <s v="331830Y21"/>
    <s v="Ingredion"/>
    <s v="Ingredion"/>
    <s v="T&amp;M"/>
    <x v="4"/>
    <s v="Avanish_Tiwari"/>
    <s v="new"/>
    <x v="0"/>
    <n v="5"/>
    <m/>
    <x v="6"/>
    <s v="SAP MM"/>
    <s v="Interview Process"/>
    <x v="6"/>
    <m/>
    <s v="张振威"/>
    <s v="Helen"/>
    <m/>
    <s v="Lu Liwen"/>
    <s v="陆丽雯"/>
    <s v="Helen"/>
    <m/>
    <m/>
    <m/>
    <m/>
    <m/>
    <m/>
    <m/>
    <m/>
    <m/>
    <m/>
    <m/>
    <m/>
    <n v="196"/>
    <n v="0"/>
    <n v="0"/>
    <n v="1"/>
    <s v=""/>
    <n v="-44385"/>
  </r>
  <r>
    <s v="22Q3-TA190"/>
    <d v="2021-07-08T00:00:00"/>
    <s v="22Q2-TA614"/>
    <m/>
    <s v="331837Y21 "/>
    <s v="Ingredion"/>
    <s v="Ingredion"/>
    <s v="T&amp;M"/>
    <x v="4"/>
    <s v="Avanish_Tiwari"/>
    <s v="new"/>
    <x v="0"/>
    <n v="5"/>
    <m/>
    <x v="6"/>
    <s v="SAP PM"/>
    <s v="Interview Process"/>
    <x v="1"/>
    <m/>
    <s v="张振威"/>
    <s v="Helen"/>
    <m/>
    <s v="Zhang Xurong"/>
    <s v="张栩榕"/>
    <s v="Helen"/>
    <m/>
    <m/>
    <m/>
    <m/>
    <m/>
    <m/>
    <m/>
    <m/>
    <m/>
    <m/>
    <m/>
    <m/>
    <n v="196"/>
    <n v="0"/>
    <n v="0"/>
    <n v="1"/>
    <s v=""/>
    <n v="-44385"/>
  </r>
  <r>
    <s v="22Q3-TA191"/>
    <d v="2021-07-08T00:00:00"/>
    <s v="22Q2-TA616"/>
    <m/>
    <s v="330742Y21"/>
    <s v="Pepsico"/>
    <m/>
    <m/>
    <x v="24"/>
    <s v="Avanish_Tiwari"/>
    <m/>
    <x v="0"/>
    <n v="5"/>
    <m/>
    <x v="6"/>
    <s v="MM"/>
    <m/>
    <x v="1"/>
    <m/>
    <m/>
    <m/>
    <m/>
    <s v="Xu Xinlei"/>
    <s v="许鑫磊"/>
    <s v="Helen"/>
    <m/>
    <m/>
    <m/>
    <m/>
    <m/>
    <m/>
    <m/>
    <m/>
    <m/>
    <m/>
    <m/>
    <m/>
    <n v="196"/>
    <n v="0"/>
    <n v="0"/>
    <n v="1"/>
    <s v=""/>
    <n v="-44385"/>
  </r>
  <r>
    <s v="22Q3-TA192"/>
    <d v="2021-07-09T00:00:00"/>
    <s v="22Q2-TA623"/>
    <m/>
    <s v="323901Y21"/>
    <s v="VERTIV"/>
    <s v="Emerson"/>
    <s v="T&amp;M"/>
    <x v="26"/>
    <s v="Avanish_Tiwari"/>
    <m/>
    <x v="0"/>
    <n v="4"/>
    <m/>
    <x v="21"/>
    <s v="Oracle Apps tech PL/SQL"/>
    <m/>
    <x v="1"/>
    <m/>
    <m/>
    <m/>
    <m/>
    <s v="Lin Weichao"/>
    <s v="林伟朝"/>
    <s v="Helen"/>
    <m/>
    <s v="EBS"/>
    <m/>
    <m/>
    <m/>
    <m/>
    <m/>
    <m/>
    <m/>
    <m/>
    <m/>
    <m/>
    <n v="195"/>
    <n v="0"/>
    <n v="0"/>
    <n v="1"/>
    <s v=""/>
    <n v="-44386"/>
  </r>
  <r>
    <s v="22Q3-TA193"/>
    <d v="2021-07-09T00:00:00"/>
    <s v="22Q2-TA625"/>
    <m/>
    <s v="323903Y21"/>
    <s v="VERTIV"/>
    <s v="Emerson"/>
    <s v="T&amp;M"/>
    <x v="26"/>
    <s v="Avanish_Tiwari"/>
    <m/>
    <x v="0"/>
    <n v="5"/>
    <m/>
    <x v="21"/>
    <s v="Oracle EBS MFG"/>
    <m/>
    <x v="1"/>
    <m/>
    <m/>
    <m/>
    <m/>
    <s v="Ding Shuo"/>
    <s v="定烁"/>
    <s v="Helen"/>
    <m/>
    <m/>
    <m/>
    <m/>
    <m/>
    <m/>
    <m/>
    <m/>
    <m/>
    <m/>
    <m/>
    <m/>
    <n v="195"/>
    <n v="0"/>
    <n v="0"/>
    <n v="1"/>
    <s v=""/>
    <n v="-44386"/>
  </r>
  <r>
    <s v="22Q3-TA194"/>
    <d v="2021-07-09T00:00:00"/>
    <s v="22Q2-TA627"/>
    <m/>
    <s v="323905Y21"/>
    <s v="VERTIV"/>
    <s v="Emerson"/>
    <s v="T&amp;M"/>
    <x v="26"/>
    <s v="Avanish_Tiwari"/>
    <m/>
    <x v="0"/>
    <n v="5"/>
    <m/>
    <x v="21"/>
    <s v="Oracle EBS OM"/>
    <m/>
    <x v="1"/>
    <m/>
    <m/>
    <m/>
    <m/>
    <s v="Chen Chao"/>
    <s v="陈超"/>
    <s v="Helen"/>
    <m/>
    <m/>
    <m/>
    <m/>
    <m/>
    <m/>
    <m/>
    <m/>
    <m/>
    <m/>
    <m/>
    <m/>
    <n v="195"/>
    <n v="0"/>
    <n v="0"/>
    <n v="1"/>
    <s v=""/>
    <n v="-44386"/>
  </r>
  <r>
    <s v="22Q3-TA195"/>
    <d v="2021-07-12T00:00:00"/>
    <s v="22Q2-TA631"/>
    <m/>
    <s v="331733Y21"/>
    <s v="IKEA"/>
    <m/>
    <m/>
    <x v="34"/>
    <s v="Alex_Dai"/>
    <m/>
    <x v="0"/>
    <s v="4/5"/>
    <m/>
    <x v="4"/>
    <s v="Oracle， JSP，Java"/>
    <m/>
    <x v="4"/>
    <m/>
    <m/>
    <m/>
    <m/>
    <s v="Hu FangdSu e"/>
    <m/>
    <s v="CC"/>
    <m/>
    <m/>
    <m/>
    <m/>
    <m/>
    <m/>
    <m/>
    <m/>
    <m/>
    <m/>
    <m/>
    <m/>
    <n v="192"/>
    <n v="0"/>
    <n v="0"/>
    <n v="0"/>
    <s v=""/>
    <n v="-44389"/>
  </r>
  <r>
    <s v="22Q3-TA196"/>
    <d v="2021-07-12T00:00:00"/>
    <s v="22Q2-TA632"/>
    <m/>
    <s v="327880Y21"/>
    <s v="NIKE"/>
    <m/>
    <s v="T&amp;M"/>
    <x v="32"/>
    <s v="Alex_Dai"/>
    <m/>
    <x v="0"/>
    <s v="6"/>
    <m/>
    <x v="27"/>
    <s v="Refer JD for details"/>
    <m/>
    <x v="1"/>
    <m/>
    <m/>
    <m/>
    <m/>
    <s v="Antony Ma"/>
    <s v="Antony Ma"/>
    <s v="Michael"/>
    <m/>
    <m/>
    <m/>
    <m/>
    <m/>
    <m/>
    <m/>
    <m/>
    <m/>
    <m/>
    <m/>
    <m/>
    <n v="192"/>
    <n v="0"/>
    <n v="0"/>
    <n v="1"/>
    <s v=""/>
    <n v="-44389"/>
  </r>
  <r>
    <s v="22Q3-TA197"/>
    <d v="2021-07-12T00:00:00"/>
    <s v="22Q2-TA633"/>
    <m/>
    <s v="333122Y21"/>
    <s v="NIKE"/>
    <m/>
    <s v="T&amp;M"/>
    <x v="32"/>
    <s v="Alex_Dai"/>
    <m/>
    <x v="0"/>
    <s v="4"/>
    <m/>
    <x v="13"/>
    <s v="Java Backend Engineer - Senior"/>
    <m/>
    <x v="1"/>
    <m/>
    <m/>
    <m/>
    <m/>
    <s v="Zhuang yonggang"/>
    <s v="庄勇刚"/>
    <s v="Michael"/>
    <m/>
    <s v="not urgent"/>
    <m/>
    <m/>
    <m/>
    <m/>
    <m/>
    <m/>
    <m/>
    <m/>
    <m/>
    <m/>
    <n v="192"/>
    <n v="0"/>
    <n v="0"/>
    <n v="1"/>
    <s v=""/>
    <n v="-44389"/>
  </r>
  <r>
    <s v="22Q3-TA198"/>
    <d v="2021-07-12T00:00:00"/>
    <s v="22Q2-TA634"/>
    <m/>
    <s v="333123Y21"/>
    <s v="NIKE"/>
    <m/>
    <s v="T&amp;M"/>
    <x v="32"/>
    <s v="Alex_Dai"/>
    <m/>
    <x v="0"/>
    <s v="4"/>
    <m/>
    <x v="13"/>
    <s v="Java Backend Engineer - Senior"/>
    <m/>
    <x v="2"/>
    <m/>
    <m/>
    <m/>
    <m/>
    <m/>
    <m/>
    <s v="Michael"/>
    <m/>
    <s v="not urgent"/>
    <m/>
    <m/>
    <m/>
    <m/>
    <m/>
    <m/>
    <m/>
    <m/>
    <m/>
    <m/>
    <n v="192"/>
    <n v="0"/>
    <n v="0"/>
    <n v="1"/>
    <s v=""/>
    <n v="-44389"/>
  </r>
  <r>
    <s v="22Q3-TA199"/>
    <d v="2021-07-12T00:00:00"/>
    <s v="22Q2-TA635"/>
    <m/>
    <s v="333678Y21"/>
    <s v="NIKE"/>
    <m/>
    <s v="T&amp;M"/>
    <x v="32"/>
    <s v="Alex_Dai"/>
    <m/>
    <x v="0"/>
    <s v="4"/>
    <m/>
    <x v="13"/>
    <s v="Java Backend Engineer - Senior"/>
    <m/>
    <x v="2"/>
    <m/>
    <m/>
    <m/>
    <m/>
    <m/>
    <m/>
    <s v="Michael"/>
    <m/>
    <m/>
    <m/>
    <m/>
    <m/>
    <m/>
    <m/>
    <m/>
    <m/>
    <m/>
    <m/>
    <m/>
    <n v="192"/>
    <n v="0"/>
    <n v="0"/>
    <n v="1"/>
    <s v=""/>
    <n v="-44389"/>
  </r>
  <r>
    <s v="22Q3-TA200"/>
    <d v="2021-07-12T00:00:00"/>
    <s v="22Q2-TA636"/>
    <m/>
    <s v="333679Y21"/>
    <s v="NIKE"/>
    <m/>
    <s v="T&amp;M"/>
    <x v="32"/>
    <s v="Alex_Dai"/>
    <m/>
    <x v="0"/>
    <s v="4"/>
    <m/>
    <x v="13"/>
    <s v="Java Backend Engineer - Senior"/>
    <m/>
    <x v="2"/>
    <m/>
    <m/>
    <m/>
    <m/>
    <m/>
    <m/>
    <s v="Michael"/>
    <m/>
    <m/>
    <m/>
    <m/>
    <m/>
    <m/>
    <m/>
    <m/>
    <m/>
    <m/>
    <m/>
    <m/>
    <n v="192"/>
    <n v="0"/>
    <n v="0"/>
    <n v="1"/>
    <s v=""/>
    <n v="-44389"/>
  </r>
  <r>
    <s v="22Q3-TA201"/>
    <d v="2021-07-12T00:00:00"/>
    <s v="22Q2-TA637"/>
    <m/>
    <s v="333680Y21"/>
    <s v="NIKE"/>
    <m/>
    <s v="T&amp;M"/>
    <x v="32"/>
    <s v="Alex_Dai"/>
    <m/>
    <x v="0"/>
    <s v="4"/>
    <m/>
    <x v="13"/>
    <s v="Java Backend Engineer - Senior"/>
    <m/>
    <x v="2"/>
    <m/>
    <m/>
    <m/>
    <m/>
    <m/>
    <m/>
    <s v="Michael"/>
    <m/>
    <m/>
    <m/>
    <m/>
    <m/>
    <m/>
    <m/>
    <m/>
    <m/>
    <m/>
    <m/>
    <m/>
    <n v="192"/>
    <n v="0"/>
    <n v="0"/>
    <n v="1"/>
    <s v=""/>
    <n v="-44389"/>
  </r>
  <r>
    <s v="22Q3-TA202"/>
    <d v="2021-07-12T00:00:00"/>
    <s v="22Q2-TA639"/>
    <m/>
    <s v="333682Y21"/>
    <s v="NIKE"/>
    <m/>
    <s v="T&amp;M"/>
    <x v="32"/>
    <s v="Alex_Dai"/>
    <m/>
    <x v="0"/>
    <s v="4"/>
    <m/>
    <x v="13"/>
    <s v="Java Backend Engineer - Senior"/>
    <m/>
    <x v="1"/>
    <m/>
    <m/>
    <m/>
    <m/>
    <s v="Xie Li"/>
    <s v="谢莉"/>
    <s v="Michael"/>
    <m/>
    <m/>
    <m/>
    <m/>
    <m/>
    <m/>
    <m/>
    <m/>
    <m/>
    <m/>
    <m/>
    <m/>
    <n v="192"/>
    <n v="0"/>
    <n v="0"/>
    <n v="1"/>
    <s v=""/>
    <n v="-44389"/>
  </r>
  <r>
    <s v="22Q3-TA203"/>
    <d v="2021-07-12T00:00:00"/>
    <s v="22Q2-TA640"/>
    <m/>
    <s v="333683Y21"/>
    <s v="NIKE"/>
    <m/>
    <s v="T&amp;M"/>
    <x v="32"/>
    <s v="Alex_Dai"/>
    <m/>
    <x v="0"/>
    <s v="4"/>
    <m/>
    <x v="13"/>
    <s v="Java Backend Engineer - Senior"/>
    <m/>
    <x v="2"/>
    <m/>
    <m/>
    <m/>
    <m/>
    <m/>
    <m/>
    <s v="Michael"/>
    <m/>
    <m/>
    <m/>
    <m/>
    <m/>
    <m/>
    <m/>
    <m/>
    <m/>
    <m/>
    <m/>
    <m/>
    <n v="192"/>
    <n v="0"/>
    <n v="0"/>
    <n v="1"/>
    <s v=""/>
    <n v="-44389"/>
  </r>
  <r>
    <s v="22Q3-TA204"/>
    <d v="2021-07-12T00:00:00"/>
    <s v="22Q2-TA641"/>
    <m/>
    <s v="333684Y21"/>
    <s v="NIKE"/>
    <m/>
    <s v="T&amp;M"/>
    <x v="32"/>
    <s v="Alex_Dai"/>
    <m/>
    <x v="0"/>
    <s v="4"/>
    <m/>
    <x v="13"/>
    <s v="Java Backend Engineer - Senior"/>
    <m/>
    <x v="2"/>
    <m/>
    <m/>
    <m/>
    <m/>
    <m/>
    <m/>
    <s v="Michael"/>
    <m/>
    <m/>
    <m/>
    <m/>
    <m/>
    <m/>
    <m/>
    <m/>
    <m/>
    <m/>
    <m/>
    <m/>
    <n v="192"/>
    <n v="0"/>
    <n v="0"/>
    <n v="1"/>
    <s v=""/>
    <n v="-44389"/>
  </r>
  <r>
    <s v="22Q3-TA205"/>
    <d v="2021-07-12T00:00:00"/>
    <s v="22Q2-TA642"/>
    <m/>
    <s v="333685Y21"/>
    <s v="NIKE"/>
    <m/>
    <s v="T&amp;M"/>
    <x v="32"/>
    <s v="Alex_Dai"/>
    <m/>
    <x v="0"/>
    <s v="4"/>
    <m/>
    <x v="13"/>
    <s v="Java Backend Engineer - Senior"/>
    <m/>
    <x v="2"/>
    <m/>
    <m/>
    <m/>
    <m/>
    <m/>
    <m/>
    <s v="Michael"/>
    <m/>
    <m/>
    <m/>
    <m/>
    <m/>
    <m/>
    <m/>
    <m/>
    <m/>
    <m/>
    <m/>
    <m/>
    <n v="192"/>
    <n v="0"/>
    <n v="0"/>
    <n v="1"/>
    <s v=""/>
    <n v="-44389"/>
  </r>
  <r>
    <s v="22Q3-TA206"/>
    <d v="2021-07-12T00:00:00"/>
    <s v="22Q2-TA643"/>
    <m/>
    <s v="333686Y21"/>
    <s v="NIKE"/>
    <m/>
    <s v="T&amp;M"/>
    <x v="32"/>
    <s v="Alex_Dai"/>
    <m/>
    <x v="0"/>
    <s v="4"/>
    <m/>
    <x v="13"/>
    <s v="Java Backend Engineer - Senior"/>
    <m/>
    <x v="2"/>
    <m/>
    <m/>
    <m/>
    <m/>
    <m/>
    <m/>
    <s v="Michael"/>
    <m/>
    <m/>
    <m/>
    <m/>
    <m/>
    <m/>
    <m/>
    <m/>
    <m/>
    <m/>
    <m/>
    <m/>
    <n v="192"/>
    <n v="0"/>
    <n v="0"/>
    <n v="1"/>
    <s v=""/>
    <n v="-44389"/>
  </r>
  <r>
    <s v="22Q3-TA207"/>
    <d v="2021-07-12T00:00:00"/>
    <s v="22Q2-TA644"/>
    <m/>
    <s v="333687Y21"/>
    <s v="NIKE"/>
    <m/>
    <s v="T&amp;M"/>
    <x v="32"/>
    <s v="Alex_Dai"/>
    <m/>
    <x v="0"/>
    <s v="4"/>
    <m/>
    <x v="13"/>
    <s v="Java Backend Engineer - Senior"/>
    <m/>
    <x v="2"/>
    <m/>
    <m/>
    <m/>
    <m/>
    <m/>
    <m/>
    <s v="Michael"/>
    <m/>
    <m/>
    <m/>
    <m/>
    <m/>
    <m/>
    <m/>
    <m/>
    <m/>
    <m/>
    <m/>
    <m/>
    <n v="192"/>
    <n v="0"/>
    <n v="0"/>
    <n v="1"/>
    <s v=""/>
    <n v="-44389"/>
  </r>
  <r>
    <s v="22Q3-TA208"/>
    <d v="2021-07-12T00:00:00"/>
    <s v="22Q2-TA645"/>
    <m/>
    <s v="333688Y21"/>
    <s v="NIKE"/>
    <m/>
    <s v="T&amp;M"/>
    <x v="32"/>
    <s v="Alex_Dai"/>
    <m/>
    <x v="0"/>
    <s v="4"/>
    <m/>
    <x v="13"/>
    <s v="Java Backend Engineer - Senior"/>
    <m/>
    <x v="2"/>
    <m/>
    <m/>
    <m/>
    <m/>
    <m/>
    <m/>
    <s v="Michael"/>
    <m/>
    <m/>
    <m/>
    <m/>
    <m/>
    <m/>
    <m/>
    <m/>
    <m/>
    <m/>
    <m/>
    <m/>
    <n v="192"/>
    <n v="0"/>
    <n v="0"/>
    <n v="1"/>
    <s v=""/>
    <n v="-44389"/>
  </r>
  <r>
    <s v="22Q3-TA209"/>
    <d v="2021-07-12T00:00:00"/>
    <s v="22Q2-TA646"/>
    <m/>
    <s v="333689Y21"/>
    <s v="NIKE"/>
    <m/>
    <s v="T&amp;M"/>
    <x v="32"/>
    <s v="Alex_Dai"/>
    <m/>
    <x v="0"/>
    <s v="4"/>
    <m/>
    <x v="13"/>
    <s v="Java Backend Engineer - Senior"/>
    <m/>
    <x v="2"/>
    <m/>
    <m/>
    <m/>
    <m/>
    <m/>
    <m/>
    <s v="Michael"/>
    <m/>
    <m/>
    <m/>
    <m/>
    <m/>
    <m/>
    <m/>
    <m/>
    <m/>
    <m/>
    <m/>
    <m/>
    <n v="192"/>
    <n v="0"/>
    <n v="0"/>
    <n v="1"/>
    <s v=""/>
    <n v="-44389"/>
  </r>
  <r>
    <s v="22Q3-TA210"/>
    <d v="2021-07-12T00:00:00"/>
    <s v="22Q2-TA647"/>
    <m/>
    <s v="333690Y21"/>
    <s v="NIKE"/>
    <m/>
    <s v="T&amp;M"/>
    <x v="32"/>
    <s v="Alex_Dai"/>
    <m/>
    <x v="0"/>
    <s v="4"/>
    <m/>
    <x v="13"/>
    <s v="Java Backend Engineer - Senior"/>
    <m/>
    <x v="2"/>
    <m/>
    <m/>
    <m/>
    <m/>
    <m/>
    <m/>
    <s v="Michael"/>
    <m/>
    <m/>
    <m/>
    <m/>
    <m/>
    <m/>
    <m/>
    <m/>
    <m/>
    <m/>
    <m/>
    <m/>
    <n v="192"/>
    <n v="0"/>
    <n v="0"/>
    <n v="1"/>
    <s v=""/>
    <n v="-44389"/>
  </r>
  <r>
    <s v="22Q3-TA211"/>
    <d v="2021-07-12T00:00:00"/>
    <s v="22Q2-TA648"/>
    <m/>
    <s v="333691Y21"/>
    <s v="NIKE"/>
    <m/>
    <s v="T&amp;M"/>
    <x v="32"/>
    <s v="Alex_Dai"/>
    <m/>
    <x v="0"/>
    <s v="4"/>
    <m/>
    <x v="13"/>
    <s v="Java Backend Engineer - Senior"/>
    <m/>
    <x v="2"/>
    <m/>
    <m/>
    <m/>
    <m/>
    <m/>
    <m/>
    <s v="Michael"/>
    <m/>
    <m/>
    <m/>
    <m/>
    <m/>
    <m/>
    <m/>
    <m/>
    <m/>
    <m/>
    <m/>
    <m/>
    <n v="192"/>
    <n v="0"/>
    <n v="0"/>
    <n v="1"/>
    <s v=""/>
    <n v="-44389"/>
  </r>
  <r>
    <s v="22Q3-TA212"/>
    <d v="2021-07-12T00:00:00"/>
    <s v="22Q2-TA649"/>
    <m/>
    <s v="333692Y21"/>
    <s v="NIKE"/>
    <m/>
    <s v="T&amp;M"/>
    <x v="32"/>
    <s v="Alex_Dai"/>
    <m/>
    <x v="0"/>
    <s v="4"/>
    <m/>
    <x v="13"/>
    <s v="Java Backend Engineer - Senior"/>
    <m/>
    <x v="2"/>
    <m/>
    <m/>
    <m/>
    <m/>
    <m/>
    <m/>
    <s v="Michael"/>
    <m/>
    <m/>
    <m/>
    <m/>
    <m/>
    <m/>
    <m/>
    <m/>
    <m/>
    <m/>
    <m/>
    <m/>
    <n v="192"/>
    <n v="0"/>
    <n v="0"/>
    <n v="1"/>
    <s v=""/>
    <n v="-44389"/>
  </r>
  <r>
    <s v="22Q3-TA213"/>
    <d v="2021-07-12T00:00:00"/>
    <s v="22Q2-TA650"/>
    <m/>
    <s v="333693Y21"/>
    <s v="NIKE"/>
    <m/>
    <s v="T&amp;M"/>
    <x v="32"/>
    <s v="Alex_Dai"/>
    <m/>
    <x v="0"/>
    <s v="4"/>
    <m/>
    <x v="13"/>
    <s v="Java Backend Engineer - Senior"/>
    <m/>
    <x v="2"/>
    <m/>
    <m/>
    <m/>
    <m/>
    <m/>
    <m/>
    <s v="Michael"/>
    <m/>
    <m/>
    <m/>
    <m/>
    <m/>
    <m/>
    <m/>
    <m/>
    <m/>
    <m/>
    <m/>
    <m/>
    <n v="192"/>
    <n v="0"/>
    <n v="0"/>
    <n v="1"/>
    <s v=""/>
    <n v="-44389"/>
  </r>
  <r>
    <s v="22Q3-TA214"/>
    <d v="2021-07-12T00:00:00"/>
    <s v="22Q2-TA651"/>
    <m/>
    <s v="333694Y21"/>
    <s v="NIKE"/>
    <m/>
    <s v="T&amp;M"/>
    <x v="32"/>
    <s v="Alex_Dai"/>
    <m/>
    <x v="0"/>
    <s v="4"/>
    <m/>
    <x v="13"/>
    <s v="Java Backend Engineer - Senior"/>
    <m/>
    <x v="2"/>
    <m/>
    <m/>
    <m/>
    <m/>
    <m/>
    <m/>
    <s v="Michael"/>
    <m/>
    <m/>
    <m/>
    <m/>
    <m/>
    <m/>
    <m/>
    <m/>
    <m/>
    <m/>
    <m/>
    <m/>
    <n v="192"/>
    <n v="0"/>
    <n v="0"/>
    <n v="1"/>
    <s v=""/>
    <n v="-44389"/>
  </r>
  <r>
    <s v="22Q3-TA215"/>
    <d v="2021-07-12T00:00:00"/>
    <s v="22Q2-TA652"/>
    <m/>
    <s v="333695Y21"/>
    <s v="NIKE"/>
    <m/>
    <s v="T&amp;M"/>
    <x v="32"/>
    <s v="Alex_Dai"/>
    <m/>
    <x v="0"/>
    <s v="4"/>
    <m/>
    <x v="13"/>
    <s v="Java Backend Engineer - Senior"/>
    <m/>
    <x v="2"/>
    <m/>
    <m/>
    <m/>
    <m/>
    <m/>
    <m/>
    <s v="Michael"/>
    <m/>
    <m/>
    <m/>
    <m/>
    <m/>
    <m/>
    <m/>
    <m/>
    <m/>
    <m/>
    <m/>
    <m/>
    <n v="192"/>
    <n v="0"/>
    <n v="0"/>
    <n v="1"/>
    <s v=""/>
    <n v="-44389"/>
  </r>
  <r>
    <s v="22Q3-TA216"/>
    <d v="2021-07-12T00:00:00"/>
    <s v="22Q2-TA653"/>
    <m/>
    <s v="333696Y21"/>
    <s v="NIKE"/>
    <m/>
    <s v="T&amp;M"/>
    <x v="32"/>
    <s v="Alex_Dai"/>
    <m/>
    <x v="0"/>
    <s v="4"/>
    <m/>
    <x v="13"/>
    <s v="Java Backend Engineer - Senior"/>
    <m/>
    <x v="2"/>
    <m/>
    <m/>
    <m/>
    <m/>
    <m/>
    <m/>
    <s v="Michael"/>
    <m/>
    <m/>
    <m/>
    <m/>
    <m/>
    <m/>
    <m/>
    <m/>
    <m/>
    <m/>
    <m/>
    <m/>
    <n v="192"/>
    <n v="0"/>
    <n v="0"/>
    <n v="1"/>
    <s v=""/>
    <n v="-44389"/>
  </r>
  <r>
    <s v="22Q3-TA217"/>
    <d v="2021-07-12T00:00:00"/>
    <s v="22Q2-TA654"/>
    <m/>
    <s v="333697Y21"/>
    <s v="NIKE"/>
    <m/>
    <s v="T&amp;M"/>
    <x v="32"/>
    <s v="Alex_Dai"/>
    <m/>
    <x v="0"/>
    <s v="4"/>
    <m/>
    <x v="13"/>
    <s v="Java Backend Engineer - Senior"/>
    <m/>
    <x v="2"/>
    <m/>
    <m/>
    <m/>
    <m/>
    <m/>
    <m/>
    <s v="Michael"/>
    <m/>
    <m/>
    <m/>
    <m/>
    <m/>
    <m/>
    <m/>
    <m/>
    <m/>
    <m/>
    <m/>
    <m/>
    <n v="192"/>
    <n v="0"/>
    <n v="0"/>
    <n v="1"/>
    <s v=""/>
    <n v="-44389"/>
  </r>
  <r>
    <s v="22Q3-TA218"/>
    <d v="2021-07-12T00:00:00"/>
    <s v="22Q2-TA655"/>
    <m/>
    <s v="333698Y21"/>
    <s v="NIKE"/>
    <m/>
    <s v="T&amp;M"/>
    <x v="32"/>
    <s v="Alex_Dai"/>
    <m/>
    <x v="0"/>
    <s v="4"/>
    <m/>
    <x v="13"/>
    <s v="Java Backend Engineer - Senior"/>
    <m/>
    <x v="2"/>
    <m/>
    <m/>
    <m/>
    <m/>
    <m/>
    <m/>
    <s v="Michael"/>
    <m/>
    <m/>
    <m/>
    <m/>
    <m/>
    <m/>
    <m/>
    <m/>
    <m/>
    <m/>
    <m/>
    <m/>
    <n v="192"/>
    <n v="0"/>
    <n v="0"/>
    <n v="1"/>
    <s v=""/>
    <n v="-44389"/>
  </r>
  <r>
    <s v="22Q3-TA219"/>
    <d v="2021-07-12T00:00:00"/>
    <s v="22Q2-TA656"/>
    <m/>
    <s v="333699Y21"/>
    <s v="NIKE"/>
    <m/>
    <s v="T&amp;M"/>
    <x v="32"/>
    <s v="Alex_Dai"/>
    <m/>
    <x v="0"/>
    <s v="4"/>
    <m/>
    <x v="13"/>
    <s v="Java Backend Engineer - Senior"/>
    <m/>
    <x v="2"/>
    <m/>
    <m/>
    <m/>
    <m/>
    <m/>
    <m/>
    <s v="Michael"/>
    <m/>
    <m/>
    <m/>
    <m/>
    <m/>
    <m/>
    <m/>
    <m/>
    <m/>
    <m/>
    <m/>
    <m/>
    <n v="192"/>
    <n v="0"/>
    <n v="0"/>
    <n v="1"/>
    <s v=""/>
    <n v="-44389"/>
  </r>
  <r>
    <s v="22Q3-TA220"/>
    <d v="2021-07-12T00:00:00"/>
    <s v="22Q2-TA657"/>
    <m/>
    <s v="333700Y21"/>
    <s v="NIKE"/>
    <m/>
    <s v="T&amp;M"/>
    <x v="32"/>
    <s v="Alex_Dai"/>
    <m/>
    <x v="0"/>
    <s v="4"/>
    <m/>
    <x v="13"/>
    <s v="Java Backend Engineer - Senior"/>
    <m/>
    <x v="2"/>
    <m/>
    <m/>
    <m/>
    <m/>
    <m/>
    <m/>
    <s v="Michael"/>
    <m/>
    <m/>
    <m/>
    <m/>
    <m/>
    <m/>
    <m/>
    <m/>
    <m/>
    <m/>
    <m/>
    <m/>
    <n v="192"/>
    <n v="0"/>
    <n v="0"/>
    <n v="1"/>
    <s v=""/>
    <n v="-44389"/>
  </r>
  <r>
    <s v="22Q3-TA221"/>
    <d v="2021-07-12T00:00:00"/>
    <s v="22Q2-TA658"/>
    <m/>
    <s v="333701Y21"/>
    <s v="NIKE"/>
    <m/>
    <s v="T&amp;M"/>
    <x v="32"/>
    <s v="Alex_Dai"/>
    <m/>
    <x v="0"/>
    <s v="4"/>
    <m/>
    <x v="13"/>
    <s v="Java Backend Engineer - Senior"/>
    <m/>
    <x v="2"/>
    <m/>
    <m/>
    <m/>
    <m/>
    <m/>
    <m/>
    <s v="Michael"/>
    <m/>
    <m/>
    <m/>
    <m/>
    <m/>
    <m/>
    <m/>
    <m/>
    <m/>
    <m/>
    <m/>
    <m/>
    <n v="192"/>
    <n v="0"/>
    <n v="0"/>
    <n v="1"/>
    <s v=""/>
    <n v="-44389"/>
  </r>
  <r>
    <s v="22Q3-TA222"/>
    <d v="2021-07-12T00:00:00"/>
    <s v="22Q2-TA659"/>
    <m/>
    <s v="333702Y21"/>
    <s v="NIKE"/>
    <m/>
    <s v="T&amp;M"/>
    <x v="32"/>
    <s v="Alex_Dai"/>
    <m/>
    <x v="0"/>
    <s v="5"/>
    <m/>
    <x v="13"/>
    <s v="Java Backend Engineer - Senior"/>
    <m/>
    <x v="4"/>
    <m/>
    <m/>
    <m/>
    <m/>
    <m/>
    <m/>
    <s v="Michael"/>
    <m/>
    <m/>
    <m/>
    <m/>
    <m/>
    <m/>
    <m/>
    <m/>
    <m/>
    <m/>
    <m/>
    <m/>
    <n v="192"/>
    <n v="0"/>
    <n v="0"/>
    <n v="0"/>
    <s v=""/>
    <n v="-44389"/>
  </r>
  <r>
    <s v="22Q3-TA223"/>
    <d v="2021-07-12T00:00:00"/>
    <s v="22Q2-TA660"/>
    <m/>
    <s v="333703Y21"/>
    <s v="NIKE"/>
    <m/>
    <s v="T&amp;M"/>
    <x v="32"/>
    <s v="Alex_Dai"/>
    <m/>
    <x v="0"/>
    <s v="5"/>
    <m/>
    <x v="50"/>
    <s v="Refer JD for details"/>
    <m/>
    <x v="4"/>
    <m/>
    <m/>
    <m/>
    <m/>
    <s v="Huang Wei"/>
    <s v="黄威"/>
    <s v="Michael"/>
    <m/>
    <s v="Korean/English fluent"/>
    <m/>
    <m/>
    <m/>
    <m/>
    <m/>
    <m/>
    <m/>
    <m/>
    <m/>
    <m/>
    <n v="192"/>
    <n v="0"/>
    <n v="0"/>
    <n v="0"/>
    <s v=""/>
    <n v="-44389"/>
  </r>
  <r>
    <s v="22Q3-TA224"/>
    <d v="2021-07-12T00:00:00"/>
    <s v="22Q2-TA661"/>
    <m/>
    <s v="333704Y21"/>
    <s v="NIKE"/>
    <m/>
    <s v="T&amp;M"/>
    <x v="32"/>
    <s v="Alex_Dai"/>
    <m/>
    <x v="0"/>
    <s v="5"/>
    <m/>
    <x v="13"/>
    <s v="Java Backend Engineer - Senior"/>
    <m/>
    <x v="4"/>
    <m/>
    <m/>
    <m/>
    <m/>
    <m/>
    <m/>
    <s v="Michael"/>
    <m/>
    <m/>
    <m/>
    <m/>
    <m/>
    <m/>
    <m/>
    <m/>
    <m/>
    <m/>
    <m/>
    <m/>
    <n v="192"/>
    <n v="0"/>
    <n v="0"/>
    <n v="0"/>
    <s v=""/>
    <n v="-44389"/>
  </r>
  <r>
    <s v="22Q3-TA225"/>
    <d v="2021-07-12T00:00:00"/>
    <s v="22Q2-TA662"/>
    <m/>
    <s v="333705Y21"/>
    <s v="NIKE"/>
    <m/>
    <s v="T&amp;M"/>
    <x v="32"/>
    <s v="Alex_Dai"/>
    <m/>
    <x v="0"/>
    <s v="5"/>
    <m/>
    <x v="13"/>
    <s v="Java Backend Engineer - Senior"/>
    <m/>
    <x v="4"/>
    <m/>
    <m/>
    <m/>
    <m/>
    <m/>
    <m/>
    <s v="Michael"/>
    <m/>
    <m/>
    <m/>
    <m/>
    <m/>
    <m/>
    <m/>
    <m/>
    <m/>
    <m/>
    <m/>
    <m/>
    <n v="192"/>
    <n v="0"/>
    <n v="0"/>
    <n v="0"/>
    <s v=""/>
    <n v="-44389"/>
  </r>
  <r>
    <s v="22Q3-TA226"/>
    <d v="2021-07-12T00:00:00"/>
    <s v="22Q2-TA663"/>
    <m/>
    <s v="333706Y21"/>
    <s v="NIKE"/>
    <m/>
    <s v="T&amp;M"/>
    <x v="12"/>
    <s v="Sunil_Mandhania"/>
    <m/>
    <x v="0"/>
    <s v="4"/>
    <m/>
    <x v="51"/>
    <s v="Refer JD for details"/>
    <m/>
    <x v="4"/>
    <m/>
    <m/>
    <m/>
    <m/>
    <s v="Qian Yisen"/>
    <s v="钱奕森"/>
    <s v="Michael"/>
    <m/>
    <m/>
    <m/>
    <m/>
    <m/>
    <m/>
    <m/>
    <m/>
    <m/>
    <m/>
    <m/>
    <m/>
    <n v="192"/>
    <n v="0"/>
    <n v="0"/>
    <n v="0"/>
    <s v=""/>
    <n v="-44389"/>
  </r>
  <r>
    <s v="22Q3-TA227"/>
    <d v="2021-07-12T00:00:00"/>
    <s v="22Q2-TA664"/>
    <m/>
    <s v="333707Y21"/>
    <s v="NIKE"/>
    <m/>
    <s v="T&amp;M"/>
    <x v="12"/>
    <s v="Sunil_Mandhania"/>
    <m/>
    <x v="0"/>
    <s v="4"/>
    <m/>
    <x v="51"/>
    <s v="Refer JD for details"/>
    <m/>
    <x v="4"/>
    <m/>
    <m/>
    <m/>
    <m/>
    <s v="Ma Zhenjin"/>
    <s v="马真金"/>
    <s v="Michael"/>
    <m/>
    <s v="Waiting for client interview"/>
    <m/>
    <m/>
    <m/>
    <m/>
    <m/>
    <m/>
    <m/>
    <m/>
    <m/>
    <m/>
    <n v="192"/>
    <n v="0"/>
    <n v="0"/>
    <n v="0"/>
    <s v=""/>
    <n v="-44389"/>
  </r>
  <r>
    <s v="22Q3-TA228"/>
    <d v="2021-07-12T00:00:00"/>
    <s v="22Q2-TA665"/>
    <m/>
    <s v="333708Y21"/>
    <s v="NIKE"/>
    <m/>
    <s v="T&amp;M"/>
    <x v="12"/>
    <s v="Sunil_Mandhania"/>
    <m/>
    <x v="0"/>
    <s v="5"/>
    <m/>
    <x v="51"/>
    <s v="Refer JD for details"/>
    <m/>
    <x v="4"/>
    <m/>
    <m/>
    <m/>
    <m/>
    <m/>
    <m/>
    <s v="Michael"/>
    <m/>
    <m/>
    <m/>
    <m/>
    <m/>
    <m/>
    <m/>
    <m/>
    <m/>
    <m/>
    <m/>
    <m/>
    <n v="192"/>
    <n v="0"/>
    <n v="0"/>
    <n v="0"/>
    <s v=""/>
    <n v="-44389"/>
  </r>
  <r>
    <s v="22Q3-TA229"/>
    <d v="2021-07-12T00:00:00"/>
    <s v="22Q2-TA666"/>
    <m/>
    <s v="333709Y21"/>
    <s v="NIKE"/>
    <m/>
    <s v="T&amp;M"/>
    <x v="12"/>
    <s v="Sunil_Mandhania"/>
    <m/>
    <x v="0"/>
    <s v="4"/>
    <m/>
    <x v="52"/>
    <s v="Refer JD for details"/>
    <m/>
    <x v="4"/>
    <m/>
    <m/>
    <m/>
    <m/>
    <s v="Zhang Shaozhou"/>
    <s v="张少宙"/>
    <s v="Michael"/>
    <m/>
    <m/>
    <m/>
    <m/>
    <m/>
    <m/>
    <m/>
    <m/>
    <m/>
    <m/>
    <m/>
    <m/>
    <n v="192"/>
    <n v="0"/>
    <n v="0"/>
    <n v="0"/>
    <s v=""/>
    <n v="-44389"/>
  </r>
  <r>
    <s v="22Q3-TA230"/>
    <d v="2021-07-12T00:00:00"/>
    <s v="22Q2-TA667"/>
    <m/>
    <s v="333710Y21"/>
    <s v="NIKE"/>
    <m/>
    <s v="T&amp;M"/>
    <x v="12"/>
    <s v="Sunil_Mandhania"/>
    <m/>
    <x v="0"/>
    <s v="4"/>
    <m/>
    <x v="52"/>
    <s v="Refer JD for details"/>
    <m/>
    <x v="4"/>
    <m/>
    <m/>
    <m/>
    <m/>
    <m/>
    <m/>
    <s v="Michael"/>
    <m/>
    <m/>
    <m/>
    <m/>
    <m/>
    <m/>
    <m/>
    <m/>
    <m/>
    <m/>
    <m/>
    <m/>
    <n v="192"/>
    <n v="0"/>
    <n v="0"/>
    <n v="0"/>
    <s v=""/>
    <n v="-44389"/>
  </r>
  <r>
    <s v="22Q3-TA231"/>
    <d v="2021-07-12T00:00:00"/>
    <s v="22Q2-TA668"/>
    <m/>
    <s v="333711Y21"/>
    <s v="NIKE"/>
    <m/>
    <s v="T&amp;M"/>
    <x v="12"/>
    <s v="Sunil_Mandhania"/>
    <m/>
    <x v="0"/>
    <s v="5"/>
    <m/>
    <x v="52"/>
    <s v="Refer JD for details"/>
    <m/>
    <x v="4"/>
    <m/>
    <m/>
    <m/>
    <m/>
    <m/>
    <m/>
    <s v="Michael"/>
    <m/>
    <m/>
    <m/>
    <m/>
    <m/>
    <m/>
    <m/>
    <m/>
    <m/>
    <m/>
    <m/>
    <m/>
    <n v="192"/>
    <n v="0"/>
    <n v="0"/>
    <n v="0"/>
    <s v=""/>
    <n v="-44389"/>
  </r>
  <r>
    <s v="22Q3-TA232"/>
    <d v="2021-07-12T00:00:00"/>
    <s v="22Q2-TA669"/>
    <m/>
    <s v="333712Y21"/>
    <s v="NIKE"/>
    <m/>
    <s v="T&amp;M"/>
    <x v="12"/>
    <s v="Sunil_Mandhania"/>
    <m/>
    <x v="0"/>
    <s v="5"/>
    <m/>
    <x v="52"/>
    <s v="Refer JD for details"/>
    <m/>
    <x v="4"/>
    <m/>
    <m/>
    <m/>
    <m/>
    <m/>
    <m/>
    <s v="Michael"/>
    <m/>
    <m/>
    <m/>
    <m/>
    <m/>
    <m/>
    <m/>
    <m/>
    <m/>
    <m/>
    <m/>
    <m/>
    <n v="192"/>
    <n v="0"/>
    <n v="0"/>
    <n v="0"/>
    <s v=""/>
    <n v="-44389"/>
  </r>
  <r>
    <s v="22Q3-TA233"/>
    <d v="2021-07-12T00:00:00"/>
    <s v="22Q2-TA670"/>
    <m/>
    <s v="334428Y21"/>
    <s v="NIKE"/>
    <m/>
    <s v="T&amp;M"/>
    <x v="32"/>
    <s v="Alex_Dai"/>
    <m/>
    <x v="0"/>
    <s v="4"/>
    <m/>
    <x v="53"/>
    <s v="Refer JD for details"/>
    <m/>
    <x v="3"/>
    <m/>
    <m/>
    <m/>
    <m/>
    <m/>
    <m/>
    <s v="Michael"/>
    <m/>
    <m/>
    <m/>
    <m/>
    <m/>
    <m/>
    <m/>
    <m/>
    <m/>
    <m/>
    <m/>
    <m/>
    <n v="192"/>
    <n v="0"/>
    <n v="0"/>
    <n v="0"/>
    <s v=""/>
    <n v="-44389"/>
  </r>
  <r>
    <s v="22Q3-TA234"/>
    <d v="2021-07-12T00:00:00"/>
    <s v="22Q2-TA671"/>
    <m/>
    <s v="334429Y21"/>
    <s v="NIKE"/>
    <m/>
    <s v="T&amp;M"/>
    <x v="32"/>
    <s v="Alex_Dai"/>
    <m/>
    <x v="0"/>
    <s v="4"/>
    <m/>
    <x v="53"/>
    <s v="Refer JD for details"/>
    <m/>
    <x v="3"/>
    <m/>
    <m/>
    <m/>
    <m/>
    <m/>
    <m/>
    <s v="Michael"/>
    <m/>
    <m/>
    <m/>
    <m/>
    <m/>
    <m/>
    <m/>
    <m/>
    <m/>
    <m/>
    <m/>
    <m/>
    <n v="192"/>
    <n v="0"/>
    <n v="0"/>
    <n v="0"/>
    <s v=""/>
    <n v="-44389"/>
  </r>
  <r>
    <s v="22Q3-TA235"/>
    <d v="2021-07-12T00:00:00"/>
    <s v="22Q2-TA672"/>
    <m/>
    <s v="334430Y21"/>
    <s v="NIKE"/>
    <m/>
    <s v="T&amp;M"/>
    <x v="32"/>
    <s v="Alex_Dai"/>
    <m/>
    <x v="0"/>
    <s v="4"/>
    <m/>
    <x v="53"/>
    <s v="Refer JD for details"/>
    <m/>
    <x v="3"/>
    <m/>
    <m/>
    <m/>
    <m/>
    <m/>
    <m/>
    <s v="Michael"/>
    <m/>
    <m/>
    <m/>
    <m/>
    <m/>
    <m/>
    <m/>
    <m/>
    <m/>
    <m/>
    <m/>
    <m/>
    <n v="192"/>
    <n v="0"/>
    <n v="0"/>
    <n v="0"/>
    <s v=""/>
    <n v="-44389"/>
  </r>
  <r>
    <s v="22Q3-TA236"/>
    <d v="2021-07-12T00:00:00"/>
    <s v="22Q2-TA673"/>
    <m/>
    <s v="334431Y21"/>
    <s v="NIKE"/>
    <m/>
    <s v="T&amp;M"/>
    <x v="32"/>
    <s v="Alex_Dai"/>
    <m/>
    <x v="0"/>
    <s v="4"/>
    <m/>
    <x v="54"/>
    <s v="Java Full Stack Developer"/>
    <m/>
    <x v="2"/>
    <m/>
    <m/>
    <m/>
    <m/>
    <m/>
    <m/>
    <s v="Michael"/>
    <m/>
    <m/>
    <m/>
    <m/>
    <m/>
    <m/>
    <m/>
    <m/>
    <m/>
    <m/>
    <m/>
    <m/>
    <n v="192"/>
    <n v="0"/>
    <n v="0"/>
    <n v="1"/>
    <s v=""/>
    <n v="-44389"/>
  </r>
  <r>
    <s v="22Q3-TA237"/>
    <d v="2021-07-12T00:00:00"/>
    <s v="22Q2-TA674"/>
    <m/>
    <s v="335500Y21"/>
    <s v="NIKE"/>
    <m/>
    <s v="T&amp;M"/>
    <x v="32"/>
    <s v="Alex_Dai"/>
    <m/>
    <x v="0"/>
    <s v="4"/>
    <m/>
    <x v="53"/>
    <s v="Refer JD for details"/>
    <m/>
    <x v="3"/>
    <m/>
    <m/>
    <m/>
    <m/>
    <m/>
    <m/>
    <s v="Michael"/>
    <m/>
    <m/>
    <m/>
    <m/>
    <m/>
    <m/>
    <m/>
    <m/>
    <m/>
    <m/>
    <m/>
    <m/>
    <n v="192"/>
    <n v="0"/>
    <n v="0"/>
    <n v="0"/>
    <s v=""/>
    <n v="-44389"/>
  </r>
  <r>
    <s v="22Q3-TA238"/>
    <d v="2021-07-12T00:00:00"/>
    <s v="22Q2-TA675"/>
    <m/>
    <s v="335501Y21"/>
    <s v="NIKE"/>
    <m/>
    <s v="T&amp;M"/>
    <x v="32"/>
    <s v="Alex_Dai"/>
    <m/>
    <x v="0"/>
    <s v="4"/>
    <m/>
    <x v="53"/>
    <s v="Refer JD for details"/>
    <m/>
    <x v="3"/>
    <m/>
    <m/>
    <m/>
    <m/>
    <m/>
    <m/>
    <s v="Michael"/>
    <m/>
    <m/>
    <m/>
    <m/>
    <m/>
    <m/>
    <m/>
    <m/>
    <m/>
    <m/>
    <m/>
    <m/>
    <n v="192"/>
    <n v="0"/>
    <n v="0"/>
    <n v="0"/>
    <s v=""/>
    <n v="-44389"/>
  </r>
  <r>
    <s v="22Q3-TA239"/>
    <d v="2021-07-12T00:00:00"/>
    <s v="22Q2-TA676"/>
    <m/>
    <s v="335502Y21"/>
    <s v="NIKE"/>
    <m/>
    <s v="T&amp;M"/>
    <x v="32"/>
    <s v="Alex_Dai"/>
    <m/>
    <x v="0"/>
    <s v="4"/>
    <m/>
    <x v="53"/>
    <s v="Refer JD for details"/>
    <m/>
    <x v="3"/>
    <m/>
    <m/>
    <m/>
    <m/>
    <m/>
    <m/>
    <s v="Michael"/>
    <m/>
    <m/>
    <m/>
    <m/>
    <m/>
    <m/>
    <m/>
    <m/>
    <m/>
    <m/>
    <m/>
    <m/>
    <n v="192"/>
    <n v="0"/>
    <n v="0"/>
    <n v="0"/>
    <s v=""/>
    <n v="-44389"/>
  </r>
  <r>
    <s v="22Q3-TA240"/>
    <d v="2021-07-12T00:00:00"/>
    <s v="22Q2-TA677"/>
    <m/>
    <s v="335503Y21"/>
    <s v="NIKE"/>
    <m/>
    <s v="T&amp;M"/>
    <x v="32"/>
    <s v="Alex_Dai"/>
    <m/>
    <x v="0"/>
    <s v="4"/>
    <m/>
    <x v="55"/>
    <s v="Refer JD for details"/>
    <m/>
    <x v="1"/>
    <m/>
    <m/>
    <m/>
    <m/>
    <s v="Ren Hongxuan"/>
    <s v="任弘旋"/>
    <s v="Michael"/>
    <m/>
    <m/>
    <m/>
    <m/>
    <m/>
    <m/>
    <m/>
    <m/>
    <m/>
    <m/>
    <m/>
    <m/>
    <n v="192"/>
    <n v="0"/>
    <n v="0"/>
    <n v="1"/>
    <s v=""/>
    <n v="-44389"/>
  </r>
  <r>
    <s v="22Q3-TA241"/>
    <d v="2021-07-12T00:00:00"/>
    <s v="22Q2-TA678"/>
    <m/>
    <s v="335504Y21"/>
    <s v="NIKE"/>
    <m/>
    <s v="T&amp;M"/>
    <x v="32"/>
    <s v="Alex_Dai"/>
    <m/>
    <x v="0"/>
    <s v="4"/>
    <m/>
    <x v="55"/>
    <s v="Refer JD for details"/>
    <m/>
    <x v="1"/>
    <m/>
    <m/>
    <m/>
    <m/>
    <s v="Chen Yiwen"/>
    <s v="陈艺文"/>
    <s v="Michael"/>
    <m/>
    <m/>
    <m/>
    <m/>
    <m/>
    <m/>
    <m/>
    <m/>
    <m/>
    <m/>
    <m/>
    <m/>
    <n v="192"/>
    <n v="0"/>
    <n v="0"/>
    <n v="1"/>
    <s v=""/>
    <n v="-44389"/>
  </r>
  <r>
    <s v="22Q3-TA242"/>
    <d v="2021-07-12T00:00:00"/>
    <s v="22Q2-TA679"/>
    <m/>
    <s v="335505Y21"/>
    <s v="NIKE"/>
    <m/>
    <s v="T&amp;M"/>
    <x v="32"/>
    <s v="Alex_Dai"/>
    <m/>
    <x v="0"/>
    <s v="4"/>
    <m/>
    <x v="55"/>
    <s v="Refer JD for details"/>
    <m/>
    <x v="3"/>
    <m/>
    <m/>
    <m/>
    <m/>
    <m/>
    <m/>
    <s v="Michael"/>
    <m/>
    <m/>
    <m/>
    <m/>
    <m/>
    <m/>
    <m/>
    <m/>
    <m/>
    <m/>
    <m/>
    <m/>
    <n v="192"/>
    <n v="0"/>
    <n v="0"/>
    <n v="0"/>
    <s v=""/>
    <n v="-44389"/>
  </r>
  <r>
    <s v="22Q3-TA243"/>
    <d v="2021-07-12T00:00:00"/>
    <s v="22Q2-TA680"/>
    <m/>
    <s v="335506Y21"/>
    <s v="NIKE"/>
    <m/>
    <s v="T&amp;M"/>
    <x v="32"/>
    <s v="Alex_Dai"/>
    <m/>
    <x v="0"/>
    <s v="4"/>
    <m/>
    <x v="56"/>
    <s v="Refer JD for details"/>
    <m/>
    <x v="3"/>
    <m/>
    <m/>
    <m/>
    <m/>
    <m/>
    <m/>
    <s v="Michael"/>
    <m/>
    <m/>
    <m/>
    <m/>
    <m/>
    <m/>
    <m/>
    <m/>
    <m/>
    <m/>
    <m/>
    <m/>
    <n v="192"/>
    <n v="0"/>
    <n v="0"/>
    <n v="0"/>
    <s v=""/>
    <n v="-44389"/>
  </r>
  <r>
    <s v="22Q3-TA244"/>
    <d v="2021-07-12T00:00:00"/>
    <s v="22Q2-TA681"/>
    <m/>
    <s v="335507Y21"/>
    <s v="NIKE"/>
    <m/>
    <s v="T&amp;M"/>
    <x v="32"/>
    <s v="Alex_Dai"/>
    <m/>
    <x v="0"/>
    <s v="4"/>
    <m/>
    <x v="56"/>
    <s v="Refer JD for details"/>
    <m/>
    <x v="3"/>
    <m/>
    <m/>
    <m/>
    <m/>
    <m/>
    <m/>
    <s v="Michael"/>
    <m/>
    <m/>
    <m/>
    <m/>
    <m/>
    <m/>
    <m/>
    <m/>
    <m/>
    <m/>
    <m/>
    <m/>
    <n v="192"/>
    <n v="0"/>
    <n v="0"/>
    <n v="0"/>
    <s v=""/>
    <n v="-44389"/>
  </r>
  <r>
    <s v="22Q3-TA245"/>
    <d v="2021-07-13T00:00:00"/>
    <s v="22Q2-TA683"/>
    <m/>
    <s v="304832Y21"/>
    <s v="Daimler"/>
    <m/>
    <m/>
    <x v="13"/>
    <s v="Anshul_Agrawal"/>
    <m/>
    <x v="5"/>
    <s v="4"/>
    <m/>
    <x v="57"/>
    <s v="Cloud Cyber Security Engineers : Sonar Cube,Checkmarks skills"/>
    <m/>
    <x v="0"/>
    <d v="2021-11-11T00:00:00"/>
    <m/>
    <m/>
    <m/>
    <s v="Xiu Wenzhong"/>
    <s v="邱文忠"/>
    <s v="Vicky"/>
    <m/>
    <m/>
    <m/>
    <m/>
    <m/>
    <m/>
    <m/>
    <m/>
    <m/>
    <m/>
    <m/>
    <m/>
    <n v="191"/>
    <n v="0"/>
    <n v="0"/>
    <n v="1"/>
    <n v="2"/>
    <n v="121"/>
  </r>
  <r>
    <s v="22Q3-TA246"/>
    <d v="2021-07-13T00:00:00"/>
    <s v="22Q2-TA684"/>
    <m/>
    <s v="304833Y21"/>
    <s v="Daimler"/>
    <m/>
    <m/>
    <x v="13"/>
    <s v="Anshul_Agrawal"/>
    <m/>
    <x v="5"/>
    <s v="6"/>
    <m/>
    <x v="57"/>
    <s v="Cloud Cyber Security Engineers : Sonar Cube,Checkmarks skills"/>
    <m/>
    <x v="0"/>
    <d v="2021-11-01T00:00:00"/>
    <m/>
    <m/>
    <m/>
    <s v="Zhou Wujia"/>
    <s v="周武佳"/>
    <s v="Vicky"/>
    <m/>
    <m/>
    <m/>
    <m/>
    <m/>
    <m/>
    <m/>
    <m/>
    <m/>
    <m/>
    <m/>
    <m/>
    <n v="191"/>
    <n v="0"/>
    <n v="0"/>
    <n v="1"/>
    <n v="2"/>
    <n v="111"/>
  </r>
  <r>
    <s v="22Q3-TA247"/>
    <d v="2021-07-13T00:00:00"/>
    <s v="22Q2-TA685"/>
    <m/>
    <s v="304826Y21"/>
    <s v="Daimler"/>
    <m/>
    <m/>
    <x v="13"/>
    <s v="Anshul_Agrawal"/>
    <m/>
    <x v="10"/>
    <s v="4"/>
    <m/>
    <x v="57"/>
    <s v="Cloud Cyber Security Engineers : Sonar Cube,Checkmarks skills"/>
    <m/>
    <x v="0"/>
    <d v="2021-10-01T00:00:00"/>
    <m/>
    <m/>
    <m/>
    <s v="Dong Xiaoyu"/>
    <s v="董小宇"/>
    <s v="Vicky"/>
    <m/>
    <m/>
    <m/>
    <m/>
    <m/>
    <m/>
    <m/>
    <m/>
    <m/>
    <m/>
    <m/>
    <m/>
    <n v="191"/>
    <n v="0"/>
    <n v="0"/>
    <n v="1"/>
    <n v="3"/>
    <n v="80"/>
  </r>
  <r>
    <s v="22Q3-TA248"/>
    <d v="2021-07-13T00:00:00"/>
    <s v="22Q2-TA686"/>
    <m/>
    <s v="304829Y21"/>
    <s v="Daimler"/>
    <m/>
    <m/>
    <x v="13"/>
    <s v="Anshul_Agrawal"/>
    <m/>
    <x v="10"/>
    <s v="4"/>
    <m/>
    <x v="57"/>
    <s v="Cloud Cyber Security Engineers : Sonar Cube,Checkmarks skills"/>
    <m/>
    <x v="0"/>
    <d v="2021-10-01T00:00:00"/>
    <m/>
    <m/>
    <m/>
    <s v="Tian Jiaqing"/>
    <s v="田家庆"/>
    <s v="Vicky"/>
    <m/>
    <m/>
    <m/>
    <m/>
    <m/>
    <m/>
    <m/>
    <m/>
    <m/>
    <m/>
    <m/>
    <m/>
    <n v="191"/>
    <n v="0"/>
    <n v="0"/>
    <n v="1"/>
    <n v="3"/>
    <n v="80"/>
  </r>
  <r>
    <s v="22Q3-TA249"/>
    <d v="2021-07-13T00:00:00"/>
    <s v="22Q2-TA687"/>
    <m/>
    <s v="304830Y21"/>
    <s v="Daimler"/>
    <m/>
    <m/>
    <x v="13"/>
    <s v="Anshul_Agrawal"/>
    <m/>
    <x v="10"/>
    <s v="4"/>
    <m/>
    <x v="57"/>
    <s v="Cloud Cyber Security Engineers : Sonar Cube,Checkmarks skills"/>
    <m/>
    <x v="0"/>
    <d v="2021-10-11T00:00:00"/>
    <m/>
    <m/>
    <m/>
    <s v="Chen Aixiang"/>
    <s v="陈爱翔"/>
    <s v="Vicky"/>
    <m/>
    <m/>
    <m/>
    <m/>
    <m/>
    <m/>
    <m/>
    <m/>
    <m/>
    <m/>
    <m/>
    <m/>
    <n v="191"/>
    <n v="0"/>
    <n v="0"/>
    <n v="1"/>
    <n v="3"/>
    <n v="90"/>
  </r>
  <r>
    <s v="22Q3-TA250"/>
    <d v="2021-07-13T00:00:00"/>
    <s v="22Q2-TA688"/>
    <m/>
    <s v="304809Y21"/>
    <s v="Daimler"/>
    <m/>
    <m/>
    <x v="13"/>
    <s v="Anshul_Agrawal"/>
    <m/>
    <x v="5"/>
    <s v="3"/>
    <m/>
    <x v="57"/>
    <s v="Cloud Cyber Security Engineers : Sonar Cube,Checkmarks skills"/>
    <m/>
    <x v="1"/>
    <m/>
    <m/>
    <m/>
    <m/>
    <s v="Liang Liping"/>
    <s v="梁利平"/>
    <s v="Vicky"/>
    <m/>
    <s v="40 CVs waiting for interview"/>
    <m/>
    <m/>
    <m/>
    <m/>
    <m/>
    <m/>
    <m/>
    <m/>
    <m/>
    <m/>
    <n v="191"/>
    <n v="0"/>
    <n v="0"/>
    <n v="1"/>
    <s v=""/>
    <n v="-44390"/>
  </r>
  <r>
    <s v="22Q3-TA251"/>
    <d v="2021-07-13T00:00:00"/>
    <s v="22Q2-TA689"/>
    <m/>
    <s v="304806Y21"/>
    <s v="Daimler"/>
    <m/>
    <m/>
    <x v="13"/>
    <s v="Anshul_Agrawal"/>
    <m/>
    <x v="5"/>
    <s v="3"/>
    <m/>
    <x v="57"/>
    <s v="Cloud Cyber Security Engineers : Sonar Cube,Checkmarks skills"/>
    <m/>
    <x v="1"/>
    <m/>
    <m/>
    <m/>
    <m/>
    <s v="Jeffrey Ma"/>
    <s v="马振明"/>
    <s v="Vicky"/>
    <m/>
    <m/>
    <m/>
    <m/>
    <m/>
    <m/>
    <m/>
    <m/>
    <m/>
    <m/>
    <m/>
    <m/>
    <n v="191"/>
    <n v="0"/>
    <n v="0"/>
    <n v="1"/>
    <s v=""/>
    <n v="-44390"/>
  </r>
  <r>
    <s v="22Q3-TA252"/>
    <d v="2021-07-13T00:00:00"/>
    <s v="22Q2-TA691"/>
    <m/>
    <s v="304797Y21"/>
    <s v="Daimler"/>
    <m/>
    <m/>
    <x v="13"/>
    <s v="Anshul_Agrawal"/>
    <m/>
    <x v="5"/>
    <s v="5"/>
    <m/>
    <x v="57"/>
    <s v="Cloud Cyber Security Engineers : Sonar Cube,Checkmarks skills"/>
    <m/>
    <x v="0"/>
    <d v="2021-11-04T00:00:00"/>
    <m/>
    <m/>
    <m/>
    <s v="Wang Weilian"/>
    <s v="王威廉"/>
    <s v="Vicky"/>
    <m/>
    <m/>
    <m/>
    <m/>
    <m/>
    <m/>
    <m/>
    <m/>
    <m/>
    <m/>
    <m/>
    <m/>
    <n v="191"/>
    <n v="0"/>
    <n v="0"/>
    <n v="1"/>
    <n v="2"/>
    <n v="114"/>
  </r>
  <r>
    <s v="22Q3-TA253"/>
    <d v="2021-07-13T00:00:00"/>
    <s v="22Q2-TA692"/>
    <m/>
    <s v="304798Y21"/>
    <s v="Daimler"/>
    <m/>
    <m/>
    <x v="13"/>
    <s v="Anshul_Agrawal"/>
    <m/>
    <x v="5"/>
    <s v="5"/>
    <m/>
    <x v="57"/>
    <s v="Cloud Cyber Security Engineers : Sonar Cube,Checkmarks skills"/>
    <m/>
    <x v="0"/>
    <d v="2021-11-01T00:00:00"/>
    <m/>
    <m/>
    <m/>
    <s v="Ning Xiaoyu"/>
    <s v="宁晓宇"/>
    <s v="Vicky"/>
    <m/>
    <m/>
    <m/>
    <m/>
    <m/>
    <m/>
    <m/>
    <m/>
    <m/>
    <m/>
    <m/>
    <m/>
    <n v="191"/>
    <n v="0"/>
    <n v="0"/>
    <n v="1"/>
    <n v="2"/>
    <n v="111"/>
  </r>
  <r>
    <s v="22Q3-TA254"/>
    <d v="2021-07-13T00:00:00"/>
    <s v="22Q2-TA693"/>
    <m/>
    <s v="304796Y21"/>
    <s v="Daimler"/>
    <m/>
    <m/>
    <x v="13"/>
    <s v="Anshul_Agrawal"/>
    <m/>
    <x v="5"/>
    <s v="6"/>
    <m/>
    <x v="57"/>
    <s v="Cloud Cyber Security Engineers : Sonar Cube,Checkmarks skills"/>
    <m/>
    <x v="0"/>
    <d v="2021-11-15T00:00:00"/>
    <m/>
    <m/>
    <m/>
    <s v="Li Bing"/>
    <s v="李冰"/>
    <s v="Vicky"/>
    <m/>
    <s v="GPM"/>
    <m/>
    <m/>
    <m/>
    <m/>
    <m/>
    <m/>
    <m/>
    <m/>
    <m/>
    <m/>
    <n v="191"/>
    <n v="0"/>
    <n v="0"/>
    <n v="1"/>
    <n v="2"/>
    <n v="125"/>
  </r>
  <r>
    <s v="22Q3-TA255"/>
    <d v="2021-07-13T00:00:00"/>
    <s v="22Q2-TA694"/>
    <m/>
    <s v="304793Y21"/>
    <s v="Daimler"/>
    <m/>
    <m/>
    <x v="13"/>
    <s v="Anshul_Agrawal"/>
    <m/>
    <x v="5"/>
    <s v="5"/>
    <m/>
    <x v="57"/>
    <s v="Cloud Cyber Security Engineers : Sonar Cube,Checkmarks skills"/>
    <m/>
    <x v="1"/>
    <m/>
    <m/>
    <m/>
    <m/>
    <s v="Yu Wang"/>
    <s v="王煜"/>
    <s v="Vicky"/>
    <m/>
    <m/>
    <m/>
    <m/>
    <m/>
    <m/>
    <m/>
    <m/>
    <m/>
    <m/>
    <m/>
    <m/>
    <n v="191"/>
    <n v="0"/>
    <n v="0"/>
    <n v="1"/>
    <s v=""/>
    <n v="-44390"/>
  </r>
  <r>
    <s v="22Q3-TA256"/>
    <d v="2021-07-13T00:00:00"/>
    <s v="22Q2-TA695"/>
    <m/>
    <s v="304343Y21"/>
    <s v="Daimler"/>
    <m/>
    <m/>
    <x v="13"/>
    <s v="Anshul_Agrawal"/>
    <m/>
    <x v="5"/>
    <s v="6"/>
    <m/>
    <x v="57"/>
    <s v="Cloud Cyber Security Engineers : Sonar Cube,Checkmarks skills"/>
    <m/>
    <x v="5"/>
    <d v="2021-12-23T00:00:00"/>
    <m/>
    <m/>
    <m/>
    <s v="Xiang Cui"/>
    <s v="崔翔"/>
    <s v="Vicky"/>
    <m/>
    <m/>
    <m/>
    <m/>
    <m/>
    <m/>
    <m/>
    <m/>
    <m/>
    <m/>
    <m/>
    <m/>
    <n v="191"/>
    <n v="0"/>
    <n v="0"/>
    <n v="1"/>
    <s v=""/>
    <n v="163"/>
  </r>
  <r>
    <s v="22Q3-TA257"/>
    <d v="2021-07-13T00:00:00"/>
    <s v="22Q2-TA696"/>
    <m/>
    <s v="304337Y21"/>
    <s v="Daimler"/>
    <m/>
    <m/>
    <x v="13"/>
    <s v="Anshul_Agrawal"/>
    <m/>
    <x v="5"/>
    <s v="6"/>
    <m/>
    <x v="57"/>
    <s v="Cloud Cyber Security Engineers : Sonar Cube,Checkmarks skills"/>
    <m/>
    <x v="1"/>
    <m/>
    <m/>
    <m/>
    <m/>
    <s v="Tong Chen"/>
    <s v="陈通"/>
    <s v="Vicky"/>
    <m/>
    <m/>
    <m/>
    <m/>
    <m/>
    <m/>
    <m/>
    <m/>
    <m/>
    <m/>
    <m/>
    <m/>
    <n v="191"/>
    <n v="0"/>
    <n v="0"/>
    <n v="1"/>
    <s v=""/>
    <n v="-44390"/>
  </r>
  <r>
    <s v="22Q3-TA258"/>
    <d v="2021-07-13T00:00:00"/>
    <s v="22Q2-TA697"/>
    <m/>
    <s v="304342Y21"/>
    <s v="Daimler"/>
    <m/>
    <m/>
    <x v="13"/>
    <s v="Anshul_Agrawal"/>
    <m/>
    <x v="5"/>
    <s v="6"/>
    <m/>
    <x v="57"/>
    <s v="Cloud Cyber Security Engineers : Sonar Cube,Checkmarks skills"/>
    <m/>
    <x v="1"/>
    <m/>
    <m/>
    <m/>
    <m/>
    <s v="Mingye Ma"/>
    <s v="马铭野"/>
    <s v="Vicky"/>
    <m/>
    <m/>
    <m/>
    <m/>
    <m/>
    <m/>
    <m/>
    <m/>
    <m/>
    <m/>
    <m/>
    <m/>
    <n v="191"/>
    <n v="0"/>
    <n v="0"/>
    <n v="1"/>
    <s v=""/>
    <n v="-44390"/>
  </r>
  <r>
    <s v="22Q3-TA259"/>
    <d v="2021-07-13T00:00:00"/>
    <s v="22Q2-TA698"/>
    <m/>
    <s v="304335Y21"/>
    <s v="Daimler"/>
    <m/>
    <m/>
    <x v="13"/>
    <s v="Anshul_Agrawal"/>
    <m/>
    <x v="5"/>
    <s v="5"/>
    <m/>
    <x v="57"/>
    <s v="Cloud Cyber Security Engineers : Sonar Cube,Checkmarks skills"/>
    <m/>
    <x v="1"/>
    <m/>
    <m/>
    <m/>
    <m/>
    <s v="Zhicheng Huang"/>
    <s v="黄志成"/>
    <s v="Vicky"/>
    <m/>
    <m/>
    <m/>
    <m/>
    <m/>
    <m/>
    <m/>
    <m/>
    <m/>
    <m/>
    <m/>
    <m/>
    <n v="191"/>
    <n v="0"/>
    <n v="0"/>
    <n v="1"/>
    <s v=""/>
    <n v="-44390"/>
  </r>
  <r>
    <s v="22Q3-TA260"/>
    <d v="2021-07-13T00:00:00"/>
    <s v="22Q2-TA699"/>
    <m/>
    <s v="304331Y21"/>
    <s v="Daimler"/>
    <m/>
    <m/>
    <x v="13"/>
    <s v="Anshul_Agrawal"/>
    <m/>
    <x v="5"/>
    <s v="5"/>
    <m/>
    <x v="57"/>
    <s v="Cloud Cyber Security Engineers : Sonar Cube,Checkmarks skills"/>
    <m/>
    <x v="1"/>
    <m/>
    <m/>
    <m/>
    <m/>
    <s v="Lianzhi Zhao"/>
    <s v="赵连植"/>
    <s v="Vicky"/>
    <m/>
    <m/>
    <m/>
    <m/>
    <m/>
    <m/>
    <m/>
    <m/>
    <m/>
    <m/>
    <m/>
    <m/>
    <n v="191"/>
    <n v="0"/>
    <n v="0"/>
    <n v="1"/>
    <s v=""/>
    <n v="-44390"/>
  </r>
  <r>
    <s v="22Q3-TA261"/>
    <d v="2021-07-13T00:00:00"/>
    <s v="22Q2-TA700"/>
    <m/>
    <s v="304323Y21"/>
    <s v="Daimler"/>
    <m/>
    <m/>
    <x v="13"/>
    <s v="Anshul_Agrawal"/>
    <m/>
    <x v="5"/>
    <s v="4"/>
    <m/>
    <x v="57"/>
    <s v="Cloud Cyber Security Engineers : Sonar Cube,Checkmarks skills"/>
    <m/>
    <x v="1"/>
    <m/>
    <m/>
    <m/>
    <m/>
    <s v="Yongbin Chen"/>
    <s v="陈永宾"/>
    <s v="Vicky"/>
    <m/>
    <m/>
    <m/>
    <m/>
    <m/>
    <m/>
    <m/>
    <m/>
    <m/>
    <m/>
    <m/>
    <m/>
    <n v="191"/>
    <n v="0"/>
    <n v="0"/>
    <n v="1"/>
    <s v=""/>
    <n v="-44390"/>
  </r>
  <r>
    <s v="22Q3-TA262"/>
    <d v="2021-07-13T00:00:00"/>
    <s v="22Q2-TA701"/>
    <m/>
    <s v="304322Y21"/>
    <s v="Daimler"/>
    <m/>
    <m/>
    <x v="13"/>
    <s v="Anshul_Agrawal"/>
    <m/>
    <x v="5"/>
    <s v="5"/>
    <m/>
    <x v="57"/>
    <s v="Cloud Cyber Security Engineers : Sonar Cube,Checkmarks skills"/>
    <m/>
    <x v="0"/>
    <d v="2021-11-18T00:00:00"/>
    <m/>
    <m/>
    <m/>
    <s v="Jian Xu"/>
    <s v="许建"/>
    <s v="Vicky"/>
    <m/>
    <m/>
    <m/>
    <m/>
    <m/>
    <m/>
    <m/>
    <m/>
    <m/>
    <m/>
    <m/>
    <m/>
    <n v="191"/>
    <n v="0"/>
    <n v="0"/>
    <n v="1"/>
    <n v="2"/>
    <n v="128"/>
  </r>
  <r>
    <s v="22Q3-TA263"/>
    <d v="2021-07-13T00:00:00"/>
    <s v="22Q2-TA702"/>
    <m/>
    <s v="304320Y21"/>
    <s v="Daimler"/>
    <m/>
    <m/>
    <x v="13"/>
    <s v="Anshul_Agrawal"/>
    <m/>
    <x v="5"/>
    <s v="4"/>
    <m/>
    <x v="57"/>
    <s v="Cloud Cyber Security Engineers : Sonar Cube,Checkmarks skills"/>
    <m/>
    <x v="1"/>
    <m/>
    <m/>
    <m/>
    <m/>
    <s v="Yixiong Zheng"/>
    <s v="郑一雄"/>
    <s v="Vicky"/>
    <m/>
    <s v="Margin issue"/>
    <m/>
    <m/>
    <m/>
    <m/>
    <m/>
    <m/>
    <m/>
    <m/>
    <m/>
    <m/>
    <n v="191"/>
    <n v="0"/>
    <n v="0"/>
    <n v="1"/>
    <s v=""/>
    <n v="-44390"/>
  </r>
  <r>
    <s v="22Q3-TA264"/>
    <d v="2021-07-13T00:00:00"/>
    <s v="22Q2-TA703"/>
    <m/>
    <s v="304309Y21"/>
    <s v="Daimler"/>
    <m/>
    <m/>
    <x v="13"/>
    <s v="Anshul_Agrawal"/>
    <m/>
    <x v="5"/>
    <s v="6"/>
    <m/>
    <x v="57"/>
    <s v="Cloud Cyber Security Engineers : Sonar Cube,Checkmarks skills"/>
    <m/>
    <x v="1"/>
    <m/>
    <m/>
    <m/>
    <m/>
    <s v="Chen Zheng"/>
    <s v="陈征"/>
    <s v="Vicky"/>
    <m/>
    <m/>
    <m/>
    <m/>
    <m/>
    <m/>
    <m/>
    <m/>
    <m/>
    <m/>
    <m/>
    <m/>
    <n v="191"/>
    <n v="0"/>
    <n v="0"/>
    <n v="1"/>
    <s v=""/>
    <n v="-44390"/>
  </r>
  <r>
    <s v="22Q3-TA265"/>
    <d v="2021-07-13T00:00:00"/>
    <s v="22Q2-TA704"/>
    <m/>
    <s v="333675Y21"/>
    <s v="Shanghai Electric"/>
    <m/>
    <m/>
    <x v="20"/>
    <s v="Alex_Dai"/>
    <m/>
    <x v="0"/>
    <n v="4"/>
    <m/>
    <x v="13"/>
    <s v="Java Sprintboot"/>
    <m/>
    <x v="3"/>
    <m/>
    <m/>
    <m/>
    <m/>
    <m/>
    <m/>
    <s v="CC"/>
    <m/>
    <s v="No JD"/>
    <m/>
    <m/>
    <m/>
    <m/>
    <m/>
    <m/>
    <m/>
    <m/>
    <m/>
    <m/>
    <n v="191"/>
    <n v="0"/>
    <n v="0"/>
    <n v="0"/>
    <s v=""/>
    <n v="-44390"/>
  </r>
  <r>
    <s v="22Q3-TA266"/>
    <d v="2021-07-13T00:00:00"/>
    <s v="22Q2-TA706"/>
    <m/>
    <s v="331610Y21"/>
    <s v="Tencent"/>
    <m/>
    <m/>
    <x v="13"/>
    <s v="Anshul_Agrawal"/>
    <m/>
    <x v="10"/>
    <n v="4"/>
    <m/>
    <x v="36"/>
    <s v="SOW1: Japanese+ Cloud Knowledge"/>
    <m/>
    <x v="1"/>
    <m/>
    <m/>
    <m/>
    <m/>
    <s v="Li Wolong"/>
    <s v="李卧龙"/>
    <s v="Michael"/>
    <m/>
    <m/>
    <m/>
    <m/>
    <m/>
    <m/>
    <m/>
    <m/>
    <m/>
    <m/>
    <m/>
    <m/>
    <n v="191"/>
    <n v="0"/>
    <n v="0"/>
    <n v="1"/>
    <s v=""/>
    <n v="-44390"/>
  </r>
  <r>
    <s v="22Q3-TA267"/>
    <d v="2021-07-13T00:00:00"/>
    <s v="22Q2-TA708"/>
    <m/>
    <s v="337937Y21"/>
    <s v="Trafigura"/>
    <m/>
    <m/>
    <x v="13"/>
    <s v="Anshul_Agrawal"/>
    <m/>
    <x v="0"/>
    <n v="4"/>
    <m/>
    <x v="5"/>
    <s v="Performance Testing : Jmeter"/>
    <m/>
    <x v="1"/>
    <m/>
    <m/>
    <m/>
    <m/>
    <s v="Shen Jun"/>
    <s v="沈军"/>
    <s v="Michael"/>
    <m/>
    <s v="High Priority"/>
    <m/>
    <m/>
    <m/>
    <m/>
    <m/>
    <m/>
    <m/>
    <m/>
    <m/>
    <m/>
    <n v="191"/>
    <n v="0"/>
    <n v="0"/>
    <n v="1"/>
    <s v=""/>
    <n v="-44390"/>
  </r>
  <r>
    <s v="22Q3-TA268"/>
    <d v="2021-07-13T00:00:00"/>
    <s v="22Q2-TA709"/>
    <m/>
    <s v="337934Y21"/>
    <s v="Trafigura"/>
    <m/>
    <m/>
    <x v="13"/>
    <s v="Anshul_Agrawal"/>
    <m/>
    <x v="0"/>
    <n v="4"/>
    <m/>
    <x v="5"/>
    <s v="Automation Tester "/>
    <m/>
    <x v="0"/>
    <d v="2021-11-01T00:00:00"/>
    <m/>
    <m/>
    <m/>
    <s v="Mi Juan"/>
    <s v="糜娟"/>
    <s v="Michael"/>
    <m/>
    <m/>
    <m/>
    <m/>
    <m/>
    <m/>
    <m/>
    <m/>
    <m/>
    <m/>
    <m/>
    <m/>
    <n v="191"/>
    <n v="0"/>
    <n v="0"/>
    <n v="1"/>
    <n v="2"/>
    <n v="111"/>
  </r>
  <r>
    <s v="22Q3-TA269"/>
    <d v="2021-07-13T00:00:00"/>
    <s v="22Q2-TA710"/>
    <m/>
    <s v="336214Y21"/>
    <s v="ATPCO"/>
    <m/>
    <s v="T&amp;M"/>
    <x v="35"/>
    <s v="Alex_Dai"/>
    <m/>
    <x v="0"/>
    <s v="4/5"/>
    <m/>
    <x v="13"/>
    <s v="Core Java 1,8, Spring boot, Microservices, Any DB/english"/>
    <m/>
    <x v="5"/>
    <m/>
    <m/>
    <m/>
    <m/>
    <s v="Liang Shuang"/>
    <s v="梁爽"/>
    <s v="CC"/>
    <m/>
    <m/>
    <m/>
    <m/>
    <m/>
    <m/>
    <m/>
    <m/>
    <m/>
    <m/>
    <m/>
    <m/>
    <n v="191"/>
    <n v="0"/>
    <n v="0"/>
    <n v="1"/>
    <s v=""/>
    <n v="-44390"/>
  </r>
  <r>
    <s v="22Q3-TA270"/>
    <d v="2021-07-13T00:00:00"/>
    <s v="22Q2-TA711"/>
    <m/>
    <s v="324529Y21"/>
    <s v="PCCW"/>
    <m/>
    <s v="TM"/>
    <x v="21"/>
    <s v="RaviKbandi"/>
    <m/>
    <x v="19"/>
    <n v="5"/>
    <m/>
    <x v="58"/>
    <s v="Ali Cloud Citrix Cloud, Citrix XenApp, XenDesktop, "/>
    <m/>
    <x v="0"/>
    <d v="2021-11-18T00:00:00"/>
    <m/>
    <m/>
    <m/>
    <s v="Xu Songxue"/>
    <s v="许宋学"/>
    <s v="Joyce"/>
    <m/>
    <m/>
    <m/>
    <m/>
    <m/>
    <m/>
    <m/>
    <m/>
    <m/>
    <m/>
    <m/>
    <m/>
    <n v="191"/>
    <n v="0"/>
    <n v="0"/>
    <n v="1"/>
    <n v="2"/>
    <n v="128"/>
  </r>
  <r>
    <s v="22Q3-TA271"/>
    <d v="2021-07-13T00:00:00"/>
    <s v="22Q2-TA712"/>
    <m/>
    <s v="327328Y21"/>
    <s v="Intel"/>
    <m/>
    <m/>
    <x v="5"/>
    <s v="Anshul_Agrawal"/>
    <m/>
    <x v="0"/>
    <n v="5"/>
    <m/>
    <x v="59"/>
    <s v=" 7+ years of experience with Information Technology as a L3 Network Engineer"/>
    <m/>
    <x v="1"/>
    <m/>
    <m/>
    <m/>
    <m/>
    <s v="Wu Jinagtao"/>
    <s v="吴江涛"/>
    <s v="Michael"/>
    <m/>
    <m/>
    <m/>
    <m/>
    <m/>
    <m/>
    <m/>
    <m/>
    <m/>
    <m/>
    <m/>
    <m/>
    <n v="191"/>
    <n v="0"/>
    <n v="0"/>
    <n v="1"/>
    <s v=""/>
    <n v="-44390"/>
  </r>
  <r>
    <s v="22Q3-TA272"/>
    <d v="2021-07-14T00:00:00"/>
    <s v="22Q2-TA713"/>
    <m/>
    <s v="341146Y21"/>
    <s v="ROCHE"/>
    <s v="ROCHE"/>
    <s v="T&amp;M"/>
    <x v="30"/>
    <s v="Avanish_Tiwari"/>
    <m/>
    <x v="0"/>
    <s v="5"/>
    <m/>
    <x v="60"/>
    <s v="Mulesoft Developer"/>
    <m/>
    <x v="6"/>
    <m/>
    <m/>
    <m/>
    <m/>
    <s v="Wu Zhigang"/>
    <s v="吴志刚"/>
    <s v="Helen"/>
    <m/>
    <s v="No feedback after shortlisted"/>
    <m/>
    <m/>
    <m/>
    <m/>
    <m/>
    <m/>
    <m/>
    <m/>
    <m/>
    <m/>
    <n v="190"/>
    <n v="0"/>
    <n v="0"/>
    <n v="1"/>
    <s v=""/>
    <n v="-44391"/>
  </r>
  <r>
    <s v="22Q3-TA273"/>
    <d v="2021-07-15T00:00:00"/>
    <s v="22Q2-TA714"/>
    <d v="2021-10-29T00:00:00"/>
    <s v="331720Y21"/>
    <s v="IKEA"/>
    <m/>
    <m/>
    <x v="34"/>
    <s v="Alex_Dai"/>
    <m/>
    <x v="0"/>
    <s v="4/5"/>
    <m/>
    <x v="61"/>
    <s v="with both interactive and visual design capabilities"/>
    <m/>
    <x v="4"/>
    <m/>
    <m/>
    <m/>
    <m/>
    <m/>
    <m/>
    <s v="CC"/>
    <m/>
    <m/>
    <m/>
    <m/>
    <m/>
    <m/>
    <m/>
    <m/>
    <m/>
    <m/>
    <m/>
    <m/>
    <n v="189"/>
    <n v="0"/>
    <n v="0"/>
    <n v="0"/>
    <s v=""/>
    <n v="-44392"/>
  </r>
  <r>
    <s v="22Q3-TA274"/>
    <d v="2021-07-15T00:00:00"/>
    <s v="22Q2-TA716"/>
    <m/>
    <s v="343356Y21"/>
    <s v="ADIDAS"/>
    <s v="ADIDAS"/>
    <s v="T&amp;M"/>
    <x v="30"/>
    <s v="Avanish_Tiwari"/>
    <m/>
    <x v="0"/>
    <n v="5"/>
    <s v="Senior Consultant"/>
    <x v="62"/>
    <s v="5-8 years PO with Ecommerce/OMS exp"/>
    <m/>
    <x v="3"/>
    <m/>
    <m/>
    <m/>
    <m/>
    <s v="Yu Jiangwei"/>
    <s v="余江炜"/>
    <s v="Helen"/>
    <m/>
    <s v="Priority"/>
    <m/>
    <m/>
    <m/>
    <m/>
    <m/>
    <m/>
    <m/>
    <m/>
    <m/>
    <m/>
    <n v="189"/>
    <n v="0"/>
    <n v="0"/>
    <n v="0"/>
    <s v=""/>
    <n v="-44392"/>
  </r>
  <r>
    <s v="22Q3-TA275"/>
    <d v="2021-07-15T00:00:00"/>
    <s v="22Q2-TA717"/>
    <m/>
    <s v="343357Y21"/>
    <s v="ADIDAS"/>
    <s v="ADIDAS"/>
    <s v="T&amp;M"/>
    <x v="11"/>
    <s v="Avanish_Tiwari"/>
    <m/>
    <x v="0"/>
    <n v="5"/>
    <s v="Senior Consultant"/>
    <x v="62"/>
    <s v="5-8 years PO with Ecommerce/OMS exp"/>
    <m/>
    <x v="4"/>
    <m/>
    <m/>
    <m/>
    <m/>
    <s v="Luan Weiwen"/>
    <s v="栾帏文"/>
    <s v="Helen"/>
    <m/>
    <s v="Nike"/>
    <m/>
    <m/>
    <m/>
    <m/>
    <m/>
    <m/>
    <m/>
    <m/>
    <m/>
    <m/>
    <n v="189"/>
    <n v="0"/>
    <n v="0"/>
    <n v="0"/>
    <s v=""/>
    <n v="-44392"/>
  </r>
  <r>
    <s v="22Q3-TA276"/>
    <d v="2021-07-15T00:00:00"/>
    <s v="22Q2-TA718"/>
    <m/>
    <s v="343362Y21"/>
    <s v="ADIDAS"/>
    <s v="ADIDAS"/>
    <s v="T&amp;M"/>
    <x v="30"/>
    <s v="Avanish_Tiwari"/>
    <m/>
    <x v="0"/>
    <n v="6"/>
    <s v="Solution Architect"/>
    <x v="63"/>
    <s v="10-15 years Senior Dev/Architect with Ecommerce/OMS exp"/>
    <m/>
    <x v="1"/>
    <m/>
    <m/>
    <m/>
    <m/>
    <m/>
    <m/>
    <s v="Helen"/>
    <m/>
    <s v="Priority"/>
    <m/>
    <m/>
    <m/>
    <m/>
    <m/>
    <m/>
    <m/>
    <m/>
    <m/>
    <m/>
    <n v="189"/>
    <n v="0"/>
    <n v="0"/>
    <n v="1"/>
    <s v=""/>
    <n v="-44392"/>
  </r>
  <r>
    <s v="22Q3-TA277"/>
    <d v="2021-07-15T00:00:00"/>
    <s v="22Q2-TA719"/>
    <d v="2021-10-29T00:00:00"/>
    <s v="343362Y21"/>
    <s v="ADIDAS"/>
    <s v="ADIDAS"/>
    <s v="T&amp;M"/>
    <x v="30"/>
    <s v="Avanish_Tiwari"/>
    <m/>
    <x v="0"/>
    <n v="6"/>
    <s v="Solution Architect"/>
    <x v="63"/>
    <s v="10-15 years Senior Dev/Architect with  Ecommerce/OMS exp"/>
    <m/>
    <x v="3"/>
    <m/>
    <m/>
    <m/>
    <m/>
    <m/>
    <m/>
    <s v="CC"/>
    <m/>
    <m/>
    <m/>
    <m/>
    <m/>
    <m/>
    <m/>
    <m/>
    <m/>
    <m/>
    <m/>
    <m/>
    <n v="189"/>
    <n v="0"/>
    <n v="0"/>
    <n v="0"/>
    <s v=""/>
    <n v="-44392"/>
  </r>
  <r>
    <s v="22Q3-TA278"/>
    <d v="2021-07-15T00:00:00"/>
    <s v="22Q2-TA720"/>
    <m/>
    <s v="341194Y21"/>
    <s v="HSBC"/>
    <m/>
    <m/>
    <x v="13"/>
    <s v="Anshul_Agrawal"/>
    <m/>
    <x v="3"/>
    <n v="5"/>
    <m/>
    <x v="5"/>
    <s v="Pega Testing Lead"/>
    <m/>
    <x v="5"/>
    <d v="2021-12-23T00:00:00"/>
    <m/>
    <m/>
    <m/>
    <s v="Li Yongbo"/>
    <s v="李永博"/>
    <s v="Linda"/>
    <m/>
    <m/>
    <m/>
    <m/>
    <m/>
    <m/>
    <m/>
    <m/>
    <m/>
    <m/>
    <m/>
    <m/>
    <n v="189"/>
    <n v="0"/>
    <n v="0"/>
    <n v="1"/>
    <s v=""/>
    <n v="161"/>
  </r>
  <r>
    <s v="22Q3-TA279"/>
    <d v="2021-07-15T00:00:00"/>
    <s v="22Q2-TA721"/>
    <m/>
    <s v="341178Y21"/>
    <s v="HSBC"/>
    <m/>
    <m/>
    <x v="13"/>
    <s v="Anshul_Agrawal"/>
    <m/>
    <x v="3"/>
    <n v="4"/>
    <m/>
    <x v="5"/>
    <s v="Pega  Tester"/>
    <m/>
    <x v="1"/>
    <m/>
    <m/>
    <m/>
    <m/>
    <m/>
    <m/>
    <s v="Linda"/>
    <m/>
    <m/>
    <m/>
    <m/>
    <m/>
    <m/>
    <m/>
    <m/>
    <m/>
    <m/>
    <m/>
    <m/>
    <n v="189"/>
    <n v="0"/>
    <n v="0"/>
    <n v="1"/>
    <s v=""/>
    <n v="-44392"/>
  </r>
  <r>
    <s v="22Q3-TA280"/>
    <d v="2021-07-15T00:00:00"/>
    <s v="22Q2-TA722"/>
    <m/>
    <s v="341179Y21"/>
    <s v="HSBC"/>
    <m/>
    <m/>
    <x v="13"/>
    <s v="Anshul_Agrawal"/>
    <m/>
    <x v="3"/>
    <n v="4"/>
    <m/>
    <x v="5"/>
    <s v="Pega  Tester"/>
    <m/>
    <x v="2"/>
    <m/>
    <m/>
    <m/>
    <m/>
    <m/>
    <m/>
    <s v="Linda"/>
    <m/>
    <m/>
    <m/>
    <m/>
    <m/>
    <m/>
    <m/>
    <m/>
    <m/>
    <m/>
    <m/>
    <m/>
    <n v="189"/>
    <n v="0"/>
    <n v="0"/>
    <n v="1"/>
    <s v=""/>
    <n v="-44392"/>
  </r>
  <r>
    <s v="22Q3-TA281"/>
    <d v="2021-07-15T00:00:00"/>
    <s v="22Q2-TA723"/>
    <m/>
    <s v="341180Y21"/>
    <s v="HSBC"/>
    <m/>
    <m/>
    <x v="13"/>
    <s v="Anshul_Agrawal"/>
    <m/>
    <x v="3"/>
    <n v="4"/>
    <m/>
    <x v="5"/>
    <s v="Pega  Tester"/>
    <m/>
    <x v="2"/>
    <m/>
    <m/>
    <m/>
    <m/>
    <m/>
    <m/>
    <s v="Linda"/>
    <m/>
    <m/>
    <m/>
    <m/>
    <m/>
    <m/>
    <m/>
    <m/>
    <m/>
    <m/>
    <m/>
    <m/>
    <n v="189"/>
    <n v="0"/>
    <n v="0"/>
    <n v="1"/>
    <s v=""/>
    <n v="-44392"/>
  </r>
  <r>
    <s v="22Q3-TA282"/>
    <d v="2021-07-16T00:00:00"/>
    <s v="22Q2-TA726"/>
    <m/>
    <s v="343858Y21"/>
    <s v="Nike"/>
    <s v="PROGRAM-GC Digital - 20210714"/>
    <s v="T&amp;M"/>
    <x v="36"/>
    <s v="Anshul_Agrawal"/>
    <m/>
    <x v="0"/>
    <n v="4"/>
    <m/>
    <x v="5"/>
    <s v="Selenium Automation Testing"/>
    <m/>
    <x v="0"/>
    <d v="2021-10-28T00:00:00"/>
    <m/>
    <m/>
    <m/>
    <s v="Wang Yan"/>
    <s v="王燕"/>
    <s v="Michael"/>
    <m/>
    <s v="9.2 CV"/>
    <m/>
    <m/>
    <m/>
    <m/>
    <m/>
    <m/>
    <m/>
    <m/>
    <m/>
    <m/>
    <n v="188"/>
    <n v="0"/>
    <n v="0"/>
    <n v="1"/>
    <n v="2"/>
    <n v="104"/>
  </r>
  <r>
    <s v="22Q3-TA283"/>
    <d v="2021-07-16T00:00:00"/>
    <s v="22Q2-TA727"/>
    <m/>
    <s v="343859Y21"/>
    <s v="Nike"/>
    <s v="PROGRAM-GC Digital - 20210714"/>
    <s v="T&amp;M"/>
    <x v="36"/>
    <s v="Anshul_Agrawal"/>
    <m/>
    <x v="0"/>
    <n v="4"/>
    <m/>
    <x v="5"/>
    <s v="Selenium Automation Testing"/>
    <m/>
    <x v="4"/>
    <m/>
    <m/>
    <m/>
    <m/>
    <s v="Li Fuchun"/>
    <s v="李福春"/>
    <s v="Michael"/>
    <m/>
    <s v="9.2 CV"/>
    <m/>
    <m/>
    <m/>
    <m/>
    <m/>
    <m/>
    <m/>
    <m/>
    <m/>
    <m/>
    <n v="188"/>
    <n v="0"/>
    <n v="0"/>
    <n v="0"/>
    <s v=""/>
    <n v="-44393"/>
  </r>
  <r>
    <s v="22Q3-TA284"/>
    <d v="2021-07-16T00:00:00"/>
    <s v="22Q2-TA728"/>
    <m/>
    <s v="343860Y21"/>
    <s v="Nike"/>
    <s v="PROGRAM-GC Digital - 20210714"/>
    <s v="T&amp;M"/>
    <x v="36"/>
    <s v="Anshul_Agrawal"/>
    <m/>
    <x v="0"/>
    <n v="4"/>
    <m/>
    <x v="5"/>
    <s v="Selenium Automation Testing"/>
    <m/>
    <x v="4"/>
    <m/>
    <m/>
    <m/>
    <m/>
    <s v="Yuan Yijun"/>
    <s v="袁逸骏"/>
    <s v="Michael"/>
    <m/>
    <s v="9.8 CV"/>
    <m/>
    <m/>
    <m/>
    <m/>
    <m/>
    <m/>
    <m/>
    <m/>
    <m/>
    <m/>
    <n v="188"/>
    <n v="0"/>
    <n v="0"/>
    <n v="0"/>
    <s v=""/>
    <n v="-44393"/>
  </r>
  <r>
    <s v="22Q3-TA285"/>
    <d v="2021-07-16T00:00:00"/>
    <s v="22Q2-TA729"/>
    <m/>
    <s v="343861Y21"/>
    <s v="Nike"/>
    <s v="PROGRAM-GC Digital - 20210714"/>
    <s v="T&amp;M"/>
    <x v="36"/>
    <s v="Anshul_Agrawal"/>
    <m/>
    <x v="0"/>
    <n v="4"/>
    <m/>
    <x v="5"/>
    <s v="Selenium Automation Testing"/>
    <m/>
    <x v="4"/>
    <m/>
    <m/>
    <m/>
    <m/>
    <m/>
    <m/>
    <s v="Michael"/>
    <m/>
    <m/>
    <m/>
    <m/>
    <m/>
    <m/>
    <m/>
    <m/>
    <m/>
    <m/>
    <m/>
    <m/>
    <n v="188"/>
    <n v="0"/>
    <n v="0"/>
    <n v="0"/>
    <s v=""/>
    <n v="-44393"/>
  </r>
  <r>
    <s v="22Q3-TA286"/>
    <d v="2021-07-16T00:00:00"/>
    <s v="22Q2-TA730"/>
    <m/>
    <s v="343862Y21"/>
    <s v="Nike"/>
    <s v="PROGRAM-GC Digital - 20210714"/>
    <s v="T&amp;M"/>
    <x v="36"/>
    <s v="Anshul_Agrawal"/>
    <m/>
    <x v="0"/>
    <n v="4"/>
    <m/>
    <x v="5"/>
    <s v="Selenium Automation Testing"/>
    <m/>
    <x v="4"/>
    <m/>
    <m/>
    <m/>
    <m/>
    <m/>
    <m/>
    <s v="Michael"/>
    <m/>
    <m/>
    <m/>
    <m/>
    <m/>
    <m/>
    <m/>
    <m/>
    <m/>
    <m/>
    <m/>
    <m/>
    <n v="188"/>
    <n v="0"/>
    <n v="0"/>
    <n v="0"/>
    <s v=""/>
    <n v="-44393"/>
  </r>
  <r>
    <s v="22Q3-TA287"/>
    <d v="2021-07-16T00:00:00"/>
    <s v="22Q2-TA731"/>
    <m/>
    <s v="343863Y21"/>
    <s v="Nike"/>
    <s v="PROGRAM-GC Digital - 20210714"/>
    <s v="T&amp;M"/>
    <x v="36"/>
    <s v="Anshul_Agrawal"/>
    <m/>
    <x v="0"/>
    <n v="4"/>
    <m/>
    <x v="5"/>
    <s v="Selenium Automation Testing"/>
    <m/>
    <x v="4"/>
    <m/>
    <m/>
    <m/>
    <m/>
    <m/>
    <m/>
    <s v="Michael"/>
    <m/>
    <m/>
    <m/>
    <m/>
    <m/>
    <m/>
    <m/>
    <m/>
    <m/>
    <m/>
    <m/>
    <m/>
    <n v="188"/>
    <n v="0"/>
    <n v="0"/>
    <n v="0"/>
    <s v=""/>
    <n v="-44393"/>
  </r>
  <r>
    <s v="22Q3-TA288"/>
    <d v="2021-07-16T00:00:00"/>
    <s v="22Q2-TA732"/>
    <m/>
    <s v="343864Y21"/>
    <s v="Nike"/>
    <s v="PROGRAM-GC Digital - 20210714"/>
    <s v="T&amp;M"/>
    <x v="36"/>
    <s v="Anshul_Agrawal"/>
    <m/>
    <x v="0"/>
    <n v="4"/>
    <m/>
    <x v="5"/>
    <s v="Selenium Automation Testing"/>
    <m/>
    <x v="4"/>
    <m/>
    <m/>
    <m/>
    <m/>
    <m/>
    <m/>
    <s v="Michael"/>
    <m/>
    <m/>
    <m/>
    <m/>
    <m/>
    <m/>
    <m/>
    <m/>
    <m/>
    <m/>
    <m/>
    <m/>
    <n v="188"/>
    <n v="0"/>
    <n v="0"/>
    <n v="0"/>
    <s v=""/>
    <n v="-44393"/>
  </r>
  <r>
    <s v="22Q3-TA289"/>
    <d v="2021-07-16T00:00:00"/>
    <s v="22Q2-TA733"/>
    <m/>
    <s v="343865Y21"/>
    <s v="Nike"/>
    <s v="PROGRAM-GC Digital - 20210714"/>
    <s v="T&amp;M"/>
    <x v="36"/>
    <s v="Anshul_Agrawal"/>
    <m/>
    <x v="0"/>
    <n v="4"/>
    <m/>
    <x v="5"/>
    <s v="Selenium Automation Testing"/>
    <m/>
    <x v="4"/>
    <m/>
    <m/>
    <m/>
    <m/>
    <m/>
    <m/>
    <s v="Michael"/>
    <m/>
    <m/>
    <m/>
    <m/>
    <m/>
    <m/>
    <m/>
    <m/>
    <m/>
    <m/>
    <m/>
    <m/>
    <n v="188"/>
    <n v="0"/>
    <n v="0"/>
    <n v="0"/>
    <s v=""/>
    <n v="-44393"/>
  </r>
  <r>
    <s v="22Q3-TA290"/>
    <d v="2021-07-16T00:00:00"/>
    <s v="22Q2-TA734"/>
    <m/>
    <s v="343866Y21"/>
    <s v="Nike"/>
    <s v="PROGRAM-GC Digital - 20210714"/>
    <s v="T&amp;M"/>
    <x v="36"/>
    <s v="Anshul_Agrawal"/>
    <m/>
    <x v="0"/>
    <n v="4"/>
    <m/>
    <x v="5"/>
    <s v="Selenium Automation Testing"/>
    <m/>
    <x v="4"/>
    <m/>
    <m/>
    <m/>
    <m/>
    <m/>
    <m/>
    <s v="Michael"/>
    <m/>
    <m/>
    <m/>
    <m/>
    <m/>
    <m/>
    <m/>
    <m/>
    <m/>
    <m/>
    <m/>
    <m/>
    <n v="188"/>
    <n v="0"/>
    <n v="0"/>
    <n v="0"/>
    <s v=""/>
    <n v="-44393"/>
  </r>
  <r>
    <s v="22Q3-TA291"/>
    <d v="2021-07-16T00:00:00"/>
    <s v="22Q2-TA736"/>
    <m/>
    <s v="345170Y21"/>
    <s v="ATPCO"/>
    <m/>
    <s v="T&amp;M"/>
    <x v="37"/>
    <s v="Alex_Dai"/>
    <m/>
    <x v="0"/>
    <n v="5"/>
    <m/>
    <x v="13"/>
    <s v="Core Java 1,8, Spring boot, AWS"/>
    <m/>
    <x v="3"/>
    <m/>
    <m/>
    <m/>
    <m/>
    <m/>
    <m/>
    <s v="CC"/>
    <m/>
    <s v="YUM"/>
    <m/>
    <m/>
    <m/>
    <m/>
    <m/>
    <m/>
    <m/>
    <m/>
    <m/>
    <m/>
    <n v="188"/>
    <n v="0"/>
    <n v="0"/>
    <n v="0"/>
    <s v=""/>
    <n v="-44393"/>
  </r>
  <r>
    <s v="22Q3-TA292"/>
    <d v="2021-07-14T00:00:00"/>
    <s v="22Q2-TA738"/>
    <m/>
    <s v="340358Y21"/>
    <s v="NIKE"/>
    <m/>
    <s v="T&amp;M"/>
    <x v="32"/>
    <s v="Alex_Dai"/>
    <m/>
    <x v="3"/>
    <s v="4"/>
    <m/>
    <x v="53"/>
    <s v="Refer JD for details"/>
    <m/>
    <x v="1"/>
    <m/>
    <m/>
    <m/>
    <m/>
    <s v="He Hujian"/>
    <s v="何惠坚"/>
    <s v="Michael"/>
    <m/>
    <s v="9.8 CV"/>
    <m/>
    <m/>
    <m/>
    <m/>
    <m/>
    <m/>
    <m/>
    <m/>
    <m/>
    <m/>
    <n v="190"/>
    <n v="0"/>
    <n v="0"/>
    <n v="1"/>
    <s v=""/>
    <n v="-44391"/>
  </r>
  <r>
    <s v="22Q3-TA293"/>
    <d v="2021-07-16T00:00:00"/>
    <s v="22Q2-TA739"/>
    <m/>
    <s v="344094Y21"/>
    <s v="NIKE"/>
    <m/>
    <s v="T&amp;M"/>
    <x v="32"/>
    <s v="Alex_Dai"/>
    <m/>
    <x v="3"/>
    <s v="4"/>
    <m/>
    <x v="18"/>
    <s v="Refer JD -  Scrum Master JD-GD239227.docx"/>
    <m/>
    <x v="1"/>
    <m/>
    <m/>
    <m/>
    <m/>
    <s v="Su Yiqin"/>
    <s v="苏艺钦"/>
    <s v="Michael"/>
    <m/>
    <m/>
    <m/>
    <m/>
    <m/>
    <m/>
    <m/>
    <m/>
    <m/>
    <m/>
    <m/>
    <m/>
    <n v="188"/>
    <n v="0"/>
    <n v="0"/>
    <n v="1"/>
    <s v=""/>
    <n v="-44393"/>
  </r>
  <r>
    <s v="22Q3-TA294"/>
    <d v="2021-07-16T00:00:00"/>
    <s v="22Q2-TA740"/>
    <m/>
    <s v="344095Y21"/>
    <s v="NIKE"/>
    <m/>
    <s v="T&amp;M"/>
    <x v="32"/>
    <s v="Alex_Dai"/>
    <m/>
    <x v="3"/>
    <s v="4"/>
    <m/>
    <x v="18"/>
    <s v="Refer JD -  Scrum Master JD-GD239227.docx"/>
    <m/>
    <x v="2"/>
    <m/>
    <m/>
    <m/>
    <m/>
    <m/>
    <m/>
    <s v="Michael"/>
    <m/>
    <m/>
    <m/>
    <m/>
    <m/>
    <m/>
    <m/>
    <m/>
    <m/>
    <m/>
    <m/>
    <m/>
    <n v="188"/>
    <n v="0"/>
    <n v="0"/>
    <n v="1"/>
    <s v=""/>
    <n v="-44393"/>
  </r>
  <r>
    <s v="22Q3-TA295"/>
    <d v="2021-07-16T00:00:00"/>
    <s v="22Q2-TA741"/>
    <m/>
    <s v="344096Y21"/>
    <s v="NIKE"/>
    <m/>
    <s v="T&amp;M"/>
    <x v="32"/>
    <s v="Alex_Dai"/>
    <m/>
    <x v="0"/>
    <s v="4"/>
    <m/>
    <x v="18"/>
    <s v="Refer JD -  Scrum Master JD-GD239227.docx"/>
    <m/>
    <x v="3"/>
    <m/>
    <m/>
    <m/>
    <m/>
    <m/>
    <m/>
    <s v="Michael"/>
    <m/>
    <m/>
    <m/>
    <m/>
    <m/>
    <m/>
    <m/>
    <m/>
    <m/>
    <m/>
    <m/>
    <m/>
    <n v="188"/>
    <n v="0"/>
    <n v="0"/>
    <n v="0"/>
    <s v=""/>
    <n v="-44393"/>
  </r>
  <r>
    <s v="22Q3-TA296"/>
    <d v="2021-07-16T00:00:00"/>
    <s v="22Q2-TA742"/>
    <m/>
    <s v="344097Y21"/>
    <s v="NIKE"/>
    <m/>
    <s v="T&amp;M"/>
    <x v="32"/>
    <s v="Alex_Dai"/>
    <m/>
    <x v="0"/>
    <s v="4"/>
    <m/>
    <x v="18"/>
    <s v="Refer JD -  Scrum Master JD-GD239227.docx"/>
    <m/>
    <x v="3"/>
    <m/>
    <m/>
    <m/>
    <m/>
    <m/>
    <m/>
    <s v="Michael"/>
    <m/>
    <m/>
    <m/>
    <m/>
    <m/>
    <m/>
    <m/>
    <m/>
    <m/>
    <m/>
    <m/>
    <m/>
    <n v="188"/>
    <n v="0"/>
    <n v="0"/>
    <n v="0"/>
    <s v=""/>
    <n v="-44393"/>
  </r>
  <r>
    <s v="22Q3-TA297"/>
    <d v="2021-07-16T00:00:00"/>
    <s v="22Q2-TA743"/>
    <m/>
    <s v="344098Y21"/>
    <s v="NIKE"/>
    <m/>
    <s v="T&amp;M"/>
    <x v="32"/>
    <s v="Alex_Dai"/>
    <m/>
    <x v="0"/>
    <s v="4"/>
    <m/>
    <x v="18"/>
    <s v="Refer JD -  Scrum Master JD-GD239227.docx"/>
    <m/>
    <x v="3"/>
    <m/>
    <m/>
    <m/>
    <m/>
    <m/>
    <m/>
    <s v="Michael"/>
    <m/>
    <m/>
    <m/>
    <m/>
    <m/>
    <m/>
    <m/>
    <m/>
    <m/>
    <m/>
    <m/>
    <m/>
    <n v="188"/>
    <n v="0"/>
    <n v="0"/>
    <n v="0"/>
    <s v=""/>
    <n v="-44393"/>
  </r>
  <r>
    <s v="22Q3-TA298"/>
    <d v="2021-07-16T00:00:00"/>
    <s v="22Q2-TA744"/>
    <m/>
    <s v="344099Y21"/>
    <s v="NIKE"/>
    <m/>
    <s v="T&amp;M"/>
    <x v="32"/>
    <s v="Alex_Dai"/>
    <m/>
    <x v="0"/>
    <s v="5"/>
    <m/>
    <x v="64"/>
    <s v="Refer JD Tech Lead JD-GD239227.docx"/>
    <m/>
    <x v="3"/>
    <m/>
    <m/>
    <m/>
    <m/>
    <m/>
    <m/>
    <s v="Michael"/>
    <m/>
    <m/>
    <m/>
    <m/>
    <m/>
    <m/>
    <m/>
    <m/>
    <m/>
    <m/>
    <m/>
    <m/>
    <n v="188"/>
    <n v="0"/>
    <n v="0"/>
    <n v="0"/>
    <s v=""/>
    <n v="-44393"/>
  </r>
  <r>
    <s v="22Q3-TA299"/>
    <d v="2021-07-16T00:00:00"/>
    <s v="22Q2-TA745"/>
    <m/>
    <s v="344100Y21"/>
    <s v="NIKE"/>
    <m/>
    <s v="T&amp;M"/>
    <x v="32"/>
    <s v="Alex_Dai"/>
    <m/>
    <x v="0"/>
    <s v="5"/>
    <m/>
    <x v="64"/>
    <s v="Refer JD Tech Lead JD-GD239227.docx"/>
    <m/>
    <x v="3"/>
    <m/>
    <m/>
    <m/>
    <m/>
    <m/>
    <m/>
    <s v="Michael"/>
    <m/>
    <m/>
    <m/>
    <m/>
    <m/>
    <m/>
    <m/>
    <m/>
    <m/>
    <m/>
    <m/>
    <m/>
    <n v="188"/>
    <n v="0"/>
    <n v="0"/>
    <n v="0"/>
    <s v=""/>
    <n v="-44393"/>
  </r>
  <r>
    <s v="22Q3-TA300"/>
    <d v="2021-07-16T00:00:00"/>
    <s v="22Q2-TA746"/>
    <m/>
    <s v="344101Y21"/>
    <s v="NIKE"/>
    <m/>
    <s v="T&amp;M"/>
    <x v="32"/>
    <s v="Alex_Dai"/>
    <m/>
    <x v="0"/>
    <s v="5"/>
    <m/>
    <x v="64"/>
    <s v="Refer JD Tech Lead JD-GD239227.docx"/>
    <m/>
    <x v="3"/>
    <m/>
    <m/>
    <m/>
    <m/>
    <m/>
    <m/>
    <s v="Michael"/>
    <m/>
    <m/>
    <m/>
    <m/>
    <m/>
    <m/>
    <m/>
    <m/>
    <m/>
    <m/>
    <m/>
    <m/>
    <n v="188"/>
    <n v="0"/>
    <n v="0"/>
    <n v="0"/>
    <s v=""/>
    <n v="-44393"/>
  </r>
  <r>
    <s v="22Q3-TA301"/>
    <d v="2021-07-16T00:00:00"/>
    <s v="22Q2-TA747"/>
    <m/>
    <s v="344102Y21"/>
    <s v="NIKE"/>
    <m/>
    <s v="T&amp;M"/>
    <x v="32"/>
    <s v="Alex_Dai"/>
    <m/>
    <x v="0"/>
    <s v="5"/>
    <m/>
    <x v="64"/>
    <s v="Refer JD Tech Lead JD-GD239227.docx"/>
    <m/>
    <x v="3"/>
    <m/>
    <m/>
    <m/>
    <m/>
    <m/>
    <m/>
    <s v="Michael"/>
    <m/>
    <m/>
    <m/>
    <m/>
    <m/>
    <m/>
    <m/>
    <m/>
    <m/>
    <m/>
    <m/>
    <m/>
    <n v="188"/>
    <n v="0"/>
    <n v="0"/>
    <n v="0"/>
    <s v=""/>
    <n v="-44393"/>
  </r>
  <r>
    <s v="22Q3-TA302"/>
    <d v="2021-07-16T00:00:00"/>
    <s v="22Q2-TA748"/>
    <m/>
    <s v="344894Y21"/>
    <s v="ADIDAS"/>
    <m/>
    <s v="T&amp;M"/>
    <x v="32"/>
    <s v="Alex_Dai"/>
    <m/>
    <x v="0"/>
    <s v="5"/>
    <m/>
    <x v="65"/>
    <s v="Refer JD -Job Description_Windows Engineer_Config_2021_7_D344894Y21"/>
    <m/>
    <x v="0"/>
    <d v="2021-11-25T00:00:00"/>
    <m/>
    <m/>
    <m/>
    <s v="Mao Wenfan"/>
    <s v="毛文帆"/>
    <s v="Michael"/>
    <m/>
    <m/>
    <m/>
    <m/>
    <m/>
    <m/>
    <m/>
    <m/>
    <m/>
    <m/>
    <m/>
    <m/>
    <n v="188"/>
    <n v="0"/>
    <n v="0"/>
    <n v="1"/>
    <n v="1"/>
    <n v="132"/>
  </r>
  <r>
    <s v="22Q3-TA303"/>
    <d v="2021-07-16T00:00:00"/>
    <s v="22Q2-TA749"/>
    <m/>
    <s v="344915Y21"/>
    <s v="NIKE"/>
    <m/>
    <s v="T&amp;M"/>
    <x v="32"/>
    <s v="Alex_Dai"/>
    <m/>
    <x v="0"/>
    <s v="4"/>
    <m/>
    <x v="66"/>
    <s v="Refer JD - Cloud Engineer_GD239264_2"/>
    <m/>
    <x v="3"/>
    <m/>
    <m/>
    <m/>
    <m/>
    <m/>
    <m/>
    <s v="Michael"/>
    <m/>
    <m/>
    <m/>
    <m/>
    <m/>
    <m/>
    <m/>
    <m/>
    <m/>
    <m/>
    <m/>
    <m/>
    <n v="188"/>
    <n v="0"/>
    <n v="0"/>
    <n v="0"/>
    <s v=""/>
    <n v="-44393"/>
  </r>
  <r>
    <s v="22Q3-TA304"/>
    <d v="2021-07-16T00:00:00"/>
    <s v="22Q2-TA750"/>
    <m/>
    <s v="344916Y21"/>
    <s v="NIKE"/>
    <m/>
    <s v="T&amp;M"/>
    <x v="32"/>
    <s v="Alex_Dai"/>
    <m/>
    <x v="0"/>
    <s v="4"/>
    <m/>
    <x v="66"/>
    <s v="Refer JD - Cloud Engineer_GD239264_2"/>
    <m/>
    <x v="3"/>
    <m/>
    <m/>
    <m/>
    <m/>
    <m/>
    <m/>
    <s v="Michael"/>
    <m/>
    <m/>
    <m/>
    <m/>
    <m/>
    <m/>
    <m/>
    <m/>
    <m/>
    <m/>
    <m/>
    <m/>
    <n v="188"/>
    <n v="0"/>
    <n v="0"/>
    <n v="0"/>
    <s v=""/>
    <n v="-44393"/>
  </r>
  <r>
    <s v="22Q3-TA305"/>
    <d v="2021-07-20T00:00:00"/>
    <s v="22Q2-TA751"/>
    <m/>
    <s v="343729Y21"/>
    <s v="LOREAL"/>
    <m/>
    <m/>
    <x v="9"/>
    <s v="Alex_Dai"/>
    <m/>
    <x v="0"/>
    <n v="4"/>
    <m/>
    <x v="67"/>
    <s v="3+ years of hands-on experience in data engineering, building and operationalizing data pipelines_x000a_Strong technical understanding of Data &amp; Analytics concepts is mandatory (data warehouses and marts, reporting and visualizations) _x000a_Proven track record in implementing large-scale data engineering (incl. integrations, pipelines, orchestration) and data modeling is mandatory_x000a_Advanced SQL/PL-SQL skills to write, tune and analyze data is mandatory_x000a_Skilled in any programming language such as Python, Java, Scala, Shell _x000a_Prior experience on data engineering in public clouds (such as Google Cloud, AL iCloud, AWS, Azure) is a big plus_x000a_Experience in data management, data quality, data governance is a plus_x000a_Prior business analysis experience and ability to translate functional requirements to technical code _x000a_Working knowledge of agile and DEVOPS methodologies as a discipline_x000a_Pro-active, self-motivated &amp; problem-solving attitude_x000a_Strong interpersonal communication skills_x000a_Experience in Retail/FMCG domain is preferred_x000a_Knowledge in data privacy, regulations compliance and enterprise security_x000a_Google Cloud Platform certifications, ML Engineering is a big plus"/>
    <s v="Sourcing"/>
    <x v="4"/>
    <m/>
    <m/>
    <m/>
    <m/>
    <s v="Nie Zidong"/>
    <s v="聂自栋 "/>
    <s v="CC"/>
    <m/>
    <s v="3 rounds interview"/>
    <m/>
    <m/>
    <m/>
    <m/>
    <m/>
    <m/>
    <m/>
    <m/>
    <m/>
    <m/>
    <n v="184"/>
    <n v="0"/>
    <n v="0"/>
    <n v="0"/>
    <s v=""/>
    <n v="-44397"/>
  </r>
  <r>
    <s v="22Q3-TA306"/>
    <d v="2021-07-20T00:00:00"/>
    <s v="22Q2-TA752"/>
    <m/>
    <s v="343750Y21"/>
    <s v="LOREAL"/>
    <m/>
    <m/>
    <x v="9"/>
    <s v="Alex_Dai"/>
    <m/>
    <x v="0"/>
    <n v="5"/>
    <m/>
    <x v="68"/>
    <s v="6+ Years of experience in PowerBI development using DAX expressions_x000a_•Design and develop reporting data module. Create data model via facts and dimensions. Manage PBI Report optimization_x000a_•Develop PBI reports, dashboards and visualizations. Create Packages_x000a_•Create Visualizations using a variety of charts such as Bar Charts, Stacked Bar Charts, Pie Charts, KPI, Tree Map, Line charts, Table, matrix Charts._x000a_•Work on all types of transformations that are available in Power bi query editor._x000a_•Schedule Automatic refresh and schedule refresh in power bi server._x000a_•Develop analysis reports and visualization using DAX functions like aggregation function, filter functions._x000a_•Create reports using time intelligence calculations and functions._x000a_•Publish reports and dashboards using Power BI._x000a_•Use Power BI Gateways to keep the dashboards and reports up to date."/>
    <s v="Sourcing"/>
    <x v="4"/>
    <m/>
    <m/>
    <m/>
    <m/>
    <m/>
    <m/>
    <s v="CC"/>
    <m/>
    <s v="High Priority"/>
    <m/>
    <m/>
    <m/>
    <m/>
    <m/>
    <m/>
    <m/>
    <m/>
    <m/>
    <m/>
    <n v="184"/>
    <n v="0"/>
    <n v="0"/>
    <n v="0"/>
    <s v=""/>
    <n v="-44397"/>
  </r>
  <r>
    <s v="22Q3-TA307"/>
    <d v="2021-07-20T00:00:00"/>
    <s v="22Q2-TA753"/>
    <m/>
    <s v="343754Y21"/>
    <s v="LOREAL"/>
    <m/>
    <m/>
    <x v="9"/>
    <s v="Alex_Dai"/>
    <m/>
    <x v="0"/>
    <n v="5"/>
    <m/>
    <x v="69"/>
    <s v="3+ Years of experience as GCP _x000a_• Experience with GCS (Google cloud storage)_x000a_• Experience in using Google Big Query. Writing complex queries, performing data modelling etc._x000a_• Good hands-on knowledge on data modelling techniques_x000a_• Experience with Google cloud services like Cloud composer, Cloud run, Cloud SQL, Stack driver etc._x000a_• Experience with ETL tools and must have good knowledge of ETL techniques and best practices_x000a_• Good communication skills and client handling skills_x000a_• Should have experience in leading a team_x000a_• Solution architecting experience in GCP using Big query, GCS, cloud composer, cloud run etc._x000a__x000a_Nice to have_x000a_• Experience with building dashboards and reports with Power BI _x000a_• Experience with Python and pandas framework"/>
    <s v="Sourcing"/>
    <x v="4"/>
    <m/>
    <m/>
    <m/>
    <m/>
    <m/>
    <m/>
    <s v="CC"/>
    <m/>
    <m/>
    <m/>
    <m/>
    <m/>
    <m/>
    <m/>
    <m/>
    <m/>
    <m/>
    <m/>
    <m/>
    <n v="184"/>
    <n v="0"/>
    <n v="0"/>
    <n v="0"/>
    <s v=""/>
    <n v="-44397"/>
  </r>
  <r>
    <s v="22Q3-TA308"/>
    <d v="2021-07-20T00:00:00"/>
    <s v="22Q2-TA755"/>
    <m/>
    <s v="347860Y21"/>
    <s v="ADIDAS"/>
    <s v="ADIDAS"/>
    <s v="T&amp;M"/>
    <x v="11"/>
    <s v="Avanish_Tiwari"/>
    <m/>
    <x v="0"/>
    <n v="5"/>
    <m/>
    <x v="70"/>
    <s v="Kronos the attendency product"/>
    <s v="Priority-1"/>
    <x v="4"/>
    <m/>
    <m/>
    <m/>
    <m/>
    <s v="Yue Zhipeng"/>
    <s v="岳志鹏"/>
    <s v="Helen"/>
    <m/>
    <s v="Nike"/>
    <m/>
    <m/>
    <m/>
    <m/>
    <m/>
    <m/>
    <m/>
    <m/>
    <m/>
    <m/>
    <n v="184"/>
    <n v="0"/>
    <n v="0"/>
    <n v="0"/>
    <s v=""/>
    <n v="-44397"/>
  </r>
  <r>
    <s v="22Q3-TA309"/>
    <d v="2021-07-20T00:00:00"/>
    <s v="22Q2-TA756"/>
    <m/>
    <s v="348315Y21"/>
    <s v="ADIDAS"/>
    <s v="ADIDAS"/>
    <s v="T&amp;M"/>
    <x v="11"/>
    <s v="Avanish_Tiwari"/>
    <m/>
    <x v="0"/>
    <n v="4"/>
    <m/>
    <x v="71"/>
    <s v="TIBCO the integration prouct"/>
    <m/>
    <x v="4"/>
    <m/>
    <m/>
    <m/>
    <m/>
    <s v="Sun Meishi"/>
    <s v="孙美石"/>
    <s v="Helen"/>
    <m/>
    <s v="Not started"/>
    <m/>
    <m/>
    <m/>
    <m/>
    <m/>
    <m/>
    <m/>
    <m/>
    <m/>
    <m/>
    <n v="184"/>
    <n v="0"/>
    <n v="0"/>
    <n v="0"/>
    <s v=""/>
    <n v="-44397"/>
  </r>
  <r>
    <s v="22Q3-TA310"/>
    <d v="2021-07-20T00:00:00"/>
    <s v="22Q2-TA757"/>
    <m/>
    <s v="347872Y21"/>
    <s v="ADIDAS"/>
    <s v="ADIDAS"/>
    <s v="T&amp;M"/>
    <x v="11"/>
    <s v="Avanish_Tiwari"/>
    <m/>
    <x v="0"/>
    <n v="5"/>
    <m/>
    <x v="6"/>
    <s v="SAP FICO"/>
    <s v="Priority-1"/>
    <x v="4"/>
    <m/>
    <m/>
    <m/>
    <m/>
    <m/>
    <m/>
    <s v="Helen"/>
    <m/>
    <s v="7.14 CV"/>
    <m/>
    <m/>
    <m/>
    <m/>
    <m/>
    <m/>
    <m/>
    <m/>
    <m/>
    <m/>
    <n v="184"/>
    <n v="0"/>
    <n v="0"/>
    <n v="0"/>
    <s v=""/>
    <n v="-44397"/>
  </r>
  <r>
    <s v="22Q3-TA311"/>
    <d v="2021-07-20T00:00:00"/>
    <s v="22Q2-TA758"/>
    <m/>
    <s v="347873Y21"/>
    <s v="ADIDAS"/>
    <s v="ADIDAS"/>
    <s v="T&amp;M"/>
    <x v="11"/>
    <s v="Avanish_Tiwari"/>
    <m/>
    <x v="0"/>
    <n v="5"/>
    <m/>
    <x v="6"/>
    <s v="SAP FICO"/>
    <s v="Priority-1"/>
    <x v="4"/>
    <m/>
    <m/>
    <m/>
    <m/>
    <m/>
    <m/>
    <s v="Helen"/>
    <m/>
    <s v="RB"/>
    <m/>
    <m/>
    <m/>
    <m/>
    <m/>
    <m/>
    <m/>
    <m/>
    <m/>
    <m/>
    <n v="184"/>
    <n v="0"/>
    <n v="0"/>
    <n v="0"/>
    <s v=""/>
    <n v="-44397"/>
  </r>
  <r>
    <s v="22Q3-TA312"/>
    <d v="2021-07-20T00:00:00"/>
    <s v="22Q2-TA759"/>
    <m/>
    <s v="348093Y21"/>
    <s v="ADIDAS"/>
    <s v="ADIDAS"/>
    <s v="T&amp;M"/>
    <x v="11"/>
    <s v="Avanish_Tiwari"/>
    <m/>
    <x v="0"/>
    <n v="5"/>
    <m/>
    <x v="6"/>
    <s v="SAP MM"/>
    <s v="Priority-1"/>
    <x v="4"/>
    <m/>
    <m/>
    <m/>
    <m/>
    <m/>
    <m/>
    <s v="Helen"/>
    <m/>
    <s v="Not started"/>
    <m/>
    <m/>
    <m/>
    <m/>
    <m/>
    <m/>
    <m/>
    <m/>
    <m/>
    <m/>
    <n v="184"/>
    <n v="0"/>
    <n v="0"/>
    <n v="0"/>
    <s v=""/>
    <n v="-44397"/>
  </r>
  <r>
    <s v="22Q3-TA313"/>
    <d v="2021-07-20T00:00:00"/>
    <s v="22Q2-TA760"/>
    <m/>
    <s v="348095Y21"/>
    <s v="ADIDAS"/>
    <s v="ADIDAS"/>
    <s v="T&amp;M"/>
    <x v="11"/>
    <s v="Avanish_Tiwari"/>
    <m/>
    <x v="0"/>
    <n v="5"/>
    <m/>
    <x v="6"/>
    <s v="SAP MM"/>
    <s v="Priority-1"/>
    <x v="4"/>
    <m/>
    <m/>
    <m/>
    <m/>
    <m/>
    <m/>
    <s v="Helen"/>
    <m/>
    <s v="Not started"/>
    <m/>
    <m/>
    <m/>
    <m/>
    <m/>
    <m/>
    <m/>
    <m/>
    <m/>
    <m/>
    <n v="184"/>
    <n v="0"/>
    <n v="0"/>
    <n v="0"/>
    <s v=""/>
    <n v="-44397"/>
  </r>
  <r>
    <s v="22Q3-TA314"/>
    <d v="2021-07-20T00:00:00"/>
    <s v="22Q2-TA762"/>
    <m/>
    <s v="348101Y21"/>
    <s v="ADIDAS"/>
    <s v="ADIDAS"/>
    <s v="T&amp;M"/>
    <x v="11"/>
    <s v="Avanish_Tiwari"/>
    <m/>
    <x v="0"/>
    <n v="5"/>
    <m/>
    <x v="6"/>
    <s v="SAP SD"/>
    <s v="Priority-1"/>
    <x v="4"/>
    <m/>
    <m/>
    <m/>
    <m/>
    <m/>
    <m/>
    <s v="Helen"/>
    <m/>
    <s v="RB"/>
    <m/>
    <m/>
    <m/>
    <m/>
    <m/>
    <m/>
    <m/>
    <m/>
    <m/>
    <m/>
    <n v="184"/>
    <n v="0"/>
    <n v="0"/>
    <n v="0"/>
    <s v=""/>
    <n v="-44397"/>
  </r>
  <r>
    <s v="22Q3-TA315"/>
    <d v="2021-07-20T00:00:00"/>
    <s v="22Q2-TA763"/>
    <m/>
    <s v="348120Y21"/>
    <s v="ADIDAS"/>
    <s v="ADIDAS"/>
    <s v="T&amp;M"/>
    <x v="11"/>
    <s v="Avanish_Tiwari"/>
    <m/>
    <x v="0"/>
    <n v="5"/>
    <m/>
    <x v="6"/>
    <s v="SAP Retail"/>
    <m/>
    <x v="4"/>
    <m/>
    <m/>
    <m/>
    <m/>
    <m/>
    <m/>
    <s v="Helen"/>
    <m/>
    <s v="Not started"/>
    <m/>
    <m/>
    <m/>
    <m/>
    <m/>
    <m/>
    <m/>
    <m/>
    <m/>
    <m/>
    <n v="184"/>
    <n v="0"/>
    <n v="0"/>
    <n v="0"/>
    <s v=""/>
    <n v="-44397"/>
  </r>
  <r>
    <s v="22Q3-TA316"/>
    <d v="2021-07-20T00:00:00"/>
    <s v="22Q2-TA764"/>
    <m/>
    <s v="348121Y21"/>
    <s v="ADIDAS"/>
    <s v="ADIDAS"/>
    <s v="T&amp;M"/>
    <x v="11"/>
    <s v="Avanish_Tiwari"/>
    <m/>
    <x v="0"/>
    <n v="5"/>
    <m/>
    <x v="6"/>
    <s v="SAP Retail"/>
    <m/>
    <x v="4"/>
    <m/>
    <m/>
    <m/>
    <m/>
    <m/>
    <m/>
    <s v="Helen"/>
    <m/>
    <s v="Not started"/>
    <m/>
    <m/>
    <m/>
    <m/>
    <m/>
    <m/>
    <m/>
    <m/>
    <m/>
    <m/>
    <n v="184"/>
    <n v="0"/>
    <n v="0"/>
    <n v="0"/>
    <s v=""/>
    <n v="-44397"/>
  </r>
  <r>
    <s v="22Q3-TA317"/>
    <d v="2021-07-20T00:00:00"/>
    <s v="22Q2-TA765"/>
    <m/>
    <s v="348149Y21"/>
    <s v="SAP CHINA"/>
    <s v="SAPSE"/>
    <s v="T&amp;M"/>
    <x v="11"/>
    <s v="Avanish_Tiwari"/>
    <m/>
    <x v="17"/>
    <n v="5"/>
    <m/>
    <x v="6"/>
    <s v="SAP ABAP"/>
    <m/>
    <x v="4"/>
    <m/>
    <m/>
    <m/>
    <m/>
    <m/>
    <s v="汤果 "/>
    <s v="Muci"/>
    <m/>
    <s v="2nd round"/>
    <m/>
    <m/>
    <m/>
    <m/>
    <m/>
    <m/>
    <m/>
    <m/>
    <m/>
    <m/>
    <n v="184"/>
    <n v="0"/>
    <n v="0"/>
    <n v="0"/>
    <s v=""/>
    <n v="-44397"/>
  </r>
  <r>
    <s v="22Q3-TA318"/>
    <d v="2021-07-21T00:00:00"/>
    <s v="22Q2-TA766"/>
    <m/>
    <s v="338858Y21"/>
    <s v="Novartis"/>
    <s v="Novartis"/>
    <s v="T&amp;M"/>
    <x v="11"/>
    <s v="Avanish_Tiwari"/>
    <m/>
    <x v="10"/>
    <n v="5"/>
    <m/>
    <x v="6"/>
    <s v="SAP ABAP"/>
    <m/>
    <x v="4"/>
    <m/>
    <m/>
    <m/>
    <m/>
    <m/>
    <m/>
    <s v="Helen"/>
    <m/>
    <m/>
    <m/>
    <m/>
    <m/>
    <m/>
    <m/>
    <m/>
    <m/>
    <m/>
    <m/>
    <m/>
    <n v="183"/>
    <n v="0"/>
    <n v="0"/>
    <n v="0"/>
    <s v=""/>
    <n v="-44398"/>
  </r>
  <r>
    <s v="22Q3-TA319"/>
    <d v="2021-07-21T00:00:00"/>
    <s v="22Q2-TA767"/>
    <m/>
    <s v="338877Y21"/>
    <s v="Novartis"/>
    <s v="Novartis"/>
    <s v="T&amp;M"/>
    <x v="11"/>
    <s v="Avanish_Tiwari"/>
    <m/>
    <x v="10"/>
    <n v="5"/>
    <m/>
    <x v="6"/>
    <s v="SAP ABAP"/>
    <m/>
    <x v="4"/>
    <m/>
    <m/>
    <m/>
    <m/>
    <m/>
    <m/>
    <s v="Helen"/>
    <m/>
    <m/>
    <m/>
    <m/>
    <m/>
    <m/>
    <m/>
    <m/>
    <m/>
    <m/>
    <m/>
    <m/>
    <n v="183"/>
    <n v="0"/>
    <n v="0"/>
    <n v="0"/>
    <s v=""/>
    <n v="-44398"/>
  </r>
  <r>
    <s v="22Q3-TA320"/>
    <d v="2021-07-21T00:00:00"/>
    <s v="22Q2-TA768"/>
    <d v="2021-08-20T00:00:00"/>
    <s v="348624Y21 "/>
    <s v="HSBC"/>
    <m/>
    <m/>
    <x v="13"/>
    <s v="Anshul_Agrawal"/>
    <m/>
    <x v="3"/>
    <n v="5"/>
    <m/>
    <x v="7"/>
    <s v="Middleware"/>
    <m/>
    <x v="2"/>
    <m/>
    <m/>
    <m/>
    <m/>
    <m/>
    <m/>
    <s v="Linda"/>
    <m/>
    <m/>
    <m/>
    <m/>
    <m/>
    <m/>
    <m/>
    <m/>
    <m/>
    <m/>
    <m/>
    <m/>
    <n v="183"/>
    <n v="0"/>
    <n v="0"/>
    <n v="1"/>
    <s v=""/>
    <n v="-44398"/>
  </r>
  <r>
    <s v="22Q3-TA321"/>
    <d v="2021-07-22T00:00:00"/>
    <s v="22Q2-TA769"/>
    <m/>
    <s v="331278Y21"/>
    <s v="PCCW"/>
    <m/>
    <m/>
    <x v="21"/>
    <s v="RaviKbandi"/>
    <m/>
    <x v="6"/>
    <n v="5"/>
    <m/>
    <x v="17"/>
    <s v="AngularJs/React, mandentory for oral English or Cantonese "/>
    <m/>
    <x v="0"/>
    <d v="2021-10-21T00:00:00"/>
    <m/>
    <m/>
    <m/>
    <s v="Huang Songyan"/>
    <s v="黄松炎"/>
    <s v="Joyce"/>
    <m/>
    <m/>
    <m/>
    <m/>
    <m/>
    <m/>
    <m/>
    <m/>
    <m/>
    <m/>
    <m/>
    <m/>
    <n v="182"/>
    <n v="0"/>
    <n v="0"/>
    <n v="1"/>
    <n v="2"/>
    <n v="91"/>
  </r>
  <r>
    <s v="22Q3-TA322"/>
    <d v="2021-07-22T00:00:00"/>
    <s v="22Q2-TA770"/>
    <m/>
    <s v="331279Y21"/>
    <s v="Cathay"/>
    <m/>
    <m/>
    <x v="21"/>
    <s v="RaviKbandi"/>
    <m/>
    <x v="6"/>
    <n v="5"/>
    <m/>
    <x v="17"/>
    <s v="AngularJs/React, mandentory for oral English or Cantonese "/>
    <m/>
    <x v="1"/>
    <m/>
    <m/>
    <m/>
    <m/>
    <s v="Quan Lizhe"/>
    <s v="全立哲"/>
    <s v="Joyce"/>
    <m/>
    <s v="No feedback from client"/>
    <m/>
    <m/>
    <m/>
    <m/>
    <m/>
    <m/>
    <m/>
    <m/>
    <m/>
    <m/>
    <n v="182"/>
    <n v="0"/>
    <n v="0"/>
    <n v="1"/>
    <s v=""/>
    <n v="-44399"/>
  </r>
  <r>
    <s v="22Q3-TA323"/>
    <d v="2021-07-22T00:00:00"/>
    <s v="22Q2-TA771"/>
    <m/>
    <s v="331280Y21"/>
    <s v="Cathay"/>
    <m/>
    <m/>
    <x v="21"/>
    <s v="RaviKbandi"/>
    <m/>
    <x v="6"/>
    <n v="5"/>
    <m/>
    <x v="17"/>
    <s v="AngularJs/React, mandentory for oral English or Cantonese "/>
    <m/>
    <x v="1"/>
    <m/>
    <m/>
    <m/>
    <m/>
    <s v="Rao Minghui"/>
    <s v="饶明辉"/>
    <s v="Joyce"/>
    <m/>
    <s v="No feedback from client"/>
    <m/>
    <m/>
    <m/>
    <m/>
    <m/>
    <m/>
    <m/>
    <m/>
    <m/>
    <m/>
    <n v="182"/>
    <n v="0"/>
    <n v="0"/>
    <n v="1"/>
    <s v=""/>
    <n v="-44399"/>
  </r>
  <r>
    <s v="22Q3-TA324"/>
    <d v="2021-07-22T00:00:00"/>
    <s v="22Q2-TA772"/>
    <m/>
    <s v="357354Y21"/>
    <s v="Morgan Stanley"/>
    <m/>
    <m/>
    <x v="38"/>
    <s v="Anshul_Agrawal"/>
    <m/>
    <x v="0"/>
    <n v="4"/>
    <m/>
    <x v="72"/>
    <s v="Tooling Engineer"/>
    <m/>
    <x v="2"/>
    <m/>
    <m/>
    <m/>
    <m/>
    <m/>
    <m/>
    <s v="Vicky"/>
    <m/>
    <m/>
    <m/>
    <m/>
    <m/>
    <m/>
    <m/>
    <m/>
    <m/>
    <m/>
    <m/>
    <m/>
    <n v="182"/>
    <n v="0"/>
    <n v="0"/>
    <n v="1"/>
    <s v=""/>
    <n v="-44399"/>
  </r>
  <r>
    <s v="22Q3-TA325"/>
    <d v="2021-07-22T00:00:00"/>
    <s v="22Q2-TA773"/>
    <m/>
    <s v="357355Y21"/>
    <s v="Morgan Stanley"/>
    <m/>
    <m/>
    <x v="38"/>
    <s v="Anshul_Agrawal"/>
    <m/>
    <x v="0"/>
    <n v="4"/>
    <m/>
    <x v="73"/>
    <s v="NMS Engineer"/>
    <m/>
    <x v="2"/>
    <m/>
    <m/>
    <m/>
    <m/>
    <m/>
    <m/>
    <s v="Vicky"/>
    <m/>
    <m/>
    <m/>
    <m/>
    <m/>
    <m/>
    <m/>
    <m/>
    <m/>
    <m/>
    <m/>
    <m/>
    <n v="182"/>
    <n v="0"/>
    <n v="0"/>
    <n v="1"/>
    <s v=""/>
    <n v="-44399"/>
  </r>
  <r>
    <s v="22Q3-TA326"/>
    <d v="2021-07-22T00:00:00"/>
    <s v="22Q2-TA774"/>
    <m/>
    <s v="357356Y21"/>
    <s v="Morgan Stanley"/>
    <m/>
    <m/>
    <x v="38"/>
    <s v="Anshul_Agrawal"/>
    <m/>
    <x v="0"/>
    <n v="6"/>
    <m/>
    <x v="74"/>
    <s v="NS – Cisco Voice Ops"/>
    <m/>
    <x v="2"/>
    <m/>
    <m/>
    <m/>
    <m/>
    <m/>
    <m/>
    <s v="Vicky"/>
    <m/>
    <m/>
    <m/>
    <m/>
    <m/>
    <m/>
    <m/>
    <m/>
    <m/>
    <m/>
    <m/>
    <m/>
    <n v="182"/>
    <n v="0"/>
    <n v="0"/>
    <n v="1"/>
    <s v=""/>
    <n v="-44399"/>
  </r>
  <r>
    <s v="22Q3-TA327"/>
    <d v="2021-07-22T00:00:00"/>
    <s v="22Q2-TA775"/>
    <m/>
    <s v="357357Y21"/>
    <s v="Morgan Stanley"/>
    <m/>
    <m/>
    <x v="38"/>
    <s v="Anshul_Agrawal"/>
    <m/>
    <x v="0"/>
    <n v="6"/>
    <m/>
    <x v="75"/>
    <s v="ENS - Cisco Data Ops"/>
    <m/>
    <x v="2"/>
    <m/>
    <m/>
    <m/>
    <m/>
    <m/>
    <m/>
    <s v="Vicky"/>
    <m/>
    <m/>
    <m/>
    <m/>
    <m/>
    <m/>
    <m/>
    <m/>
    <m/>
    <m/>
    <m/>
    <m/>
    <n v="182"/>
    <n v="0"/>
    <n v="0"/>
    <n v="1"/>
    <s v=""/>
    <n v="-44399"/>
  </r>
  <r>
    <s v="22Q3-TA328"/>
    <d v="2021-07-22T00:00:00"/>
    <s v="22Q2-TA776"/>
    <m/>
    <s v="357358Y21"/>
    <s v="Morgan Stanley"/>
    <m/>
    <m/>
    <x v="38"/>
    <s v="Anshul_Agrawal"/>
    <m/>
    <x v="0"/>
    <n v="5"/>
    <m/>
    <x v="76"/>
    <s v="ENS - Voice Recording Engineer"/>
    <m/>
    <x v="2"/>
    <m/>
    <m/>
    <m/>
    <m/>
    <m/>
    <m/>
    <s v="Vicky"/>
    <m/>
    <m/>
    <m/>
    <m/>
    <m/>
    <m/>
    <m/>
    <m/>
    <m/>
    <m/>
    <m/>
    <m/>
    <n v="182"/>
    <n v="0"/>
    <n v="0"/>
    <n v="1"/>
    <s v=""/>
    <n v="-44399"/>
  </r>
  <r>
    <s v="22Q3-TA329"/>
    <d v="2021-07-22T00:00:00"/>
    <s v="22Q2-TA777"/>
    <m/>
    <s v="357359Y21"/>
    <s v="Morgan Stanley"/>
    <m/>
    <m/>
    <x v="38"/>
    <s v="Anshul_Agrawal"/>
    <m/>
    <x v="0"/>
    <n v="5"/>
    <m/>
    <x v="72"/>
    <s v="Tooling Engineer"/>
    <m/>
    <x v="2"/>
    <m/>
    <m/>
    <m/>
    <m/>
    <m/>
    <m/>
    <s v="Vicky"/>
    <m/>
    <m/>
    <m/>
    <m/>
    <m/>
    <m/>
    <m/>
    <m/>
    <m/>
    <m/>
    <m/>
    <m/>
    <n v="182"/>
    <n v="0"/>
    <n v="0"/>
    <n v="1"/>
    <s v=""/>
    <n v="-44399"/>
  </r>
  <r>
    <s v="22Q3-TA330"/>
    <d v="2021-07-22T00:00:00"/>
    <s v="22Q2-TA778"/>
    <m/>
    <s v="357360Y21"/>
    <s v="Morgan Stanley"/>
    <m/>
    <m/>
    <x v="38"/>
    <s v="Anshul_Agrawal"/>
    <m/>
    <x v="0"/>
    <n v="5"/>
    <m/>
    <x v="73"/>
    <s v="NMS Engineer"/>
    <m/>
    <x v="2"/>
    <m/>
    <m/>
    <m/>
    <m/>
    <m/>
    <m/>
    <s v="Vicky"/>
    <m/>
    <m/>
    <m/>
    <m/>
    <m/>
    <m/>
    <m/>
    <m/>
    <m/>
    <m/>
    <m/>
    <m/>
    <n v="182"/>
    <n v="0"/>
    <n v="0"/>
    <n v="1"/>
    <s v=""/>
    <n v="-44399"/>
  </r>
  <r>
    <s v="22Q3-TA331"/>
    <d v="2021-07-22T00:00:00"/>
    <s v="22Q2-TA779"/>
    <m/>
    <s v="357361Y21"/>
    <s v="Morgan Stanley"/>
    <m/>
    <m/>
    <x v="38"/>
    <s v="Anshul_Agrawal"/>
    <m/>
    <x v="0"/>
    <n v="5"/>
    <m/>
    <x v="74"/>
    <s v="NS – Cisco Voice Ops"/>
    <m/>
    <x v="2"/>
    <m/>
    <m/>
    <m/>
    <m/>
    <m/>
    <m/>
    <s v="Vicky"/>
    <m/>
    <m/>
    <m/>
    <m/>
    <m/>
    <m/>
    <m/>
    <m/>
    <m/>
    <m/>
    <m/>
    <m/>
    <n v="182"/>
    <n v="0"/>
    <n v="0"/>
    <n v="1"/>
    <s v=""/>
    <n v="-44399"/>
  </r>
  <r>
    <s v="22Q3-TA332"/>
    <d v="2021-07-22T00:00:00"/>
    <s v="22Q2-TA780"/>
    <m/>
    <s v="357362Y21"/>
    <s v="Morgan Stanley"/>
    <m/>
    <m/>
    <x v="38"/>
    <s v="Anshul_Agrawal"/>
    <m/>
    <x v="0"/>
    <n v="5"/>
    <m/>
    <x v="75"/>
    <s v="ENS - Cisco Data Ops"/>
    <m/>
    <x v="2"/>
    <m/>
    <m/>
    <m/>
    <m/>
    <m/>
    <m/>
    <s v="Vicky"/>
    <m/>
    <m/>
    <m/>
    <m/>
    <m/>
    <m/>
    <m/>
    <m/>
    <m/>
    <m/>
    <m/>
    <m/>
    <n v="182"/>
    <n v="0"/>
    <n v="0"/>
    <n v="1"/>
    <s v=""/>
    <n v="-44399"/>
  </r>
  <r>
    <s v="22Q3-TA333"/>
    <d v="2021-07-22T00:00:00"/>
    <s v="22Q2-TA781"/>
    <m/>
    <s v="357363Y21"/>
    <s v="Morgan Stanley"/>
    <m/>
    <m/>
    <x v="38"/>
    <s v="Anshul_Agrawal"/>
    <m/>
    <x v="0"/>
    <n v="5"/>
    <m/>
    <x v="76"/>
    <s v="ENS - Voice Recording Engineer"/>
    <m/>
    <x v="2"/>
    <m/>
    <m/>
    <m/>
    <m/>
    <m/>
    <m/>
    <s v="Vicky"/>
    <m/>
    <m/>
    <m/>
    <m/>
    <m/>
    <m/>
    <m/>
    <m/>
    <m/>
    <m/>
    <m/>
    <m/>
    <n v="182"/>
    <n v="0"/>
    <n v="0"/>
    <n v="1"/>
    <s v=""/>
    <n v="-44399"/>
  </r>
  <r>
    <s v="22Q3-TA334"/>
    <d v="2021-07-22T00:00:00"/>
    <s v="22Q2-TA782"/>
    <m/>
    <s v="357364Y21"/>
    <s v="Morgan Stanley"/>
    <m/>
    <m/>
    <x v="38"/>
    <s v="Anshul_Agrawal"/>
    <m/>
    <x v="0"/>
    <n v="5"/>
    <m/>
    <x v="77"/>
    <m/>
    <m/>
    <x v="3"/>
    <m/>
    <m/>
    <m/>
    <m/>
    <m/>
    <m/>
    <s v="Lena"/>
    <m/>
    <m/>
    <m/>
    <m/>
    <m/>
    <m/>
    <m/>
    <m/>
    <m/>
    <m/>
    <m/>
    <m/>
    <n v="182"/>
    <n v="0"/>
    <n v="0"/>
    <n v="0"/>
    <s v=""/>
    <n v="-44399"/>
  </r>
  <r>
    <s v="22Q3-TA335"/>
    <d v="2021-07-22T00:00:00"/>
    <s v="22Q2-TA783"/>
    <m/>
    <s v="357365Y21"/>
    <s v="Morgan Stanley"/>
    <m/>
    <m/>
    <x v="38"/>
    <s v="Anshul_Agrawal"/>
    <m/>
    <x v="0"/>
    <n v="5"/>
    <m/>
    <x v="77"/>
    <m/>
    <m/>
    <x v="3"/>
    <m/>
    <m/>
    <m/>
    <m/>
    <m/>
    <m/>
    <s v="Lena"/>
    <m/>
    <m/>
    <m/>
    <m/>
    <m/>
    <m/>
    <m/>
    <m/>
    <m/>
    <m/>
    <m/>
    <m/>
    <n v="182"/>
    <n v="0"/>
    <n v="0"/>
    <n v="0"/>
    <s v=""/>
    <n v="-44399"/>
  </r>
  <r>
    <s v="22Q3-TA336"/>
    <d v="2021-07-22T00:00:00"/>
    <s v="22Q2-TA784"/>
    <m/>
    <s v="357366Y21"/>
    <s v="Morgan Stanley"/>
    <m/>
    <m/>
    <x v="38"/>
    <s v="Anshul_Agrawal"/>
    <m/>
    <x v="0"/>
    <n v="5"/>
    <m/>
    <x v="77"/>
    <m/>
    <m/>
    <x v="3"/>
    <m/>
    <m/>
    <m/>
    <m/>
    <m/>
    <m/>
    <s v="Lena"/>
    <m/>
    <m/>
    <m/>
    <m/>
    <m/>
    <m/>
    <m/>
    <m/>
    <m/>
    <m/>
    <m/>
    <m/>
    <n v="182"/>
    <n v="0"/>
    <n v="0"/>
    <n v="0"/>
    <s v=""/>
    <n v="-44399"/>
  </r>
  <r>
    <s v="22Q3-TA337"/>
    <d v="2021-07-22T00:00:00"/>
    <s v="22Q2-TA785"/>
    <m/>
    <s v="357367Y21"/>
    <s v="Morgan Stanley"/>
    <m/>
    <m/>
    <x v="38"/>
    <s v="Anshul_Agrawal"/>
    <m/>
    <x v="0"/>
    <n v="5"/>
    <m/>
    <x v="77"/>
    <m/>
    <m/>
    <x v="3"/>
    <m/>
    <m/>
    <m/>
    <m/>
    <m/>
    <m/>
    <s v="Lena"/>
    <m/>
    <m/>
    <m/>
    <m/>
    <m/>
    <m/>
    <m/>
    <m/>
    <m/>
    <m/>
    <m/>
    <m/>
    <n v="182"/>
    <n v="0"/>
    <n v="0"/>
    <n v="0"/>
    <s v=""/>
    <n v="-44399"/>
  </r>
  <r>
    <s v="22Q3-TA338"/>
    <d v="2021-07-22T00:00:00"/>
    <s v="22Q2-TA786"/>
    <m/>
    <s v="357885Y21"/>
    <s v="Morgan Stanley"/>
    <m/>
    <m/>
    <x v="38"/>
    <s v="Anshul_Agrawal"/>
    <m/>
    <x v="0"/>
    <n v="5"/>
    <m/>
    <x v="77"/>
    <m/>
    <m/>
    <x v="3"/>
    <m/>
    <m/>
    <m/>
    <m/>
    <m/>
    <m/>
    <s v="Lena"/>
    <m/>
    <m/>
    <m/>
    <m/>
    <m/>
    <m/>
    <m/>
    <m/>
    <m/>
    <m/>
    <m/>
    <m/>
    <n v="182"/>
    <n v="0"/>
    <n v="0"/>
    <n v="0"/>
    <s v=""/>
    <n v="-44399"/>
  </r>
  <r>
    <s v="22Q3-TA339"/>
    <d v="2021-07-22T00:00:00"/>
    <s v="22Q2-TA787"/>
    <m/>
    <s v="357886Y21"/>
    <s v="Morgan Stanley"/>
    <m/>
    <m/>
    <x v="38"/>
    <s v="Anshul_Agrawal"/>
    <m/>
    <x v="0"/>
    <n v="5"/>
    <m/>
    <x v="77"/>
    <m/>
    <m/>
    <x v="3"/>
    <m/>
    <m/>
    <m/>
    <m/>
    <s v="Deng Qingyong"/>
    <s v="邓清永"/>
    <s v="Lena"/>
    <m/>
    <m/>
    <m/>
    <m/>
    <m/>
    <m/>
    <m/>
    <m/>
    <m/>
    <m/>
    <m/>
    <m/>
    <n v="182"/>
    <n v="0"/>
    <n v="0"/>
    <n v="0"/>
    <s v=""/>
    <n v="-44399"/>
  </r>
  <r>
    <s v="22Q3-TA340"/>
    <d v="2021-07-22T00:00:00"/>
    <s v="22Q2-TA788"/>
    <m/>
    <s v="357887Y21"/>
    <s v="Morgan Stanley"/>
    <m/>
    <m/>
    <x v="38"/>
    <s v="Anshul_Agrawal"/>
    <m/>
    <x v="0"/>
    <n v="5"/>
    <m/>
    <x v="77"/>
    <m/>
    <m/>
    <x v="3"/>
    <m/>
    <m/>
    <m/>
    <m/>
    <s v="Cao Jie"/>
    <s v="曹洁"/>
    <s v="Lena"/>
    <m/>
    <m/>
    <m/>
    <m/>
    <m/>
    <m/>
    <m/>
    <m/>
    <m/>
    <m/>
    <m/>
    <m/>
    <n v="182"/>
    <n v="0"/>
    <n v="0"/>
    <n v="0"/>
    <s v=""/>
    <n v="-44399"/>
  </r>
  <r>
    <s v="22Q3-TA341"/>
    <d v="2021-07-22T00:00:00"/>
    <s v="22Q2-TA789"/>
    <m/>
    <s v="357888Y21"/>
    <s v="Morgan Stanley"/>
    <m/>
    <m/>
    <x v="38"/>
    <s v="Anshul_Agrawal"/>
    <m/>
    <x v="0"/>
    <n v="5"/>
    <m/>
    <x v="77"/>
    <m/>
    <m/>
    <x v="3"/>
    <m/>
    <m/>
    <m/>
    <m/>
    <m/>
    <m/>
    <s v="Lena"/>
    <m/>
    <m/>
    <m/>
    <m/>
    <m/>
    <m/>
    <m/>
    <m/>
    <m/>
    <m/>
    <m/>
    <m/>
    <n v="182"/>
    <n v="0"/>
    <n v="0"/>
    <n v="0"/>
    <s v=""/>
    <n v="-44399"/>
  </r>
  <r>
    <s v="22Q3-TA342"/>
    <d v="2021-07-23T00:00:00"/>
    <s v="22Q2-TA790"/>
    <m/>
    <s v="345661Y22"/>
    <s v="APPLE"/>
    <m/>
    <s v="T&amp;M"/>
    <x v="25"/>
    <s v="Anshul_Agrawal"/>
    <m/>
    <x v="0"/>
    <n v="5"/>
    <m/>
    <x v="8"/>
    <s v="ML/NLP, Refer JD for details"/>
    <m/>
    <x v="3"/>
    <m/>
    <m/>
    <m/>
    <m/>
    <m/>
    <m/>
    <s v="Michael"/>
    <m/>
    <m/>
    <m/>
    <m/>
    <m/>
    <m/>
    <m/>
    <m/>
    <m/>
    <m/>
    <m/>
    <m/>
    <n v="181"/>
    <n v="0"/>
    <n v="0"/>
    <n v="0"/>
    <s v=""/>
    <n v="-44400"/>
  </r>
  <r>
    <s v="22Q3-TA343"/>
    <d v="2021-07-27T00:00:00"/>
    <s v="22Q2-TA791"/>
    <m/>
    <s v="353685Y21"/>
    <s v="JCI"/>
    <m/>
    <m/>
    <x v="39"/>
    <s v="Anshul_Agrawal"/>
    <m/>
    <x v="20"/>
    <n v="5"/>
    <m/>
    <x v="78"/>
    <s v="C# for MES Support and development "/>
    <m/>
    <x v="0"/>
    <d v="2021-10-08T00:00:00"/>
    <m/>
    <m/>
    <m/>
    <s v="Ma Mengzhou"/>
    <s v="马孟周"/>
    <s v="Michael"/>
    <m/>
    <m/>
    <m/>
    <m/>
    <m/>
    <m/>
    <m/>
    <m/>
    <m/>
    <m/>
    <m/>
    <m/>
    <n v="177"/>
    <n v="0"/>
    <n v="0"/>
    <n v="1"/>
    <n v="3"/>
    <n v="73"/>
  </r>
  <r>
    <s v="22Q3-TA344"/>
    <d v="2021-07-29T00:00:00"/>
    <s v="22Q2-TA795"/>
    <m/>
    <s v="366490Y21"/>
    <s v="APPLE"/>
    <m/>
    <s v="T&amp;M"/>
    <x v="25"/>
    <s v="Anshul_Agrawal"/>
    <m/>
    <x v="0"/>
    <s v="4"/>
    <m/>
    <x v="13"/>
    <s v="API, Rest-API, SAP"/>
    <m/>
    <x v="3"/>
    <m/>
    <m/>
    <m/>
    <m/>
    <s v="Qian Peng"/>
    <s v="钱鹏"/>
    <s v="Michael"/>
    <m/>
    <m/>
    <m/>
    <m/>
    <m/>
    <m/>
    <m/>
    <m/>
    <m/>
    <m/>
    <m/>
    <m/>
    <n v="175"/>
    <n v="0"/>
    <n v="0"/>
    <n v="0"/>
    <s v=""/>
    <n v="-44406"/>
  </r>
  <r>
    <s v="22Q3-TA345"/>
    <d v="2021-07-29T00:00:00"/>
    <s v="22Q2-TA796"/>
    <m/>
    <s v="368799Y21"/>
    <s v="AIA"/>
    <m/>
    <s v="T&amp;M"/>
    <x v="21"/>
    <s v="RaviKbandi"/>
    <m/>
    <x v="6"/>
    <n v="5"/>
    <m/>
    <x v="36"/>
    <s v="Azure/coud architect"/>
    <m/>
    <x v="1"/>
    <m/>
    <m/>
    <m/>
    <m/>
    <s v="Liu Wei"/>
    <s v="刘伟"/>
    <s v="Joyce"/>
    <m/>
    <s v="No feedback from client"/>
    <m/>
    <m/>
    <m/>
    <m/>
    <m/>
    <m/>
    <m/>
    <m/>
    <m/>
    <m/>
    <n v="175"/>
    <n v="0"/>
    <n v="0"/>
    <n v="1"/>
    <s v=""/>
    <n v="-44406"/>
  </r>
  <r>
    <s v="22Q3-TA346"/>
    <d v="2021-07-29T00:00:00"/>
    <s v="22Q2-TA797"/>
    <m/>
    <s v="368800Y21"/>
    <s v="AIA"/>
    <m/>
    <s v="T&amp;M"/>
    <x v="21"/>
    <s v="RaviKbandi"/>
    <m/>
    <x v="6"/>
    <n v="5"/>
    <m/>
    <x v="36"/>
    <s v="Azure/coud architect"/>
    <m/>
    <x v="1"/>
    <m/>
    <m/>
    <m/>
    <m/>
    <s v="Huang Chunshan"/>
    <s v="黄春山"/>
    <s v="Joyce"/>
    <m/>
    <s v="No feedback from client"/>
    <m/>
    <m/>
    <m/>
    <m/>
    <m/>
    <m/>
    <m/>
    <m/>
    <m/>
    <m/>
    <n v="175"/>
    <n v="0"/>
    <n v="0"/>
    <n v="1"/>
    <s v=""/>
    <n v="-44406"/>
  </r>
  <r>
    <s v="22Q3-TA347"/>
    <d v="2021-07-30T00:00:00"/>
    <s v="22Q2-TA799"/>
    <m/>
    <s v="311719Y21"/>
    <s v="Oerlikon"/>
    <s v="Oerlikon"/>
    <s v="T&amp;M"/>
    <x v="40"/>
    <s v="Avanish_Tiwari"/>
    <s v="new"/>
    <x v="0"/>
    <n v="5"/>
    <m/>
    <x v="6"/>
    <s v="Data consultant"/>
    <m/>
    <x v="1"/>
    <m/>
    <m/>
    <m/>
    <m/>
    <s v="Jiang Xue"/>
    <s v="姜雪"/>
    <s v="Helen"/>
    <m/>
    <m/>
    <m/>
    <m/>
    <m/>
    <m/>
    <m/>
    <m/>
    <m/>
    <m/>
    <m/>
    <m/>
    <n v="174"/>
    <n v="0"/>
    <n v="0"/>
    <n v="1"/>
    <s v=""/>
    <n v="-44407"/>
  </r>
  <r>
    <s v="22Q3-TA348"/>
    <d v="2021-07-30T00:00:00"/>
    <s v="22Q2-TA800"/>
    <m/>
    <s v="340950Y21"/>
    <s v="Oerlikon"/>
    <s v="Oerlikon"/>
    <s v="T&amp;M"/>
    <x v="40"/>
    <s v="Avanish_Tiwari"/>
    <s v="new"/>
    <x v="0"/>
    <n v="6"/>
    <m/>
    <x v="6"/>
    <s v="Integration Manager "/>
    <m/>
    <x v="1"/>
    <m/>
    <m/>
    <m/>
    <m/>
    <s v="Zhou Zhihao"/>
    <s v="周志豪"/>
    <s v="Helen"/>
    <m/>
    <m/>
    <m/>
    <m/>
    <m/>
    <m/>
    <m/>
    <m/>
    <m/>
    <m/>
    <m/>
    <m/>
    <n v="174"/>
    <n v="0"/>
    <n v="0"/>
    <n v="1"/>
    <s v=""/>
    <n v="-44407"/>
  </r>
  <r>
    <s v="22Q3-TA349"/>
    <d v="2021-08-02T00:00:00"/>
    <s v="22Q2-TA803"/>
    <m/>
    <s v="368403Y21"/>
    <s v="ExxonMobil"/>
    <m/>
    <m/>
    <x v="33"/>
    <s v="Avanish_Tiwari"/>
    <m/>
    <x v="0"/>
    <n v="5"/>
    <m/>
    <x v="79"/>
    <s v="Tableau with Language skills (Mandarin) "/>
    <m/>
    <x v="1"/>
    <m/>
    <m/>
    <m/>
    <m/>
    <s v="Ouyang Cengyan"/>
    <s v="欧阳岑妍"/>
    <s v="Helen"/>
    <m/>
    <m/>
    <m/>
    <m/>
    <m/>
    <m/>
    <m/>
    <m/>
    <m/>
    <m/>
    <m/>
    <m/>
    <n v="171"/>
    <n v="0"/>
    <n v="0"/>
    <n v="1"/>
    <s v=""/>
    <n v="-44410"/>
  </r>
  <r>
    <s v="22Q3-TA350"/>
    <d v="2021-08-02T00:00:00"/>
    <s v="22Q2-TA804"/>
    <m/>
    <s v="368418Y21"/>
    <s v="ExxonMobil"/>
    <m/>
    <m/>
    <x v="33"/>
    <s v="Avanish_Tiwari"/>
    <m/>
    <x v="0"/>
    <n v="5"/>
    <m/>
    <x v="6"/>
    <s v="HANA  with Language skills (Mandarin) "/>
    <m/>
    <x v="0"/>
    <d v="2021-10-21T00:00:00"/>
    <m/>
    <m/>
    <m/>
    <s v="Song Kaikai"/>
    <s v="宋凯凯"/>
    <s v="Helen"/>
    <m/>
    <s v="Daimler-BASIS"/>
    <m/>
    <m/>
    <m/>
    <m/>
    <m/>
    <m/>
    <m/>
    <m/>
    <m/>
    <m/>
    <n v="171"/>
    <n v="0"/>
    <n v="0"/>
    <n v="1"/>
    <n v="2"/>
    <n v="80"/>
  </r>
  <r>
    <s v="22Q3-TA351"/>
    <d v="2021-08-04T00:00:00"/>
    <m/>
    <m/>
    <m/>
    <s v="Capacity Hiring"/>
    <m/>
    <m/>
    <x v="2"/>
    <s v="Sunil_Mandhania"/>
    <m/>
    <x v="0"/>
    <n v="5"/>
    <m/>
    <x v="54"/>
    <s v="Bilingual Java fullstack developer"/>
    <m/>
    <x v="6"/>
    <d v="2021-12-27T00:00:00"/>
    <m/>
    <m/>
    <m/>
    <s v="Huang Xiying"/>
    <s v="黄曦瀛"/>
    <s v="Vicky"/>
    <m/>
    <m/>
    <m/>
    <m/>
    <m/>
    <m/>
    <m/>
    <m/>
    <m/>
    <m/>
    <m/>
    <m/>
    <n v="169"/>
    <n v="0"/>
    <n v="0"/>
    <n v="1"/>
    <s v=""/>
    <n v="145"/>
  </r>
  <r>
    <s v="22Q3-TA352"/>
    <d v="2021-08-04T00:00:00"/>
    <s v="22Q2-TA806"/>
    <m/>
    <s v="375724Y21"/>
    <s v="UBS"/>
    <m/>
    <m/>
    <x v="8"/>
    <s v="Sunil_Mandhania"/>
    <m/>
    <x v="0"/>
    <n v="6"/>
    <m/>
    <x v="27"/>
    <s v="Program Management|Project Management;asset management knowledge/banking knowledge"/>
    <m/>
    <x v="0"/>
    <d v="2021-11-19T00:00:00"/>
    <m/>
    <m/>
    <m/>
    <s v="Kent Yin"/>
    <s v="Kent Yin"/>
    <s v="Lena"/>
    <m/>
    <s v="Transfer in case"/>
    <m/>
    <m/>
    <m/>
    <m/>
    <m/>
    <m/>
    <m/>
    <m/>
    <m/>
    <m/>
    <n v="169"/>
    <n v="0"/>
    <n v="0"/>
    <n v="1"/>
    <n v="2"/>
    <n v="107"/>
  </r>
  <r>
    <s v="22Q3-TA353"/>
    <d v="2021-08-05T00:00:00"/>
    <s v="22Q2-TA808"/>
    <m/>
    <s v="379469Y21  "/>
    <s v="HAPG"/>
    <s v="HAPG"/>
    <s v="T&amp;M"/>
    <x v="4"/>
    <s v="Avanish_Tiwari"/>
    <s v="new"/>
    <x v="0"/>
    <n v="5"/>
    <m/>
    <x v="6"/>
    <s v="SAP PP"/>
    <m/>
    <x v="0"/>
    <d v="2021-10-28T00:00:00"/>
    <m/>
    <m/>
    <m/>
    <s v="Peng Yanlin"/>
    <s v="彭艳林"/>
    <s v="Helen"/>
    <m/>
    <s v="RB - Rajnish"/>
    <m/>
    <m/>
    <m/>
    <m/>
    <m/>
    <m/>
    <m/>
    <m/>
    <m/>
    <m/>
    <n v="168"/>
    <n v="0"/>
    <n v="0"/>
    <n v="1"/>
    <n v="2"/>
    <n v="84"/>
  </r>
  <r>
    <s v="22Q3-TA354"/>
    <d v="2021-08-05T00:00:00"/>
    <s v="22Q2-TA809"/>
    <m/>
    <s v="379470Y21 "/>
    <s v="HAPG"/>
    <s v="HAPG"/>
    <s v="T&amp;M"/>
    <x v="4"/>
    <s v="Avanish_Tiwari"/>
    <s v="new"/>
    <x v="0"/>
    <n v="5"/>
    <m/>
    <x v="6"/>
    <s v="SAP PP"/>
    <m/>
    <x v="0"/>
    <d v="2021-11-25T00:00:00"/>
    <m/>
    <m/>
    <m/>
    <s v="Li Ziwen"/>
    <s v="李子文"/>
    <s v="Helen"/>
    <m/>
    <s v="Daimler-BASIS"/>
    <m/>
    <m/>
    <m/>
    <m/>
    <m/>
    <m/>
    <m/>
    <m/>
    <m/>
    <m/>
    <n v="168"/>
    <n v="0"/>
    <n v="0"/>
    <n v="1"/>
    <n v="1"/>
    <n v="112"/>
  </r>
  <r>
    <s v="22Q3-TA355"/>
    <d v="2021-08-05T00:00:00"/>
    <s v="22Q2-TA810"/>
    <m/>
    <s v="379471Y21  "/>
    <s v="HAPG"/>
    <s v="HAPG"/>
    <s v="T&amp;M"/>
    <x v="4"/>
    <s v="Avanish_Tiwari"/>
    <s v="new"/>
    <x v="0"/>
    <n v="5"/>
    <m/>
    <x v="6"/>
    <s v="SAP SD"/>
    <m/>
    <x v="0"/>
    <d v="2021-11-15T00:00:00"/>
    <m/>
    <m/>
    <m/>
    <s v="Song Xinyang"/>
    <s v="宋欣阳"/>
    <s v="Helen"/>
    <m/>
    <s v="RB"/>
    <m/>
    <m/>
    <m/>
    <m/>
    <m/>
    <m/>
    <m/>
    <m/>
    <m/>
    <m/>
    <n v="168"/>
    <n v="0"/>
    <n v="0"/>
    <n v="1"/>
    <n v="2"/>
    <n v="102"/>
  </r>
  <r>
    <s v="22Q3-TA356"/>
    <d v="2021-08-05T00:00:00"/>
    <s v="22Q2-TA812"/>
    <m/>
    <s v="379474Y21 "/>
    <s v="HAPG"/>
    <s v="HAPG"/>
    <s v="T&amp;M"/>
    <x v="40"/>
    <s v="Avanish_Tiwari"/>
    <s v="new"/>
    <x v="0"/>
    <n v="5"/>
    <m/>
    <x v="6"/>
    <s v="SAP PS"/>
    <m/>
    <x v="1"/>
    <m/>
    <m/>
    <m/>
    <m/>
    <s v="Liu Beibei"/>
    <s v="刘蓓蓓"/>
    <s v="Helen"/>
    <m/>
    <m/>
    <m/>
    <m/>
    <m/>
    <m/>
    <m/>
    <m/>
    <m/>
    <m/>
    <m/>
    <m/>
    <n v="168"/>
    <n v="0"/>
    <n v="0"/>
    <n v="1"/>
    <s v=""/>
    <n v="-44413"/>
  </r>
  <r>
    <s v="22Q3-TA357"/>
    <d v="2021-08-05T00:00:00"/>
    <s v="22Q2-TA813"/>
    <m/>
    <s v="379475Y21 "/>
    <s v="HAPG"/>
    <s v="HAPG"/>
    <s v="T&amp;M"/>
    <x v="40"/>
    <s v="Avanish_Tiwari"/>
    <s v="new"/>
    <x v="0"/>
    <n v="5"/>
    <m/>
    <x v="6"/>
    <s v="SAP PS"/>
    <m/>
    <x v="1"/>
    <m/>
    <m/>
    <m/>
    <m/>
    <s v="Wang Chuanping"/>
    <s v="王传平"/>
    <s v="Helen"/>
    <m/>
    <m/>
    <m/>
    <m/>
    <m/>
    <m/>
    <m/>
    <m/>
    <m/>
    <m/>
    <m/>
    <m/>
    <n v="168"/>
    <n v="0"/>
    <n v="0"/>
    <n v="1"/>
    <s v=""/>
    <n v="-44413"/>
  </r>
  <r>
    <s v="22Q3-TA358"/>
    <d v="2021-08-05T00:00:00"/>
    <s v="22Q2-TA816"/>
    <m/>
    <s v="311719Y21"/>
    <s v="HAPG"/>
    <s v="HAPG"/>
    <s v="T&amp;M"/>
    <x v="4"/>
    <s v="Avanish_Tiwari"/>
    <s v="new"/>
    <x v="0"/>
    <n v="5"/>
    <m/>
    <x v="6"/>
    <s v="SAP FICO"/>
    <m/>
    <x v="0"/>
    <d v="2021-11-15T00:00:00"/>
    <m/>
    <m/>
    <m/>
    <s v="Yang Meiyi"/>
    <s v="杨美怡"/>
    <s v="Helen"/>
    <m/>
    <s v="RB - Rajnish"/>
    <m/>
    <m/>
    <m/>
    <m/>
    <m/>
    <m/>
    <m/>
    <m/>
    <m/>
    <m/>
    <n v="168"/>
    <n v="0"/>
    <n v="0"/>
    <n v="1"/>
    <n v="2"/>
    <n v="102"/>
  </r>
  <r>
    <s v="22Q3-TA359"/>
    <d v="2021-08-05T00:00:00"/>
    <s v="22Q2-TA817"/>
    <m/>
    <s v="379478Y21 "/>
    <s v="HAPG"/>
    <s v="HAPG"/>
    <s v="T&amp;M"/>
    <x v="40"/>
    <s v="Avanish_Tiwari"/>
    <s v="new"/>
    <x v="0"/>
    <n v="6"/>
    <m/>
    <x v="6"/>
    <s v="SAP Rollout Manager"/>
    <m/>
    <x v="2"/>
    <m/>
    <m/>
    <m/>
    <m/>
    <m/>
    <m/>
    <s v="Helen"/>
    <m/>
    <m/>
    <m/>
    <m/>
    <m/>
    <m/>
    <m/>
    <m/>
    <m/>
    <m/>
    <m/>
    <m/>
    <n v="168"/>
    <n v="0"/>
    <n v="0"/>
    <n v="1"/>
    <s v=""/>
    <n v="-44413"/>
  </r>
  <r>
    <s v="22Q3-TA360"/>
    <d v="2021-08-05T00:00:00"/>
    <s v="22Q2-TA818"/>
    <m/>
    <s v="378191Y21"/>
    <s v="IKEA"/>
    <m/>
    <m/>
    <x v="34"/>
    <s v="Alex_Dai"/>
    <m/>
    <x v="0"/>
    <n v="4"/>
    <m/>
    <x v="4"/>
    <s v="Experience with agile development practices, particularly owning and running specific agile events such as backlog refinement and sprint reviews"/>
    <m/>
    <x v="4"/>
    <m/>
    <m/>
    <m/>
    <m/>
    <m/>
    <m/>
    <s v="CC"/>
    <m/>
    <m/>
    <m/>
    <m/>
    <m/>
    <m/>
    <m/>
    <m/>
    <m/>
    <m/>
    <m/>
    <m/>
    <n v="168"/>
    <n v="0"/>
    <n v="0"/>
    <n v="0"/>
    <s v=""/>
    <n v="-44413"/>
  </r>
  <r>
    <s v="22Q3-TA361"/>
    <d v="2021-08-05T00:00:00"/>
    <s v="22Q2-TA819"/>
    <m/>
    <s v="379537Y21 "/>
    <s v="HSBC"/>
    <m/>
    <m/>
    <x v="29"/>
    <s v="Sunil_Mandhania"/>
    <m/>
    <x v="3"/>
    <n v="5"/>
    <m/>
    <x v="14"/>
    <s v="Devops"/>
    <m/>
    <x v="2"/>
    <m/>
    <m/>
    <m/>
    <m/>
    <m/>
    <m/>
    <s v="Linda"/>
    <m/>
    <m/>
    <m/>
    <m/>
    <m/>
    <m/>
    <m/>
    <m/>
    <m/>
    <m/>
    <m/>
    <m/>
    <n v="168"/>
    <n v="0"/>
    <n v="0"/>
    <n v="1"/>
    <s v=""/>
    <n v="-44413"/>
  </r>
  <r>
    <s v="22Q3-TA362"/>
    <d v="2021-08-05T00:00:00"/>
    <s v="22Q2-TA820"/>
    <m/>
    <s v="379473Y21 "/>
    <s v="Coca Cola"/>
    <m/>
    <s v="T&amp;M"/>
    <x v="9"/>
    <s v="Avanish_Tiwari"/>
    <m/>
    <x v="0"/>
    <n v="5"/>
    <m/>
    <x v="80"/>
    <s v="Bilingual with Oral capability, Azure Data Factory, Azure DataLake, Azure DataBricks, Strong SQL including Window Function, PySpark, End to End ETL experience. "/>
    <m/>
    <x v="0"/>
    <d v="2021-10-18T00:00:00"/>
    <m/>
    <m/>
    <m/>
    <s v="Zhang Xuliang"/>
    <s v="张旭亮"/>
    <s v="CC"/>
    <m/>
    <m/>
    <m/>
    <m/>
    <m/>
    <m/>
    <m/>
    <m/>
    <m/>
    <m/>
    <m/>
    <m/>
    <n v="168"/>
    <n v="0"/>
    <n v="0"/>
    <n v="1"/>
    <n v="3"/>
    <n v="74"/>
  </r>
  <r>
    <s v="22Q3-TA363"/>
    <d v="2021-08-06T00:00:00"/>
    <s v="22Q2-TA821"/>
    <m/>
    <s v="379733Y21"/>
    <s v="Siemens"/>
    <m/>
    <m/>
    <x v="12"/>
    <s v="Sunil_Mandhania"/>
    <m/>
    <x v="0"/>
    <n v="4"/>
    <m/>
    <x v="81"/>
    <s v="Objective C"/>
    <m/>
    <x v="3"/>
    <m/>
    <m/>
    <m/>
    <m/>
    <m/>
    <m/>
    <s v="Lena"/>
    <m/>
    <s v="No JD"/>
    <m/>
    <m/>
    <m/>
    <m/>
    <m/>
    <m/>
    <m/>
    <m/>
    <m/>
    <m/>
    <n v="167"/>
    <n v="0"/>
    <n v="0"/>
    <n v="0"/>
    <s v=""/>
    <n v="-44414"/>
  </r>
  <r>
    <s v="22Q3-TA364"/>
    <d v="2021-08-09T00:00:00"/>
    <s v="22Q2-TA822"/>
    <m/>
    <s v="379459Y21"/>
    <s v="MSD China"/>
    <m/>
    <s v="FP"/>
    <x v="41"/>
    <s v="Alex_Dai"/>
    <m/>
    <x v="0"/>
    <n v="5"/>
    <m/>
    <x v="82"/>
    <s v=" •_x0009_8+ total working experience AND 5+ years working experience in AWS data management platform development (data ingestion, data validation/cleansing/transforming, data loading, etc.)_x000a_•_x0009_No specific English requirement, but should be able to read/write emails/document in English_x000a_•_x0009_Knowledge on various data platform concepts such as data lake, data warehouse, data mart, cube, dimensions, facts, ETL, etc. _x000a_•_x0009_Solid knowledge and project experience on AWS S3 storage_x000a_•_x0009_Solid knowledge and project experience on AWS Glue (ETL, Catalog, Metadata)_x000a_•_x0009_Solid knowledge and project experience on AWS Redshift (Data Warehouse)_x000a_•_x0009_Solid knowledge on Python programming language, knowing Spark SQL / Spark Steaming is a plus_x000a_•_x0009_Solid knowledge on SQL, writing complex SQL queries and understand SQL tuning best practices_x000a_•_x0009_Knowledge on Lambda_x000a_•_x0009_Knowledge on Matillion_x000a_•_x0009_Understands usage YAML file_x000a_•_x0009_Knowledge on Collibra is a plus_x000a_•_x0009_Knowledge on Power Designer is a plus_x000a_•_x0009_Knowledge on Air Flow is a plus"/>
    <m/>
    <x v="4"/>
    <m/>
    <m/>
    <m/>
    <m/>
    <m/>
    <m/>
    <s v="CC"/>
    <m/>
    <m/>
    <m/>
    <m/>
    <m/>
    <m/>
    <m/>
    <m/>
    <m/>
    <m/>
    <m/>
    <m/>
    <n v="164"/>
    <n v="0"/>
    <n v="0"/>
    <n v="0"/>
    <s v=""/>
    <n v="-44417"/>
  </r>
  <r>
    <s v="22Q3-TA365"/>
    <d v="2021-08-05T00:00:00"/>
    <s v="22Q2-TA823"/>
    <m/>
    <s v="380285Y21"/>
    <s v="Western Digital"/>
    <m/>
    <s v="T&amp;M"/>
    <x v="30"/>
    <s v="Avanish_Tiwari"/>
    <m/>
    <x v="0"/>
    <n v="4"/>
    <m/>
    <x v="12"/>
    <s v=".net&amp;Sql server"/>
    <m/>
    <x v="2"/>
    <m/>
    <m/>
    <m/>
    <m/>
    <m/>
    <m/>
    <s v="Linda"/>
    <m/>
    <m/>
    <m/>
    <m/>
    <m/>
    <m/>
    <m/>
    <m/>
    <m/>
    <m/>
    <m/>
    <m/>
    <n v="168"/>
    <n v="0"/>
    <n v="0"/>
    <n v="1"/>
    <s v=""/>
    <n v="-44413"/>
  </r>
  <r>
    <s v="22Q3-TA366"/>
    <d v="2021-08-05T00:00:00"/>
    <s v="22Q2-TA824"/>
    <m/>
    <s v="380286Y21"/>
    <s v="Western Digital"/>
    <m/>
    <s v="T&amp;M"/>
    <x v="30"/>
    <s v="Avanish_Tiwari"/>
    <m/>
    <x v="6"/>
    <n v="5"/>
    <m/>
    <x v="12"/>
    <s v=".net&amp;Sql server"/>
    <m/>
    <x v="2"/>
    <m/>
    <m/>
    <m/>
    <m/>
    <m/>
    <m/>
    <s v="Linda"/>
    <m/>
    <m/>
    <m/>
    <m/>
    <m/>
    <m/>
    <m/>
    <m/>
    <m/>
    <m/>
    <m/>
    <m/>
    <n v="168"/>
    <n v="0"/>
    <n v="0"/>
    <n v="1"/>
    <s v=""/>
    <n v="-44413"/>
  </r>
  <r>
    <s v="22Q3-TA367"/>
    <d v="2021-08-05T00:00:00"/>
    <s v="22Q2-TA825"/>
    <m/>
    <s v="380287Y21"/>
    <s v="Western Digital"/>
    <m/>
    <s v="T&amp;M"/>
    <x v="30"/>
    <s v="Avanish_Tiwari"/>
    <m/>
    <x v="6"/>
    <n v="5"/>
    <m/>
    <x v="12"/>
    <s v=".net&amp;Sql server"/>
    <m/>
    <x v="2"/>
    <m/>
    <m/>
    <m/>
    <m/>
    <m/>
    <m/>
    <s v="Linda"/>
    <m/>
    <m/>
    <m/>
    <m/>
    <m/>
    <m/>
    <m/>
    <m/>
    <m/>
    <m/>
    <m/>
    <m/>
    <n v="168"/>
    <n v="0"/>
    <n v="0"/>
    <n v="1"/>
    <s v=""/>
    <n v="-44413"/>
  </r>
  <r>
    <s v="22Q3-TA368"/>
    <d v="2021-08-05T00:00:00"/>
    <s v="22Q2-TA826"/>
    <m/>
    <s v="380288Y21"/>
    <s v="Western Digital"/>
    <m/>
    <s v="T&amp;M"/>
    <x v="30"/>
    <s v="Avanish_Tiwari"/>
    <m/>
    <x v="6"/>
    <n v="5"/>
    <m/>
    <x v="12"/>
    <s v=".net&amp;Sql server"/>
    <m/>
    <x v="2"/>
    <m/>
    <m/>
    <m/>
    <m/>
    <m/>
    <m/>
    <s v="Linda"/>
    <m/>
    <m/>
    <m/>
    <m/>
    <m/>
    <m/>
    <m/>
    <m/>
    <m/>
    <m/>
    <m/>
    <m/>
    <n v="168"/>
    <n v="0"/>
    <n v="0"/>
    <n v="1"/>
    <s v=""/>
    <n v="-44413"/>
  </r>
  <r>
    <s v="22Q3-TA369"/>
    <d v="2021-08-05T00:00:00"/>
    <s v="22Q2-TA827"/>
    <m/>
    <s v="380289Y21"/>
    <s v="Western Digital"/>
    <m/>
    <s v="T&amp;M"/>
    <x v="30"/>
    <s v="Avanish_Tiwari"/>
    <m/>
    <x v="6"/>
    <n v="5"/>
    <m/>
    <x v="12"/>
    <s v=".net&amp;Sql server"/>
    <m/>
    <x v="2"/>
    <m/>
    <m/>
    <m/>
    <m/>
    <m/>
    <m/>
    <s v="Linda"/>
    <m/>
    <m/>
    <m/>
    <m/>
    <m/>
    <m/>
    <m/>
    <m/>
    <m/>
    <m/>
    <m/>
    <m/>
    <n v="168"/>
    <n v="0"/>
    <n v="0"/>
    <n v="1"/>
    <s v=""/>
    <n v="-44413"/>
  </r>
  <r>
    <s v="22Q3-TA370"/>
    <d v="2021-08-09T00:00:00"/>
    <s v="22Q2-TA828"/>
    <m/>
    <s v="379459Y21"/>
    <s v="MSD China"/>
    <m/>
    <s v="FP"/>
    <x v="41"/>
    <s v="Alex_Dai"/>
    <m/>
    <x v="0"/>
    <n v="5"/>
    <m/>
    <x v="82"/>
    <s v=" •_x0009_8+ total working experience AND 5+ years working experience in AWS data management platform development (data ingestion, data validation/cleansing/transforming, data loading, etc.)_x000a_•_x0009_No specific English requirement, but should be able to read/write emails/document in English_x000a_•_x0009_Knowledge on various data platform concepts such as data lake, data warehouse, data mart, cube, dimensions, facts, ETL, etc. _x000a_•_x0009_Solid knowledge and project experience on AWS S3 storage_x000a_•_x0009_Solid knowledge and project experience on AWS Glue (ETL, Catalog, Metadata)_x000a_•_x0009_Solid knowledge and project experience on AWS Redshift (Data Warehouse)_x000a_•_x0009_Solid knowledge on Python programming language, knowing Spark SQL / Spark Steaming is a plus_x000a_•_x0009_Solid knowledge on SQL, writing complex SQL queries and understand SQL tuning best practices_x000a_•_x0009_Knowledge on Lambda_x000a_•_x0009_Knowledge on Matillion_x000a_•_x0009_Understands usage YAML file_x000a_•_x0009_Knowledge on Collibra is a plus_x000a_•_x0009_Knowledge on Power Designer is a plus_x000a_•_x0009_Knowledge on Air Flow is a plus"/>
    <m/>
    <x v="4"/>
    <m/>
    <m/>
    <m/>
    <m/>
    <m/>
    <m/>
    <s v="CC"/>
    <m/>
    <m/>
    <m/>
    <m/>
    <m/>
    <m/>
    <m/>
    <m/>
    <m/>
    <m/>
    <m/>
    <m/>
    <n v="164"/>
    <n v="0"/>
    <n v="0"/>
    <n v="0"/>
    <s v=""/>
    <n v="-44417"/>
  </r>
  <r>
    <s v="22Q3-TA371"/>
    <d v="2021-08-10T00:00:00"/>
    <s v="22Q2-TA829"/>
    <d v="2021-10-29T00:00:00"/>
    <s v="385711Y21"/>
    <s v="KraftHeinz"/>
    <m/>
    <s v="FP"/>
    <x v="9"/>
    <s v="Avanish_Tiwari"/>
    <m/>
    <x v="0"/>
    <n v="4"/>
    <m/>
    <x v="83"/>
    <s v="Azure Data Factory, Azure DataLake, Azure DataBricks, Strong SQL including Window Function, PySpark, End to End ETL experience. "/>
    <m/>
    <x v="3"/>
    <m/>
    <m/>
    <m/>
    <m/>
    <m/>
    <m/>
    <s v="CC"/>
    <m/>
    <m/>
    <m/>
    <m/>
    <m/>
    <m/>
    <m/>
    <m/>
    <m/>
    <m/>
    <m/>
    <m/>
    <n v="163"/>
    <n v="0"/>
    <n v="0"/>
    <n v="0"/>
    <s v=""/>
    <n v="-44418"/>
  </r>
  <r>
    <s v="22Q3-TA372"/>
    <d v="2021-08-10T00:00:00"/>
    <s v="22Q2-TA830"/>
    <d v="2021-10-29T00:00:00"/>
    <s v="385712Y21"/>
    <s v="KraftHeinz"/>
    <m/>
    <s v="FP"/>
    <x v="9"/>
    <s v="Avanish_Tiwari"/>
    <m/>
    <x v="0"/>
    <n v="4"/>
    <m/>
    <x v="83"/>
    <s v="Azure Data Factory, Azure DataLake, Azure DataBricks, Strong SQL including Window Function, PySpark, End to End ETL experience. "/>
    <m/>
    <x v="3"/>
    <m/>
    <m/>
    <m/>
    <m/>
    <m/>
    <m/>
    <s v="CC"/>
    <m/>
    <m/>
    <m/>
    <m/>
    <m/>
    <m/>
    <m/>
    <m/>
    <m/>
    <m/>
    <m/>
    <m/>
    <n v="163"/>
    <n v="0"/>
    <n v="0"/>
    <n v="0"/>
    <s v=""/>
    <n v="-44418"/>
  </r>
  <r>
    <s v="22Q3-TA373"/>
    <d v="2021-08-11T00:00:00"/>
    <s v="22Q2-TA831"/>
    <m/>
    <s v="390507Y21 "/>
    <s v="Huawei"/>
    <m/>
    <m/>
    <x v="16"/>
    <s v="Avanish_Tiwari"/>
    <m/>
    <x v="6"/>
    <n v="5"/>
    <m/>
    <x v="4"/>
    <s v="Hyperion planning implementation experience and Know ETL"/>
    <m/>
    <x v="3"/>
    <m/>
    <m/>
    <m/>
    <m/>
    <m/>
    <m/>
    <s v="Linda"/>
    <m/>
    <m/>
    <m/>
    <m/>
    <m/>
    <m/>
    <m/>
    <m/>
    <m/>
    <m/>
    <m/>
    <m/>
    <n v="162"/>
    <n v="0"/>
    <n v="0"/>
    <n v="0"/>
    <s v=""/>
    <n v="-44419"/>
  </r>
  <r>
    <s v="22Q3-TA374"/>
    <d v="2021-08-09T00:00:00"/>
    <s v="22Q2-TA832"/>
    <m/>
    <s v="388361Y21"/>
    <s v="MSD China"/>
    <m/>
    <m/>
    <x v="41"/>
    <s v="Alex_Dai"/>
    <m/>
    <x v="0"/>
    <n v="5"/>
    <m/>
    <x v="82"/>
    <s v="• 8+ total working experience AND 5+ years working experience in AWS data management platform development (data ingestion, data validation/cleansing/transforming, data loading, etc.)_x000a_• No specific English requirement, but should be able to read/write emails/document in English_x000a_• Knowledge on various data platform concepts such as data lake, data warehouse, data mart, cube, dimensions, facts, ETL, etc. _x000a_• Solid knowledge and project experience on AWS S3 storage_x000a_• Solid knowledge and project experience on AWS Glue (ETL, Catalog, Metadata)_x000a_• Solid knowledge and project experience on AWS Redshift (Data Warehouse)_x000a_• Solid knowledge on Python programming language, knowing Spark SQL / Spark Steaming is a plus_x000a_• Solid knowledge on SQL, writing complex SQL queries and understand SQL tuning best practices_x000a_• Knowledge on Lambda_x000a_• Knowledge on Matillion_x000a_• Understands usage YAML file_x000a_• Knowledge on Collibra is a plus_x000a_• Knowledge on Power Designer is a plus_x000a_• Knowledge on Air Flow is a plus"/>
    <m/>
    <x v="4"/>
    <m/>
    <m/>
    <m/>
    <m/>
    <m/>
    <m/>
    <s v="CC"/>
    <m/>
    <m/>
    <m/>
    <m/>
    <m/>
    <m/>
    <m/>
    <m/>
    <m/>
    <m/>
    <m/>
    <m/>
    <n v="164"/>
    <n v="0"/>
    <n v="0"/>
    <n v="0"/>
    <s v=""/>
    <n v="-44417"/>
  </r>
  <r>
    <s v="22Q3-TA375"/>
    <d v="2021-08-09T00:00:00"/>
    <s v="22Q2-TA833"/>
    <m/>
    <s v="388362Y21"/>
    <s v="MSD China"/>
    <m/>
    <m/>
    <x v="41"/>
    <s v="Alex_Dai"/>
    <m/>
    <x v="0"/>
    <n v="5"/>
    <m/>
    <x v="82"/>
    <s v="• 8+ total working experience AND 5+ years working experience in AWS data management platform development (data ingestion, data validation/cleansing/transforming, data loading, etc.)_x000a_• No specific English requirement, but should be able to read/write emails/document in English_x000a_• Knowledge on various data platform concepts such as data lake, data warehouse, data mart, cube, dimensions, facts, ETL, etc. _x000a_• Solid knowledge and project experience on AWS S3 storage_x000a_• Solid knowledge and project experience on AWS Glue (ETL, Catalog, Metadata)_x000a_• Solid knowledge and project experience on AWS Redshift (Data Warehouse)_x000a_• Solid knowledge on Python programming language, knowing Spark SQL / Spark Steaming is a plus_x000a_• Solid knowledge on SQL, writing complex SQL queries and understand SQL tuning best practices_x000a_• Knowledge on Lambda_x000a_• Knowledge on Matillion_x000a_• Understands usage YAML file_x000a_• Knowledge on Collibra is a plus_x000a_• Knowledge on Power Designer is a plus_x000a_• Knowledge on Air Flow is a plus"/>
    <m/>
    <x v="4"/>
    <m/>
    <m/>
    <m/>
    <m/>
    <m/>
    <m/>
    <s v="CC"/>
    <m/>
    <m/>
    <m/>
    <m/>
    <m/>
    <m/>
    <m/>
    <m/>
    <m/>
    <m/>
    <m/>
    <m/>
    <n v="164"/>
    <n v="0"/>
    <n v="0"/>
    <n v="0"/>
    <s v=""/>
    <n v="-44417"/>
  </r>
  <r>
    <s v="22Q3-TA376"/>
    <d v="2021-08-09T00:00:00"/>
    <s v="22Q2-TA834"/>
    <m/>
    <s v="388363Y21"/>
    <s v="MSD China"/>
    <m/>
    <m/>
    <x v="41"/>
    <s v="Alex_Dai"/>
    <m/>
    <x v="0"/>
    <n v="5"/>
    <m/>
    <x v="82"/>
    <s v="• 8+ total working experience AND 5+ years working experience in AWS data management platform development (data ingestion, data validation/cleansing/transforming, data loading, etc.)_x000a_• No specific English requirement, but should be able to read/write emails/document in English_x000a_• Knowledge on various data platform concepts such as data lake, data warehouse, data mart, cube, dimensions, facts, ETL, etc. _x000a_• Solid knowledge and project experience on AWS S3 storage_x000a_• Solid knowledge and project experience on AWS Glue (ETL, Catalog, Metadata)_x000a_• Solid knowledge and project experience on AWS Redshift (Data Warehouse)_x000a_• Solid knowledge on Python programming language, knowing Spark SQL / Spark Steaming is a plus_x000a_• Solid knowledge on SQL, writing complex SQL queries and understand SQL tuning best practices_x000a_• Knowledge on Lambda_x000a_• Knowledge on Matillion_x000a_• Understands usage YAML file_x000a_• Knowledge on Collibra is a plus_x000a_• Knowledge on Power Designer is a plus_x000a_• Knowledge on Air Flow is a plus"/>
    <m/>
    <x v="4"/>
    <m/>
    <m/>
    <m/>
    <m/>
    <m/>
    <m/>
    <s v="CC"/>
    <m/>
    <m/>
    <m/>
    <m/>
    <m/>
    <m/>
    <m/>
    <m/>
    <m/>
    <m/>
    <m/>
    <m/>
    <n v="164"/>
    <n v="0"/>
    <n v="0"/>
    <n v="0"/>
    <s v=""/>
    <n v="-44417"/>
  </r>
  <r>
    <s v="22Q3-TA377"/>
    <d v="2021-08-09T00:00:00"/>
    <s v="22Q2-TA835"/>
    <m/>
    <s v="388364Y21"/>
    <s v="MSD China"/>
    <m/>
    <m/>
    <x v="41"/>
    <s v="Alex_Dai"/>
    <m/>
    <x v="0"/>
    <n v="5"/>
    <m/>
    <x v="82"/>
    <s v="• 8+ total working experience AND 5+ years working experience in AWS data management platform development (data ingestion, data validation/cleansing/transforming, data loading, etc.)_x000a_• No specific English requirement, but should be able to read/write emails/document in English_x000a_• Knowledge on various data platform concepts such as data lake, data warehouse, data mart, cube, dimensions, facts, ETL, etc. _x000a_• Solid knowledge and project experience on AWS S3 storage_x000a_• Solid knowledge and project experience on AWS Glue (ETL, Catalog, Metadata)_x000a_• Solid knowledge and project experience on AWS Redshift (Data Warehouse)_x000a_• Solid knowledge on Python programming language, knowing Spark SQL / Spark Steaming is a plus_x000a_• Solid knowledge on SQL, writing complex SQL queries and understand SQL tuning best practices_x000a_• Knowledge on Lambda_x000a_• Knowledge on Matillion_x000a_• Understands usage YAML file_x000a_• Knowledge on Collibra is a plus_x000a_• Knowledge on Power Designer is a plus_x000a_• Knowledge on Air Flow is a plus"/>
    <m/>
    <x v="4"/>
    <m/>
    <m/>
    <m/>
    <m/>
    <m/>
    <m/>
    <s v="CC"/>
    <m/>
    <m/>
    <m/>
    <m/>
    <m/>
    <m/>
    <m/>
    <m/>
    <m/>
    <m/>
    <m/>
    <m/>
    <n v="164"/>
    <n v="0"/>
    <n v="0"/>
    <n v="0"/>
    <s v=""/>
    <n v="-44417"/>
  </r>
  <r>
    <s v="22Q3-TA378"/>
    <d v="2021-08-13T00:00:00"/>
    <s v="22Q2-TA836"/>
    <m/>
    <s v="391972Y21 "/>
    <s v="Huawei"/>
    <m/>
    <m/>
    <x v="16"/>
    <s v="Avanish_Tiwari"/>
    <m/>
    <x v="6"/>
    <n v="5"/>
    <m/>
    <x v="4"/>
    <s v="Oracle EBS package implementation consultant"/>
    <m/>
    <x v="3"/>
    <m/>
    <m/>
    <m/>
    <m/>
    <m/>
    <m/>
    <s v="Linda"/>
    <m/>
    <m/>
    <m/>
    <m/>
    <m/>
    <m/>
    <m/>
    <m/>
    <m/>
    <m/>
    <m/>
    <m/>
    <n v="160"/>
    <n v="0"/>
    <n v="0"/>
    <n v="0"/>
    <s v=""/>
    <n v="-44421"/>
  </r>
  <r>
    <s v="22Q3-TA379"/>
    <d v="2021-08-13T00:00:00"/>
    <s v="22Q2-TA837"/>
    <m/>
    <s v="391973Y21 "/>
    <s v="Huawei"/>
    <m/>
    <m/>
    <x v="16"/>
    <s v="Avanish_Tiwari"/>
    <m/>
    <x v="6"/>
    <n v="5"/>
    <m/>
    <x v="4"/>
    <s v="Oracle EBS package implementation consultant"/>
    <m/>
    <x v="3"/>
    <m/>
    <m/>
    <m/>
    <m/>
    <m/>
    <m/>
    <s v="Linda"/>
    <m/>
    <m/>
    <m/>
    <m/>
    <m/>
    <m/>
    <m/>
    <m/>
    <m/>
    <m/>
    <m/>
    <m/>
    <n v="160"/>
    <n v="0"/>
    <n v="0"/>
    <n v="0"/>
    <s v=""/>
    <n v="-44421"/>
  </r>
  <r>
    <s v="22Q3-TA380"/>
    <d v="2021-08-13T00:00:00"/>
    <s v="22Q2-TA838"/>
    <m/>
    <s v="391974Y21 "/>
    <s v="Huawei"/>
    <m/>
    <m/>
    <x v="16"/>
    <s v="Avanish_Tiwari"/>
    <m/>
    <x v="6"/>
    <n v="5"/>
    <m/>
    <x v="4"/>
    <s v="Oracle EBS package implementation consultant"/>
    <m/>
    <x v="3"/>
    <m/>
    <m/>
    <m/>
    <m/>
    <m/>
    <m/>
    <s v="Linda"/>
    <m/>
    <s v="urgent"/>
    <m/>
    <m/>
    <m/>
    <m/>
    <m/>
    <m/>
    <m/>
    <m/>
    <m/>
    <m/>
    <n v="160"/>
    <n v="0"/>
    <n v="0"/>
    <n v="0"/>
    <s v=""/>
    <n v="-44421"/>
  </r>
  <r>
    <s v="22Q3-TA381"/>
    <d v="2021-08-13T00:00:00"/>
    <s v="22Q2-TA839"/>
    <m/>
    <s v="391975Y21 "/>
    <s v="Huawei"/>
    <m/>
    <m/>
    <x v="16"/>
    <s v="Avanish_Tiwari"/>
    <m/>
    <x v="6"/>
    <n v="5"/>
    <m/>
    <x v="4"/>
    <s v="Oracle EBS package implementation consultant"/>
    <m/>
    <x v="3"/>
    <m/>
    <m/>
    <m/>
    <m/>
    <m/>
    <m/>
    <s v="Linda"/>
    <m/>
    <m/>
    <m/>
    <m/>
    <m/>
    <m/>
    <m/>
    <m/>
    <m/>
    <m/>
    <m/>
    <m/>
    <n v="160"/>
    <n v="0"/>
    <n v="0"/>
    <n v="0"/>
    <s v=""/>
    <n v="-44421"/>
  </r>
  <r>
    <s v="22Q3-TA382"/>
    <d v="2021-08-13T00:00:00"/>
    <s v="22Q2-TA840"/>
    <m/>
    <s v="391976Y21 "/>
    <s v="Huawei"/>
    <m/>
    <m/>
    <x v="16"/>
    <s v="Avanish_Tiwari"/>
    <m/>
    <x v="6"/>
    <n v="5"/>
    <m/>
    <x v="4"/>
    <s v="Oracle EBS package implementation consultant"/>
    <m/>
    <x v="3"/>
    <m/>
    <m/>
    <m/>
    <m/>
    <m/>
    <m/>
    <s v="Linda"/>
    <m/>
    <m/>
    <m/>
    <m/>
    <m/>
    <m/>
    <m/>
    <m/>
    <m/>
    <m/>
    <m/>
    <m/>
    <n v="160"/>
    <n v="0"/>
    <n v="0"/>
    <n v="0"/>
    <s v=""/>
    <n v="-44421"/>
  </r>
  <r>
    <s v="22Q3-TA383"/>
    <d v="2021-08-13T00:00:00"/>
    <s v="22Q2-TA841"/>
    <m/>
    <s v="390959Y21 "/>
    <s v="Huawei"/>
    <m/>
    <m/>
    <x v="16"/>
    <s v="Avanish_Tiwari"/>
    <m/>
    <x v="6"/>
    <n v="5"/>
    <m/>
    <x v="4"/>
    <s v="Oracle EBS package implementation consultant"/>
    <m/>
    <x v="3"/>
    <m/>
    <m/>
    <m/>
    <m/>
    <m/>
    <m/>
    <s v="Linda"/>
    <m/>
    <m/>
    <m/>
    <m/>
    <m/>
    <m/>
    <m/>
    <m/>
    <m/>
    <m/>
    <m/>
    <m/>
    <n v="160"/>
    <n v="0"/>
    <n v="0"/>
    <n v="0"/>
    <s v=""/>
    <n v="-44421"/>
  </r>
  <r>
    <s v="22Q3-TA384"/>
    <d v="2021-08-13T00:00:00"/>
    <s v="22Q2-TA842"/>
    <m/>
    <s v="390960Y21 "/>
    <s v="Huawei"/>
    <m/>
    <m/>
    <x v="16"/>
    <s v="Avanish_Tiwari"/>
    <m/>
    <x v="6"/>
    <n v="5"/>
    <m/>
    <x v="4"/>
    <s v="Oracle EBS software package development engineer"/>
    <m/>
    <x v="3"/>
    <m/>
    <m/>
    <m/>
    <m/>
    <m/>
    <m/>
    <s v="Linda"/>
    <m/>
    <m/>
    <m/>
    <m/>
    <m/>
    <m/>
    <m/>
    <m/>
    <m/>
    <m/>
    <m/>
    <m/>
    <n v="160"/>
    <n v="0"/>
    <n v="0"/>
    <n v="0"/>
    <s v=""/>
    <n v="-44421"/>
  </r>
  <r>
    <s v="22Q3-TA385"/>
    <d v="2021-08-13T00:00:00"/>
    <s v="22Q2-TA843"/>
    <m/>
    <s v="390961Y21 "/>
    <s v="Huawei"/>
    <m/>
    <m/>
    <x v="30"/>
    <s v="Avanish_Tiwari"/>
    <m/>
    <x v="6"/>
    <n v="4"/>
    <m/>
    <x v="84"/>
    <s v="CBG"/>
    <m/>
    <x v="0"/>
    <d v="2021-10-11T00:00:00"/>
    <m/>
    <m/>
    <m/>
    <s v="Lei Sili"/>
    <s v="雷思礼"/>
    <s v="Michael"/>
    <m/>
    <s v="JL3"/>
    <m/>
    <m/>
    <m/>
    <m/>
    <m/>
    <m/>
    <m/>
    <m/>
    <m/>
    <m/>
    <n v="160"/>
    <n v="0"/>
    <n v="0"/>
    <n v="1"/>
    <n v="3"/>
    <n v="59"/>
  </r>
  <r>
    <s v="22Q3-TA386"/>
    <d v="2021-08-13T00:00:00"/>
    <s v="22Q2-TA844"/>
    <m/>
    <s v="333122Y21"/>
    <s v="NIKE"/>
    <m/>
    <s v="T&amp;M"/>
    <x v="32"/>
    <s v="Alex_Dai"/>
    <m/>
    <x v="21"/>
    <s v="5"/>
    <m/>
    <x v="85"/>
    <s v="Korean language,L2 Support"/>
    <m/>
    <x v="0"/>
    <d v="2021-10-25T00:00:00"/>
    <m/>
    <m/>
    <m/>
    <s v="Huang Wei"/>
    <s v="黄伟"/>
    <s v="Michael"/>
    <m/>
    <m/>
    <m/>
    <m/>
    <m/>
    <m/>
    <m/>
    <m/>
    <m/>
    <m/>
    <m/>
    <m/>
    <n v="160"/>
    <n v="0"/>
    <n v="0"/>
    <n v="1"/>
    <n v="2"/>
    <n v="73"/>
  </r>
  <r>
    <s v="22Q3-TA387"/>
    <d v="2021-08-13T00:00:00"/>
    <s v="22Q2-TA845"/>
    <m/>
    <s v="333123Y21"/>
    <s v="NIKE"/>
    <m/>
    <s v="T&amp;M"/>
    <x v="32"/>
    <s v="Alex_Dai"/>
    <m/>
    <x v="21"/>
    <s v="4"/>
    <m/>
    <x v="85"/>
    <s v="Korean language,L2 Support"/>
    <m/>
    <x v="1"/>
    <m/>
    <m/>
    <m/>
    <m/>
    <s v="Zhang Hufan"/>
    <s v="张虎范"/>
    <s v="Michael"/>
    <m/>
    <m/>
    <m/>
    <m/>
    <m/>
    <m/>
    <m/>
    <m/>
    <m/>
    <m/>
    <m/>
    <m/>
    <n v="160"/>
    <n v="0"/>
    <n v="0"/>
    <n v="1"/>
    <s v=""/>
    <n v="-44421"/>
  </r>
  <r>
    <s v="22Q3-TA388"/>
    <d v="2021-08-16T00:00:00"/>
    <s v="22Q2-TA846"/>
    <d v="2021-10-29T00:00:00"/>
    <s v="394587Y21"/>
    <s v="APPLE"/>
    <m/>
    <s v="T&amp;M"/>
    <x v="25"/>
    <s v="Anshul_Agrawal"/>
    <m/>
    <x v="0"/>
    <n v="5"/>
    <m/>
    <x v="86"/>
    <s v="Data Scientist"/>
    <m/>
    <x v="1"/>
    <m/>
    <m/>
    <m/>
    <m/>
    <s v="Teng Yanyan"/>
    <s v="Teng Yanyan"/>
    <s v="Michael"/>
    <m/>
    <s v="JD changed to Machine learning"/>
    <m/>
    <m/>
    <m/>
    <m/>
    <m/>
    <m/>
    <m/>
    <m/>
    <m/>
    <m/>
    <n v="157"/>
    <n v="0"/>
    <n v="0"/>
    <n v="1"/>
    <s v=""/>
    <n v="-44424"/>
  </r>
  <r>
    <s v="22Q3-TA389"/>
    <d v="2021-08-17T00:00:00"/>
    <s v="22Q2-TA867"/>
    <m/>
    <s v="394594Y21"/>
    <s v="SAP CHINA"/>
    <s v="SAP CHINA"/>
    <s v="T&amp;M"/>
    <x v="11"/>
    <s v="Avanish_Tiwari"/>
    <m/>
    <x v="8"/>
    <n v="5"/>
    <m/>
    <x v="6"/>
    <s v="SAP MM"/>
    <m/>
    <x v="4"/>
    <m/>
    <m/>
    <m/>
    <m/>
    <m/>
    <m/>
    <s v="Muci"/>
    <m/>
    <s v=" SAP SD for RB"/>
    <m/>
    <m/>
    <m/>
    <m/>
    <m/>
    <m/>
    <m/>
    <m/>
    <m/>
    <m/>
    <n v="156"/>
    <n v="0"/>
    <n v="0"/>
    <n v="0"/>
    <s v=""/>
    <n v="-44425"/>
  </r>
  <r>
    <s v="22Q3-TA390"/>
    <d v="2021-08-17T00:00:00"/>
    <s v="22Q2-TA874"/>
    <m/>
    <s v="394793Y21"/>
    <s v="SAP CHINA"/>
    <s v="SAP CHINA"/>
    <s v="T&amp;M"/>
    <x v="11"/>
    <s v="Avanish_Tiwari"/>
    <m/>
    <x v="5"/>
    <n v="5"/>
    <m/>
    <x v="6"/>
    <s v="Products|FICO(SAP)"/>
    <m/>
    <x v="4"/>
    <m/>
    <m/>
    <m/>
    <m/>
    <s v="Zhou Zetao"/>
    <s v="周泽涛"/>
    <s v="Muci"/>
    <m/>
    <m/>
    <m/>
    <m/>
    <m/>
    <m/>
    <m/>
    <m/>
    <m/>
    <m/>
    <m/>
    <m/>
    <n v="156"/>
    <n v="0"/>
    <n v="0"/>
    <n v="0"/>
    <s v=""/>
    <n v="-44425"/>
  </r>
  <r>
    <s v="22Q3-TA391"/>
    <d v="2021-08-17T00:00:00"/>
    <s v="22Q2-TA875"/>
    <m/>
    <s v="394800Y21"/>
    <s v="SAP CHINA"/>
    <s v="SAP CHINA"/>
    <s v="T&amp;M"/>
    <x v="11"/>
    <s v="Avanish_Tiwari"/>
    <m/>
    <x v="0"/>
    <n v="5"/>
    <m/>
    <x v="6"/>
    <s v="Products|FICO(SAP)"/>
    <m/>
    <x v="4"/>
    <m/>
    <m/>
    <m/>
    <m/>
    <s v="Yin Dongdong"/>
    <s v="尹冬冬"/>
    <s v="Muci"/>
    <m/>
    <m/>
    <m/>
    <m/>
    <m/>
    <m/>
    <m/>
    <m/>
    <m/>
    <m/>
    <m/>
    <m/>
    <n v="156"/>
    <n v="0"/>
    <n v="0"/>
    <n v="0"/>
    <s v=""/>
    <n v="-44425"/>
  </r>
  <r>
    <s v="22Q3-TA392"/>
    <d v="2021-08-17T00:00:00"/>
    <s v="22Q2-TA876"/>
    <m/>
    <s v="394803Y21"/>
    <s v="SAP CHINA"/>
    <s v="SAP CHINA"/>
    <s v="T&amp;M"/>
    <x v="11"/>
    <s v="Avanish_Tiwari"/>
    <m/>
    <x v="22"/>
    <n v="5"/>
    <m/>
    <x v="6"/>
    <s v="Products|FICO(SAP)"/>
    <m/>
    <x v="4"/>
    <m/>
    <m/>
    <m/>
    <m/>
    <s v="Gong Yuanchun"/>
    <s v="宫元春"/>
    <s v="Muci"/>
    <m/>
    <s v="Not Started"/>
    <m/>
    <m/>
    <m/>
    <m/>
    <m/>
    <m/>
    <m/>
    <m/>
    <m/>
    <m/>
    <n v="156"/>
    <n v="0"/>
    <n v="0"/>
    <n v="0"/>
    <s v=""/>
    <n v="-44425"/>
  </r>
  <r>
    <s v="22Q3-TA393"/>
    <d v="2021-08-17T00:00:00"/>
    <s v="22Q2-TA877"/>
    <m/>
    <s v="394807Y21"/>
    <s v="SAP CHINA"/>
    <s v="SAP CHINA"/>
    <s v="T&amp;M"/>
    <x v="11"/>
    <s v="Avanish_Tiwari"/>
    <m/>
    <x v="5"/>
    <n v="5"/>
    <m/>
    <x v="6"/>
    <s v="SAP|TM"/>
    <m/>
    <x v="4"/>
    <m/>
    <m/>
    <m/>
    <m/>
    <s v="Sun Siwei"/>
    <s v="孙思巍"/>
    <s v="Muci"/>
    <m/>
    <s v="Not Started"/>
    <m/>
    <m/>
    <m/>
    <m/>
    <m/>
    <m/>
    <m/>
    <m/>
    <m/>
    <m/>
    <n v="156"/>
    <n v="0"/>
    <n v="0"/>
    <n v="0"/>
    <s v=""/>
    <n v="-44425"/>
  </r>
  <r>
    <s v="22Q3-TA394"/>
    <d v="2021-08-17T00:00:00"/>
    <s v="22Q2-TA878"/>
    <m/>
    <s v="394819Y21"/>
    <s v="SAP CHINA"/>
    <s v="SAP CHINA"/>
    <s v="T&amp;M"/>
    <x v="11"/>
    <s v="Avanish_Tiwari"/>
    <m/>
    <x v="23"/>
    <n v="5"/>
    <m/>
    <x v="6"/>
    <s v="SAP SCM EWM"/>
    <m/>
    <x v="4"/>
    <m/>
    <m/>
    <m/>
    <m/>
    <s v="Zhu Wei"/>
    <s v="竺炜"/>
    <s v="Muci"/>
    <m/>
    <s v="Not Started"/>
    <m/>
    <m/>
    <m/>
    <m/>
    <m/>
    <m/>
    <m/>
    <m/>
    <m/>
    <m/>
    <n v="156"/>
    <n v="0"/>
    <n v="0"/>
    <n v="0"/>
    <s v=""/>
    <n v="-44425"/>
  </r>
  <r>
    <s v="22Q3-TA395"/>
    <d v="2021-08-17T00:00:00"/>
    <s v="22Q2-TA879"/>
    <m/>
    <s v="394822Y21"/>
    <s v="SAP CHINA"/>
    <s v="SAP CHINA"/>
    <s v="T&amp;M"/>
    <x v="11"/>
    <s v="Avanish_Tiwari"/>
    <m/>
    <x v="5"/>
    <n v="5"/>
    <m/>
    <x v="6"/>
    <s v="Products|FICO(SAP)"/>
    <m/>
    <x v="4"/>
    <m/>
    <m/>
    <m/>
    <m/>
    <s v="Li Jiayang"/>
    <s v="李佳阳"/>
    <s v="Muci"/>
    <m/>
    <s v="Not Started"/>
    <m/>
    <m/>
    <m/>
    <m/>
    <m/>
    <m/>
    <m/>
    <m/>
    <m/>
    <m/>
    <n v="156"/>
    <n v="0"/>
    <n v="0"/>
    <n v="0"/>
    <s v=""/>
    <n v="-44425"/>
  </r>
  <r>
    <s v="22Q3-TA396"/>
    <d v="2021-08-17T00:00:00"/>
    <s v="22Q2-TA880"/>
    <m/>
    <s v="394826Y21"/>
    <s v="SAP CHINA"/>
    <s v="SAP CHINA"/>
    <s v="T&amp;M"/>
    <x v="11"/>
    <s v="Avanish_Tiwari"/>
    <m/>
    <x v="24"/>
    <n v="5"/>
    <m/>
    <x v="6"/>
    <s v="SAP PP"/>
    <m/>
    <x v="4"/>
    <m/>
    <m/>
    <m/>
    <m/>
    <s v="Wang Bin"/>
    <s v="徐晶晶"/>
    <s v="Muci"/>
    <m/>
    <s v="Not Started"/>
    <m/>
    <m/>
    <m/>
    <m/>
    <m/>
    <m/>
    <m/>
    <m/>
    <m/>
    <m/>
    <n v="156"/>
    <n v="0"/>
    <n v="0"/>
    <n v="0"/>
    <s v=""/>
    <n v="-44425"/>
  </r>
  <r>
    <s v="22Q3-TA397"/>
    <d v="2021-08-17T00:00:00"/>
    <s v="22Q2-TA881"/>
    <m/>
    <s v="394899Y21"/>
    <s v="SAP CHINA"/>
    <s v="SAP CHINA"/>
    <s v="T&amp;M"/>
    <x v="11"/>
    <s v="Avanish_Tiwari"/>
    <m/>
    <x v="0"/>
    <n v="5"/>
    <m/>
    <x v="13"/>
    <s v="JAVA Spring"/>
    <m/>
    <x v="4"/>
    <m/>
    <m/>
    <m/>
    <m/>
    <s v="Chen Xinfu"/>
    <s v="陈心甫"/>
    <s v="Muci"/>
    <m/>
    <m/>
    <m/>
    <m/>
    <m/>
    <m/>
    <m/>
    <m/>
    <m/>
    <m/>
    <m/>
    <m/>
    <n v="156"/>
    <n v="0"/>
    <n v="0"/>
    <n v="0"/>
    <s v=""/>
    <n v="-44425"/>
  </r>
  <r>
    <s v="22Q3-TA398"/>
    <d v="2021-08-17T00:00:00"/>
    <s v="22Q2-TA882"/>
    <m/>
    <s v="394904Y21"/>
    <s v="SAP CHINA"/>
    <s v="SAP CHINA"/>
    <s v="T&amp;M"/>
    <x v="11"/>
    <s v="Avanish_Tiwari"/>
    <m/>
    <x v="0"/>
    <n v="5"/>
    <m/>
    <x v="87"/>
    <s v="Ruby on Rails"/>
    <m/>
    <x v="4"/>
    <m/>
    <m/>
    <m/>
    <m/>
    <s v="Zhu Wenzheng"/>
    <s v="朱文政"/>
    <s v="Muci"/>
    <m/>
    <m/>
    <m/>
    <m/>
    <m/>
    <m/>
    <m/>
    <m/>
    <m/>
    <m/>
    <m/>
    <m/>
    <n v="156"/>
    <n v="0"/>
    <n v="0"/>
    <n v="0"/>
    <s v=""/>
    <n v="-44425"/>
  </r>
  <r>
    <s v="22Q3-TA399"/>
    <d v="2021-08-17T00:00:00"/>
    <s v="22Q2-TA883"/>
    <m/>
    <s v="394913Y21"/>
    <s v="SAP CHINA"/>
    <s v="SAP CHINA"/>
    <s v="T&amp;M"/>
    <x v="11"/>
    <s v="Avanish_Tiwari"/>
    <m/>
    <x v="23"/>
    <n v="5"/>
    <m/>
    <x v="88"/>
    <s v="MES Dev"/>
    <m/>
    <x v="4"/>
    <m/>
    <m/>
    <m/>
    <m/>
    <s v="Li Xuanting"/>
    <s v="李萱亭"/>
    <s v="Muci"/>
    <m/>
    <s v="Not Started"/>
    <m/>
    <m/>
    <m/>
    <m/>
    <m/>
    <m/>
    <m/>
    <m/>
    <m/>
    <m/>
    <n v="156"/>
    <n v="0"/>
    <n v="0"/>
    <n v="0"/>
    <s v=""/>
    <n v="-44425"/>
  </r>
  <r>
    <s v="22Q3-TA400"/>
    <d v="2021-08-17T00:00:00"/>
    <s v="22Q2-TA884"/>
    <m/>
    <s v="394914Y21"/>
    <s v="SAP CHINA"/>
    <s v="SAP CHINA"/>
    <s v="T&amp;M"/>
    <x v="11"/>
    <s v="Avanish_Tiwari"/>
    <m/>
    <x v="23"/>
    <n v="5"/>
    <m/>
    <x v="88"/>
    <s v="MES Dev"/>
    <m/>
    <x v="4"/>
    <m/>
    <m/>
    <m/>
    <m/>
    <m/>
    <m/>
    <s v="Muci"/>
    <m/>
    <s v="Not Started"/>
    <m/>
    <m/>
    <m/>
    <m/>
    <m/>
    <m/>
    <m/>
    <m/>
    <m/>
    <m/>
    <n v="156"/>
    <n v="0"/>
    <n v="0"/>
    <n v="0"/>
    <s v=""/>
    <n v="-44425"/>
  </r>
  <r>
    <s v="22Q3-TA401"/>
    <d v="2021-08-17T00:00:00"/>
    <s v="22Q2-TA885"/>
    <m/>
    <s v="394928Y21"/>
    <s v="SAP CHINA"/>
    <s v="SAP CHINA"/>
    <s v="T&amp;M"/>
    <x v="11"/>
    <s v="Avanish_Tiwari"/>
    <m/>
    <x v="0"/>
    <n v="5"/>
    <m/>
    <x v="89"/>
    <s v="Usability testing|User Experience Design"/>
    <m/>
    <x v="4"/>
    <m/>
    <m/>
    <m/>
    <m/>
    <m/>
    <m/>
    <s v="Muci"/>
    <m/>
    <s v="Not Started"/>
    <m/>
    <m/>
    <m/>
    <m/>
    <m/>
    <m/>
    <m/>
    <m/>
    <m/>
    <m/>
    <n v="156"/>
    <n v="0"/>
    <n v="0"/>
    <n v="0"/>
    <s v=""/>
    <n v="-44425"/>
  </r>
  <r>
    <s v="22Q3-TA402"/>
    <d v="2021-08-17T00:00:00"/>
    <s v="22Q2-TA886"/>
    <m/>
    <s v="396478Y21"/>
    <s v="Daimler"/>
    <m/>
    <m/>
    <x v="5"/>
    <s v="Anshul_Agrawal"/>
    <m/>
    <x v="5"/>
    <n v="6"/>
    <m/>
    <x v="90"/>
    <s v="ITIL, Services managemnet L2 level"/>
    <m/>
    <x v="1"/>
    <m/>
    <m/>
    <m/>
    <m/>
    <s v="Ren Zhongyuan"/>
    <s v="任重远"/>
    <s v="Vicky"/>
    <m/>
    <m/>
    <m/>
    <m/>
    <m/>
    <m/>
    <m/>
    <m/>
    <m/>
    <m/>
    <m/>
    <m/>
    <n v="156"/>
    <n v="0"/>
    <n v="0"/>
    <n v="1"/>
    <s v=""/>
    <n v="-44425"/>
  </r>
  <r>
    <s v="22Q3-TA403"/>
    <d v="2021-08-18T00:00:00"/>
    <s v="22Q2-TA887"/>
    <m/>
    <s v="398168Y21"/>
    <s v="HKJC"/>
    <m/>
    <m/>
    <x v="14"/>
    <s v="RaviKbandi"/>
    <m/>
    <x v="6"/>
    <n v="4"/>
    <m/>
    <x v="19"/>
    <s v="C++"/>
    <m/>
    <x v="1"/>
    <m/>
    <m/>
    <m/>
    <m/>
    <s v="Zhang Yumiao"/>
    <s v="张雨苗"/>
    <s v="Joyce"/>
    <m/>
    <m/>
    <m/>
    <m/>
    <m/>
    <m/>
    <m/>
    <m/>
    <m/>
    <m/>
    <m/>
    <m/>
    <n v="155"/>
    <n v="0"/>
    <n v="0"/>
    <n v="1"/>
    <s v=""/>
    <n v="-44426"/>
  </r>
  <r>
    <s v="22Q3-TA404"/>
    <d v="2021-08-18T00:00:00"/>
    <s v="22Q2-TA888"/>
    <m/>
    <s v="398177Y21 "/>
    <s v="HKJC"/>
    <m/>
    <m/>
    <x v="14"/>
    <s v="RaviKbandi"/>
    <m/>
    <x v="6"/>
    <n v="4"/>
    <m/>
    <x v="91"/>
    <s v="Tableau"/>
    <m/>
    <x v="1"/>
    <m/>
    <m/>
    <m/>
    <m/>
    <s v="Hu Yue"/>
    <s v="胡月"/>
    <s v="Joyce"/>
    <m/>
    <m/>
    <m/>
    <m/>
    <m/>
    <m/>
    <m/>
    <m/>
    <m/>
    <m/>
    <m/>
    <m/>
    <n v="155"/>
    <n v="0"/>
    <n v="0"/>
    <n v="1"/>
    <s v=""/>
    <n v="-44426"/>
  </r>
  <r>
    <s v="22Q3-TA405"/>
    <d v="2021-08-19T00:00:00"/>
    <s v="22Q2-TA889"/>
    <m/>
    <s v="400677Y21 "/>
    <s v="HSBC"/>
    <m/>
    <m/>
    <x v="29"/>
    <s v="Sunil_Mandhania"/>
    <m/>
    <x v="3"/>
    <n v="5"/>
    <m/>
    <x v="18"/>
    <s v="Scrum master,Agile"/>
    <m/>
    <x v="1"/>
    <m/>
    <m/>
    <m/>
    <m/>
    <m/>
    <m/>
    <s v="Linda"/>
    <m/>
    <m/>
    <m/>
    <m/>
    <m/>
    <m/>
    <m/>
    <m/>
    <m/>
    <m/>
    <m/>
    <m/>
    <n v="154"/>
    <n v="0"/>
    <n v="0"/>
    <n v="1"/>
    <s v=""/>
    <n v="-44427"/>
  </r>
  <r>
    <s v="22Q3-TA406"/>
    <d v="2021-08-19T00:00:00"/>
    <s v="22Q2-TA890"/>
    <m/>
    <s v="372534Y21"/>
    <s v="Huawei"/>
    <m/>
    <m/>
    <x v="15"/>
    <s v="Avanish_Tiwari"/>
    <m/>
    <x v="6"/>
    <n v="4"/>
    <m/>
    <x v="92"/>
    <s v="Vue.js"/>
    <m/>
    <x v="2"/>
    <m/>
    <m/>
    <m/>
    <m/>
    <m/>
    <m/>
    <s v="Linda"/>
    <m/>
    <m/>
    <m/>
    <m/>
    <m/>
    <m/>
    <m/>
    <m/>
    <m/>
    <m/>
    <m/>
    <m/>
    <n v="154"/>
    <n v="0"/>
    <n v="0"/>
    <n v="1"/>
    <s v=""/>
    <n v="-44427"/>
  </r>
  <r>
    <s v="22Q3-TA407"/>
    <d v="2021-08-26T00:00:00"/>
    <s v="22Q2-TA891"/>
    <m/>
    <s v="388375Y21"/>
    <s v="HKEX"/>
    <s v="HKEX"/>
    <s v="T&amp;M"/>
    <x v="6"/>
    <s v="RaviKbandi"/>
    <s v="new"/>
    <x v="6"/>
    <n v="5"/>
    <m/>
    <x v="13"/>
    <s v="Java+VUE"/>
    <s v="Priority-1"/>
    <x v="1"/>
    <m/>
    <m/>
    <m/>
    <m/>
    <s v="Zhuang Zhilin"/>
    <s v="庄志霖"/>
    <s v="Joyce"/>
    <m/>
    <m/>
    <m/>
    <m/>
    <m/>
    <m/>
    <m/>
    <m/>
    <m/>
    <m/>
    <m/>
    <m/>
    <n v="147"/>
    <n v="0"/>
    <n v="0"/>
    <n v="1"/>
    <s v=""/>
    <n v="-44434"/>
  </r>
  <r>
    <s v="22Q3-TA408"/>
    <d v="2021-08-26T00:00:00"/>
    <s v="22Q2-TA892"/>
    <m/>
    <s v="388394Y21"/>
    <s v="HKEX"/>
    <s v="HKEX"/>
    <s v="T&amp;M"/>
    <x v="6"/>
    <s v="RaviKbandi"/>
    <s v="new"/>
    <x v="6"/>
    <n v="5"/>
    <m/>
    <x v="13"/>
    <s v="Java+React"/>
    <s v="Priority-1"/>
    <x v="1"/>
    <m/>
    <m/>
    <m/>
    <m/>
    <s v="Su Huangjin"/>
    <s v="苏皇金"/>
    <s v="Joyce"/>
    <m/>
    <m/>
    <m/>
    <m/>
    <m/>
    <m/>
    <m/>
    <m/>
    <m/>
    <m/>
    <m/>
    <m/>
    <n v="147"/>
    <n v="0"/>
    <n v="0"/>
    <n v="1"/>
    <s v=""/>
    <n v="-44434"/>
  </r>
  <r>
    <s v="22Q3-TA409"/>
    <d v="2021-08-26T00:00:00"/>
    <s v="22Q2-TA893"/>
    <m/>
    <s v="388318Y21"/>
    <s v="HKEX"/>
    <s v="HKEX"/>
    <s v="T&amp;M"/>
    <x v="6"/>
    <s v="RaviKbandi"/>
    <s v="new"/>
    <x v="6"/>
    <n v="5"/>
    <m/>
    <x v="93"/>
    <s v="C++"/>
    <s v="Priority-1"/>
    <x v="1"/>
    <m/>
    <m/>
    <m/>
    <m/>
    <s v="Zhang Wenhui"/>
    <s v="张文辉"/>
    <s v="Joyce"/>
    <m/>
    <m/>
    <m/>
    <m/>
    <m/>
    <m/>
    <m/>
    <m/>
    <m/>
    <m/>
    <m/>
    <m/>
    <n v="147"/>
    <n v="0"/>
    <n v="0"/>
    <n v="1"/>
    <s v=""/>
    <n v="-44434"/>
  </r>
  <r>
    <s v="22Q3-TA410"/>
    <d v="2021-08-26T00:00:00"/>
    <s v="22Q2-TA894"/>
    <m/>
    <s v="405978Y21"/>
    <s v="HKEX"/>
    <s v="HKEX"/>
    <s v="T&amp;M"/>
    <x v="6"/>
    <s v="RaviKbandi"/>
    <s v="new"/>
    <x v="6"/>
    <n v="5"/>
    <m/>
    <x v="94"/>
    <s v="Cobol"/>
    <s v="Priority-1"/>
    <x v="1"/>
    <m/>
    <m/>
    <m/>
    <m/>
    <s v="Li Qinghua"/>
    <s v="李清华"/>
    <s v="Joyce"/>
    <m/>
    <m/>
    <m/>
    <m/>
    <m/>
    <m/>
    <m/>
    <m/>
    <m/>
    <m/>
    <m/>
    <m/>
    <n v="147"/>
    <n v="0"/>
    <n v="0"/>
    <n v="1"/>
    <s v=""/>
    <n v="-44434"/>
  </r>
  <r>
    <s v="22Q3-TA411"/>
    <d v="2021-08-26T00:00:00"/>
    <s v="22Q2-TA895"/>
    <m/>
    <s v="407768Y21"/>
    <s v="HKEX"/>
    <s v="HKEX"/>
    <s v="T&amp;M"/>
    <x v="6"/>
    <s v="RaviKbandi"/>
    <s v="new"/>
    <x v="6"/>
    <n v="5"/>
    <m/>
    <x v="95"/>
    <s v="Big Data,Python"/>
    <s v="Priority-1"/>
    <x v="1"/>
    <m/>
    <m/>
    <m/>
    <m/>
    <s v="liu Luying"/>
    <s v="林禄英"/>
    <s v="Joyce"/>
    <m/>
    <m/>
    <m/>
    <m/>
    <m/>
    <m/>
    <m/>
    <m/>
    <m/>
    <m/>
    <m/>
    <m/>
    <n v="147"/>
    <n v="0"/>
    <n v="0"/>
    <n v="1"/>
    <s v=""/>
    <n v="-44434"/>
  </r>
  <r>
    <s v="22Q3-TA412"/>
    <d v="2021-08-26T00:00:00"/>
    <s v="22Q2-TA896"/>
    <m/>
    <s v="400969Y21"/>
    <s v="HKEX"/>
    <s v="HKEX"/>
    <s v="T&amp;M"/>
    <x v="6"/>
    <s v="RaviKbandi"/>
    <s v="new"/>
    <x v="6"/>
    <n v="5"/>
    <m/>
    <x v="8"/>
    <s v="Python "/>
    <s v="Priority-1"/>
    <x v="1"/>
    <m/>
    <m/>
    <m/>
    <m/>
    <s v="Zhu Houqiang"/>
    <s v="朱俣桥"/>
    <s v="Joyce"/>
    <m/>
    <m/>
    <m/>
    <m/>
    <m/>
    <m/>
    <m/>
    <m/>
    <m/>
    <m/>
    <m/>
    <m/>
    <n v="147"/>
    <n v="0"/>
    <n v="0"/>
    <n v="1"/>
    <s v=""/>
    <n v="-44434"/>
  </r>
  <r>
    <s v="22Q3-TA413"/>
    <d v="2021-01-08T00:00:00"/>
    <s v="22Q2-TA897"/>
    <m/>
    <s v="NA"/>
    <s v="Freshers Hiring"/>
    <m/>
    <m/>
    <x v="17"/>
    <s v="Alex_Dai"/>
    <m/>
    <x v="0"/>
    <s v="3T"/>
    <m/>
    <x v="96"/>
    <s v=".Net(C#), SQL, MVC, WCF and average level of English skill"/>
    <m/>
    <x v="5"/>
    <d v="2021-12-20T00:00:00"/>
    <m/>
    <m/>
    <m/>
    <s v="Yang Li"/>
    <s v="杨利"/>
    <s v="CC"/>
    <m/>
    <m/>
    <m/>
    <m/>
    <m/>
    <m/>
    <m/>
    <m/>
    <m/>
    <m/>
    <m/>
    <m/>
    <n v="377"/>
    <n v="0"/>
    <n v="0"/>
    <n v="1"/>
    <s v=""/>
    <n v="346"/>
  </r>
  <r>
    <s v="22Q3-TA414"/>
    <d v="2021-08-23T00:00:00"/>
    <s v="22Q2-TA899"/>
    <m/>
    <s v="NA"/>
    <s v="Capacity Hiring"/>
    <m/>
    <m/>
    <x v="2"/>
    <s v="Sunil_Mandhania"/>
    <m/>
    <x v="10"/>
    <n v="3"/>
    <m/>
    <x v="97"/>
    <s v="IT + English"/>
    <m/>
    <x v="1"/>
    <m/>
    <m/>
    <m/>
    <m/>
    <s v="Wu Yinghui"/>
    <s v="吴英慧"/>
    <s v="Lena"/>
    <m/>
    <s v="Interview is pending"/>
    <m/>
    <m/>
    <m/>
    <m/>
    <m/>
    <m/>
    <m/>
    <m/>
    <m/>
    <m/>
    <n v="150"/>
    <n v="0"/>
    <n v="0"/>
    <n v="1"/>
    <s v=""/>
    <n v="-44431"/>
  </r>
  <r>
    <s v="22Q3-TA415"/>
    <d v="2021-08-23T00:00:00"/>
    <s v="22Q2-TA901"/>
    <m/>
    <s v="NA"/>
    <s v="Capacity Hiring"/>
    <m/>
    <m/>
    <x v="2"/>
    <s v="Sunil_Mandhania"/>
    <m/>
    <x v="10"/>
    <n v="3"/>
    <m/>
    <x v="97"/>
    <s v="IT + English"/>
    <m/>
    <x v="1"/>
    <m/>
    <m/>
    <m/>
    <m/>
    <s v="Li Wenjia"/>
    <s v="李雯佳"/>
    <s v="Lena"/>
    <m/>
    <s v="Interview is pending"/>
    <m/>
    <m/>
    <m/>
    <m/>
    <m/>
    <m/>
    <m/>
    <m/>
    <m/>
    <m/>
    <n v="150"/>
    <n v="0"/>
    <n v="0"/>
    <n v="1"/>
    <s v=""/>
    <n v="-44431"/>
  </r>
  <r>
    <s v="22Q3-TA416"/>
    <d v="2021-08-24T00:00:00"/>
    <s v="22Q2-TA912"/>
    <m/>
    <s v="NA"/>
    <s v="Capacity Hiring"/>
    <m/>
    <m/>
    <x v="13"/>
    <s v="Anshul_Agrawal"/>
    <m/>
    <x v="10"/>
    <s v="3A"/>
    <m/>
    <x v="98"/>
    <s v="Japanese + Cloud"/>
    <m/>
    <x v="2"/>
    <m/>
    <m/>
    <m/>
    <m/>
    <m/>
    <m/>
    <s v="Michael"/>
    <m/>
    <m/>
    <m/>
    <m/>
    <m/>
    <m/>
    <m/>
    <m/>
    <m/>
    <m/>
    <m/>
    <m/>
    <n v="149"/>
    <n v="0"/>
    <n v="0"/>
    <n v="1"/>
    <s v=""/>
    <n v="-44432"/>
  </r>
  <r>
    <s v="22Q3-TA417"/>
    <d v="2021-08-24T00:00:00"/>
    <s v="22Q2-TA913"/>
    <m/>
    <s v="NA"/>
    <s v="Capacity Hiring"/>
    <m/>
    <m/>
    <x v="13"/>
    <s v="Anshul_Agrawal"/>
    <m/>
    <x v="10"/>
    <s v="3A"/>
    <m/>
    <x v="98"/>
    <s v="Japanese + Cloud"/>
    <m/>
    <x v="2"/>
    <m/>
    <m/>
    <m/>
    <m/>
    <m/>
    <m/>
    <s v="Michael"/>
    <m/>
    <m/>
    <m/>
    <m/>
    <m/>
    <m/>
    <m/>
    <m/>
    <m/>
    <m/>
    <m/>
    <m/>
    <n v="149"/>
    <n v="0"/>
    <n v="0"/>
    <n v="1"/>
    <s v=""/>
    <n v="-44432"/>
  </r>
  <r>
    <s v="22Q3-TA418"/>
    <d v="2021-08-24T00:00:00"/>
    <s v="22Q2-TA914"/>
    <m/>
    <s v="NA"/>
    <s v="Capacity Hiring"/>
    <m/>
    <m/>
    <x v="13"/>
    <s v="Anshul_Agrawal"/>
    <m/>
    <x v="10"/>
    <s v="3A"/>
    <m/>
    <x v="99"/>
    <s v="Korean + Cloud"/>
    <m/>
    <x v="2"/>
    <m/>
    <m/>
    <m/>
    <m/>
    <m/>
    <m/>
    <s v="Michael"/>
    <m/>
    <m/>
    <m/>
    <m/>
    <m/>
    <m/>
    <m/>
    <m/>
    <m/>
    <m/>
    <m/>
    <m/>
    <n v="149"/>
    <n v="0"/>
    <n v="0"/>
    <n v="1"/>
    <s v=""/>
    <n v="-44432"/>
  </r>
  <r>
    <s v="22Q3-TA419"/>
    <d v="2021-08-24T00:00:00"/>
    <s v="22Q2-TA915"/>
    <m/>
    <s v="NA"/>
    <s v="Capacity Hiring"/>
    <m/>
    <m/>
    <x v="13"/>
    <s v="Anshul_Agrawal"/>
    <m/>
    <x v="10"/>
    <s v="3A"/>
    <m/>
    <x v="99"/>
    <s v="Korean + Cloud"/>
    <m/>
    <x v="2"/>
    <m/>
    <m/>
    <m/>
    <m/>
    <m/>
    <m/>
    <s v="Michael"/>
    <m/>
    <m/>
    <m/>
    <m/>
    <m/>
    <m/>
    <m/>
    <m/>
    <m/>
    <m/>
    <m/>
    <m/>
    <n v="149"/>
    <n v="0"/>
    <n v="0"/>
    <n v="1"/>
    <s v=""/>
    <n v="-44432"/>
  </r>
  <r>
    <s v="22Q3-TA420"/>
    <d v="2021-08-24T00:00:00"/>
    <s v="22Q2-TA916"/>
    <m/>
    <s v="NA"/>
    <s v="Capacity Hiring"/>
    <m/>
    <m/>
    <x v="13"/>
    <s v="Anshul_Agrawal"/>
    <m/>
    <x v="10"/>
    <s v="3A"/>
    <m/>
    <x v="99"/>
    <s v="Korean + Cloud"/>
    <m/>
    <x v="2"/>
    <m/>
    <m/>
    <m/>
    <m/>
    <m/>
    <m/>
    <s v="Michael"/>
    <m/>
    <m/>
    <m/>
    <m/>
    <m/>
    <m/>
    <m/>
    <m/>
    <m/>
    <m/>
    <m/>
    <m/>
    <n v="149"/>
    <n v="0"/>
    <n v="0"/>
    <n v="1"/>
    <s v=""/>
    <n v="-44432"/>
  </r>
  <r>
    <s v="22Q3-TA421"/>
    <d v="2021-08-24T00:00:00"/>
    <s v="22Q2-TA919"/>
    <m/>
    <s v="NA"/>
    <s v="Capacity Hiring"/>
    <m/>
    <m/>
    <x v="2"/>
    <s v="Sunil_Mandhania"/>
    <m/>
    <x v="10"/>
    <n v="3"/>
    <m/>
    <x v="97"/>
    <s v="IT + English"/>
    <m/>
    <x v="1"/>
    <m/>
    <m/>
    <m/>
    <m/>
    <m/>
    <m/>
    <s v="Lena"/>
    <m/>
    <m/>
    <m/>
    <m/>
    <m/>
    <m/>
    <m/>
    <m/>
    <m/>
    <m/>
    <m/>
    <m/>
    <n v="149"/>
    <n v="0"/>
    <n v="0"/>
    <n v="1"/>
    <s v=""/>
    <n v="-44432"/>
  </r>
  <r>
    <s v="22Q3-TA422"/>
    <d v="2021-08-25T00:00:00"/>
    <s v="22Q2-TA923"/>
    <m/>
    <s v="NA"/>
    <s v="Capacity Hiring"/>
    <m/>
    <m/>
    <x v="42"/>
    <s v="Sunil_Mandhania"/>
    <m/>
    <x v="0"/>
    <n v="3"/>
    <m/>
    <x v="12"/>
    <s v=".net"/>
    <m/>
    <x v="1"/>
    <m/>
    <m/>
    <m/>
    <m/>
    <m/>
    <m/>
    <s v="Vicky"/>
    <m/>
    <s v="6 candidates failed"/>
    <m/>
    <m/>
    <m/>
    <m/>
    <m/>
    <m/>
    <m/>
    <m/>
    <m/>
    <m/>
    <n v="148"/>
    <n v="0"/>
    <n v="0"/>
    <n v="1"/>
    <s v=""/>
    <n v="-44433"/>
  </r>
  <r>
    <s v="22Q3-TA423"/>
    <d v="2021-08-25T00:00:00"/>
    <s v="22Q2-TA924"/>
    <m/>
    <s v="NA"/>
    <s v="Capacity Hiring"/>
    <m/>
    <m/>
    <x v="42"/>
    <s v="Sunil_Mandhania"/>
    <m/>
    <x v="0"/>
    <n v="3"/>
    <m/>
    <x v="12"/>
    <s v=".net"/>
    <m/>
    <x v="1"/>
    <m/>
    <m/>
    <m/>
    <m/>
    <m/>
    <m/>
    <s v="Vicky"/>
    <m/>
    <s v="6 candidates failed"/>
    <m/>
    <m/>
    <m/>
    <m/>
    <m/>
    <m/>
    <m/>
    <m/>
    <m/>
    <m/>
    <n v="148"/>
    <n v="0"/>
    <n v="0"/>
    <n v="1"/>
    <s v=""/>
    <n v="-44433"/>
  </r>
  <r>
    <s v="22Q3-TA424"/>
    <d v="2021-09-02T00:00:00"/>
    <s v="22Q2-TA925"/>
    <d v="2021-10-29T00:00:00"/>
    <s v="366463Y21"/>
    <s v="ELC"/>
    <m/>
    <m/>
    <x v="43"/>
    <s v="Alex_Dai"/>
    <m/>
    <x v="0"/>
    <n v="4"/>
    <m/>
    <x v="13"/>
    <s v=".net/Tableau/SQL"/>
    <m/>
    <x v="2"/>
    <m/>
    <m/>
    <m/>
    <m/>
    <m/>
    <m/>
    <s v="CC"/>
    <m/>
    <s v="Working in ELC office"/>
    <m/>
    <m/>
    <m/>
    <m/>
    <m/>
    <m/>
    <m/>
    <m/>
    <m/>
    <m/>
    <n v="140"/>
    <n v="0"/>
    <n v="0"/>
    <n v="1"/>
    <s v=""/>
    <n v="-44441"/>
  </r>
  <r>
    <s v="22Q3-TA425"/>
    <d v="2021-08-27T00:00:00"/>
    <s v="22Q2-TA926"/>
    <m/>
    <s v="258535Y21"/>
    <s v="Grupo Bimbo"/>
    <m/>
    <m/>
    <x v="26"/>
    <s v="Avanish_Tiwari"/>
    <m/>
    <x v="0"/>
    <n v="5"/>
    <m/>
    <x v="21"/>
    <s v="Oracle Cloud AMS Service Delivery Mgr with EBS Finance cloud "/>
    <m/>
    <x v="1"/>
    <m/>
    <m/>
    <m/>
    <m/>
    <m/>
    <m/>
    <s v="Helen"/>
    <m/>
    <m/>
    <m/>
    <m/>
    <m/>
    <m/>
    <m/>
    <m/>
    <m/>
    <m/>
    <m/>
    <m/>
    <n v="146"/>
    <n v="0"/>
    <n v="0"/>
    <n v="1"/>
    <s v=""/>
    <n v="-44435"/>
  </r>
  <r>
    <s v="22Q3-TA426"/>
    <d v="2021-09-03T00:00:00"/>
    <s v="22Q2-TA927"/>
    <m/>
    <s v="368154Y21"/>
    <s v="Capacity Hiring"/>
    <s v="Pfizer"/>
    <m/>
    <x v="2"/>
    <s v="Sunil_Mandhania"/>
    <m/>
    <x v="10"/>
    <n v="3"/>
    <m/>
    <x v="100"/>
    <s v="IT + English"/>
    <m/>
    <x v="2"/>
    <m/>
    <m/>
    <m/>
    <m/>
    <m/>
    <m/>
    <s v="Lena"/>
    <m/>
    <s v="All 4 candidates failed(in depth experience in commercial domain of Pharma )"/>
    <m/>
    <m/>
    <m/>
    <m/>
    <m/>
    <m/>
    <m/>
    <m/>
    <m/>
    <m/>
    <n v="139"/>
    <n v="0"/>
    <n v="0"/>
    <n v="1"/>
    <s v=""/>
    <n v="-44442"/>
  </r>
  <r>
    <s v="22Q3-TA427"/>
    <d v="2021-09-03T00:00:00"/>
    <s v="22Q2-TA928"/>
    <m/>
    <s v="368155Y21"/>
    <s v="Capacity Hiring"/>
    <s v="Pfizer"/>
    <m/>
    <x v="2"/>
    <s v="Sunil_Mandhania"/>
    <m/>
    <x v="0"/>
    <n v="5"/>
    <s v="Business System Analyst"/>
    <x v="101"/>
    <s v="Pharma Bilingual BA, Pharma BA with SQL/VBA knowledge"/>
    <m/>
    <x v="1"/>
    <m/>
    <m/>
    <m/>
    <m/>
    <m/>
    <m/>
    <s v="Vicky"/>
    <m/>
    <s v="All 4 candidates failed(in depth experience in commercial domain of Pharma )"/>
    <m/>
    <m/>
    <m/>
    <m/>
    <m/>
    <m/>
    <m/>
    <m/>
    <m/>
    <m/>
    <n v="139"/>
    <n v="0"/>
    <n v="0"/>
    <n v="1"/>
    <s v=""/>
    <n v="-44442"/>
  </r>
  <r>
    <s v="22Q3-TA428"/>
    <d v="2021-09-03T00:00:00"/>
    <s v="22Q2-TA929"/>
    <m/>
    <s v="368156Y21"/>
    <s v="Capacity Hiring"/>
    <s v="Pfizer"/>
    <m/>
    <x v="2"/>
    <s v="Sunil_Mandhania"/>
    <m/>
    <x v="10"/>
    <n v="5"/>
    <s v="Business System Analyst"/>
    <x v="101"/>
    <s v="Pharma Bilingual BA, Pharma BA with SQL/VBA knowledge"/>
    <m/>
    <x v="4"/>
    <m/>
    <m/>
    <m/>
    <m/>
    <m/>
    <m/>
    <s v="Lena"/>
    <m/>
    <s v="All 4 candidates failed(in depth experience in commercial domain of Pharma )"/>
    <m/>
    <m/>
    <m/>
    <m/>
    <m/>
    <m/>
    <m/>
    <m/>
    <m/>
    <m/>
    <n v="139"/>
    <n v="0"/>
    <n v="0"/>
    <n v="0"/>
    <s v=""/>
    <n v="-44442"/>
  </r>
  <r>
    <s v="22Q3-TA429"/>
    <d v="2021-09-03T00:00:00"/>
    <s v="22Q2-TA930"/>
    <m/>
    <s v="368157Y21"/>
    <s v="Capacity Hiring"/>
    <s v="Pfizer"/>
    <m/>
    <x v="2"/>
    <s v="Sunil_Mandhania"/>
    <m/>
    <x v="25"/>
    <n v="5"/>
    <s v="Business System Analyst"/>
    <x v="101"/>
    <s v="Pharma Bilingual BA, Pharma BA with SQL/VBA knowledge"/>
    <m/>
    <x v="4"/>
    <m/>
    <m/>
    <m/>
    <m/>
    <m/>
    <m/>
    <s v="Lena"/>
    <m/>
    <s v="All 4 candidates failed(in depth experience in commercial domain of Pharma )"/>
    <m/>
    <m/>
    <m/>
    <m/>
    <m/>
    <m/>
    <m/>
    <m/>
    <m/>
    <m/>
    <n v="139"/>
    <n v="0"/>
    <n v="0"/>
    <n v="0"/>
    <s v=""/>
    <n v="-44442"/>
  </r>
  <r>
    <s v="22Q3-TA430"/>
    <d v="2021-09-03T00:00:00"/>
    <s v="22Q2-TA931"/>
    <m/>
    <s v="377733Y21"/>
    <s v="Capacity Hiring"/>
    <s v="UBS"/>
    <m/>
    <x v="44"/>
    <s v="Sunil_Mandhania"/>
    <m/>
    <x v="0"/>
    <n v="5"/>
    <s v="Business System Analyst"/>
    <x v="102"/>
    <s v="Banking Bilingual BA, Consumer Banking/Banking Domain knowledge"/>
    <m/>
    <x v="1"/>
    <m/>
    <m/>
    <m/>
    <m/>
    <s v="Yanna Tang"/>
    <s v="Yanna Tang"/>
    <s v="Rachel"/>
    <m/>
    <s v="Pending interview for 2 weeks"/>
    <m/>
    <m/>
    <m/>
    <m/>
    <m/>
    <m/>
    <m/>
    <m/>
    <m/>
    <m/>
    <n v="139"/>
    <n v="0"/>
    <n v="0"/>
    <n v="1"/>
    <s v=""/>
    <n v="-44442"/>
  </r>
  <r>
    <s v="22Q3-TA431"/>
    <d v="2021-09-03T00:00:00"/>
    <s v="22Q2-TA932"/>
    <m/>
    <s v="377734Y21"/>
    <s v="Capacity Hiring"/>
    <s v="UBS"/>
    <m/>
    <x v="12"/>
    <s v="Sunil_Mandhania"/>
    <m/>
    <x v="5"/>
    <n v="4"/>
    <m/>
    <x v="81"/>
    <s v="iOS, Swift"/>
    <m/>
    <x v="1"/>
    <m/>
    <m/>
    <m/>
    <m/>
    <s v="Xincen Jiang"/>
    <s v="Xincen Jiang"/>
    <s v="Lena"/>
    <m/>
    <s v="Priority"/>
    <m/>
    <m/>
    <m/>
    <m/>
    <m/>
    <m/>
    <m/>
    <m/>
    <m/>
    <m/>
    <n v="139"/>
    <n v="0"/>
    <n v="0"/>
    <n v="1"/>
    <s v=""/>
    <n v="-44442"/>
  </r>
  <r>
    <s v="22Q3-TA432"/>
    <d v="2021-09-03T00:00:00"/>
    <s v="22Q2-TA933"/>
    <m/>
    <s v="377735Y21"/>
    <s v="Capacity Hiring"/>
    <s v="UBS"/>
    <m/>
    <x v="45"/>
    <s v="Sunil_Mandhania"/>
    <m/>
    <x v="0"/>
    <n v="5"/>
    <s v="Business System Analyst"/>
    <x v="102"/>
    <s v="Banking Bilingual BA, Consumer Banking/Banking Domain knowledge"/>
    <m/>
    <x v="4"/>
    <m/>
    <m/>
    <m/>
    <m/>
    <s v="Shirley Zhi"/>
    <s v="Shirley Zhi"/>
    <s v="Lena"/>
    <m/>
    <s v="Priority"/>
    <m/>
    <m/>
    <m/>
    <m/>
    <m/>
    <m/>
    <m/>
    <m/>
    <m/>
    <m/>
    <n v="139"/>
    <n v="0"/>
    <n v="0"/>
    <n v="0"/>
    <s v=""/>
    <n v="-44442"/>
  </r>
  <r>
    <s v="22Q3-TA433"/>
    <d v="2021-09-03T00:00:00"/>
    <s v="22Q2-TA934"/>
    <m/>
    <s v="377736Y21"/>
    <s v="Capacity Hiring"/>
    <s v="UBS"/>
    <m/>
    <x v="45"/>
    <s v="Sunil_Mandhania"/>
    <m/>
    <x v="0"/>
    <n v="5"/>
    <s v="Business System Analyst"/>
    <x v="102"/>
    <s v="Banking Bilingual BA, Consumer Banking/Banking Domain knowledge"/>
    <m/>
    <x v="4"/>
    <m/>
    <m/>
    <m/>
    <m/>
    <s v="Yanna Tang"/>
    <s v="Yanna Tang"/>
    <s v="Lena"/>
    <m/>
    <s v="Priority"/>
    <m/>
    <m/>
    <m/>
    <m/>
    <m/>
    <m/>
    <m/>
    <m/>
    <m/>
    <m/>
    <n v="139"/>
    <n v="0"/>
    <n v="0"/>
    <n v="0"/>
    <s v=""/>
    <n v="-44442"/>
  </r>
  <r>
    <s v="22Q3-TA434"/>
    <d v="2021-09-03T00:00:00"/>
    <s v="22Q2-TA935"/>
    <m/>
    <s v="377737Y21"/>
    <s v="Capacity Hiring"/>
    <s v="UBS"/>
    <m/>
    <x v="45"/>
    <s v="Sunil_Mandhania"/>
    <m/>
    <x v="0"/>
    <n v="5"/>
    <s v="Business System Analyst"/>
    <x v="102"/>
    <s v="Banking Bilingual BA, Consumer Banking/Banking Domain knowledge"/>
    <m/>
    <x v="4"/>
    <m/>
    <m/>
    <m/>
    <m/>
    <s v="David  He"/>
    <s v="David  He"/>
    <s v="Lena"/>
    <m/>
    <s v="Priority"/>
    <m/>
    <m/>
    <m/>
    <m/>
    <m/>
    <m/>
    <m/>
    <m/>
    <m/>
    <m/>
    <n v="139"/>
    <n v="0"/>
    <n v="0"/>
    <n v="0"/>
    <s v=""/>
    <n v="-44442"/>
  </r>
  <r>
    <s v="22Q3-TA435"/>
    <d v="2021-08-25T00:00:00"/>
    <s v="22Q2-TA936"/>
    <m/>
    <m/>
    <s v="Capacity Hiring"/>
    <s v="Nike"/>
    <m/>
    <x v="32"/>
    <s v="Alex_Dai"/>
    <m/>
    <x v="0"/>
    <n v="5"/>
    <s v="Consulant "/>
    <x v="103"/>
    <s v="fluent englsih speaking _x000a_rich experiece on retaill domain  expecially in makert promotion or supply Chain_x000a_having experiece on consaulant or business analysis_x000a_prefer to have experience on the pre-sale work"/>
    <m/>
    <x v="2"/>
    <m/>
    <m/>
    <m/>
    <m/>
    <m/>
    <m/>
    <s v="CC"/>
    <m/>
    <m/>
    <m/>
    <m/>
    <m/>
    <m/>
    <m/>
    <m/>
    <m/>
    <m/>
    <m/>
    <m/>
    <n v="148"/>
    <n v="0"/>
    <n v="0"/>
    <n v="1"/>
    <s v=""/>
    <n v="-44433"/>
  </r>
  <r>
    <s v="22Q3-TA436"/>
    <d v="2021-08-25T00:00:00"/>
    <s v="22Q2-TA937"/>
    <m/>
    <m/>
    <s v="Capacity Hiring"/>
    <s v="Loreal"/>
    <m/>
    <x v="46"/>
    <s v="Alex_Dai"/>
    <m/>
    <x v="0"/>
    <n v="6"/>
    <s v="Data Archeture"/>
    <x v="103"/>
    <s v="fluent englsih speaking _x000a_rich experiece on Data analysis work_x000a_having experiece on data consaulant and business predict_x000a_rich experience on data archeture design and implemation _x000a_prefer to have experience on the pre-sale work"/>
    <m/>
    <x v="2"/>
    <m/>
    <m/>
    <m/>
    <m/>
    <m/>
    <m/>
    <s v="CC"/>
    <m/>
    <m/>
    <m/>
    <m/>
    <m/>
    <m/>
    <m/>
    <m/>
    <m/>
    <m/>
    <m/>
    <m/>
    <n v="148"/>
    <n v="0"/>
    <n v="0"/>
    <n v="1"/>
    <s v=""/>
    <n v="-44433"/>
  </r>
  <r>
    <s v="22Q3-TA437"/>
    <d v="2021-08-27T00:00:00"/>
    <s v="22Q2-TA938"/>
    <m/>
    <m/>
    <s v="Capacity Hiring"/>
    <s v="Daimler"/>
    <m/>
    <x v="13"/>
    <s v="Anshul_Agrawal"/>
    <m/>
    <x v="5"/>
    <n v="6"/>
    <m/>
    <x v="104"/>
    <s v="Cyber Security"/>
    <m/>
    <x v="1"/>
    <m/>
    <m/>
    <m/>
    <m/>
    <s v="Xueping Liu"/>
    <s v="刘学平"/>
    <s v="Vicky"/>
    <m/>
    <s v="Daimler resource"/>
    <m/>
    <m/>
    <m/>
    <m/>
    <m/>
    <m/>
    <m/>
    <m/>
    <m/>
    <m/>
    <n v="146"/>
    <n v="0"/>
    <n v="0"/>
    <n v="1"/>
    <s v=""/>
    <n v="-44435"/>
  </r>
  <r>
    <s v="22Q3-TA438"/>
    <d v="2021-08-27T00:00:00"/>
    <s v="22Q2-TA939"/>
    <m/>
    <m/>
    <s v="Capacity Hiring"/>
    <s v="Daimler"/>
    <m/>
    <x v="13"/>
    <s v="Anshul_Agrawal"/>
    <m/>
    <x v="5"/>
    <n v="5"/>
    <m/>
    <x v="104"/>
    <s v="Cyber Security"/>
    <m/>
    <x v="1"/>
    <m/>
    <m/>
    <m/>
    <m/>
    <s v="Yang Shao"/>
    <s v="邵阳"/>
    <s v="Vicky"/>
    <m/>
    <s v="Daimler resource"/>
    <m/>
    <m/>
    <m/>
    <m/>
    <m/>
    <m/>
    <m/>
    <m/>
    <m/>
    <m/>
    <n v="146"/>
    <n v="0"/>
    <n v="0"/>
    <n v="1"/>
    <s v=""/>
    <n v="-44435"/>
  </r>
  <r>
    <s v="22Q3-TA439"/>
    <d v="2021-08-27T00:00:00"/>
    <s v="22Q2-TA940"/>
    <m/>
    <m/>
    <s v="Capacity Hiring"/>
    <s v="Daimler"/>
    <m/>
    <x v="13"/>
    <s v="Anshul_Agrawal"/>
    <m/>
    <x v="5"/>
    <n v="6"/>
    <m/>
    <x v="105"/>
    <s v="Network Security"/>
    <m/>
    <x v="1"/>
    <m/>
    <m/>
    <m/>
    <m/>
    <s v="Jiangang Yuan"/>
    <s v="袁建岗"/>
    <s v="Vicky"/>
    <m/>
    <s v="Daimler resource"/>
    <m/>
    <m/>
    <m/>
    <m/>
    <m/>
    <m/>
    <m/>
    <m/>
    <m/>
    <m/>
    <n v="146"/>
    <n v="0"/>
    <n v="0"/>
    <n v="1"/>
    <s v=""/>
    <n v="-44435"/>
  </r>
  <r>
    <s v="22Q3-TA440"/>
    <d v="2021-08-27T00:00:00"/>
    <s v="22Q2-TA941"/>
    <m/>
    <m/>
    <s v="Capacity Hiring"/>
    <s v="Daimler"/>
    <m/>
    <x v="13"/>
    <s v="Anshul_Agrawal"/>
    <m/>
    <x v="5"/>
    <n v="5"/>
    <m/>
    <x v="105"/>
    <s v="Network Security"/>
    <m/>
    <x v="1"/>
    <m/>
    <m/>
    <m/>
    <m/>
    <s v="Yuan Dai"/>
    <s v="戴源"/>
    <s v="Vicky"/>
    <m/>
    <s v="Daimler resource"/>
    <m/>
    <m/>
    <m/>
    <m/>
    <m/>
    <m/>
    <m/>
    <m/>
    <m/>
    <m/>
    <n v="146"/>
    <n v="0"/>
    <n v="0"/>
    <n v="1"/>
    <s v=""/>
    <n v="-44435"/>
  </r>
  <r>
    <s v="22Q3-TA441"/>
    <d v="2021-08-27T00:00:00"/>
    <s v="22Q2-TA942"/>
    <m/>
    <m/>
    <s v="Capacity Hiring"/>
    <m/>
    <m/>
    <x v="13"/>
    <s v="Anshul_Agrawal"/>
    <m/>
    <x v="0"/>
    <n v="6"/>
    <m/>
    <x v="106"/>
    <s v="Block chain"/>
    <m/>
    <x v="2"/>
    <m/>
    <m/>
    <m/>
    <m/>
    <m/>
    <m/>
    <s v="Michael"/>
    <m/>
    <m/>
    <m/>
    <m/>
    <m/>
    <m/>
    <m/>
    <m/>
    <m/>
    <m/>
    <m/>
    <m/>
    <n v="146"/>
    <n v="0"/>
    <n v="0"/>
    <n v="1"/>
    <s v=""/>
    <n v="-44435"/>
  </r>
  <r>
    <s v="22Q3-TA442"/>
    <d v="2021-08-30T00:00:00"/>
    <s v="22Q2-TA943"/>
    <m/>
    <s v="415359Y21 "/>
    <s v="APPLE"/>
    <m/>
    <s v="T&amp;M"/>
    <x v="25"/>
    <s v="Anshul_Agrawal"/>
    <m/>
    <x v="0"/>
    <n v="5"/>
    <m/>
    <x v="107"/>
    <s v="Functional Testing and Mobile Apps Testing "/>
    <m/>
    <x v="3"/>
    <m/>
    <m/>
    <m/>
    <m/>
    <s v="Yang Jiwen"/>
    <s v="杨继文"/>
    <s v="Michael"/>
    <m/>
    <m/>
    <m/>
    <m/>
    <m/>
    <m/>
    <m/>
    <m/>
    <m/>
    <m/>
    <m/>
    <m/>
    <n v="143"/>
    <n v="0"/>
    <n v="0"/>
    <n v="0"/>
    <s v=""/>
    <n v="-44438"/>
  </r>
  <r>
    <s v="22Q3-TA443"/>
    <d v="2021-09-03T00:00:00"/>
    <s v="22Q2-TA944"/>
    <m/>
    <s v="418655Y21"/>
    <s v="BP"/>
    <m/>
    <m/>
    <x v="12"/>
    <s v="Sunil_Mandhania"/>
    <s v="SHANGHAI"/>
    <x v="0"/>
    <n v="4"/>
    <m/>
    <x v="108"/>
    <s v="AWS Developer with DevOps skills"/>
    <m/>
    <x v="2"/>
    <m/>
    <m/>
    <m/>
    <m/>
    <m/>
    <m/>
    <s v="Lena"/>
    <m/>
    <s v="JD shared on 10.27"/>
    <m/>
    <m/>
    <m/>
    <m/>
    <m/>
    <m/>
    <m/>
    <m/>
    <m/>
    <m/>
    <n v="139"/>
    <n v="0"/>
    <n v="0"/>
    <n v="1"/>
    <s v=""/>
    <n v="-44442"/>
  </r>
  <r>
    <s v="22Q3-TA444"/>
    <d v="2021-09-03T00:00:00"/>
    <s v="22Q2-TA945"/>
    <m/>
    <s v="418652Y21"/>
    <s v="BP"/>
    <m/>
    <m/>
    <x v="12"/>
    <s v="Sunil_Mandhania"/>
    <m/>
    <x v="0"/>
    <n v="4"/>
    <m/>
    <x v="109"/>
    <s v="ReactJS, NodeJS"/>
    <m/>
    <x v="2"/>
    <m/>
    <m/>
    <m/>
    <m/>
    <m/>
    <m/>
    <s v="Lena"/>
    <m/>
    <s v="JD shared on 10.27"/>
    <m/>
    <m/>
    <m/>
    <m/>
    <m/>
    <m/>
    <m/>
    <m/>
    <m/>
    <m/>
    <n v="139"/>
    <n v="0"/>
    <n v="0"/>
    <n v="1"/>
    <s v=""/>
    <n v="-44442"/>
  </r>
  <r>
    <s v="22Q3-TA445"/>
    <d v="2021-09-01T00:00:00"/>
    <s v="22Q2-TA946"/>
    <m/>
    <s v="417511Y21"/>
    <s v="NIKE"/>
    <m/>
    <s v="T&amp;M"/>
    <x v="28"/>
    <s v="Alex_Dai"/>
    <m/>
    <x v="0"/>
    <n v="4"/>
    <m/>
    <x v="54"/>
    <s v="Java Full Stack Developer"/>
    <m/>
    <x v="2"/>
    <m/>
    <m/>
    <s v="Jennifer"/>
    <m/>
    <m/>
    <m/>
    <s v="Michael"/>
    <m/>
    <m/>
    <m/>
    <m/>
    <m/>
    <m/>
    <m/>
    <m/>
    <m/>
    <m/>
    <m/>
    <m/>
    <n v="141"/>
    <n v="0"/>
    <n v="0"/>
    <n v="1"/>
    <s v=""/>
    <n v="-44440"/>
  </r>
  <r>
    <s v="22Q3-TA446"/>
    <d v="2021-09-01T00:00:00"/>
    <s v="22Q2-TA947"/>
    <m/>
    <s v="417512Y21"/>
    <s v="NIKE"/>
    <m/>
    <s v="T&amp;M"/>
    <x v="28"/>
    <s v="Alex_Dai"/>
    <m/>
    <x v="0"/>
    <n v="4"/>
    <m/>
    <x v="54"/>
    <s v="Java Full Stack Developer"/>
    <m/>
    <x v="2"/>
    <m/>
    <m/>
    <s v="Jennifer"/>
    <m/>
    <m/>
    <m/>
    <s v="Michael"/>
    <m/>
    <m/>
    <m/>
    <m/>
    <m/>
    <m/>
    <m/>
    <m/>
    <m/>
    <m/>
    <m/>
    <m/>
    <n v="141"/>
    <n v="0"/>
    <n v="0"/>
    <n v="1"/>
    <s v=""/>
    <n v="-44440"/>
  </r>
  <r>
    <s v="22Q3-TA447"/>
    <d v="2021-09-01T00:00:00"/>
    <s v="22Q2-TA948"/>
    <m/>
    <s v="417513Y21"/>
    <s v="NIKE"/>
    <m/>
    <s v="T&amp;M"/>
    <x v="28"/>
    <s v="Alex_Dai"/>
    <m/>
    <x v="0"/>
    <n v="4"/>
    <m/>
    <x v="54"/>
    <s v="Java Full Stack Developer"/>
    <m/>
    <x v="2"/>
    <m/>
    <m/>
    <s v="Jennifer"/>
    <m/>
    <m/>
    <m/>
    <s v="Michael"/>
    <m/>
    <m/>
    <m/>
    <m/>
    <m/>
    <m/>
    <m/>
    <m/>
    <m/>
    <m/>
    <m/>
    <m/>
    <n v="141"/>
    <n v="0"/>
    <n v="0"/>
    <n v="1"/>
    <s v=""/>
    <n v="-44440"/>
  </r>
  <r>
    <s v="22Q3-TA448"/>
    <d v="2021-09-01T00:00:00"/>
    <s v="22Q2-TA949"/>
    <m/>
    <s v="417514Y21"/>
    <s v="NIKE"/>
    <m/>
    <s v="T&amp;M"/>
    <x v="28"/>
    <s v="Alex_Dai"/>
    <m/>
    <x v="0"/>
    <n v="4"/>
    <m/>
    <x v="54"/>
    <s v="Java Full Stack Developer"/>
    <m/>
    <x v="2"/>
    <m/>
    <m/>
    <s v="Jennifer"/>
    <m/>
    <m/>
    <m/>
    <s v="Michael"/>
    <m/>
    <m/>
    <m/>
    <m/>
    <m/>
    <m/>
    <m/>
    <m/>
    <m/>
    <m/>
    <m/>
    <m/>
    <n v="141"/>
    <n v="0"/>
    <n v="0"/>
    <n v="1"/>
    <s v=""/>
    <n v="-44440"/>
  </r>
  <r>
    <s v="22Q3-TA449"/>
    <d v="2021-09-01T00:00:00"/>
    <s v="22Q2-TA950"/>
    <m/>
    <s v="417515Y21"/>
    <s v="NIKE"/>
    <m/>
    <s v="T&amp;M"/>
    <x v="28"/>
    <s v="Alex_Dai"/>
    <m/>
    <x v="0"/>
    <n v="4"/>
    <m/>
    <x v="54"/>
    <s v="Java Full Stack Developer"/>
    <m/>
    <x v="2"/>
    <m/>
    <m/>
    <s v="Jennifer"/>
    <m/>
    <m/>
    <m/>
    <s v="Michael"/>
    <m/>
    <m/>
    <m/>
    <m/>
    <m/>
    <m/>
    <m/>
    <m/>
    <m/>
    <m/>
    <m/>
    <m/>
    <n v="141"/>
    <n v="0"/>
    <n v="0"/>
    <n v="1"/>
    <s v=""/>
    <n v="-44440"/>
  </r>
  <r>
    <s v="22Q3-TA450"/>
    <d v="2021-09-01T00:00:00"/>
    <s v="22Q2-TA951"/>
    <m/>
    <s v="417516Y21"/>
    <s v="NIKE"/>
    <m/>
    <s v="T&amp;M"/>
    <x v="28"/>
    <s v="Alex_Dai"/>
    <m/>
    <x v="0"/>
    <n v="4"/>
    <m/>
    <x v="54"/>
    <s v="Java Full Stack Developer"/>
    <m/>
    <x v="2"/>
    <m/>
    <m/>
    <s v="Jennifer"/>
    <m/>
    <m/>
    <m/>
    <s v="Michael"/>
    <m/>
    <m/>
    <m/>
    <m/>
    <m/>
    <m/>
    <m/>
    <m/>
    <m/>
    <m/>
    <m/>
    <m/>
    <n v="141"/>
    <n v="0"/>
    <n v="0"/>
    <n v="1"/>
    <s v=""/>
    <n v="-44440"/>
  </r>
  <r>
    <s v="22Q3-TA451"/>
    <d v="2021-09-01T00:00:00"/>
    <s v="22Q2-TA952"/>
    <m/>
    <s v="417517Y21"/>
    <s v="NIKE"/>
    <m/>
    <s v="T&amp;M"/>
    <x v="28"/>
    <s v="Alex_Dai"/>
    <m/>
    <x v="0"/>
    <n v="4"/>
    <m/>
    <x v="54"/>
    <s v="Java Full Stack Developer"/>
    <m/>
    <x v="2"/>
    <m/>
    <m/>
    <s v="Jennifer"/>
    <m/>
    <m/>
    <m/>
    <s v="Michael"/>
    <m/>
    <m/>
    <m/>
    <m/>
    <m/>
    <m/>
    <m/>
    <m/>
    <m/>
    <m/>
    <m/>
    <m/>
    <n v="141"/>
    <n v="0"/>
    <n v="0"/>
    <n v="1"/>
    <s v=""/>
    <n v="-44440"/>
  </r>
  <r>
    <s v="22Q3-TA452"/>
    <d v="2021-09-01T00:00:00"/>
    <s v="22Q2-TA953"/>
    <m/>
    <s v="417518Y21"/>
    <s v="NIKE"/>
    <m/>
    <s v="T&amp;M"/>
    <x v="28"/>
    <s v="Alex_Dai"/>
    <m/>
    <x v="0"/>
    <n v="4"/>
    <m/>
    <x v="54"/>
    <s v="Java Full Stack Developer"/>
    <m/>
    <x v="4"/>
    <m/>
    <m/>
    <s v="Jennifer"/>
    <m/>
    <m/>
    <m/>
    <s v="Michael"/>
    <m/>
    <m/>
    <m/>
    <m/>
    <m/>
    <m/>
    <m/>
    <m/>
    <m/>
    <m/>
    <m/>
    <m/>
    <n v="141"/>
    <n v="0"/>
    <n v="0"/>
    <n v="0"/>
    <s v=""/>
    <n v="-44440"/>
  </r>
  <r>
    <s v="22Q3-TA453"/>
    <d v="2021-09-01T00:00:00"/>
    <s v="22Q2-TA954"/>
    <m/>
    <s v="417519Y21"/>
    <s v="NIKE"/>
    <m/>
    <s v="T&amp;M"/>
    <x v="28"/>
    <s v="Alex_Dai"/>
    <m/>
    <x v="0"/>
    <n v="4"/>
    <m/>
    <x v="54"/>
    <s v="Java Full Stack Developer"/>
    <m/>
    <x v="4"/>
    <m/>
    <m/>
    <s v="Jennifer"/>
    <m/>
    <m/>
    <m/>
    <s v="Michael"/>
    <m/>
    <m/>
    <m/>
    <m/>
    <m/>
    <m/>
    <m/>
    <m/>
    <m/>
    <m/>
    <m/>
    <m/>
    <n v="141"/>
    <n v="0"/>
    <n v="0"/>
    <n v="0"/>
    <s v=""/>
    <n v="-44440"/>
  </r>
  <r>
    <s v="22Q3-TA454"/>
    <d v="2021-09-02T00:00:00"/>
    <s v="22Q2-TA955"/>
    <m/>
    <s v="414840Y21"/>
    <s v="CMA"/>
    <m/>
    <m/>
    <x v="17"/>
    <s v="Alex_Dai"/>
    <m/>
    <x v="0"/>
    <n v="6"/>
    <m/>
    <x v="110"/>
    <s v="8+ Solid experence of managing accout and project lifecycle management_x000a_At least 5 years on Retail domain experience. _x000a_market promotion or supplychain experience is plus_x000a_Fluent communication skill and english speaking skill _x000a_Haivng proposal experience_x000a_Haivng digital mindset"/>
    <m/>
    <x v="3"/>
    <m/>
    <m/>
    <m/>
    <m/>
    <m/>
    <m/>
    <s v="CC"/>
    <m/>
    <s v="Priority"/>
    <m/>
    <m/>
    <m/>
    <m/>
    <m/>
    <m/>
    <m/>
    <m/>
    <m/>
    <m/>
    <n v="140"/>
    <n v="0"/>
    <n v="0"/>
    <n v="0"/>
    <s v=""/>
    <n v="-44441"/>
  </r>
  <r>
    <s v="22Q3-TA455"/>
    <d v="2021-09-02T00:00:00"/>
    <s v="22Q2-TA956"/>
    <m/>
    <s v="421014Y21"/>
    <s v="Grupo Bimbo"/>
    <s v="Global"/>
    <s v="local"/>
    <x v="26"/>
    <s v="Avanish_Tiwari"/>
    <m/>
    <x v="0"/>
    <n v="5"/>
    <m/>
    <x v="21"/>
    <s v="Oracle PLSQL Technical consultant"/>
    <m/>
    <x v="0"/>
    <d v="2021-11-22T00:00:00"/>
    <m/>
    <m/>
    <m/>
    <s v="Li Siyu"/>
    <s v="李思宇"/>
    <s v="Helen"/>
    <m/>
    <s v="SFDC"/>
    <m/>
    <m/>
    <m/>
    <m/>
    <m/>
    <m/>
    <m/>
    <m/>
    <m/>
    <m/>
    <n v="140"/>
    <n v="0"/>
    <n v="0"/>
    <n v="1"/>
    <n v="1"/>
    <n v="81"/>
  </r>
  <r>
    <s v="22Q3-TA456"/>
    <d v="2021-09-03T00:00:00"/>
    <s v="22Q2-TA957"/>
    <m/>
    <s v="419351Y21"/>
    <s v="APPLE"/>
    <m/>
    <m/>
    <x v="12"/>
    <s v="Sunil_Mandhania"/>
    <m/>
    <x v="26"/>
    <s v="4A"/>
    <m/>
    <x v="81"/>
    <s v="Swift, Xcode/iOS Simulator, iOS SDK"/>
    <m/>
    <x v="1"/>
    <m/>
    <m/>
    <m/>
    <m/>
    <s v="Hao Zeming"/>
    <s v="郝泽明"/>
    <s v="Michael"/>
    <m/>
    <m/>
    <m/>
    <m/>
    <m/>
    <m/>
    <m/>
    <m/>
    <m/>
    <m/>
    <m/>
    <m/>
    <n v="139"/>
    <n v="0"/>
    <n v="0"/>
    <n v="1"/>
    <s v=""/>
    <n v="-44442"/>
  </r>
  <r>
    <s v="22Q3-TA457"/>
    <d v="2021-09-03T00:00:00"/>
    <s v="22Q2-TA958"/>
    <m/>
    <s v="419346Y21"/>
    <s v="APPLE"/>
    <m/>
    <m/>
    <x v="12"/>
    <s v="Sunil_Mandhania"/>
    <m/>
    <x v="26"/>
    <s v="4A"/>
    <m/>
    <x v="81"/>
    <s v="Swift, Xcode/iOS Simulator, iOS SDK"/>
    <m/>
    <x v="1"/>
    <m/>
    <m/>
    <m/>
    <m/>
    <s v="Cai Anfang"/>
    <s v="蔡安纺"/>
    <s v="Michael"/>
    <m/>
    <m/>
    <m/>
    <m/>
    <m/>
    <m/>
    <m/>
    <m/>
    <m/>
    <m/>
    <m/>
    <m/>
    <n v="139"/>
    <n v="0"/>
    <n v="0"/>
    <n v="1"/>
    <s v=""/>
    <n v="-44442"/>
  </r>
  <r>
    <s v="22Q3-TA458"/>
    <d v="2021-09-03T00:00:00"/>
    <s v="22Q2-TA959"/>
    <m/>
    <s v="419357Y21"/>
    <s v="APPLE"/>
    <m/>
    <m/>
    <x v="12"/>
    <s v="Sunil_Mandhania"/>
    <m/>
    <x v="26"/>
    <s v="4A"/>
    <m/>
    <x v="81"/>
    <s v="Swift, Xcode/iOS Simulator, iOS SDK"/>
    <m/>
    <x v="3"/>
    <m/>
    <m/>
    <m/>
    <m/>
    <s v="Tao Junhua"/>
    <s v="陶君华"/>
    <s v="Michael"/>
    <m/>
    <m/>
    <m/>
    <m/>
    <m/>
    <m/>
    <m/>
    <m/>
    <m/>
    <m/>
    <m/>
    <m/>
    <n v="139"/>
    <n v="0"/>
    <n v="0"/>
    <n v="0"/>
    <s v=""/>
    <n v="-44442"/>
  </r>
  <r>
    <s v="22Q3-TA459"/>
    <d v="2021-09-03T00:00:00"/>
    <s v="22Q2-TA960"/>
    <m/>
    <s v="397160Y21 "/>
    <s v="Grupo Bimbo"/>
    <s v="Global"/>
    <m/>
    <x v="26"/>
    <s v="Avanish_Tiwari"/>
    <m/>
    <x v="0"/>
    <n v="5"/>
    <m/>
    <x v="21"/>
    <s v="ORC SCM/MFG Consultant"/>
    <m/>
    <x v="0"/>
    <d v="2021-10-28T00:00:00"/>
    <m/>
    <m/>
    <m/>
    <s v="Ye Yanmei"/>
    <s v="叶艳梅"/>
    <s v="Helen"/>
    <m/>
    <m/>
    <m/>
    <m/>
    <m/>
    <m/>
    <m/>
    <m/>
    <m/>
    <m/>
    <m/>
    <m/>
    <n v="139"/>
    <n v="0"/>
    <n v="0"/>
    <n v="1"/>
    <n v="2"/>
    <n v="55"/>
  </r>
  <r>
    <s v="22Q3-TA460"/>
    <d v="2021-09-03T00:00:00"/>
    <s v="22Q2-TA961"/>
    <m/>
    <s v="397161Y21"/>
    <s v="Grupo Bimbo"/>
    <s v="Global"/>
    <m/>
    <x v="26"/>
    <s v="Avanish_Tiwari"/>
    <m/>
    <x v="0"/>
    <n v="5"/>
    <m/>
    <x v="21"/>
    <s v="ORC SCM/MFG Consultant"/>
    <m/>
    <x v="1"/>
    <m/>
    <m/>
    <m/>
    <m/>
    <s v="Yu Shuangfu"/>
    <s v="于双富"/>
    <s v="Helen"/>
    <m/>
    <m/>
    <m/>
    <m/>
    <m/>
    <m/>
    <m/>
    <m/>
    <m/>
    <m/>
    <m/>
    <m/>
    <n v="139"/>
    <n v="0"/>
    <n v="0"/>
    <n v="1"/>
    <s v=""/>
    <n v="-44442"/>
  </r>
  <r>
    <s v="22Q3-TA461"/>
    <d v="2021-09-03T00:00:00"/>
    <s v="22Q2-TA962"/>
    <d v="2021-10-29T00:00:00"/>
    <s v="421664Y21"/>
    <s v="Shanghai Electric"/>
    <m/>
    <m/>
    <x v="47"/>
    <s v="Alex_Dai"/>
    <m/>
    <x v="0"/>
    <n v="4"/>
    <m/>
    <x v="13"/>
    <s v="Java, VUE, Spring boot,oracle"/>
    <m/>
    <x v="1"/>
    <d v="2021-12-06T00:00:00"/>
    <m/>
    <m/>
    <m/>
    <s v="Huang Hui"/>
    <s v="黄辉"/>
    <s v="CC"/>
    <m/>
    <s v="Client interview"/>
    <m/>
    <m/>
    <m/>
    <m/>
    <m/>
    <m/>
    <m/>
    <m/>
    <m/>
    <m/>
    <n v="139"/>
    <n v="0"/>
    <n v="0"/>
    <n v="1"/>
    <s v=""/>
    <n v="94"/>
  </r>
  <r>
    <s v="22Q3-TA462"/>
    <d v="2021-09-08T00:00:00"/>
    <s v="22Q2-TA962"/>
    <m/>
    <s v="428147Y21"/>
    <s v="YUM"/>
    <m/>
    <m/>
    <x v="34"/>
    <s v="Alex_Dai"/>
    <m/>
    <x v="0"/>
    <n v="5"/>
    <m/>
    <x v="13"/>
    <s v="Core Java,Familiar with Springboot, SpringCloud, Microservice,Nginx, redis, RabbitMQ,Postgresql database,Know the Frontend skill, like VUE"/>
    <m/>
    <x v="3"/>
    <m/>
    <m/>
    <m/>
    <m/>
    <m/>
    <m/>
    <s v="CC"/>
    <m/>
    <m/>
    <m/>
    <m/>
    <m/>
    <m/>
    <m/>
    <m/>
    <m/>
    <m/>
    <m/>
    <m/>
    <n v="134"/>
    <n v="0"/>
    <n v="0"/>
    <n v="0"/>
    <s v=""/>
    <n v="-44447"/>
  </r>
  <r>
    <s v="22Q3-TA463"/>
    <d v="2021-09-08T00:00:00"/>
    <s v="22Q2-TA964"/>
    <m/>
    <s v="427465Y21"/>
    <s v="YUM"/>
    <m/>
    <m/>
    <x v="34"/>
    <s v="Alex_Dai"/>
    <m/>
    <x v="0"/>
    <n v="5"/>
    <m/>
    <x v="13"/>
    <s v="Core Java,Familiar with Springboot, SpringCloud, Microservice,Nginx, redis, RabbitMQ,Postgresql database,Know the Frontend skill, like VUE"/>
    <m/>
    <x v="3"/>
    <m/>
    <m/>
    <m/>
    <m/>
    <m/>
    <m/>
    <s v="CC"/>
    <m/>
    <m/>
    <m/>
    <m/>
    <m/>
    <m/>
    <m/>
    <m/>
    <m/>
    <m/>
    <m/>
    <m/>
    <n v="134"/>
    <n v="0"/>
    <n v="0"/>
    <n v="0"/>
    <s v=""/>
    <n v="-44447"/>
  </r>
  <r>
    <s v="22Q3-TA464"/>
    <d v="2021-09-13T00:00:00"/>
    <s v="22Q2-TA965"/>
    <m/>
    <s v="402500Y21"/>
    <s v="Cathy Pacific"/>
    <m/>
    <m/>
    <x v="48"/>
    <s v="Avanish_Tiwari"/>
    <m/>
    <x v="6"/>
    <n v="5"/>
    <m/>
    <x v="40"/>
    <s v="PEGA"/>
    <m/>
    <x v="0"/>
    <d v="2021-11-01T00:00:00"/>
    <m/>
    <m/>
    <m/>
    <s v="Lou Yuxuan"/>
    <s v="娄宇轩"/>
    <s v="Linda"/>
    <m/>
    <m/>
    <m/>
    <m/>
    <m/>
    <m/>
    <m/>
    <m/>
    <m/>
    <m/>
    <m/>
    <m/>
    <n v="129"/>
    <n v="0"/>
    <n v="0"/>
    <n v="1"/>
    <n v="2"/>
    <n v="49"/>
  </r>
  <r>
    <s v="22Q3-TA465"/>
    <d v="2021-09-13T00:00:00"/>
    <s v="22Q2-TA966"/>
    <m/>
    <s v="402501Y21"/>
    <s v="Cathy Pacific"/>
    <m/>
    <m/>
    <x v="48"/>
    <s v="Avanish_Tiwari"/>
    <m/>
    <x v="6"/>
    <n v="5"/>
    <m/>
    <x v="40"/>
    <s v="PEGA"/>
    <m/>
    <x v="0"/>
    <d v="2021-11-15T00:00:00"/>
    <m/>
    <m/>
    <m/>
    <s v="Chen Zhuo"/>
    <s v="陈卓"/>
    <s v="Linda"/>
    <m/>
    <m/>
    <m/>
    <m/>
    <m/>
    <m/>
    <m/>
    <m/>
    <m/>
    <m/>
    <m/>
    <m/>
    <n v="129"/>
    <n v="0"/>
    <n v="0"/>
    <n v="1"/>
    <n v="2"/>
    <n v="63"/>
  </r>
  <r>
    <s v="22Q3-TA466"/>
    <d v="2021-09-13T00:00:00"/>
    <s v="22Q2-TA967"/>
    <m/>
    <s v="402502Y21"/>
    <s v="Cathy Pacific"/>
    <m/>
    <m/>
    <x v="48"/>
    <s v="Avanish_Tiwari"/>
    <m/>
    <x v="6"/>
    <n v="5"/>
    <m/>
    <x v="40"/>
    <s v="PEGA"/>
    <m/>
    <x v="2"/>
    <m/>
    <m/>
    <m/>
    <m/>
    <m/>
    <m/>
    <s v="Linda"/>
    <m/>
    <s v="Priority"/>
    <m/>
    <m/>
    <m/>
    <m/>
    <m/>
    <m/>
    <m/>
    <m/>
    <m/>
    <m/>
    <n v="129"/>
    <n v="0"/>
    <n v="0"/>
    <n v="1"/>
    <s v=""/>
    <n v="-44452"/>
  </r>
  <r>
    <s v="22Q3-TA467"/>
    <d v="2021-09-13T00:00:00"/>
    <s v="22Q2-TA968"/>
    <m/>
    <s v="434883Y21 "/>
    <s v="MSD China"/>
    <m/>
    <m/>
    <x v="0"/>
    <s v="Avanish_Tiwari"/>
    <m/>
    <x v="0"/>
    <n v="5"/>
    <m/>
    <x v="111"/>
    <s v="•_x0009_Working experience: 2-3 years experience on Qlik Sense_x000a_•_x0009_Language: Mandarin "/>
    <m/>
    <x v="3"/>
    <m/>
    <m/>
    <m/>
    <m/>
    <s v="Lu Yulong"/>
    <s v="卢玉龙"/>
    <s v="Helen"/>
    <m/>
    <s v="Interview pending for 1 week"/>
    <m/>
    <m/>
    <m/>
    <m/>
    <m/>
    <m/>
    <m/>
    <m/>
    <m/>
    <m/>
    <n v="129"/>
    <n v="0"/>
    <n v="0"/>
    <n v="0"/>
    <s v=""/>
    <n v="-44452"/>
  </r>
  <r>
    <s v="22Q3-TA468"/>
    <d v="2021-09-13T00:00:00"/>
    <s v="22Q2-TA969"/>
    <m/>
    <s v="433937Y21 "/>
    <s v="Huawei"/>
    <m/>
    <s v="FP"/>
    <x v="49"/>
    <s v="Avanish_Tiwari"/>
    <d v="1900-01-04T00:00:00"/>
    <x v="27"/>
    <n v="5"/>
    <s v="Hold"/>
    <x v="112"/>
    <s v="Oracle、Datastage、PL/SQL、ETL、Gauss"/>
    <m/>
    <x v="0"/>
    <d v="2021-10-11T00:00:00"/>
    <m/>
    <m/>
    <m/>
    <s v="Chen Shaohong"/>
    <s v="陈少洪"/>
    <s v="Linda"/>
    <m/>
    <m/>
    <m/>
    <m/>
    <m/>
    <m/>
    <m/>
    <m/>
    <m/>
    <m/>
    <m/>
    <m/>
    <n v="129"/>
    <n v="0"/>
    <n v="0"/>
    <n v="1"/>
    <n v="3"/>
    <n v="28"/>
  </r>
  <r>
    <s v="22Q3-TA469"/>
    <d v="2021-09-13T00:00:00"/>
    <s v="22Q2-TA970"/>
    <m/>
    <s v="433935Y21 "/>
    <s v="Huawei"/>
    <m/>
    <s v="FP"/>
    <x v="49"/>
    <s v="Avanish_Tiwari"/>
    <m/>
    <x v="6"/>
    <n v="5"/>
    <m/>
    <x v="112"/>
    <s v="Oracle、Datastage、PL/SQL、ETL、Gauss"/>
    <m/>
    <x v="0"/>
    <d v="2021-10-11T00:00:00"/>
    <m/>
    <m/>
    <m/>
    <s v="Cao Yufu"/>
    <s v="曹愉富"/>
    <s v="Linda"/>
    <m/>
    <m/>
    <m/>
    <m/>
    <m/>
    <m/>
    <m/>
    <m/>
    <m/>
    <m/>
    <m/>
    <m/>
    <n v="129"/>
    <n v="0"/>
    <n v="0"/>
    <n v="1"/>
    <n v="3"/>
    <n v="28"/>
  </r>
  <r>
    <s v="22Q3-TA470"/>
    <d v="2021-09-13T00:00:00"/>
    <s v="22Q2-TA971"/>
    <m/>
    <s v="433934Y21 "/>
    <s v="Huawei"/>
    <m/>
    <s v="FP"/>
    <x v="49"/>
    <s v="Avanish_Tiwari"/>
    <m/>
    <x v="6"/>
    <n v="4"/>
    <m/>
    <x v="112"/>
    <s v="Oracle、Datastage、PL/SQL、ETL、Gauss"/>
    <m/>
    <x v="0"/>
    <d v="2021-10-11T00:00:00"/>
    <m/>
    <m/>
    <m/>
    <s v="Wang Jiwei"/>
    <s v="王计伟"/>
    <s v="Linda"/>
    <m/>
    <m/>
    <m/>
    <m/>
    <m/>
    <m/>
    <m/>
    <m/>
    <m/>
    <m/>
    <m/>
    <m/>
    <n v="129"/>
    <n v="0"/>
    <n v="0"/>
    <n v="1"/>
    <n v="3"/>
    <n v="28"/>
  </r>
  <r>
    <s v="22Q3-TA471"/>
    <d v="2021-09-13T00:00:00"/>
    <s v="22Q2-TA972"/>
    <m/>
    <s v="433933Y21 "/>
    <s v="Huawei"/>
    <m/>
    <s v="FP"/>
    <x v="49"/>
    <s v="Avanish_Tiwari"/>
    <m/>
    <x v="27"/>
    <n v="4"/>
    <m/>
    <x v="112"/>
    <s v="Oracle、Datastage、PL/SQL、ETL、Gauss"/>
    <m/>
    <x v="0"/>
    <d v="2021-10-14T00:00:00"/>
    <m/>
    <m/>
    <m/>
    <s v="Chen Jingzhi"/>
    <s v="陈景炽"/>
    <s v="Linda"/>
    <m/>
    <m/>
    <m/>
    <m/>
    <m/>
    <m/>
    <m/>
    <m/>
    <m/>
    <m/>
    <m/>
    <m/>
    <n v="129"/>
    <n v="0"/>
    <n v="0"/>
    <n v="1"/>
    <n v="3"/>
    <n v="31"/>
  </r>
  <r>
    <s v="22Q3-TA472"/>
    <d v="2021-09-13T00:00:00"/>
    <s v="22Q2-TA973"/>
    <m/>
    <m/>
    <s v="Capacity Hiring"/>
    <m/>
    <m/>
    <x v="21"/>
    <s v="RaviKbandi"/>
    <m/>
    <x v="6"/>
    <n v="4"/>
    <m/>
    <x v="113"/>
    <s v=".NET/Java/React/C++/Frontend/Testing"/>
    <m/>
    <x v="1"/>
    <m/>
    <m/>
    <m/>
    <m/>
    <s v="Lu Menghan"/>
    <s v="卢萌涵"/>
    <s v="Joyce"/>
    <m/>
    <m/>
    <m/>
    <m/>
    <m/>
    <m/>
    <m/>
    <m/>
    <m/>
    <m/>
    <m/>
    <m/>
    <n v="129"/>
    <n v="0"/>
    <n v="0"/>
    <n v="1"/>
    <s v=""/>
    <n v="-44452"/>
  </r>
  <r>
    <s v="22Q3-TA473"/>
    <d v="2021-09-13T00:00:00"/>
    <s v="22Q2-TA974"/>
    <m/>
    <m/>
    <s v="Capacity Hiring"/>
    <m/>
    <m/>
    <x v="21"/>
    <s v="RaviKbandi"/>
    <m/>
    <x v="6"/>
    <n v="4"/>
    <m/>
    <x v="113"/>
    <s v=".NET/Java/React/C++/Frontend/Testing"/>
    <m/>
    <x v="1"/>
    <m/>
    <m/>
    <m/>
    <m/>
    <s v="Wu Jie"/>
    <s v="吴杰"/>
    <s v="Joyce"/>
    <m/>
    <m/>
    <m/>
    <m/>
    <m/>
    <m/>
    <m/>
    <m/>
    <m/>
    <m/>
    <m/>
    <m/>
    <n v="129"/>
    <n v="0"/>
    <n v="0"/>
    <n v="1"/>
    <s v=""/>
    <n v="-44452"/>
  </r>
  <r>
    <s v="22Q3-TA474"/>
    <d v="2021-09-13T00:00:00"/>
    <s v="22Q2-TA975"/>
    <m/>
    <m/>
    <s v="Capacity Hiring"/>
    <m/>
    <m/>
    <x v="21"/>
    <s v="RaviKbandi"/>
    <m/>
    <x v="6"/>
    <n v="4"/>
    <m/>
    <x v="113"/>
    <s v=".NET/Java/React/C++/Frontend/Testing"/>
    <m/>
    <x v="1"/>
    <m/>
    <m/>
    <m/>
    <m/>
    <s v="Zhang Chaoyu"/>
    <s v="张超禹"/>
    <s v="Joyce"/>
    <m/>
    <m/>
    <m/>
    <m/>
    <m/>
    <m/>
    <m/>
    <m/>
    <m/>
    <m/>
    <m/>
    <m/>
    <n v="129"/>
    <n v="0"/>
    <n v="0"/>
    <n v="1"/>
    <s v=""/>
    <n v="-44452"/>
  </r>
  <r>
    <s v="22Q3-TA475"/>
    <d v="2021-09-13T00:00:00"/>
    <s v="22Q2-TA976"/>
    <m/>
    <m/>
    <s v="Capacity Hiring"/>
    <m/>
    <m/>
    <x v="21"/>
    <s v="RaviKbandi"/>
    <m/>
    <x v="6"/>
    <n v="4"/>
    <m/>
    <x v="113"/>
    <s v=".NET/Java/React/C++/Frontend/Testing"/>
    <m/>
    <x v="1"/>
    <m/>
    <m/>
    <m/>
    <m/>
    <s v="Zeng Xin"/>
    <s v="曾鑫"/>
    <s v="Joyce"/>
    <m/>
    <m/>
    <m/>
    <m/>
    <m/>
    <m/>
    <m/>
    <m/>
    <m/>
    <m/>
    <m/>
    <m/>
    <n v="129"/>
    <n v="0"/>
    <n v="0"/>
    <n v="1"/>
    <s v=""/>
    <n v="-44452"/>
  </r>
  <r>
    <s v="22Q3-TA476"/>
    <d v="2021-09-13T00:00:00"/>
    <s v="22Q2-TA977"/>
    <m/>
    <m/>
    <s v="Capacity Hiring"/>
    <m/>
    <m/>
    <x v="21"/>
    <s v="RaviKbandi"/>
    <m/>
    <x v="6"/>
    <n v="4"/>
    <m/>
    <x v="113"/>
    <s v=".NET/Java/React/C++/Frontend/Testing"/>
    <m/>
    <x v="1"/>
    <m/>
    <m/>
    <m/>
    <m/>
    <s v="Xu Manting"/>
    <s v="徐曼婷"/>
    <s v="Joyce"/>
    <m/>
    <m/>
    <m/>
    <m/>
    <m/>
    <m/>
    <m/>
    <m/>
    <m/>
    <m/>
    <m/>
    <m/>
    <n v="129"/>
    <n v="0"/>
    <n v="0"/>
    <n v="1"/>
    <s v=""/>
    <n v="-44452"/>
  </r>
  <r>
    <s v="22Q3-TA477"/>
    <d v="2021-09-15T00:00:00"/>
    <s v="22Q2-TA978"/>
    <m/>
    <s v="423314Y21"/>
    <s v="ELC"/>
    <m/>
    <m/>
    <x v="43"/>
    <s v="Alex_Dai"/>
    <m/>
    <x v="0"/>
    <n v="4"/>
    <m/>
    <x v="13"/>
    <s v="Production support, ERP exp."/>
    <m/>
    <x v="1"/>
    <m/>
    <m/>
    <m/>
    <m/>
    <s v="Sheng Lei"/>
    <s v="盛磊"/>
    <s v="CC"/>
    <m/>
    <s v="Working in ELC office"/>
    <m/>
    <m/>
    <m/>
    <m/>
    <m/>
    <m/>
    <m/>
    <m/>
    <m/>
    <m/>
    <n v="127"/>
    <n v="0"/>
    <n v="0"/>
    <n v="1"/>
    <s v=""/>
    <n v="-44454"/>
  </r>
  <r>
    <s v="22Q3-TA478"/>
    <d v="2021-09-15T00:00:00"/>
    <s v="22Q2-TA979"/>
    <m/>
    <s v="439843Y21"/>
    <s v="Capacity Hiring"/>
    <m/>
    <m/>
    <x v="2"/>
    <s v="Sunil_Mandhania"/>
    <m/>
    <x v="3"/>
    <n v="6"/>
    <m/>
    <x v="13"/>
    <s v="PM"/>
    <m/>
    <x v="2"/>
    <m/>
    <m/>
    <m/>
    <m/>
    <m/>
    <m/>
    <s v="Linda"/>
    <m/>
    <s v="Priority"/>
    <m/>
    <m/>
    <m/>
    <m/>
    <m/>
    <m/>
    <m/>
    <m/>
    <m/>
    <m/>
    <n v="127"/>
    <n v="0"/>
    <n v="0"/>
    <n v="1"/>
    <s v=""/>
    <n v="-44454"/>
  </r>
  <r>
    <s v="22Q3-TA479"/>
    <d v="2021-09-15T00:00:00"/>
    <s v="22Q2-TA980"/>
    <m/>
    <s v="439844Y21"/>
    <s v="HSBC"/>
    <m/>
    <m/>
    <x v="29"/>
    <s v="Sunil_Mandhania"/>
    <m/>
    <x v="18"/>
    <n v="5"/>
    <m/>
    <x v="13"/>
    <s v="Java Sprintboot"/>
    <m/>
    <x v="2"/>
    <m/>
    <m/>
    <m/>
    <m/>
    <m/>
    <m/>
    <s v="Linda"/>
    <m/>
    <m/>
    <m/>
    <m/>
    <m/>
    <m/>
    <m/>
    <m/>
    <m/>
    <m/>
    <m/>
    <m/>
    <n v="127"/>
    <n v="0"/>
    <n v="0"/>
    <n v="1"/>
    <s v=""/>
    <n v="-44454"/>
  </r>
  <r>
    <s v="22Q3-TA480"/>
    <d v="2021-09-15T00:00:00"/>
    <s v="22Q2-TA981"/>
    <m/>
    <s v="439845Y21"/>
    <s v="HSBC"/>
    <m/>
    <m/>
    <x v="29"/>
    <s v="Sunil_Mandhania"/>
    <m/>
    <x v="18"/>
    <n v="5"/>
    <m/>
    <x v="13"/>
    <s v="Java Sprintboot"/>
    <m/>
    <x v="2"/>
    <m/>
    <m/>
    <m/>
    <m/>
    <m/>
    <m/>
    <s v="Linda"/>
    <m/>
    <m/>
    <m/>
    <m/>
    <m/>
    <m/>
    <m/>
    <m/>
    <m/>
    <m/>
    <m/>
    <m/>
    <n v="127"/>
    <n v="0"/>
    <n v="0"/>
    <n v="1"/>
    <s v=""/>
    <n v="-44454"/>
  </r>
  <r>
    <s v="22Q3-TA481"/>
    <d v="2021-09-15T00:00:00"/>
    <s v="22Q2-TA982"/>
    <m/>
    <s v="439847Y21"/>
    <s v="HSBC"/>
    <m/>
    <m/>
    <x v="29"/>
    <s v="Sunil_Mandhania"/>
    <m/>
    <x v="18"/>
    <n v="4"/>
    <m/>
    <x v="13"/>
    <s v="Java Sprintboot"/>
    <m/>
    <x v="2"/>
    <m/>
    <m/>
    <m/>
    <m/>
    <m/>
    <m/>
    <s v="Linda"/>
    <m/>
    <m/>
    <m/>
    <m/>
    <m/>
    <m/>
    <m/>
    <m/>
    <m/>
    <m/>
    <m/>
    <m/>
    <n v="127"/>
    <n v="0"/>
    <n v="0"/>
    <n v="1"/>
    <s v=""/>
    <n v="-44454"/>
  </r>
  <r>
    <s v="22Q3-TA482"/>
    <d v="2021-09-15T00:00:00"/>
    <s v="22Q2-TA983"/>
    <m/>
    <s v="439848Y21"/>
    <s v="HSBC"/>
    <m/>
    <m/>
    <x v="29"/>
    <s v="Sunil_Mandhania"/>
    <m/>
    <x v="18"/>
    <n v="4"/>
    <m/>
    <x v="13"/>
    <s v="Java Sprintboot"/>
    <m/>
    <x v="2"/>
    <m/>
    <m/>
    <m/>
    <m/>
    <m/>
    <m/>
    <s v="Linda"/>
    <m/>
    <m/>
    <m/>
    <m/>
    <m/>
    <m/>
    <m/>
    <m/>
    <m/>
    <m/>
    <m/>
    <m/>
    <n v="127"/>
    <n v="0"/>
    <n v="0"/>
    <n v="1"/>
    <s v=""/>
    <n v="-44454"/>
  </r>
  <r>
    <s v="22Q3-TA483"/>
    <d v="2021-09-15T00:00:00"/>
    <s v="22Q2-TA984"/>
    <m/>
    <s v="439849Y21"/>
    <s v="HSBC"/>
    <m/>
    <m/>
    <x v="29"/>
    <s v="Sunil_Mandhania"/>
    <m/>
    <x v="18"/>
    <n v="4"/>
    <m/>
    <x v="13"/>
    <s v="Java Sprintboot"/>
    <m/>
    <x v="2"/>
    <m/>
    <m/>
    <m/>
    <m/>
    <m/>
    <m/>
    <s v="Linda"/>
    <m/>
    <m/>
    <m/>
    <m/>
    <m/>
    <m/>
    <m/>
    <m/>
    <m/>
    <m/>
    <m/>
    <m/>
    <n v="127"/>
    <n v="0"/>
    <n v="0"/>
    <n v="1"/>
    <s v=""/>
    <n v="-44454"/>
  </r>
  <r>
    <s v="22Q3-TA484"/>
    <d v="2021-09-15T00:00:00"/>
    <s v="22Q2-TA985"/>
    <m/>
    <s v="439851Y21"/>
    <s v="HSBC"/>
    <m/>
    <m/>
    <x v="29"/>
    <s v="Sunil_Mandhania"/>
    <m/>
    <x v="18"/>
    <n v="3"/>
    <m/>
    <x v="13"/>
    <s v="Java Sprintboot"/>
    <m/>
    <x v="2"/>
    <m/>
    <m/>
    <m/>
    <m/>
    <m/>
    <m/>
    <s v="Linda"/>
    <m/>
    <m/>
    <m/>
    <m/>
    <m/>
    <m/>
    <m/>
    <m/>
    <m/>
    <m/>
    <m/>
    <m/>
    <n v="127"/>
    <n v="0"/>
    <n v="0"/>
    <n v="1"/>
    <s v=""/>
    <n v="-44454"/>
  </r>
  <r>
    <s v="22Q3-TA485"/>
    <d v="2021-09-15T00:00:00"/>
    <s v="22Q2-TA986"/>
    <m/>
    <s v="439852Y21"/>
    <s v="HSBC"/>
    <m/>
    <m/>
    <x v="29"/>
    <s v="Sunil_Mandhania"/>
    <m/>
    <x v="18"/>
    <n v="3"/>
    <m/>
    <x v="13"/>
    <s v="Java Sprintboot"/>
    <m/>
    <x v="2"/>
    <m/>
    <m/>
    <m/>
    <m/>
    <m/>
    <m/>
    <s v="Linda"/>
    <m/>
    <m/>
    <m/>
    <m/>
    <m/>
    <m/>
    <m/>
    <m/>
    <m/>
    <m/>
    <m/>
    <m/>
    <n v="127"/>
    <n v="0"/>
    <n v="0"/>
    <n v="1"/>
    <s v=""/>
    <n v="-44454"/>
  </r>
  <r>
    <s v="22Q3-TA486"/>
    <d v="2021-09-16T00:00:00"/>
    <s v="22Q2-TA987"/>
    <m/>
    <s v="441651Y21"/>
    <s v="Ford "/>
    <m/>
    <m/>
    <x v="50"/>
    <s v="Anshul_Agrawal"/>
    <m/>
    <x v="0"/>
    <n v="4"/>
    <m/>
    <x v="13"/>
    <s v="Hybris, Java, Spring MVC, Hibernate and Web Services."/>
    <m/>
    <x v="7"/>
    <m/>
    <m/>
    <m/>
    <m/>
    <m/>
    <m/>
    <s v="Michael"/>
    <m/>
    <m/>
    <m/>
    <m/>
    <m/>
    <m/>
    <m/>
    <m/>
    <m/>
    <m/>
    <m/>
    <m/>
    <n v="126"/>
    <n v="0"/>
    <n v="0"/>
    <n v="0"/>
    <s v=""/>
    <n v="-44455"/>
  </r>
  <r>
    <s v="22Q3-TA487"/>
    <d v="2021-09-16T00:00:00"/>
    <s v="22Q2-TA988"/>
    <m/>
    <s v="441652Y21"/>
    <s v="Ford "/>
    <m/>
    <m/>
    <x v="50"/>
    <s v="Anshul_Agrawal"/>
    <m/>
    <x v="0"/>
    <n v="5"/>
    <m/>
    <x v="13"/>
    <s v="Hybris, Java, Spring MVC, Hibernate and Web Services."/>
    <m/>
    <x v="7"/>
    <m/>
    <m/>
    <m/>
    <m/>
    <m/>
    <m/>
    <s v="Michael"/>
    <m/>
    <m/>
    <m/>
    <m/>
    <m/>
    <m/>
    <m/>
    <m/>
    <m/>
    <m/>
    <m/>
    <m/>
    <n v="126"/>
    <n v="0"/>
    <n v="0"/>
    <n v="0"/>
    <s v=""/>
    <n v="-44455"/>
  </r>
  <r>
    <s v="22Q3-TA488"/>
    <d v="2021-09-16T00:00:00"/>
    <s v="22Q2-TA989"/>
    <m/>
    <s v="442208Y21"/>
    <s v="HSBC"/>
    <m/>
    <m/>
    <x v="13"/>
    <s v="Anshul_Agrawal"/>
    <m/>
    <x v="28"/>
    <n v="4"/>
    <m/>
    <x v="5"/>
    <s v="Automated Testing - ALL, Test automation framework design"/>
    <m/>
    <x v="2"/>
    <m/>
    <m/>
    <m/>
    <m/>
    <m/>
    <m/>
    <s v="Linda"/>
    <m/>
    <m/>
    <m/>
    <m/>
    <m/>
    <m/>
    <m/>
    <m/>
    <m/>
    <m/>
    <m/>
    <m/>
    <n v="126"/>
    <n v="0"/>
    <n v="0"/>
    <n v="1"/>
    <s v=""/>
    <n v="-44455"/>
  </r>
  <r>
    <s v="22Q3-TA489"/>
    <d v="2021-09-16T00:00:00"/>
    <s v="22Q2-TA990"/>
    <m/>
    <s v="442209Y21"/>
    <s v="HSBC"/>
    <m/>
    <m/>
    <x v="13"/>
    <s v="Anshul_Agrawal"/>
    <m/>
    <x v="28"/>
    <n v="4"/>
    <m/>
    <x v="5"/>
    <s v="Automated Testing - ALL, Test automation framework design"/>
    <m/>
    <x v="2"/>
    <m/>
    <m/>
    <m/>
    <m/>
    <m/>
    <m/>
    <s v="Linda"/>
    <m/>
    <m/>
    <m/>
    <m/>
    <m/>
    <m/>
    <m/>
    <m/>
    <m/>
    <m/>
    <m/>
    <m/>
    <n v="126"/>
    <n v="0"/>
    <n v="0"/>
    <n v="1"/>
    <s v=""/>
    <n v="-44455"/>
  </r>
  <r>
    <s v="22Q3-TA490"/>
    <d v="2021-09-16T00:00:00"/>
    <s v="22Q2-TA991"/>
    <m/>
    <s v="442210Y21"/>
    <s v="HSBC"/>
    <m/>
    <m/>
    <x v="13"/>
    <s v="Anshul_Agrawal"/>
    <m/>
    <x v="28"/>
    <n v="4"/>
    <m/>
    <x v="5"/>
    <s v="Automated Testing - ALL, Test automation framework design"/>
    <m/>
    <x v="2"/>
    <m/>
    <m/>
    <m/>
    <m/>
    <m/>
    <m/>
    <s v="Linda"/>
    <m/>
    <m/>
    <m/>
    <m/>
    <m/>
    <m/>
    <m/>
    <m/>
    <m/>
    <m/>
    <m/>
    <m/>
    <n v="126"/>
    <n v="0"/>
    <n v="0"/>
    <n v="1"/>
    <s v=""/>
    <n v="-44455"/>
  </r>
  <r>
    <s v="22Q3-TA491"/>
    <d v="2021-09-16T00:00:00"/>
    <s v="22Q2-TA992"/>
    <m/>
    <s v="442211Y21"/>
    <s v="HSBC"/>
    <m/>
    <m/>
    <x v="13"/>
    <s v="Anshul_Agrawal"/>
    <m/>
    <x v="28"/>
    <n v="4"/>
    <m/>
    <x v="5"/>
    <s v="Automated Testing - ALL, Test automation framework design"/>
    <m/>
    <x v="2"/>
    <m/>
    <m/>
    <m/>
    <m/>
    <m/>
    <m/>
    <s v="Linda"/>
    <m/>
    <m/>
    <m/>
    <m/>
    <m/>
    <m/>
    <m/>
    <m/>
    <m/>
    <m/>
    <m/>
    <m/>
    <n v="126"/>
    <n v="0"/>
    <n v="0"/>
    <n v="1"/>
    <s v=""/>
    <n v="-44455"/>
  </r>
  <r>
    <s v="22Q3-TA492"/>
    <d v="2021-09-16T00:00:00"/>
    <s v="22Q2-TA993"/>
    <m/>
    <s v="442212Y21"/>
    <s v="HSBC"/>
    <m/>
    <m/>
    <x v="13"/>
    <s v="Anshul_Agrawal"/>
    <m/>
    <x v="28"/>
    <n v="4"/>
    <m/>
    <x v="5"/>
    <s v="Automated Testing - ALL, Test automation framework design"/>
    <m/>
    <x v="2"/>
    <m/>
    <m/>
    <m/>
    <m/>
    <m/>
    <m/>
    <s v="Linda"/>
    <m/>
    <m/>
    <m/>
    <m/>
    <m/>
    <m/>
    <m/>
    <m/>
    <m/>
    <m/>
    <m/>
    <m/>
    <n v="126"/>
    <n v="0"/>
    <n v="0"/>
    <n v="1"/>
    <s v=""/>
    <n v="-44455"/>
  </r>
  <r>
    <s v="22Q3-TA493"/>
    <d v="2021-09-16T00:00:00"/>
    <s v="22Q2-TA994"/>
    <m/>
    <s v="434970Y21"/>
    <s v="ALDI"/>
    <m/>
    <m/>
    <x v="32"/>
    <s v="Alex_Dai"/>
    <m/>
    <x v="0"/>
    <n v="5"/>
    <m/>
    <x v="95"/>
    <s v="Hive, spark sql, Hadoop"/>
    <m/>
    <x v="3"/>
    <m/>
    <m/>
    <m/>
    <m/>
    <s v="Li Qin"/>
    <s v="李芹"/>
    <s v="CC"/>
    <m/>
    <s v="3 candidates drop"/>
    <m/>
    <m/>
    <m/>
    <m/>
    <m/>
    <m/>
    <m/>
    <m/>
    <m/>
    <m/>
    <n v="126"/>
    <n v="0"/>
    <n v="0"/>
    <n v="0"/>
    <s v=""/>
    <n v="-44455"/>
  </r>
  <r>
    <s v="22Q3-TA494"/>
    <d v="2021-09-16T00:00:00"/>
    <s v="22Q2-TA995"/>
    <m/>
    <s v="434977Y21"/>
    <s v="ALDI"/>
    <m/>
    <m/>
    <x v="32"/>
    <s v="Alex_Dai"/>
    <m/>
    <x v="0"/>
    <n v="6"/>
    <m/>
    <x v="95"/>
    <s v="Hive, spark sql, Hadoop"/>
    <m/>
    <x v="3"/>
    <m/>
    <m/>
    <m/>
    <m/>
    <s v="Jiang Ying"/>
    <s v="江鹰"/>
    <s v="CC"/>
    <m/>
    <m/>
    <m/>
    <m/>
    <m/>
    <m/>
    <m/>
    <m/>
    <m/>
    <m/>
    <m/>
    <m/>
    <n v="126"/>
    <n v="0"/>
    <n v="0"/>
    <n v="0"/>
    <s v=""/>
    <n v="-44455"/>
  </r>
  <r>
    <s v="22Q3-TA495"/>
    <d v="2021-09-16T00:00:00"/>
    <s v="22Q2-TA996"/>
    <m/>
    <s v="434990Y21"/>
    <s v="ALDI"/>
    <m/>
    <m/>
    <x v="32"/>
    <s v="Alex_Dai"/>
    <m/>
    <x v="0"/>
    <n v="5"/>
    <m/>
    <x v="95"/>
    <s v="Hive, spark sql, Hadoop"/>
    <m/>
    <x v="3"/>
    <m/>
    <m/>
    <m/>
    <m/>
    <s v="Xu Sutian"/>
    <s v="徐素天"/>
    <s v="CC"/>
    <m/>
    <m/>
    <m/>
    <m/>
    <m/>
    <m/>
    <m/>
    <m/>
    <m/>
    <m/>
    <m/>
    <m/>
    <n v="126"/>
    <n v="0"/>
    <n v="0"/>
    <n v="0"/>
    <s v=""/>
    <n v="-44455"/>
  </r>
  <r>
    <s v="22Q3-TA496"/>
    <d v="2021-09-23T00:00:00"/>
    <s v="22Q2-TA997"/>
    <m/>
    <s v="454678Y21"/>
    <s v="CMA"/>
    <m/>
    <m/>
    <x v="51"/>
    <s v="Alex_Dai"/>
    <m/>
    <x v="0"/>
    <n v="5"/>
    <m/>
    <x v="12"/>
    <s v="5~8 years’ experience on Net Framework 4.6.1 and 5.0, ASP.Net MVC v5.2.3, IIS 10.0, WCF 4.0, Dapper 1.50.0, IBatisNet 1.6.2, RESTful API, SQL Server"/>
    <m/>
    <x v="0"/>
    <d v="2021-10-11T00:00:00"/>
    <m/>
    <m/>
    <m/>
    <s v="Cao Chao"/>
    <s v="曹超"/>
    <s v="CC"/>
    <m/>
    <m/>
    <m/>
    <m/>
    <m/>
    <m/>
    <m/>
    <m/>
    <m/>
    <m/>
    <m/>
    <m/>
    <n v="119"/>
    <n v="0"/>
    <n v="0"/>
    <n v="1"/>
    <n v="3"/>
    <n v="18"/>
  </r>
  <r>
    <s v="22Q3-TA497"/>
    <d v="2021-09-23T00:00:00"/>
    <s v="22Q2-TA998"/>
    <m/>
    <s v="454679Y21"/>
    <s v="CMA"/>
    <m/>
    <m/>
    <x v="51"/>
    <s v="Alex_Dai"/>
    <m/>
    <x v="0"/>
    <n v="5"/>
    <m/>
    <x v="12"/>
    <s v="5~8 years’ experience on Net Framework 4.6.1 and 5.0, ASP.Net MVC v5.2.3, IIS 10.0, WCF 4.0, Dapper 1.50.0, IBatisNet 1.6.2, RESTful API, SQL Server"/>
    <m/>
    <x v="1"/>
    <m/>
    <m/>
    <m/>
    <m/>
    <s v="Wang Kang"/>
    <s v="王康"/>
    <s v="CC"/>
    <m/>
    <m/>
    <m/>
    <m/>
    <m/>
    <m/>
    <m/>
    <m/>
    <m/>
    <m/>
    <m/>
    <m/>
    <n v="119"/>
    <n v="0"/>
    <n v="0"/>
    <n v="1"/>
    <s v=""/>
    <n v="-44462"/>
  </r>
  <r>
    <s v="22Q3-TA498"/>
    <d v="2021-09-23T00:00:00"/>
    <s v="22Q2-TA999"/>
    <m/>
    <s v="454708Y21"/>
    <s v="CMA"/>
    <m/>
    <m/>
    <x v="51"/>
    <s v="Alex_Dai"/>
    <m/>
    <x v="0"/>
    <n v="4"/>
    <m/>
    <x v="12"/>
    <s v="3~5 years’ experience on Net Framework 4.6.1 and 5.0, ASP.Net MVC v5.2.3, IIS 10.0, WCF 4.0, Dapper 1.50.0, IBatisNet 1.6.2, RESTful API, SQL Server"/>
    <m/>
    <x v="3"/>
    <m/>
    <m/>
    <m/>
    <m/>
    <s v="Zhang Axiang"/>
    <s v="张阿详"/>
    <s v="CC"/>
    <m/>
    <m/>
    <m/>
    <m/>
    <m/>
    <m/>
    <m/>
    <m/>
    <m/>
    <m/>
    <m/>
    <m/>
    <n v="119"/>
    <n v="0"/>
    <n v="0"/>
    <n v="0"/>
    <s v=""/>
    <n v="-44462"/>
  </r>
  <r>
    <s v="22Q3-TA499"/>
    <d v="2021-09-23T00:00:00"/>
    <s v="22Q2-TA1000"/>
    <m/>
    <s v="454709Y21"/>
    <s v="CMA"/>
    <m/>
    <m/>
    <x v="51"/>
    <s v="Alex_Dai"/>
    <m/>
    <x v="0"/>
    <n v="4"/>
    <m/>
    <x v="12"/>
    <s v="3~5 years’ experience on Net Framework 4.6.1 and 5.0, ASP.Net MVC v5.2.3, IIS 10.0, WCF 4.0, Dapper 1.50.0, IBatisNet 1.6.2, RESTful API, SQL Server"/>
    <m/>
    <x v="3"/>
    <m/>
    <m/>
    <m/>
    <m/>
    <s v="Li Zengyan"/>
    <s v="李曾彦"/>
    <s v="CC"/>
    <m/>
    <m/>
    <m/>
    <m/>
    <m/>
    <m/>
    <m/>
    <m/>
    <m/>
    <m/>
    <m/>
    <m/>
    <n v="119"/>
    <n v="0"/>
    <n v="0"/>
    <n v="0"/>
    <s v=""/>
    <n v="-44462"/>
  </r>
  <r>
    <s v="22Q3-TA500"/>
    <d v="2021-09-23T00:00:00"/>
    <s v="22Q2-TA1001"/>
    <d v="2021-10-29T00:00:00"/>
    <s v="454727Y21"/>
    <s v="CMA"/>
    <m/>
    <m/>
    <x v="51"/>
    <s v="Alex_Dai"/>
    <m/>
    <x v="0"/>
    <n v="5"/>
    <m/>
    <x v="114"/>
    <s v="5~8 years’ experience on Vue.js and JQuery development"/>
    <m/>
    <x v="3"/>
    <m/>
    <m/>
    <m/>
    <m/>
    <s v="wang wanliang"/>
    <s v="王万良"/>
    <s v="CC"/>
    <m/>
    <m/>
    <m/>
    <m/>
    <m/>
    <m/>
    <m/>
    <m/>
    <m/>
    <m/>
    <m/>
    <m/>
    <n v="119"/>
    <n v="0"/>
    <n v="0"/>
    <n v="0"/>
    <s v=""/>
    <n v="-44462"/>
  </r>
  <r>
    <s v="22Q3-TA501"/>
    <d v="2021-09-23T00:00:00"/>
    <s v="22Q2-TA1002"/>
    <m/>
    <s v="454728Y21"/>
    <s v="CMA"/>
    <m/>
    <m/>
    <x v="51"/>
    <s v="Alex_Dai"/>
    <m/>
    <x v="0"/>
    <n v="5"/>
    <m/>
    <x v="114"/>
    <s v="5~8 years’ experience on Vue.js and JQuery development"/>
    <m/>
    <x v="6"/>
    <m/>
    <m/>
    <m/>
    <m/>
    <s v="Wang Yi"/>
    <s v="王毅"/>
    <s v="CC"/>
    <m/>
    <s v="Stretch, 21% margin"/>
    <m/>
    <m/>
    <m/>
    <m/>
    <m/>
    <m/>
    <m/>
    <m/>
    <m/>
    <m/>
    <n v="119"/>
    <n v="0"/>
    <n v="0"/>
    <n v="1"/>
    <s v=""/>
    <n v="-44462"/>
  </r>
  <r>
    <s v="22Q3-TA502"/>
    <d v="2021-09-23T00:00:00"/>
    <s v="22Q2-TA1003"/>
    <d v="2021-10-29T00:00:00"/>
    <s v="454737Y21"/>
    <s v="CMA"/>
    <m/>
    <m/>
    <x v="51"/>
    <s v="Alex_Dai"/>
    <m/>
    <x v="0"/>
    <n v="4"/>
    <m/>
    <x v="114"/>
    <s v="3~5 years’ experience on Vue.js and JQuery development"/>
    <m/>
    <x v="3"/>
    <m/>
    <m/>
    <m/>
    <m/>
    <m/>
    <m/>
    <s v="CC"/>
    <m/>
    <m/>
    <m/>
    <m/>
    <m/>
    <m/>
    <m/>
    <m/>
    <m/>
    <m/>
    <m/>
    <m/>
    <n v="119"/>
    <n v="0"/>
    <n v="0"/>
    <n v="0"/>
    <s v=""/>
    <n v="-44462"/>
  </r>
  <r>
    <s v="22Q3-TA503"/>
    <d v="2021-09-23T00:00:00"/>
    <s v="22Q2-TA1004"/>
    <d v="2021-10-29T00:00:00"/>
    <s v="454738Y21"/>
    <s v="CMA"/>
    <m/>
    <m/>
    <x v="51"/>
    <s v="Alex_Dai"/>
    <m/>
    <x v="0"/>
    <n v="4"/>
    <m/>
    <x v="114"/>
    <s v="3~5 years’ experience on Vue.js and JQuery development"/>
    <m/>
    <x v="3"/>
    <m/>
    <m/>
    <m/>
    <m/>
    <m/>
    <m/>
    <s v="CC"/>
    <m/>
    <m/>
    <m/>
    <m/>
    <m/>
    <m/>
    <m/>
    <m/>
    <m/>
    <m/>
    <m/>
    <m/>
    <n v="119"/>
    <n v="0"/>
    <n v="0"/>
    <n v="0"/>
    <s v=""/>
    <n v="-44462"/>
  </r>
  <r>
    <s v="22Q3-TA504"/>
    <d v="2021-09-23T00:00:00"/>
    <s v="22Q2-TA1005"/>
    <m/>
    <s v="455271Y21"/>
    <s v="Daimler"/>
    <m/>
    <m/>
    <x v="13"/>
    <s v="Anshul_Agrawal"/>
    <m/>
    <x v="5"/>
    <n v="3"/>
    <m/>
    <x v="7"/>
    <s v="L1.5 Engineer"/>
    <m/>
    <x v="3"/>
    <m/>
    <m/>
    <m/>
    <m/>
    <m/>
    <m/>
    <s v="Vicky"/>
    <m/>
    <s v="Client is confirming demand"/>
    <m/>
    <m/>
    <m/>
    <m/>
    <m/>
    <m/>
    <m/>
    <m/>
    <m/>
    <m/>
    <n v="119"/>
    <n v="0"/>
    <n v="0"/>
    <n v="0"/>
    <s v=""/>
    <n v="-44462"/>
  </r>
  <r>
    <s v="22Q3-TA505"/>
    <d v="2021-09-23T00:00:00"/>
    <s v="22Q2-TA1006"/>
    <m/>
    <s v="455272Y21"/>
    <s v="Daimler"/>
    <m/>
    <m/>
    <x v="13"/>
    <s v="Anshul_Agrawal"/>
    <m/>
    <x v="5"/>
    <n v="3"/>
    <m/>
    <x v="7"/>
    <s v="L1.5 Engineer"/>
    <m/>
    <x v="3"/>
    <m/>
    <m/>
    <m/>
    <m/>
    <m/>
    <m/>
    <s v="Vicky"/>
    <m/>
    <s v="Client is confirming demand"/>
    <m/>
    <m/>
    <m/>
    <m/>
    <m/>
    <m/>
    <m/>
    <m/>
    <m/>
    <m/>
    <n v="119"/>
    <n v="0"/>
    <n v="0"/>
    <n v="0"/>
    <s v=""/>
    <n v="-44462"/>
  </r>
  <r>
    <s v="22Q3-TA506"/>
    <d v="2021-09-23T00:00:00"/>
    <s v="22Q2-TA1007"/>
    <m/>
    <s v="455273Y21"/>
    <s v="Daimler"/>
    <m/>
    <m/>
    <x v="13"/>
    <s v="Anshul_Agrawal"/>
    <m/>
    <x v="5"/>
    <n v="3"/>
    <m/>
    <x v="7"/>
    <s v="L1.5 Engineer"/>
    <m/>
    <x v="3"/>
    <m/>
    <m/>
    <m/>
    <m/>
    <m/>
    <m/>
    <s v="Vicky"/>
    <m/>
    <s v="Client is confirming demand"/>
    <m/>
    <m/>
    <m/>
    <m/>
    <m/>
    <m/>
    <m/>
    <m/>
    <m/>
    <m/>
    <n v="119"/>
    <n v="0"/>
    <n v="0"/>
    <n v="0"/>
    <s v=""/>
    <n v="-44462"/>
  </r>
  <r>
    <s v="22Q3-TA507"/>
    <d v="2021-09-23T00:00:00"/>
    <s v="22Q2-TA1008"/>
    <m/>
    <s v="455274Y21"/>
    <s v="Daimler"/>
    <m/>
    <m/>
    <x v="13"/>
    <s v="Anshul_Agrawal"/>
    <m/>
    <x v="5"/>
    <n v="3"/>
    <m/>
    <x v="7"/>
    <s v="L1.5 Engineer"/>
    <m/>
    <x v="3"/>
    <m/>
    <m/>
    <m/>
    <m/>
    <m/>
    <m/>
    <s v="Vicky"/>
    <m/>
    <s v="Client is confirming demand"/>
    <m/>
    <m/>
    <m/>
    <m/>
    <m/>
    <m/>
    <m/>
    <m/>
    <m/>
    <m/>
    <n v="119"/>
    <n v="0"/>
    <n v="0"/>
    <n v="0"/>
    <s v=""/>
    <n v="-44462"/>
  </r>
  <r>
    <s v="22Q3-TA508"/>
    <d v="2021-09-23T00:00:00"/>
    <s v="22Q2-TA1009"/>
    <m/>
    <s v="455275Y21"/>
    <s v="Daimler"/>
    <m/>
    <m/>
    <x v="13"/>
    <s v="Anshul_Agrawal"/>
    <m/>
    <x v="5"/>
    <n v="3"/>
    <m/>
    <x v="7"/>
    <s v="L1.5 Engineer"/>
    <m/>
    <x v="3"/>
    <m/>
    <m/>
    <m/>
    <m/>
    <m/>
    <m/>
    <s v="Vicky"/>
    <m/>
    <s v="Client is confirming demand"/>
    <m/>
    <m/>
    <m/>
    <m/>
    <m/>
    <m/>
    <m/>
    <m/>
    <m/>
    <m/>
    <n v="119"/>
    <n v="0"/>
    <n v="0"/>
    <n v="0"/>
    <s v=""/>
    <n v="-44462"/>
  </r>
  <r>
    <s v="22Q3-TA509"/>
    <d v="2021-09-23T00:00:00"/>
    <s v="22Q2-TA1010"/>
    <m/>
    <s v="455265Y21"/>
    <s v="Daimler"/>
    <m/>
    <m/>
    <x v="13"/>
    <s v="Anshul_Agrawal"/>
    <m/>
    <x v="5"/>
    <n v="4"/>
    <m/>
    <x v="7"/>
    <s v="Postgres SQL L2/3"/>
    <m/>
    <x v="1"/>
    <m/>
    <m/>
    <m/>
    <m/>
    <s v="Yong Liang"/>
    <s v="梁勇"/>
    <s v="Vicky"/>
    <m/>
    <m/>
    <m/>
    <m/>
    <m/>
    <m/>
    <m/>
    <m/>
    <m/>
    <m/>
    <m/>
    <m/>
    <n v="119"/>
    <n v="0"/>
    <n v="0"/>
    <n v="1"/>
    <s v=""/>
    <n v="-44462"/>
  </r>
  <r>
    <s v="22Q3-TA510"/>
    <d v="2021-09-23T00:00:00"/>
    <s v="22Q2-TA1011"/>
    <m/>
    <s v="455266Y21"/>
    <s v="Daimler"/>
    <m/>
    <m/>
    <x v="13"/>
    <s v="Anshul_Agrawal"/>
    <m/>
    <x v="5"/>
    <n v="4"/>
    <m/>
    <x v="7"/>
    <s v="Middleware L2/3 Engineer"/>
    <m/>
    <x v="1"/>
    <m/>
    <m/>
    <m/>
    <m/>
    <s v="Xu Zheng"/>
    <s v="徐铮"/>
    <s v="Vicky"/>
    <m/>
    <m/>
    <m/>
    <m/>
    <m/>
    <m/>
    <m/>
    <m/>
    <m/>
    <m/>
    <m/>
    <m/>
    <n v="119"/>
    <n v="0"/>
    <n v="0"/>
    <n v="1"/>
    <s v=""/>
    <n v="-44462"/>
  </r>
  <r>
    <s v="22Q3-TA511"/>
    <d v="2021-09-23T00:00:00"/>
    <s v="22Q2-TA1012"/>
    <m/>
    <s v="455267Y21"/>
    <s v="Daimler"/>
    <m/>
    <m/>
    <x v="13"/>
    <s v="Anshul_Agrawal"/>
    <m/>
    <x v="5"/>
    <n v="4"/>
    <m/>
    <x v="7"/>
    <s v="L1.5 Engineer"/>
    <m/>
    <x v="3"/>
    <m/>
    <m/>
    <m/>
    <m/>
    <m/>
    <m/>
    <s v="Vicky"/>
    <m/>
    <s v="Client is confirming demand"/>
    <m/>
    <m/>
    <m/>
    <m/>
    <m/>
    <m/>
    <m/>
    <m/>
    <m/>
    <m/>
    <n v="119"/>
    <n v="0"/>
    <n v="0"/>
    <n v="0"/>
    <s v=""/>
    <n v="-44462"/>
  </r>
  <r>
    <s v="22Q3-TA512"/>
    <d v="2021-09-23T00:00:00"/>
    <s v="22Q2-TA1013"/>
    <m/>
    <s v="455253Y21"/>
    <s v="Daimler"/>
    <m/>
    <m/>
    <x v="13"/>
    <s v="Anshul_Agrawal"/>
    <m/>
    <x v="5"/>
    <n v="3"/>
    <m/>
    <x v="7"/>
    <s v="L1.5 Engineer"/>
    <m/>
    <x v="3"/>
    <m/>
    <m/>
    <m/>
    <m/>
    <m/>
    <m/>
    <s v="Vicky"/>
    <m/>
    <s v="Client is confirming demand"/>
    <m/>
    <m/>
    <m/>
    <m/>
    <m/>
    <m/>
    <m/>
    <m/>
    <m/>
    <m/>
    <n v="119"/>
    <n v="0"/>
    <n v="0"/>
    <n v="0"/>
    <s v=""/>
    <n v="-44462"/>
  </r>
  <r>
    <s v="22Q3-TA513"/>
    <d v="2021-09-23T00:00:00"/>
    <s v="22Q2-TA1014"/>
    <m/>
    <s v="455247Y21"/>
    <s v="Daimler"/>
    <m/>
    <m/>
    <x v="13"/>
    <s v="Anshul_Agrawal"/>
    <m/>
    <x v="5"/>
    <n v="6"/>
    <m/>
    <x v="7"/>
    <s v="NW Architect (DC LAN, WAN, NW Security) Sr. Consultant"/>
    <m/>
    <x v="5"/>
    <d v="2021-12-27T00:00:00"/>
    <m/>
    <m/>
    <m/>
    <s v="Jane Zhang"/>
    <s v="赵璐"/>
    <s v="Vicky"/>
    <m/>
    <m/>
    <m/>
    <m/>
    <m/>
    <m/>
    <m/>
    <m/>
    <m/>
    <m/>
    <m/>
    <m/>
    <n v="119"/>
    <n v="0"/>
    <n v="0"/>
    <n v="1"/>
    <s v=""/>
    <n v="95"/>
  </r>
  <r>
    <s v="22Q3-TA514"/>
    <d v="2021-09-23T00:00:00"/>
    <s v="22Q2-TA1015"/>
    <m/>
    <s v="455244Y21"/>
    <s v="Daimler"/>
    <m/>
    <m/>
    <x v="13"/>
    <s v="Anshul_Agrawal"/>
    <m/>
    <x v="5"/>
    <n v="5"/>
    <m/>
    <x v="7"/>
    <s v="Backup L2/3 consultant"/>
    <m/>
    <x v="0"/>
    <d v="2021-11-29T00:00:00"/>
    <m/>
    <m/>
    <m/>
    <s v="Zhang Wenqing"/>
    <s v="张文清"/>
    <s v="Vicky"/>
    <m/>
    <m/>
    <m/>
    <m/>
    <m/>
    <m/>
    <m/>
    <m/>
    <m/>
    <m/>
    <m/>
    <m/>
    <n v="119"/>
    <n v="0"/>
    <n v="0"/>
    <n v="1"/>
    <n v="1"/>
    <n v="67"/>
  </r>
  <r>
    <s v="22Q3-TA515"/>
    <d v="2021-09-23T00:00:00"/>
    <s v="22Q2-TA1016"/>
    <m/>
    <s v="455245Y21"/>
    <s v="Daimler"/>
    <m/>
    <m/>
    <x v="13"/>
    <s v="Anshul_Agrawal"/>
    <m/>
    <x v="5"/>
    <n v="5"/>
    <m/>
    <x v="7"/>
    <s v="NW Engineer (DC LAN, WAN, NW Security)"/>
    <m/>
    <x v="0"/>
    <d v="2021-11-22T00:00:00"/>
    <m/>
    <m/>
    <m/>
    <s v="Hu Bo"/>
    <s v="胡波"/>
    <s v="Vicky"/>
    <m/>
    <m/>
    <m/>
    <m/>
    <m/>
    <m/>
    <m/>
    <m/>
    <m/>
    <m/>
    <m/>
    <m/>
    <n v="119"/>
    <n v="0"/>
    <n v="0"/>
    <n v="1"/>
    <n v="1"/>
    <n v="60"/>
  </r>
  <r>
    <s v="22Q3-TA516"/>
    <d v="2021-09-23T00:00:00"/>
    <s v="22Q2-TA1017"/>
    <m/>
    <s v="455236Y21"/>
    <s v="Daimler"/>
    <m/>
    <m/>
    <x v="13"/>
    <s v="Anshul_Agrawal"/>
    <m/>
    <x v="5"/>
    <n v="5"/>
    <m/>
    <x v="7"/>
    <s v="Infra Engineer (Compute - Vmware, Windows)  "/>
    <m/>
    <x v="5"/>
    <d v="2022-01-06T00:00:00"/>
    <m/>
    <m/>
    <m/>
    <s v="Ren Zhanyang"/>
    <s v="任占洋 "/>
    <s v="Vicky"/>
    <m/>
    <m/>
    <m/>
    <m/>
    <m/>
    <m/>
    <m/>
    <m/>
    <m/>
    <m/>
    <m/>
    <m/>
    <n v="119"/>
    <n v="0"/>
    <n v="0"/>
    <n v="1"/>
    <s v=""/>
    <n v="105"/>
  </r>
  <r>
    <s v="22Q3-TA517"/>
    <d v="2021-09-23T00:00:00"/>
    <s v="22Q2-TA1018"/>
    <m/>
    <s v="455232Y21"/>
    <s v="Daimler"/>
    <m/>
    <m/>
    <x v="13"/>
    <s v="Anshul_Agrawal"/>
    <m/>
    <x v="5"/>
    <n v="5"/>
    <m/>
    <x v="7"/>
    <s v="Infra Engineer (Storage - Unix, Solaris) "/>
    <m/>
    <x v="6"/>
    <m/>
    <m/>
    <m/>
    <m/>
    <s v="Ying Li"/>
    <s v="李莹"/>
    <s v="Vicky"/>
    <m/>
    <m/>
    <m/>
    <m/>
    <m/>
    <m/>
    <m/>
    <m/>
    <m/>
    <m/>
    <m/>
    <m/>
    <n v="119"/>
    <n v="0"/>
    <n v="0"/>
    <n v="1"/>
    <s v=""/>
    <n v="-44462"/>
  </r>
  <r>
    <s v="22Q3-TA518"/>
    <d v="2021-09-23T00:00:00"/>
    <s v="22Q2-TA1019"/>
    <m/>
    <s v="455226Y21"/>
    <s v="Daimler"/>
    <m/>
    <m/>
    <x v="13"/>
    <s v="Anshul_Agrawal"/>
    <m/>
    <x v="5"/>
    <n v="6"/>
    <m/>
    <x v="7"/>
    <s v="Storage L2/3 consultant"/>
    <m/>
    <x v="1"/>
    <m/>
    <m/>
    <m/>
    <m/>
    <s v="Zhicheng Huang"/>
    <s v="黄志成"/>
    <s v="Vicky"/>
    <m/>
    <m/>
    <m/>
    <m/>
    <m/>
    <m/>
    <m/>
    <m/>
    <m/>
    <m/>
    <m/>
    <m/>
    <n v="119"/>
    <n v="0"/>
    <n v="0"/>
    <n v="1"/>
    <s v=""/>
    <n v="-44462"/>
  </r>
  <r>
    <s v="22Q3-TA519"/>
    <d v="2021-09-23T00:00:00"/>
    <s v="22Q2-TA1020"/>
    <m/>
    <s v="455224Y21"/>
    <s v="Daimler"/>
    <m/>
    <m/>
    <x v="13"/>
    <s v="Anshul_Agrawal"/>
    <m/>
    <x v="5"/>
    <n v="6"/>
    <m/>
    <x v="7"/>
    <s v="NW Architect (DC LAN, WAN, NW Security)"/>
    <m/>
    <x v="0"/>
    <d v="2021-11-01T00:00:00"/>
    <m/>
    <m/>
    <m/>
    <s v="Jiandong Wang"/>
    <s v="王建东"/>
    <s v="Vicky"/>
    <m/>
    <m/>
    <m/>
    <m/>
    <m/>
    <m/>
    <m/>
    <m/>
    <m/>
    <m/>
    <m/>
    <m/>
    <n v="119"/>
    <n v="0"/>
    <n v="0"/>
    <n v="1"/>
    <n v="2"/>
    <n v="39"/>
  </r>
  <r>
    <s v="22Q3-TA520"/>
    <d v="2021-09-23T00:00:00"/>
    <s v="22Q2-TA1021"/>
    <m/>
    <s v="455190Y21"/>
    <s v="Daimler"/>
    <m/>
    <m/>
    <x v="13"/>
    <s v="Anshul_Agrawal"/>
    <m/>
    <x v="5"/>
    <n v="5"/>
    <m/>
    <x v="7"/>
    <s v="MS SQL L2/3 consultant"/>
    <m/>
    <x v="0"/>
    <d v="2021-10-25T00:00:00"/>
    <m/>
    <m/>
    <m/>
    <s v="Peng Wei"/>
    <s v="彭伟"/>
    <s v="Vicky"/>
    <m/>
    <m/>
    <m/>
    <m/>
    <m/>
    <m/>
    <m/>
    <m/>
    <m/>
    <m/>
    <m/>
    <m/>
    <n v="119"/>
    <n v="0"/>
    <n v="0"/>
    <n v="1"/>
    <n v="2"/>
    <n v="32"/>
  </r>
  <r>
    <s v="22Q3-TA521"/>
    <d v="2021-09-29T00:00:00"/>
    <s v="22Q2-TA1022"/>
    <m/>
    <s v="467346Y21"/>
    <s v="Viatris"/>
    <m/>
    <m/>
    <x v="2"/>
    <s v="Sunil_Mandhania"/>
    <m/>
    <x v="0"/>
    <n v="5"/>
    <m/>
    <x v="13"/>
    <s v="spring boot, MyBatis, SpringMVC,dubbo"/>
    <m/>
    <x v="1"/>
    <m/>
    <m/>
    <m/>
    <m/>
    <m/>
    <m/>
    <s v="Lena"/>
    <m/>
    <s v="This week 4 candidate failed interview"/>
    <m/>
    <m/>
    <m/>
    <m/>
    <m/>
    <m/>
    <m/>
    <m/>
    <m/>
    <m/>
    <n v="113"/>
    <n v="0"/>
    <n v="0"/>
    <n v="1"/>
    <s v=""/>
    <n v="-44468"/>
  </r>
  <r>
    <s v="22Q3-TA522"/>
    <d v="2021-09-29T00:00:00"/>
    <s v="22Q2-TA1023"/>
    <m/>
    <s v="467347Y21"/>
    <s v="Viatris"/>
    <m/>
    <m/>
    <x v="2"/>
    <s v="Sunil_Mandhania"/>
    <m/>
    <x v="0"/>
    <n v="5"/>
    <m/>
    <x v="17"/>
    <s v="spring boot, MyBatis, SpringMVC,dubbo"/>
    <m/>
    <x v="1"/>
    <m/>
    <m/>
    <m/>
    <m/>
    <m/>
    <m/>
    <s v="Lena"/>
    <m/>
    <s v="Client Interview is slow"/>
    <m/>
    <m/>
    <m/>
    <m/>
    <m/>
    <m/>
    <m/>
    <m/>
    <m/>
    <m/>
    <n v="113"/>
    <n v="0"/>
    <n v="0"/>
    <n v="1"/>
    <s v=""/>
    <n v="-44468"/>
  </r>
  <r>
    <s v="22Q3-TA523"/>
    <d v="2021-09-29T00:00:00"/>
    <s v="22Q2-TA1024"/>
    <m/>
    <s v="467348Y21"/>
    <s v="Viatris"/>
    <m/>
    <m/>
    <x v="2"/>
    <s v="Sunil_Mandhania"/>
    <m/>
    <x v="0"/>
    <n v="5"/>
    <m/>
    <x v="17"/>
    <s v="VUE, HTML5、css3、es6"/>
    <m/>
    <x v="1"/>
    <m/>
    <m/>
    <m/>
    <m/>
    <m/>
    <m/>
    <s v="Lena"/>
    <m/>
    <m/>
    <m/>
    <m/>
    <m/>
    <m/>
    <m/>
    <m/>
    <m/>
    <m/>
    <m/>
    <m/>
    <n v="113"/>
    <n v="0"/>
    <n v="0"/>
    <n v="1"/>
    <s v=""/>
    <n v="-44468"/>
  </r>
  <r>
    <s v="22Q3-TA524"/>
    <d v="2021-09-29T00:00:00"/>
    <s v="22Q2-TA1025"/>
    <d v="2021-10-29T00:00:00"/>
    <s v="467621Y21"/>
    <s v="Pfizer"/>
    <m/>
    <m/>
    <x v="2"/>
    <s v="Sunil_Mandhania"/>
    <m/>
    <x v="10"/>
    <n v="4"/>
    <m/>
    <x v="115"/>
    <s v="Veeva"/>
    <m/>
    <x v="6"/>
    <d v="2021-12-27T00:00:00"/>
    <m/>
    <m/>
    <m/>
    <s v="Hao Lusha"/>
    <s v="郝璐莎"/>
    <s v="Athena"/>
    <m/>
    <m/>
    <m/>
    <m/>
    <m/>
    <m/>
    <m/>
    <m/>
    <m/>
    <m/>
    <m/>
    <m/>
    <n v="113"/>
    <n v="0"/>
    <n v="0"/>
    <n v="1"/>
    <s v=""/>
    <n v="89"/>
  </r>
  <r>
    <s v="22Q3-TA525"/>
    <d v="2021-09-29T00:00:00"/>
    <s v="22Q2-TA1026"/>
    <m/>
    <s v="467622Y21"/>
    <s v="Pfizer"/>
    <m/>
    <m/>
    <x v="2"/>
    <s v="Sunil_Mandhania"/>
    <m/>
    <x v="10"/>
    <n v="5"/>
    <m/>
    <x v="116"/>
    <m/>
    <m/>
    <x v="0"/>
    <d v="2021-11-08T00:00:00"/>
    <m/>
    <m/>
    <m/>
    <s v="Yang Fei"/>
    <s v="杨飞"/>
    <s v="Athena"/>
    <m/>
    <m/>
    <m/>
    <m/>
    <m/>
    <m/>
    <m/>
    <m/>
    <m/>
    <m/>
    <m/>
    <m/>
    <n v="113"/>
    <n v="0"/>
    <n v="0"/>
    <n v="1"/>
    <n v="2"/>
    <n v="40"/>
  </r>
  <r>
    <s v="22Q3-TA526"/>
    <d v="2021-10-12T00:00:00"/>
    <m/>
    <m/>
    <s v="491283Y21"/>
    <s v="HSBC"/>
    <m/>
    <m/>
    <x v="13"/>
    <s v="Anshul_Agrawal"/>
    <m/>
    <x v="0"/>
    <n v="5"/>
    <m/>
    <x v="117"/>
    <s v="DBA"/>
    <m/>
    <x v="2"/>
    <m/>
    <m/>
    <m/>
    <m/>
    <m/>
    <m/>
    <s v="Linda"/>
    <m/>
    <s v="Priority"/>
    <m/>
    <m/>
    <m/>
    <m/>
    <m/>
    <m/>
    <m/>
    <m/>
    <m/>
    <m/>
    <n v="100"/>
    <n v="0"/>
    <n v="0"/>
    <n v="1"/>
    <s v=""/>
    <n v="-44481"/>
  </r>
  <r>
    <s v="22Q3-TA527"/>
    <d v="2021-10-12T00:00:00"/>
    <m/>
    <m/>
    <s v="491282Y21"/>
    <s v="HSBC"/>
    <m/>
    <m/>
    <x v="13"/>
    <s v="Anshul_Agrawal"/>
    <m/>
    <x v="0"/>
    <n v="5"/>
    <m/>
    <x v="118"/>
    <s v="Senior Linux SME"/>
    <m/>
    <x v="2"/>
    <m/>
    <m/>
    <m/>
    <m/>
    <m/>
    <m/>
    <s v="Linda"/>
    <m/>
    <s v="Priority"/>
    <m/>
    <m/>
    <m/>
    <m/>
    <m/>
    <m/>
    <m/>
    <m/>
    <m/>
    <m/>
    <n v="100"/>
    <n v="0"/>
    <n v="0"/>
    <n v="1"/>
    <s v=""/>
    <n v="-44481"/>
  </r>
  <r>
    <s v="22Q3-TA528"/>
    <d v="2021-10-12T00:00:00"/>
    <m/>
    <m/>
    <s v="491280Y21"/>
    <s v="HSBC"/>
    <m/>
    <m/>
    <x v="13"/>
    <s v="Anshul_Agrawal"/>
    <m/>
    <x v="0"/>
    <n v="5"/>
    <m/>
    <x v="119"/>
    <s v="Middleware SME"/>
    <m/>
    <x v="2"/>
    <m/>
    <m/>
    <m/>
    <m/>
    <m/>
    <m/>
    <s v="Linda"/>
    <m/>
    <s v="Priority"/>
    <m/>
    <m/>
    <m/>
    <m/>
    <m/>
    <m/>
    <m/>
    <m/>
    <m/>
    <m/>
    <n v="100"/>
    <n v="0"/>
    <n v="0"/>
    <n v="1"/>
    <s v=""/>
    <n v="-44481"/>
  </r>
  <r>
    <s v="22Q3-TA529"/>
    <d v="2021-10-12T00:00:00"/>
    <m/>
    <m/>
    <s v="491760Y21"/>
    <s v="Tiger Resorts"/>
    <m/>
    <m/>
    <x v="12"/>
    <s v="Sunil_Mandhania"/>
    <m/>
    <x v="0"/>
    <n v="5"/>
    <m/>
    <x v="120"/>
    <s v="Biztalk Development"/>
    <m/>
    <x v="2"/>
    <m/>
    <m/>
    <m/>
    <m/>
    <m/>
    <m/>
    <s v="Lena"/>
    <m/>
    <s v="Biztalk is niche, only 1 candidate existing"/>
    <m/>
    <m/>
    <m/>
    <m/>
    <m/>
    <m/>
    <m/>
    <m/>
    <m/>
    <m/>
    <n v="100"/>
    <n v="0"/>
    <n v="0"/>
    <n v="1"/>
    <s v=""/>
    <n v="-44481"/>
  </r>
  <r>
    <s v="22Q3-TA530"/>
    <d v="2021-10-12T00:00:00"/>
    <m/>
    <m/>
    <s v="492482Y21 "/>
    <s v="PVH"/>
    <m/>
    <m/>
    <x v="5"/>
    <s v="Anshul_Agrawal"/>
    <m/>
    <x v="15"/>
    <n v="4"/>
    <m/>
    <x v="59"/>
    <s v="CCNP"/>
    <m/>
    <x v="3"/>
    <m/>
    <m/>
    <m/>
    <m/>
    <m/>
    <m/>
    <s v="Michael"/>
    <m/>
    <s v="No JD"/>
    <m/>
    <m/>
    <m/>
    <m/>
    <m/>
    <m/>
    <m/>
    <m/>
    <m/>
    <m/>
    <n v="100"/>
    <n v="0"/>
    <n v="0"/>
    <n v="0"/>
    <s v=""/>
    <n v="-44481"/>
  </r>
  <r>
    <s v="22Q3-TA531"/>
    <d v="2021-10-12T00:00:00"/>
    <m/>
    <m/>
    <s v="492483Y21 "/>
    <s v="PVH"/>
    <m/>
    <m/>
    <x v="5"/>
    <s v="Anshul_Agrawal"/>
    <m/>
    <x v="15"/>
    <n v="4"/>
    <m/>
    <x v="59"/>
    <s v="CCNP"/>
    <m/>
    <x v="3"/>
    <m/>
    <m/>
    <m/>
    <m/>
    <m/>
    <m/>
    <s v="Michael"/>
    <m/>
    <s v="No JD"/>
    <m/>
    <m/>
    <m/>
    <m/>
    <m/>
    <m/>
    <m/>
    <m/>
    <m/>
    <m/>
    <n v="100"/>
    <n v="0"/>
    <n v="0"/>
    <n v="0"/>
    <s v=""/>
    <n v="-44481"/>
  </r>
  <r>
    <s v="22Q3-TA532"/>
    <d v="2021-10-12T00:00:00"/>
    <m/>
    <m/>
    <s v="460727Y21"/>
    <s v="NIKE"/>
    <m/>
    <m/>
    <x v="32"/>
    <s v="Alex_Dai"/>
    <m/>
    <x v="15"/>
    <n v="4"/>
    <m/>
    <x v="121"/>
    <s v="1.Bachelor’s degree in Computer Science/Applied Information Technology.  _x000a_2.Experience with WMS Support and Configuration _x000a_3.Experience with ITIL.  _x000a_4.Experience with Oracle (PL/)SQL in Oracle databases _x000a_5.Experience with Manhattan WMoS, WCS, Manhattan WMi, XpDS, DS400, Manhattan Slotting and/or JMagic experience _x000a_6.Language Local language  _x000a_7.Logistics Center Operational Processes "/>
    <m/>
    <x v="4"/>
    <m/>
    <m/>
    <m/>
    <m/>
    <m/>
    <m/>
    <s v="Michael"/>
    <m/>
    <s v="Base location issue"/>
    <m/>
    <m/>
    <m/>
    <m/>
    <m/>
    <m/>
    <m/>
    <m/>
    <m/>
    <m/>
    <n v="100"/>
    <n v="0"/>
    <n v="0"/>
    <n v="0"/>
    <s v=""/>
    <n v="-44481"/>
  </r>
  <r>
    <s v="22Q3-TA533"/>
    <d v="2021-10-12T00:00:00"/>
    <m/>
    <m/>
    <s v="460728Y21"/>
    <s v="NIKE"/>
    <m/>
    <m/>
    <x v="32"/>
    <s v="Alex_Dai"/>
    <m/>
    <x v="15"/>
    <n v="4"/>
    <m/>
    <x v="121"/>
    <s v="1.Bachelor’s degree in Computer Science/Applied Information Technology.  _x000a_2.Experience with WMS Support and Configuration _x000a_3.Experience with ITIL.  _x000a_4.Experience with Oracle (PL/)SQL in Oracle databases _x000a_5.Experience with Manhattan WMoS, WCS, Manhattan WMi, XpDS, DS400, Manhattan Slotting and/or JMagic experience _x000a_6.Language Local language  _x000a_7.Logistics Center Operational Processes "/>
    <m/>
    <x v="4"/>
    <m/>
    <m/>
    <m/>
    <m/>
    <m/>
    <m/>
    <s v="Michael"/>
    <m/>
    <s v="Base location issue"/>
    <m/>
    <m/>
    <m/>
    <m/>
    <m/>
    <m/>
    <m/>
    <m/>
    <m/>
    <m/>
    <n v="100"/>
    <n v="0"/>
    <n v="0"/>
    <n v="0"/>
    <s v=""/>
    <n v="-44481"/>
  </r>
  <r>
    <s v="22Q3-TA534"/>
    <d v="2021-10-12T00:00:00"/>
    <m/>
    <m/>
    <s v="460729Y21"/>
    <s v="NIKE"/>
    <m/>
    <m/>
    <x v="32"/>
    <s v="Alex_Dai"/>
    <m/>
    <x v="15"/>
    <n v="4"/>
    <m/>
    <x v="121"/>
    <s v="1.Bachelor’s degree in Computer Science/Applied Information Technology.  _x000a_2.Experience with WMS Support and Configuration _x000a_3.Experience with ITIL.  _x000a_4.Experience with Oracle (PL/)SQL in Oracle databases _x000a_5.Experience with Manhattan WMoS, WCS, Manhattan WMi, XpDS, DS400, Manhattan Slotting and/or JMagic experience _x000a_6.Language Local language  _x000a_7.Logistics Center Operational Processes "/>
    <m/>
    <x v="4"/>
    <m/>
    <m/>
    <m/>
    <m/>
    <m/>
    <m/>
    <s v="Michael"/>
    <m/>
    <m/>
    <m/>
    <m/>
    <m/>
    <m/>
    <m/>
    <m/>
    <m/>
    <m/>
    <m/>
    <m/>
    <n v="100"/>
    <n v="0"/>
    <n v="0"/>
    <n v="0"/>
    <s v=""/>
    <n v="-44481"/>
  </r>
  <r>
    <s v="22Q3-TA535"/>
    <d v="2021-10-12T00:00:00"/>
    <m/>
    <m/>
    <s v="460730Y21"/>
    <s v="NIKE"/>
    <m/>
    <m/>
    <x v="32"/>
    <s v="Alex_Dai"/>
    <m/>
    <x v="15"/>
    <n v="4"/>
    <m/>
    <x v="121"/>
    <s v="1.Bachelor’s degree in Computer Science/Applied Information Technology.  _x000a_2.Experience with WMS Support and Configuration _x000a_3.Experience with ITIL.  _x000a_4.Experience with Oracle (PL/)SQL in Oracle databases _x000a_5.Experience with Manhattan WMoS, WCS, Manhattan WMi, XpDS, DS400, Manhattan Slotting and/or JMagic experience _x000a_6.Language Local language  _x000a_7.Logistics Center Operational Processes "/>
    <m/>
    <x v="4"/>
    <m/>
    <m/>
    <m/>
    <m/>
    <m/>
    <m/>
    <s v="Michael"/>
    <m/>
    <m/>
    <m/>
    <m/>
    <m/>
    <m/>
    <m/>
    <m/>
    <m/>
    <m/>
    <m/>
    <m/>
    <n v="100"/>
    <n v="0"/>
    <n v="0"/>
    <n v="0"/>
    <s v=""/>
    <n v="-44481"/>
  </r>
  <r>
    <s v="22Q3-TA536"/>
    <d v="2021-10-12T00:00:00"/>
    <m/>
    <m/>
    <s v="460731Y21"/>
    <s v="NIKE"/>
    <m/>
    <m/>
    <x v="32"/>
    <s v="Alex_Dai"/>
    <m/>
    <x v="15"/>
    <n v="4"/>
    <m/>
    <x v="121"/>
    <s v="1.Bachelor’s degree in Computer Science/Applied Information Technology.  _x000a_2.Experience with WMS Support and Configuration _x000a_3.Experience with ITIL.  _x000a_4.Experience with Oracle (PL/)SQL in Oracle databases _x000a_5.Experience with Manhattan WMoS, WCS, Manhattan WMi, XpDS, DS400, Manhattan Slotting and/or JMagic experience _x000a_6.Language Local language  _x000a_7.Logistics Center Operational Processes "/>
    <m/>
    <x v="4"/>
    <m/>
    <m/>
    <m/>
    <m/>
    <m/>
    <m/>
    <s v="Michael"/>
    <m/>
    <m/>
    <m/>
    <m/>
    <m/>
    <m/>
    <m/>
    <m/>
    <m/>
    <m/>
    <m/>
    <m/>
    <n v="100"/>
    <n v="0"/>
    <n v="0"/>
    <n v="0"/>
    <s v=""/>
    <n v="-44481"/>
  </r>
  <r>
    <s v="22Q3-TA537"/>
    <d v="2021-10-12T00:00:00"/>
    <m/>
    <m/>
    <s v="460732Y21"/>
    <s v="NIKE"/>
    <m/>
    <m/>
    <x v="32"/>
    <s v="Alex_Dai"/>
    <m/>
    <x v="15"/>
    <n v="4"/>
    <m/>
    <x v="121"/>
    <s v="1.Bachelor’s degree in Computer Science/Applied Information Technology.  _x000a_2.Experience with WMS Support and Configuration _x000a_3.Experience with ITIL.  _x000a_4.Experience with Oracle (PL/)SQL in Oracle databases _x000a_5.Experience with Manhattan WMoS, WCS, Manhattan WMi, XpDS, DS400, Manhattan Slotting and/or JMagic experience _x000a_6.Language Local language  _x000a_7.Logistics Center Operational Processes "/>
    <m/>
    <x v="4"/>
    <m/>
    <m/>
    <m/>
    <m/>
    <m/>
    <m/>
    <s v="Michael"/>
    <m/>
    <m/>
    <m/>
    <m/>
    <m/>
    <m/>
    <m/>
    <m/>
    <m/>
    <m/>
    <m/>
    <m/>
    <n v="100"/>
    <n v="0"/>
    <n v="0"/>
    <n v="0"/>
    <s v=""/>
    <n v="-44481"/>
  </r>
  <r>
    <s v="22Q3-TA538"/>
    <d v="2021-10-12T00:00:00"/>
    <s v="22Q2-TA1027"/>
    <m/>
    <s v="489631Y21"/>
    <s v="Mars"/>
    <m/>
    <m/>
    <x v="47"/>
    <s v="Alex_Dai"/>
    <m/>
    <x v="6"/>
    <n v="5"/>
    <m/>
    <x v="122"/>
    <s v="Office 365 support"/>
    <m/>
    <x v="4"/>
    <m/>
    <m/>
    <m/>
    <m/>
    <m/>
    <m/>
    <s v="CC"/>
    <m/>
    <m/>
    <m/>
    <m/>
    <m/>
    <m/>
    <m/>
    <m/>
    <m/>
    <m/>
    <m/>
    <m/>
    <n v="100"/>
    <n v="0"/>
    <n v="0"/>
    <n v="0"/>
    <s v=""/>
    <n v="-44481"/>
  </r>
  <r>
    <s v="22Q3-TA539"/>
    <d v="2021-10-12T00:00:00"/>
    <s v="22Q2-TA1033"/>
    <m/>
    <s v="470348Y21"/>
    <s v="Nike"/>
    <m/>
    <m/>
    <x v="32"/>
    <s v="Alex_Dai"/>
    <m/>
    <x v="15"/>
    <n v="4"/>
    <m/>
    <x v="38"/>
    <s v="SQL"/>
    <m/>
    <x v="2"/>
    <m/>
    <m/>
    <m/>
    <m/>
    <m/>
    <m/>
    <s v="Michael"/>
    <m/>
    <m/>
    <m/>
    <m/>
    <m/>
    <m/>
    <m/>
    <m/>
    <m/>
    <m/>
    <m/>
    <m/>
    <n v="100"/>
    <n v="0"/>
    <n v="0"/>
    <n v="1"/>
    <s v=""/>
    <n v="-44481"/>
  </r>
  <r>
    <s v="22Q3-TA540"/>
    <d v="2021-10-15T00:00:00"/>
    <m/>
    <m/>
    <s v="394762Y21"/>
    <s v="Jabil"/>
    <m/>
    <m/>
    <x v="13"/>
    <s v="Anshul_Agrawal"/>
    <m/>
    <x v="29"/>
    <n v="4"/>
    <m/>
    <x v="123"/>
    <s v="Automated Testing - ALL"/>
    <m/>
    <x v="1"/>
    <m/>
    <m/>
    <m/>
    <m/>
    <s v="Jiang Shenpeng"/>
    <s v="蒋申鹏"/>
    <s v="Michael"/>
    <m/>
    <s v="no feedback"/>
    <m/>
    <m/>
    <m/>
    <m/>
    <m/>
    <m/>
    <m/>
    <m/>
    <m/>
    <m/>
    <n v="97"/>
    <n v="0"/>
    <n v="0"/>
    <n v="1"/>
    <s v=""/>
    <n v="-44484"/>
  </r>
  <r>
    <s v="22Q3-TA541"/>
    <d v="2021-06-02T00:00:00"/>
    <s v="22Q2-TA382"/>
    <m/>
    <s v="241266Y21"/>
    <s v="HUAWEI"/>
    <m/>
    <m/>
    <x v="18"/>
    <s v="Avanish_Tiwari"/>
    <m/>
    <x v="9"/>
    <n v="2"/>
    <m/>
    <x v="21"/>
    <s v="Oracle Database|PL/SQL [ "/>
    <m/>
    <x v="0"/>
    <d v="2021-10-11T00:00:00"/>
    <m/>
    <m/>
    <m/>
    <s v="Li Han"/>
    <s v="李函"/>
    <s v="CC"/>
    <m/>
    <m/>
    <m/>
    <m/>
    <m/>
    <m/>
    <m/>
    <m/>
    <m/>
    <m/>
    <m/>
    <m/>
    <n v="232"/>
    <n v="0"/>
    <n v="0"/>
    <n v="1"/>
    <n v="3"/>
    <n v="131"/>
  </r>
  <r>
    <s v="22Q3-TA542"/>
    <d v="2021-06-02T00:00:00"/>
    <s v="22Q2-TA383"/>
    <m/>
    <s v="241267Y21"/>
    <s v="HUAWEI"/>
    <m/>
    <m/>
    <x v="18"/>
    <s v="Avanish_Tiwari"/>
    <m/>
    <x v="9"/>
    <n v="2"/>
    <m/>
    <x v="21"/>
    <s v="Oracle Database|PL/SQL [ "/>
    <m/>
    <x v="0"/>
    <d v="2021-10-11T00:00:00"/>
    <m/>
    <m/>
    <m/>
    <s v="Li Huangyan"/>
    <s v="李光焰"/>
    <s v="CC"/>
    <m/>
    <m/>
    <m/>
    <m/>
    <m/>
    <m/>
    <m/>
    <m/>
    <m/>
    <m/>
    <m/>
    <m/>
    <n v="232"/>
    <n v="0"/>
    <n v="0"/>
    <n v="1"/>
    <n v="3"/>
    <n v="131"/>
  </r>
  <r>
    <s v="22Q3-TA543"/>
    <d v="2021-06-02T00:00:00"/>
    <s v="22Q2-TA384"/>
    <m/>
    <s v="241268Y21"/>
    <s v="HUAWEI"/>
    <m/>
    <m/>
    <x v="18"/>
    <s v="Avanish_Tiwari"/>
    <m/>
    <x v="9"/>
    <n v="2"/>
    <m/>
    <x v="21"/>
    <s v="Oracle Database|PL/SQL [ "/>
    <m/>
    <x v="0"/>
    <d v="2021-10-11T00:00:00"/>
    <m/>
    <m/>
    <m/>
    <s v="Qian Wei"/>
    <s v="钱威"/>
    <s v="CC"/>
    <m/>
    <m/>
    <m/>
    <m/>
    <m/>
    <m/>
    <m/>
    <m/>
    <m/>
    <m/>
    <m/>
    <m/>
    <n v="232"/>
    <n v="0"/>
    <n v="0"/>
    <n v="1"/>
    <n v="3"/>
    <n v="131"/>
  </r>
  <r>
    <s v="22Q3-TA544"/>
    <d v="2021-06-16T00:00:00"/>
    <s v="22Q2-TA416"/>
    <m/>
    <s v="284220Y21"/>
    <s v="HUAWEI"/>
    <m/>
    <m/>
    <x v="18"/>
    <s v="Avanish_Tiwari"/>
    <m/>
    <x v="9"/>
    <n v="2"/>
    <m/>
    <x v="21"/>
    <s v="Oracle Database|PL/SQL [ &gt;48]"/>
    <m/>
    <x v="0"/>
    <d v="2021-10-11T00:00:00"/>
    <m/>
    <m/>
    <m/>
    <s v="Zhou Lang"/>
    <s v="周浪"/>
    <s v="CC"/>
    <m/>
    <m/>
    <m/>
    <m/>
    <m/>
    <m/>
    <m/>
    <m/>
    <m/>
    <m/>
    <m/>
    <m/>
    <n v="218"/>
    <n v="0"/>
    <n v="0"/>
    <n v="1"/>
    <n v="3"/>
    <n v="117"/>
  </r>
  <r>
    <s v="22Q3-TA545"/>
    <d v="2021-06-16T00:00:00"/>
    <s v="22Q2-TA417"/>
    <m/>
    <s v="284221Y21"/>
    <s v="HUAWEI"/>
    <m/>
    <m/>
    <x v="18"/>
    <s v="Avanish_Tiwari"/>
    <m/>
    <x v="9"/>
    <n v="2"/>
    <m/>
    <x v="21"/>
    <s v="Oracle Database|PL/SQL [ &gt;48]"/>
    <m/>
    <x v="0"/>
    <d v="2021-10-11T00:00:00"/>
    <m/>
    <m/>
    <m/>
    <s v="Song Hua"/>
    <s v="宋花"/>
    <s v="CC"/>
    <m/>
    <m/>
    <m/>
    <m/>
    <m/>
    <m/>
    <m/>
    <m/>
    <m/>
    <m/>
    <m/>
    <m/>
    <n v="218"/>
    <n v="0"/>
    <n v="0"/>
    <n v="1"/>
    <n v="3"/>
    <n v="117"/>
  </r>
  <r>
    <s v="22Q3-TA546"/>
    <d v="2021-06-16T00:00:00"/>
    <s v="22Q2-TA418"/>
    <m/>
    <s v="284222Y21"/>
    <s v="HUAWEI"/>
    <m/>
    <m/>
    <x v="18"/>
    <s v="Avanish_Tiwari"/>
    <m/>
    <x v="9"/>
    <n v="2"/>
    <m/>
    <x v="21"/>
    <s v="Oracle Database|PL/SQL [ &gt;48]"/>
    <m/>
    <x v="0"/>
    <d v="2021-10-14T00:00:00"/>
    <m/>
    <m/>
    <m/>
    <s v="Shou Siqi"/>
    <s v="寿思琪"/>
    <s v="CC"/>
    <m/>
    <m/>
    <m/>
    <m/>
    <m/>
    <m/>
    <m/>
    <m/>
    <m/>
    <m/>
    <m/>
    <m/>
    <n v="218"/>
    <n v="0"/>
    <n v="0"/>
    <n v="1"/>
    <n v="3"/>
    <n v="120"/>
  </r>
  <r>
    <s v="22Q3-TA547"/>
    <d v="2021-06-16T00:00:00"/>
    <s v="22Q2-TA419"/>
    <m/>
    <s v="284223Y21"/>
    <s v="HUAWEI"/>
    <m/>
    <m/>
    <x v="18"/>
    <s v="Avanish_Tiwari"/>
    <m/>
    <x v="9"/>
    <n v="2"/>
    <m/>
    <x v="21"/>
    <s v="Oracle Database|PL/SQL [ &gt;48]"/>
    <m/>
    <x v="0"/>
    <d v="2021-10-18T00:00:00"/>
    <m/>
    <m/>
    <m/>
    <s v="Jiang Yu"/>
    <s v="江翌"/>
    <s v="CC"/>
    <m/>
    <m/>
    <m/>
    <m/>
    <m/>
    <m/>
    <m/>
    <m/>
    <m/>
    <m/>
    <m/>
    <m/>
    <n v="218"/>
    <n v="0"/>
    <n v="0"/>
    <n v="1"/>
    <n v="3"/>
    <n v="124"/>
  </r>
  <r>
    <s v="22Q3-TA548"/>
    <d v="2021-06-16T00:00:00"/>
    <s v="22Q2-TA420"/>
    <m/>
    <s v="284224Y21"/>
    <s v="HUAWEI"/>
    <m/>
    <m/>
    <x v="18"/>
    <s v="Avanish_Tiwari"/>
    <m/>
    <x v="9"/>
    <n v="2"/>
    <m/>
    <x v="21"/>
    <s v="Oracle Database|PL/SQL [ &gt;48]"/>
    <m/>
    <x v="0"/>
    <d v="2021-10-18T00:00:00"/>
    <m/>
    <m/>
    <m/>
    <s v="Mao Xueyan"/>
    <s v="毛雪艳"/>
    <s v="CC"/>
    <m/>
    <m/>
    <m/>
    <m/>
    <m/>
    <m/>
    <m/>
    <m/>
    <m/>
    <m/>
    <m/>
    <m/>
    <n v="218"/>
    <n v="0"/>
    <n v="0"/>
    <n v="1"/>
    <n v="3"/>
    <n v="124"/>
  </r>
  <r>
    <s v="22Q3-TA549"/>
    <d v="2021-06-16T00:00:00"/>
    <s v="22Q2-TA421"/>
    <m/>
    <s v="284225Y21"/>
    <s v="HUAWEI"/>
    <m/>
    <m/>
    <x v="18"/>
    <s v="Avanish_Tiwari"/>
    <m/>
    <x v="9"/>
    <n v="2"/>
    <m/>
    <x v="21"/>
    <s v="Oracle Database|PL/SQL [ &gt;48]"/>
    <m/>
    <x v="0"/>
    <d v="2021-10-18T00:00:00"/>
    <m/>
    <m/>
    <m/>
    <s v="Chen Zhengyan"/>
    <s v="陈正洋"/>
    <s v="CC"/>
    <m/>
    <m/>
    <m/>
    <m/>
    <m/>
    <m/>
    <m/>
    <m/>
    <m/>
    <m/>
    <m/>
    <m/>
    <n v="218"/>
    <n v="0"/>
    <n v="0"/>
    <n v="1"/>
    <n v="3"/>
    <n v="124"/>
  </r>
  <r>
    <s v="22Q3-TA550"/>
    <d v="2021-06-16T00:00:00"/>
    <s v="22Q2-TA422"/>
    <d v="2021-10-29T00:00:00"/>
    <s v="284226Y21"/>
    <s v="HUAWEI"/>
    <m/>
    <m/>
    <x v="18"/>
    <s v="Avanish_Tiwari"/>
    <m/>
    <x v="9"/>
    <n v="2"/>
    <m/>
    <x v="21"/>
    <s v="Oracle Database|PL/SQL [ &gt;48]"/>
    <m/>
    <x v="0"/>
    <d v="2021-10-25T00:00:00"/>
    <m/>
    <m/>
    <m/>
    <s v="Yan Xue"/>
    <s v="晏雪"/>
    <s v="CC"/>
    <m/>
    <m/>
    <m/>
    <m/>
    <m/>
    <m/>
    <m/>
    <m/>
    <m/>
    <m/>
    <m/>
    <m/>
    <n v="218"/>
    <n v="0"/>
    <n v="0"/>
    <n v="1"/>
    <n v="2"/>
    <n v="131"/>
  </r>
  <r>
    <s v="22Q3-TA551"/>
    <d v="2021-09-26T00:00:00"/>
    <m/>
    <m/>
    <s v="460712Y21"/>
    <s v="Huawei"/>
    <m/>
    <s v="FP"/>
    <x v="49"/>
    <s v="Avanish_Tiwari"/>
    <s v="Wuhan"/>
    <x v="6"/>
    <n v="5"/>
    <s v="Oracle、Datastage、PL/SQL、ETL、Gauss"/>
    <x v="21"/>
    <s v="Oracle、Datastage、PL/SQL、ETL、Gauss"/>
    <m/>
    <x v="0"/>
    <d v="2021-11-29T00:00:00"/>
    <m/>
    <m/>
    <m/>
    <s v="Li Wei"/>
    <s v="李威"/>
    <s v="Linda"/>
    <m/>
    <m/>
    <m/>
    <m/>
    <m/>
    <m/>
    <m/>
    <m/>
    <m/>
    <m/>
    <m/>
    <m/>
    <n v="116"/>
    <n v="0"/>
    <n v="0"/>
    <n v="1"/>
    <n v="1"/>
    <n v="64"/>
  </r>
  <r>
    <s v="22Q3-TA552"/>
    <d v="2021-09-26T00:00:00"/>
    <m/>
    <m/>
    <s v="460713Y21"/>
    <s v="Huawei"/>
    <m/>
    <s v="FP"/>
    <x v="49"/>
    <s v="Avanish_Tiwari"/>
    <s v="Wuhan"/>
    <x v="6"/>
    <n v="5"/>
    <s v="Oracle、Datastage、PL/SQL、ETL、Gauss"/>
    <x v="21"/>
    <s v="Oracle、Datastage、PL/SQL、ETL、Gauss"/>
    <m/>
    <x v="0"/>
    <d v="2021-11-29T00:00:00"/>
    <m/>
    <m/>
    <m/>
    <s v="Xu Yanchong"/>
    <s v="许彦冲"/>
    <s v="Linda"/>
    <m/>
    <m/>
    <m/>
    <m/>
    <m/>
    <m/>
    <m/>
    <m/>
    <m/>
    <m/>
    <m/>
    <m/>
    <n v="116"/>
    <n v="0"/>
    <n v="0"/>
    <n v="1"/>
    <n v="1"/>
    <n v="64"/>
  </r>
  <r>
    <s v="22Q3-TA553"/>
    <d v="2021-10-13T00:00:00"/>
    <m/>
    <m/>
    <s v="471185Y21"/>
    <s v="ATPCO"/>
    <m/>
    <s v="T&amp;M"/>
    <x v="35"/>
    <s v="Alex_Dai"/>
    <m/>
    <x v="15"/>
    <n v="5"/>
    <m/>
    <x v="124"/>
    <s v="Cybersecurity Foundation, process, compliance and documentation"/>
    <m/>
    <x v="2"/>
    <m/>
    <m/>
    <m/>
    <m/>
    <m/>
    <m/>
    <s v="CC"/>
    <m/>
    <m/>
    <m/>
    <m/>
    <m/>
    <m/>
    <m/>
    <m/>
    <m/>
    <m/>
    <m/>
    <m/>
    <n v="99"/>
    <n v="0"/>
    <n v="0"/>
    <n v="1"/>
    <s v=""/>
    <n v="-44482"/>
  </r>
  <r>
    <s v="22Q3-TA554"/>
    <d v="2021-10-14T00:00:00"/>
    <m/>
    <m/>
    <s v="494154Y21"/>
    <s v="HSBC"/>
    <m/>
    <m/>
    <x v="52"/>
    <s v="Anshul_Agrawal"/>
    <m/>
    <x v="0"/>
    <n v="5"/>
    <m/>
    <x v="125"/>
    <s v="Ali Public Cloud Services, Platforms and Technologies"/>
    <m/>
    <x v="3"/>
    <m/>
    <m/>
    <m/>
    <m/>
    <m/>
    <m/>
    <s v="Linda"/>
    <m/>
    <s v="Priority"/>
    <m/>
    <m/>
    <m/>
    <m/>
    <m/>
    <m/>
    <m/>
    <m/>
    <m/>
    <m/>
    <n v="98"/>
    <n v="0"/>
    <n v="0"/>
    <n v="0"/>
    <s v=""/>
    <n v="-44483"/>
  </r>
  <r>
    <s v="22Q3-TA555"/>
    <d v="2021-10-14T00:00:00"/>
    <m/>
    <m/>
    <s v="494153Y21"/>
    <s v="HSBC"/>
    <m/>
    <m/>
    <x v="52"/>
    <s v="Anshul_Agrawal"/>
    <m/>
    <x v="0"/>
    <n v="5"/>
    <m/>
    <x v="125"/>
    <s v="Ali Public Cloud Services, Platforms and Technologies"/>
    <m/>
    <x v="3"/>
    <m/>
    <m/>
    <m/>
    <m/>
    <m/>
    <m/>
    <s v="Linda"/>
    <m/>
    <s v="Priority"/>
    <m/>
    <m/>
    <m/>
    <m/>
    <m/>
    <m/>
    <m/>
    <m/>
    <m/>
    <m/>
    <n v="98"/>
    <n v="0"/>
    <n v="0"/>
    <n v="0"/>
    <s v=""/>
    <n v="-44483"/>
  </r>
  <r>
    <s v="22Q3-TA556"/>
    <d v="2021-10-14T00:00:00"/>
    <m/>
    <m/>
    <s v="493355Y21"/>
    <s v="HSBC"/>
    <m/>
    <m/>
    <x v="52"/>
    <s v="Anshul_Agrawal"/>
    <m/>
    <x v="0"/>
    <n v="5"/>
    <m/>
    <x v="125"/>
    <s v="Ali Public Cloud Services, Platforms and Technologies"/>
    <m/>
    <x v="3"/>
    <m/>
    <m/>
    <m/>
    <m/>
    <m/>
    <m/>
    <s v="Linda"/>
    <m/>
    <s v="Priority"/>
    <m/>
    <m/>
    <m/>
    <m/>
    <m/>
    <m/>
    <m/>
    <m/>
    <m/>
    <m/>
    <n v="98"/>
    <n v="0"/>
    <n v="0"/>
    <n v="0"/>
    <s v=""/>
    <n v="-44483"/>
  </r>
  <r>
    <s v="22Q3-TA557"/>
    <d v="2021-10-18T00:00:00"/>
    <m/>
    <m/>
    <s v="496842Y21"/>
    <s v="Volvo"/>
    <m/>
    <m/>
    <x v="12"/>
    <s v="Sunil_Mandhania"/>
    <m/>
    <x v="0"/>
    <n v="5"/>
    <m/>
    <x v="126"/>
    <s v="Wechat Miniprogram, Java J2EE, SQL"/>
    <m/>
    <x v="3"/>
    <m/>
    <m/>
    <m/>
    <m/>
    <s v="Wang Shuliang"/>
    <s v="王书良"/>
    <s v="Lena"/>
    <m/>
    <s v="Client refused to interview, work location"/>
    <m/>
    <m/>
    <m/>
    <m/>
    <m/>
    <m/>
    <m/>
    <m/>
    <m/>
    <m/>
    <n v="94"/>
    <n v="0"/>
    <n v="0"/>
    <n v="0"/>
    <s v=""/>
    <n v="-44487"/>
  </r>
  <r>
    <s v="22Q3-TA558"/>
    <d v="2021-10-18T00:00:00"/>
    <m/>
    <m/>
    <s v="496843Y21"/>
    <s v="Volvo"/>
    <m/>
    <m/>
    <x v="12"/>
    <s v="Sunil_Mandhania"/>
    <m/>
    <x v="0"/>
    <n v="4"/>
    <m/>
    <x v="126"/>
    <s v="Wechat Miniprogram, Java J2EE, SQL"/>
    <m/>
    <x v="3"/>
    <m/>
    <m/>
    <m/>
    <m/>
    <s v="Fang Shupei"/>
    <s v="方天培"/>
    <s v="Lena"/>
    <m/>
    <m/>
    <m/>
    <m/>
    <m/>
    <m/>
    <m/>
    <m/>
    <m/>
    <m/>
    <m/>
    <m/>
    <n v="94"/>
    <n v="0"/>
    <n v="0"/>
    <n v="0"/>
    <s v=""/>
    <n v="-44487"/>
  </r>
  <r>
    <s v="22Q3-TA559"/>
    <d v="2021-10-18T00:00:00"/>
    <m/>
    <m/>
    <s v="496844Y21"/>
    <s v="Volvo"/>
    <m/>
    <m/>
    <x v="12"/>
    <s v="Sunil_Mandhania"/>
    <m/>
    <x v="0"/>
    <n v="4"/>
    <m/>
    <x v="126"/>
    <s v="Wechat Miniprogram, Java J2EE, SQL"/>
    <m/>
    <x v="3"/>
    <m/>
    <m/>
    <m/>
    <m/>
    <m/>
    <m/>
    <s v="Lena"/>
    <m/>
    <s v="JD shared on 10.27"/>
    <m/>
    <m/>
    <m/>
    <m/>
    <m/>
    <m/>
    <m/>
    <m/>
    <m/>
    <m/>
    <n v="94"/>
    <n v="0"/>
    <n v="0"/>
    <n v="0"/>
    <s v=""/>
    <n v="-44487"/>
  </r>
  <r>
    <s v="22Q3-TA560"/>
    <d v="2021-10-18T00:00:00"/>
    <m/>
    <m/>
    <s v="496845Y21"/>
    <s v="Volvo"/>
    <m/>
    <m/>
    <x v="12"/>
    <s v="Sunil_Mandhania"/>
    <m/>
    <x v="0"/>
    <n v="3"/>
    <m/>
    <x v="126"/>
    <s v="Wechat Miniprogram, Java J2EE, SQL"/>
    <m/>
    <x v="3"/>
    <m/>
    <m/>
    <m/>
    <m/>
    <m/>
    <m/>
    <s v="Lena"/>
    <m/>
    <s v="JD shared on 10.27"/>
    <m/>
    <m/>
    <m/>
    <m/>
    <m/>
    <m/>
    <m/>
    <m/>
    <m/>
    <m/>
    <n v="94"/>
    <n v="0"/>
    <n v="0"/>
    <n v="0"/>
    <s v=""/>
    <n v="-44487"/>
  </r>
  <r>
    <s v="22Q3-TA561"/>
    <d v="2021-10-18T00:00:00"/>
    <m/>
    <m/>
    <s v="491994Y21"/>
    <s v="ELC"/>
    <m/>
    <m/>
    <x v="13"/>
    <s v="Anshul_Agrawal"/>
    <m/>
    <x v="0"/>
    <n v="5"/>
    <m/>
    <x v="5"/>
    <s v="Automation Testing - Java or Python in API and UI"/>
    <m/>
    <x v="5"/>
    <d v="2021-12-13T00:00:00"/>
    <m/>
    <m/>
    <m/>
    <s v="Ni Sheng"/>
    <s v="倪圣"/>
    <s v="Michael"/>
    <m/>
    <m/>
    <m/>
    <m/>
    <m/>
    <m/>
    <m/>
    <m/>
    <m/>
    <m/>
    <m/>
    <m/>
    <n v="94"/>
    <n v="0"/>
    <n v="0"/>
    <n v="1"/>
    <s v=""/>
    <n v="56"/>
  </r>
  <r>
    <s v="22Q3-TA562"/>
    <d v="2021-10-18T00:00:00"/>
    <m/>
    <m/>
    <s v="497611Y21         "/>
    <s v="Emerson"/>
    <m/>
    <m/>
    <x v="22"/>
    <s v="Anshul_Agrawal"/>
    <m/>
    <x v="8"/>
    <n v="5"/>
    <m/>
    <x v="127"/>
    <s v="sharepoint online , Nintex, .Net"/>
    <m/>
    <x v="1"/>
    <m/>
    <m/>
    <m/>
    <m/>
    <s v="Qu Yajie"/>
    <s v="屈亚洁"/>
    <s v="Michael"/>
    <m/>
    <m/>
    <m/>
    <m/>
    <m/>
    <m/>
    <m/>
    <m/>
    <m/>
    <m/>
    <m/>
    <m/>
    <n v="94"/>
    <n v="0"/>
    <n v="0"/>
    <n v="1"/>
    <s v=""/>
    <n v="-44487"/>
  </r>
  <r>
    <s v="22Q3-TA563"/>
    <d v="2021-10-19T00:00:00"/>
    <m/>
    <m/>
    <s v="491264Y21"/>
    <s v="BP"/>
    <m/>
    <m/>
    <x v="12"/>
    <s v="Sunil_Mandhania"/>
    <m/>
    <x v="0"/>
    <n v="6"/>
    <m/>
    <x v="27"/>
    <s v="Bilingual PM with Agile experience"/>
    <m/>
    <x v="5"/>
    <d v="2021-12-13T00:00:00"/>
    <m/>
    <m/>
    <m/>
    <s v="Yu Yuanyuan"/>
    <s v="于媛媛"/>
    <s v="Lena"/>
    <m/>
    <s v="JD shared on 10.27"/>
    <m/>
    <m/>
    <m/>
    <m/>
    <m/>
    <m/>
    <m/>
    <m/>
    <m/>
    <m/>
    <n v="93"/>
    <n v="0"/>
    <n v="0"/>
    <n v="1"/>
    <s v=""/>
    <n v="55"/>
  </r>
  <r>
    <s v="22Q3-TA564"/>
    <d v="2021-10-19T00:00:00"/>
    <m/>
    <m/>
    <s v="497611Y21                                                                                                                                               "/>
    <s v="Emerson"/>
    <m/>
    <m/>
    <x v="22"/>
    <s v="Anshul_Agrawal"/>
    <m/>
    <x v="8"/>
    <n v="5"/>
    <m/>
    <x v="127"/>
    <s v="sharepoint online , Nintex, .Net"/>
    <m/>
    <x v="2"/>
    <m/>
    <m/>
    <m/>
    <m/>
    <m/>
    <m/>
    <s v="Michael"/>
    <m/>
    <m/>
    <m/>
    <m/>
    <m/>
    <m/>
    <m/>
    <m/>
    <m/>
    <m/>
    <m/>
    <m/>
    <n v="93"/>
    <n v="0"/>
    <n v="0"/>
    <n v="1"/>
    <s v=""/>
    <n v="-44488"/>
  </r>
  <r>
    <s v="22Q3-TA565"/>
    <d v="2021-10-19T00:00:00"/>
    <m/>
    <m/>
    <s v="488293Y21 "/>
    <s v="HUAWEI"/>
    <m/>
    <m/>
    <x v="16"/>
    <s v="Avanish_Tiwari"/>
    <m/>
    <x v="6"/>
    <n v="5"/>
    <m/>
    <x v="13"/>
    <s v="Java Sprintboot"/>
    <m/>
    <x v="5"/>
    <d v="2021-12-20T00:00:00"/>
    <m/>
    <m/>
    <m/>
    <s v="Huang Siran"/>
    <s v="黄思然"/>
    <s v="Linda"/>
    <m/>
    <m/>
    <m/>
    <m/>
    <m/>
    <m/>
    <m/>
    <m/>
    <m/>
    <m/>
    <m/>
    <m/>
    <n v="93"/>
    <n v="0"/>
    <n v="0"/>
    <n v="1"/>
    <s v=""/>
    <n v="62"/>
  </r>
  <r>
    <s v="22Q3-TA566"/>
    <d v="2021-10-19T00:00:00"/>
    <m/>
    <m/>
    <s v="488298Y21 "/>
    <s v="HUAWEI"/>
    <m/>
    <m/>
    <x v="16"/>
    <s v="Avanish_Tiwari"/>
    <m/>
    <x v="6"/>
    <n v="5"/>
    <m/>
    <x v="5"/>
    <s v="Automated Testing - ALL, Test automation framework design"/>
    <m/>
    <x v="3"/>
    <m/>
    <m/>
    <m/>
    <m/>
    <m/>
    <m/>
    <s v="Linda"/>
    <m/>
    <m/>
    <m/>
    <m/>
    <m/>
    <m/>
    <m/>
    <m/>
    <m/>
    <m/>
    <m/>
    <m/>
    <n v="93"/>
    <n v="0"/>
    <n v="0"/>
    <n v="0"/>
    <s v=""/>
    <n v="-44488"/>
  </r>
  <r>
    <s v="22Q3-TA567"/>
    <d v="2021-10-19T00:00:00"/>
    <m/>
    <m/>
    <s v="502046Y21"/>
    <s v="Volvo"/>
    <m/>
    <m/>
    <x v="12"/>
    <s v="Sunil_Mandhania"/>
    <m/>
    <x v="0"/>
    <n v="4"/>
    <m/>
    <x v="128"/>
    <s v="Wechat Miniprogram, HTML5"/>
    <m/>
    <x v="2"/>
    <m/>
    <m/>
    <m/>
    <m/>
    <m/>
    <m/>
    <s v="Linda"/>
    <m/>
    <s v="no English + Wechat frontend skill is niche"/>
    <m/>
    <m/>
    <m/>
    <m/>
    <m/>
    <m/>
    <m/>
    <m/>
    <m/>
    <m/>
    <n v="93"/>
    <n v="0"/>
    <n v="0"/>
    <n v="1"/>
    <s v=""/>
    <n v="-44488"/>
  </r>
  <r>
    <s v="22Q3-TA568"/>
    <d v="2021-10-19T00:00:00"/>
    <m/>
    <m/>
    <s v="502040Y21"/>
    <s v="Volvo"/>
    <m/>
    <m/>
    <x v="12"/>
    <s v="Sunil_Mandhania"/>
    <m/>
    <x v="0"/>
    <n v="4"/>
    <m/>
    <x v="128"/>
    <s v="Wechat Miniprogram, HTML5"/>
    <m/>
    <x v="2"/>
    <m/>
    <m/>
    <m/>
    <m/>
    <m/>
    <m/>
    <s v="Linda"/>
    <m/>
    <s v="6 failed interview"/>
    <m/>
    <m/>
    <m/>
    <m/>
    <m/>
    <m/>
    <m/>
    <m/>
    <m/>
    <m/>
    <n v="93"/>
    <n v="0"/>
    <n v="0"/>
    <n v="1"/>
    <s v=""/>
    <n v="-44488"/>
  </r>
  <r>
    <s v="22Q3-TA569"/>
    <d v="2021-10-19T00:00:00"/>
    <m/>
    <m/>
    <s v="502041Y21"/>
    <s v="Volvo"/>
    <m/>
    <m/>
    <x v="12"/>
    <s v="Sunil_Mandhania"/>
    <m/>
    <x v="0"/>
    <n v="4"/>
    <m/>
    <x v="128"/>
    <s v="Wechat Miniprogram, HTML5"/>
    <m/>
    <x v="2"/>
    <m/>
    <m/>
    <m/>
    <m/>
    <m/>
    <m/>
    <s v="Linda"/>
    <m/>
    <m/>
    <m/>
    <m/>
    <m/>
    <m/>
    <m/>
    <m/>
    <m/>
    <m/>
    <m/>
    <m/>
    <n v="93"/>
    <n v="0"/>
    <n v="0"/>
    <n v="1"/>
    <s v=""/>
    <n v="-44488"/>
  </r>
  <r>
    <s v="22Q3-TA570"/>
    <d v="2021-10-19T00:00:00"/>
    <m/>
    <m/>
    <s v="502042Y21"/>
    <s v="Volvo"/>
    <m/>
    <m/>
    <x v="12"/>
    <s v="Sunil_Mandhania"/>
    <m/>
    <x v="0"/>
    <n v="4"/>
    <m/>
    <x v="128"/>
    <s v="Wechat Miniprogram, HTML5"/>
    <m/>
    <x v="2"/>
    <m/>
    <m/>
    <m/>
    <m/>
    <m/>
    <m/>
    <s v="Linda"/>
    <m/>
    <m/>
    <m/>
    <m/>
    <m/>
    <m/>
    <m/>
    <m/>
    <m/>
    <m/>
    <m/>
    <m/>
    <n v="93"/>
    <n v="0"/>
    <n v="0"/>
    <n v="1"/>
    <s v=""/>
    <n v="-44488"/>
  </r>
  <r>
    <s v="22Q3-TA571"/>
    <d v="2021-10-19T00:00:00"/>
    <m/>
    <m/>
    <s v="502043Y21"/>
    <s v="Volvo"/>
    <m/>
    <m/>
    <x v="12"/>
    <s v="Sunil_Mandhania"/>
    <m/>
    <x v="0"/>
    <n v="4"/>
    <m/>
    <x v="128"/>
    <s v="Wechat Miniprogram, HTML5"/>
    <m/>
    <x v="2"/>
    <m/>
    <m/>
    <m/>
    <m/>
    <m/>
    <m/>
    <s v="Linda"/>
    <m/>
    <m/>
    <m/>
    <m/>
    <m/>
    <m/>
    <m/>
    <m/>
    <m/>
    <m/>
    <m/>
    <m/>
    <n v="93"/>
    <n v="0"/>
    <n v="0"/>
    <n v="1"/>
    <s v=""/>
    <n v="-44488"/>
  </r>
  <r>
    <s v="22Q3-TA572"/>
    <d v="2021-10-19T00:00:00"/>
    <m/>
    <m/>
    <s v="502032Y21"/>
    <s v="Volvo"/>
    <m/>
    <m/>
    <x v="12"/>
    <s v="Sunil_Mandhania"/>
    <m/>
    <x v="0"/>
    <n v="4"/>
    <m/>
    <x v="128"/>
    <s v="Wechat Miniprogram, HTML5"/>
    <m/>
    <x v="2"/>
    <m/>
    <m/>
    <m/>
    <m/>
    <m/>
    <m/>
    <s v="Linda"/>
    <m/>
    <m/>
    <m/>
    <m/>
    <m/>
    <m/>
    <m/>
    <m/>
    <m/>
    <m/>
    <m/>
    <m/>
    <n v="93"/>
    <n v="0"/>
    <n v="0"/>
    <n v="1"/>
    <s v=""/>
    <n v="-44488"/>
  </r>
  <r>
    <s v="22Q3-TA573"/>
    <d v="2021-10-19T00:00:00"/>
    <m/>
    <m/>
    <s v="502033Y21"/>
    <s v="Volvo"/>
    <m/>
    <m/>
    <x v="12"/>
    <s v="Sunil_Mandhania"/>
    <m/>
    <x v="0"/>
    <n v="4"/>
    <m/>
    <x v="128"/>
    <s v="Wechat Miniprogram, HTML5"/>
    <m/>
    <x v="2"/>
    <m/>
    <m/>
    <m/>
    <m/>
    <m/>
    <m/>
    <s v="Linda"/>
    <m/>
    <m/>
    <m/>
    <m/>
    <m/>
    <m/>
    <m/>
    <m/>
    <m/>
    <m/>
    <m/>
    <m/>
    <n v="93"/>
    <n v="0"/>
    <n v="0"/>
    <n v="1"/>
    <s v=""/>
    <n v="-44488"/>
  </r>
  <r>
    <s v="22Q3-TA574"/>
    <d v="2021-10-19T00:00:00"/>
    <m/>
    <m/>
    <s v="502034Y21"/>
    <s v="Volvo"/>
    <m/>
    <m/>
    <x v="12"/>
    <s v="Sunil_Mandhania"/>
    <m/>
    <x v="0"/>
    <n v="4"/>
    <m/>
    <x v="128"/>
    <s v="Wechat Miniprogram, HTML5"/>
    <m/>
    <x v="2"/>
    <m/>
    <m/>
    <m/>
    <m/>
    <m/>
    <m/>
    <s v="Linda"/>
    <m/>
    <m/>
    <m/>
    <m/>
    <m/>
    <m/>
    <m/>
    <m/>
    <m/>
    <m/>
    <m/>
    <m/>
    <n v="93"/>
    <n v="0"/>
    <n v="0"/>
    <n v="1"/>
    <s v=""/>
    <n v="-44488"/>
  </r>
  <r>
    <s v="22Q3-TA575"/>
    <d v="2021-10-19T00:00:00"/>
    <m/>
    <m/>
    <s v="502035Y21"/>
    <s v="Volvo"/>
    <m/>
    <m/>
    <x v="12"/>
    <s v="Sunil_Mandhania"/>
    <m/>
    <x v="0"/>
    <n v="4"/>
    <m/>
    <x v="128"/>
    <s v="Wechat Miniprogram, HTML5"/>
    <m/>
    <x v="2"/>
    <m/>
    <m/>
    <m/>
    <m/>
    <m/>
    <m/>
    <s v="Linda"/>
    <m/>
    <m/>
    <m/>
    <m/>
    <m/>
    <m/>
    <m/>
    <m/>
    <m/>
    <m/>
    <m/>
    <m/>
    <n v="93"/>
    <n v="0"/>
    <n v="0"/>
    <n v="1"/>
    <s v=""/>
    <n v="-44488"/>
  </r>
  <r>
    <s v="22Q3-TA576"/>
    <d v="2021-10-19T00:00:00"/>
    <m/>
    <m/>
    <s v="502036Y21"/>
    <s v="Volvo"/>
    <m/>
    <m/>
    <x v="12"/>
    <s v="Sunil_Mandhania"/>
    <m/>
    <x v="0"/>
    <n v="4"/>
    <m/>
    <x v="128"/>
    <s v="Wechat Miniprogram, HTML5"/>
    <m/>
    <x v="2"/>
    <m/>
    <m/>
    <m/>
    <m/>
    <m/>
    <m/>
    <s v="Linda"/>
    <m/>
    <m/>
    <m/>
    <m/>
    <m/>
    <m/>
    <m/>
    <m/>
    <m/>
    <m/>
    <m/>
    <m/>
    <n v="93"/>
    <n v="0"/>
    <n v="0"/>
    <n v="1"/>
    <s v=""/>
    <n v="-44488"/>
  </r>
  <r>
    <s v="22Q3-TA577"/>
    <d v="2021-10-19T00:00:00"/>
    <m/>
    <m/>
    <s v="504433Y21"/>
    <s v="Visa"/>
    <m/>
    <m/>
    <x v="12"/>
    <s v="Sunil_Mandhania"/>
    <m/>
    <x v="5"/>
    <n v="4"/>
    <m/>
    <x v="129"/>
    <s v="Android, Java, Kotlin"/>
    <m/>
    <x v="1"/>
    <m/>
    <m/>
    <m/>
    <m/>
    <s v="Sun Lei"/>
    <s v="孙雷"/>
    <s v="Linda"/>
    <m/>
    <s v="English is a issue"/>
    <m/>
    <m/>
    <m/>
    <m/>
    <m/>
    <m/>
    <m/>
    <m/>
    <m/>
    <m/>
    <n v="93"/>
    <n v="0"/>
    <n v="0"/>
    <n v="1"/>
    <s v=""/>
    <n v="-44488"/>
  </r>
  <r>
    <s v="22Q3-TA578"/>
    <d v="2021-10-19T00:00:00"/>
    <m/>
    <m/>
    <s v="504434Y21"/>
    <s v="Visa"/>
    <m/>
    <m/>
    <x v="12"/>
    <s v="Sunil_Mandhania"/>
    <m/>
    <x v="5"/>
    <n v="4"/>
    <m/>
    <x v="129"/>
    <s v="Android, Java, Kotlin"/>
    <m/>
    <x v="1"/>
    <m/>
    <m/>
    <m/>
    <m/>
    <s v="Chang Wei"/>
    <s v="常伟"/>
    <s v="Linda"/>
    <m/>
    <s v="JD shared on 10.27"/>
    <m/>
    <m/>
    <m/>
    <m/>
    <m/>
    <m/>
    <m/>
    <m/>
    <m/>
    <m/>
    <n v="93"/>
    <n v="0"/>
    <n v="0"/>
    <n v="1"/>
    <s v=""/>
    <n v="-44488"/>
  </r>
  <r>
    <s v="22Q3-TA579"/>
    <d v="2021-10-19T00:00:00"/>
    <m/>
    <m/>
    <s v="504435Y21"/>
    <s v="Visa"/>
    <m/>
    <m/>
    <x v="12"/>
    <s v="Sunil_Mandhania"/>
    <m/>
    <x v="5"/>
    <n v="4"/>
    <m/>
    <x v="129"/>
    <s v="Android, Java, Kotlin"/>
    <m/>
    <x v="1"/>
    <m/>
    <m/>
    <m/>
    <m/>
    <s v="Wang Shengwei"/>
    <s v="王圣伟"/>
    <s v="Linda"/>
    <m/>
    <s v="JD shared on 10.27"/>
    <m/>
    <m/>
    <m/>
    <m/>
    <m/>
    <m/>
    <m/>
    <m/>
    <m/>
    <m/>
    <n v="93"/>
    <n v="0"/>
    <n v="0"/>
    <n v="1"/>
    <s v=""/>
    <n v="-44488"/>
  </r>
  <r>
    <s v="22Q3-TA580"/>
    <d v="2021-10-19T00:00:00"/>
    <m/>
    <m/>
    <s v="504436Y21"/>
    <s v="Visa"/>
    <m/>
    <m/>
    <x v="12"/>
    <s v="Sunil_Mandhania"/>
    <m/>
    <x v="5"/>
    <n v="4"/>
    <m/>
    <x v="130"/>
    <s v="iOS, Swift"/>
    <m/>
    <x v="1"/>
    <m/>
    <m/>
    <m/>
    <m/>
    <s v="Zong Lina"/>
    <s v="宗丽娜"/>
    <s v="Linda"/>
    <m/>
    <s v="English is a issue"/>
    <m/>
    <m/>
    <m/>
    <m/>
    <m/>
    <m/>
    <m/>
    <m/>
    <m/>
    <m/>
    <n v="93"/>
    <n v="0"/>
    <n v="0"/>
    <n v="1"/>
    <s v=""/>
    <n v="-44488"/>
  </r>
  <r>
    <s v="22Q3-TA581"/>
    <d v="2021-10-19T00:00:00"/>
    <m/>
    <m/>
    <s v="504437Y21"/>
    <s v="Visa"/>
    <m/>
    <m/>
    <x v="12"/>
    <s v="Sunil_Mandhania"/>
    <m/>
    <x v="5"/>
    <n v="4"/>
    <m/>
    <x v="130"/>
    <s v="iOS, Swift"/>
    <m/>
    <x v="2"/>
    <m/>
    <m/>
    <m/>
    <m/>
    <m/>
    <m/>
    <s v="Linda"/>
    <m/>
    <s v="JD shared on 10.27"/>
    <m/>
    <m/>
    <m/>
    <m/>
    <m/>
    <m/>
    <m/>
    <m/>
    <m/>
    <m/>
    <n v="93"/>
    <n v="0"/>
    <n v="0"/>
    <n v="1"/>
    <s v=""/>
    <n v="-44488"/>
  </r>
  <r>
    <s v="22Q3-TA582"/>
    <d v="2021-10-19T00:00:00"/>
    <m/>
    <m/>
    <s v="504438Y21"/>
    <s v="Visa"/>
    <m/>
    <m/>
    <x v="12"/>
    <s v="Sunil_Mandhania"/>
    <m/>
    <x v="5"/>
    <n v="4"/>
    <m/>
    <x v="130"/>
    <s v="iOS, Swift"/>
    <m/>
    <x v="2"/>
    <m/>
    <m/>
    <m/>
    <m/>
    <m/>
    <m/>
    <s v="Linda"/>
    <m/>
    <s v="JD shared on 10.27"/>
    <m/>
    <m/>
    <m/>
    <m/>
    <m/>
    <m/>
    <m/>
    <m/>
    <m/>
    <m/>
    <n v="93"/>
    <n v="0"/>
    <n v="0"/>
    <n v="1"/>
    <s v=""/>
    <n v="-44488"/>
  </r>
  <r>
    <s v="22Q3-TA583"/>
    <d v="2021-10-19T00:00:00"/>
    <m/>
    <m/>
    <s v="504439Y21"/>
    <s v="Visa"/>
    <m/>
    <m/>
    <x v="12"/>
    <s v="Sunil_Mandhania"/>
    <m/>
    <x v="5"/>
    <n v="4"/>
    <m/>
    <x v="130"/>
    <s v="iOS, Swift"/>
    <m/>
    <x v="2"/>
    <m/>
    <m/>
    <m/>
    <m/>
    <m/>
    <m/>
    <s v="Linda"/>
    <m/>
    <s v="JD shared on 10.27"/>
    <m/>
    <m/>
    <m/>
    <m/>
    <m/>
    <m/>
    <m/>
    <m/>
    <m/>
    <m/>
    <n v="93"/>
    <n v="0"/>
    <n v="0"/>
    <n v="1"/>
    <s v=""/>
    <n v="-44488"/>
  </r>
  <r>
    <s v="22Q3-TA584"/>
    <d v="2021-10-12T00:00:00"/>
    <m/>
    <m/>
    <s v="502399Y21"/>
    <s v="HSBC"/>
    <m/>
    <m/>
    <x v="5"/>
    <s v="Anshul_Agrawal"/>
    <m/>
    <x v="0"/>
    <n v="5"/>
    <m/>
    <x v="131"/>
    <s v="Redhat Enterprise minimum 5 yrs "/>
    <m/>
    <x v="2"/>
    <m/>
    <m/>
    <m/>
    <m/>
    <m/>
    <m/>
    <s v="Linda"/>
    <m/>
    <s v="Priority"/>
    <m/>
    <m/>
    <m/>
    <m/>
    <m/>
    <m/>
    <m/>
    <m/>
    <m/>
    <m/>
    <n v="100"/>
    <n v="0"/>
    <n v="0"/>
    <n v="1"/>
    <s v=""/>
    <n v="-44481"/>
  </r>
  <r>
    <s v="22Q3-TA585"/>
    <d v="2021-10-12T00:00:00"/>
    <m/>
    <m/>
    <s v="502400Y21"/>
    <s v="HSBC"/>
    <m/>
    <m/>
    <x v="5"/>
    <s v="Anshul_Agrawal"/>
    <m/>
    <x v="0"/>
    <n v="5"/>
    <m/>
    <x v="131"/>
    <s v="Redhat Enterprise minimum 5 yrs "/>
    <m/>
    <x v="2"/>
    <m/>
    <m/>
    <m/>
    <m/>
    <m/>
    <m/>
    <s v="Linda"/>
    <m/>
    <s v="Priority"/>
    <m/>
    <m/>
    <m/>
    <m/>
    <m/>
    <m/>
    <m/>
    <m/>
    <m/>
    <m/>
    <n v="100"/>
    <n v="0"/>
    <n v="0"/>
    <n v="1"/>
    <s v=""/>
    <n v="-44481"/>
  </r>
  <r>
    <s v="22Q3-TA586"/>
    <d v="2021-10-12T00:00:00"/>
    <m/>
    <m/>
    <s v="502405Y21"/>
    <s v="HSBC"/>
    <m/>
    <m/>
    <x v="5"/>
    <s v="Anshul_Agrawal"/>
    <m/>
    <x v="0"/>
    <n v="5"/>
    <m/>
    <x v="131"/>
    <s v="Redhat Enterprise minimum 5 yrs "/>
    <m/>
    <x v="2"/>
    <m/>
    <m/>
    <m/>
    <m/>
    <m/>
    <m/>
    <s v="Linda"/>
    <m/>
    <s v="Priority"/>
    <m/>
    <m/>
    <m/>
    <m/>
    <m/>
    <m/>
    <m/>
    <m/>
    <m/>
    <m/>
    <n v="100"/>
    <n v="0"/>
    <n v="0"/>
    <n v="1"/>
    <s v=""/>
    <n v="-44481"/>
  </r>
  <r>
    <s v="22Q3-TA587"/>
    <d v="2021-10-12T00:00:00"/>
    <m/>
    <m/>
    <s v="502477Y21"/>
    <s v="HSBC"/>
    <m/>
    <m/>
    <x v="5"/>
    <s v="Anshul_Agrawal"/>
    <m/>
    <x v="0"/>
    <n v="5"/>
    <m/>
    <x v="132"/>
    <s v="Oracle Database Administration "/>
    <m/>
    <x v="2"/>
    <m/>
    <m/>
    <m/>
    <m/>
    <m/>
    <m/>
    <s v="Linda"/>
    <m/>
    <s v="Priority"/>
    <m/>
    <m/>
    <m/>
    <m/>
    <m/>
    <m/>
    <m/>
    <m/>
    <m/>
    <m/>
    <n v="100"/>
    <n v="0"/>
    <n v="0"/>
    <n v="1"/>
    <s v=""/>
    <n v="-44481"/>
  </r>
  <r>
    <s v="22Q3-TA588"/>
    <d v="2021-10-12T00:00:00"/>
    <m/>
    <m/>
    <s v="502476Y21"/>
    <s v="HSBC"/>
    <m/>
    <m/>
    <x v="5"/>
    <s v="Anshul_Agrawal"/>
    <m/>
    <x v="0"/>
    <n v="5"/>
    <m/>
    <x v="132"/>
    <s v="Oracle Database Administration "/>
    <m/>
    <x v="2"/>
    <m/>
    <m/>
    <m/>
    <m/>
    <m/>
    <m/>
    <s v="Linda"/>
    <m/>
    <s v="Priority"/>
    <m/>
    <m/>
    <m/>
    <m/>
    <m/>
    <m/>
    <m/>
    <m/>
    <m/>
    <m/>
    <n v="100"/>
    <n v="0"/>
    <n v="0"/>
    <n v="1"/>
    <s v=""/>
    <n v="-44481"/>
  </r>
  <r>
    <s v="22Q3-TA589"/>
    <d v="2021-10-12T00:00:00"/>
    <m/>
    <m/>
    <s v="502465Y21"/>
    <s v="HSBC"/>
    <m/>
    <m/>
    <x v="5"/>
    <s v="Anshul_Agrawal"/>
    <m/>
    <x v="0"/>
    <n v="5"/>
    <m/>
    <x v="133"/>
    <s v="MongoDB Database experience"/>
    <m/>
    <x v="2"/>
    <m/>
    <m/>
    <m/>
    <m/>
    <m/>
    <m/>
    <s v="Linda"/>
    <m/>
    <s v="Priority"/>
    <m/>
    <m/>
    <m/>
    <m/>
    <m/>
    <m/>
    <m/>
    <m/>
    <m/>
    <m/>
    <n v="100"/>
    <n v="0"/>
    <n v="0"/>
    <n v="1"/>
    <s v=""/>
    <n v="-44481"/>
  </r>
  <r>
    <s v="22Q3-TA590"/>
    <d v="2021-10-12T00:00:00"/>
    <m/>
    <m/>
    <s v="502466Y21"/>
    <s v="HSBC"/>
    <m/>
    <m/>
    <x v="5"/>
    <s v="Anshul_Agrawal"/>
    <m/>
    <x v="0"/>
    <n v="5"/>
    <m/>
    <x v="133"/>
    <s v="MongoDB Database experience"/>
    <m/>
    <x v="2"/>
    <m/>
    <m/>
    <m/>
    <m/>
    <m/>
    <m/>
    <s v="Linda"/>
    <m/>
    <s v="Priority"/>
    <m/>
    <m/>
    <m/>
    <m/>
    <m/>
    <m/>
    <m/>
    <m/>
    <m/>
    <m/>
    <n v="100"/>
    <n v="0"/>
    <n v="0"/>
    <n v="1"/>
    <s v=""/>
    <n v="-44481"/>
  </r>
  <r>
    <s v="22Q3-TA591"/>
    <d v="2021-10-20T00:00:00"/>
    <m/>
    <m/>
    <s v="502112Y21 "/>
    <s v="CMA"/>
    <m/>
    <m/>
    <x v="51"/>
    <s v="Alex_Dai"/>
    <m/>
    <x v="0"/>
    <n v="5"/>
    <m/>
    <x v="134"/>
    <s v="Senior Consultant/Bunisiness Analyst with Shipping domain and good english communication_x000a_good to have sea shipping/import/export experience _x000a_good Analitical skill and solution skill"/>
    <m/>
    <x v="1"/>
    <m/>
    <m/>
    <m/>
    <m/>
    <s v="Li Zhen"/>
    <s v="李桢"/>
    <s v="CC"/>
    <m/>
    <s v="Priority"/>
    <m/>
    <m/>
    <m/>
    <m/>
    <m/>
    <m/>
    <m/>
    <m/>
    <m/>
    <m/>
    <n v="92"/>
    <n v="0"/>
    <n v="0"/>
    <n v="1"/>
    <s v=""/>
    <n v="-44489"/>
  </r>
  <r>
    <s v="22Q3-TA592"/>
    <d v="2021-10-22T00:00:00"/>
    <m/>
    <m/>
    <s v="498064Y21 "/>
    <s v="Sysco"/>
    <m/>
    <m/>
    <x v="23"/>
    <s v="Alex_Dai"/>
    <m/>
    <x v="8"/>
    <n v="4"/>
    <m/>
    <x v="13"/>
    <s v="Core Java, Auto Testing using Java,Seleium; SQL"/>
    <m/>
    <x v="0"/>
    <d v="2021-11-18T00:00:00"/>
    <m/>
    <m/>
    <m/>
    <s v="Liang Xiaoli"/>
    <s v="梁孝立"/>
    <s v="CC"/>
    <m/>
    <m/>
    <m/>
    <m/>
    <m/>
    <m/>
    <m/>
    <m/>
    <m/>
    <m/>
    <m/>
    <m/>
    <n v="90"/>
    <n v="0"/>
    <n v="0"/>
    <n v="1"/>
    <n v="2"/>
    <n v="27"/>
  </r>
  <r>
    <s v="22Q3-TA593"/>
    <d v="2021-10-22T00:00:00"/>
    <m/>
    <m/>
    <s v="505092Y21 "/>
    <s v="Sysco"/>
    <m/>
    <m/>
    <x v="23"/>
    <s v="Alex_Dai"/>
    <m/>
    <x v="8"/>
    <n v="4"/>
    <m/>
    <x v="13"/>
    <s v="Core Java, Auto Testing using Java,Seleium; SQL"/>
    <m/>
    <x v="0"/>
    <d v="2021-11-25T00:00:00"/>
    <m/>
    <m/>
    <m/>
    <s v="Liu Jiachen"/>
    <s v="刘珈辰"/>
    <s v="CC"/>
    <m/>
    <m/>
    <m/>
    <m/>
    <m/>
    <m/>
    <m/>
    <m/>
    <m/>
    <m/>
    <m/>
    <m/>
    <n v="90"/>
    <n v="0"/>
    <n v="0"/>
    <n v="1"/>
    <n v="1"/>
    <n v="34"/>
  </r>
  <r>
    <s v="22Q3-TA594"/>
    <d v="2021-10-21T00:00:00"/>
    <m/>
    <m/>
    <s v="504413Y21 "/>
    <s v="Huawei"/>
    <s v="HW-HIS-AUI"/>
    <m/>
    <x v="15"/>
    <s v="Avanish_Tiwari"/>
    <m/>
    <x v="6"/>
    <n v="5"/>
    <m/>
    <x v="135"/>
    <s v="职位描述：_x000a_1、负责前端框架的日常维护与新技术预研工作；_x000a_2、根据用户需求，分析设计出最优的前端解决方案；_x000a_3、持续优化相关的产品的质量，性能，用户体验。_x000a__x000a_任职要求：_x000a_1、计算机相关专业毕业，5年以上前端开发经验；_x000a_2、扎实的前端基础，JavaScript，HTML(5)，CSS(3)，ES5/ES6等；_x000a_3、至少精通一种主流JavaScript框架库（Vue、Angular、React），有实际开发经验；_x000a_4、熟练的使用SVN或Git、NPM、YARN等相关的代码管理工具；_x000a_5、熟悉模块化、前端编译工具和构建工具 webpack等；_x000a_6、对前端技术有持续的热情，具备良好的沟通能力，团队合作精神_x000a_7、良好的学习能力、沟通能力、表达能力和分析解决问题能力，工作认真负责，能够承担工作压力；_x000a_8、有华为 AUI 组件开发经验优先。"/>
    <m/>
    <x v="2"/>
    <m/>
    <m/>
    <m/>
    <m/>
    <m/>
    <m/>
    <s v="Linda"/>
    <m/>
    <m/>
    <m/>
    <m/>
    <m/>
    <m/>
    <m/>
    <m/>
    <m/>
    <m/>
    <m/>
    <m/>
    <n v="91"/>
    <n v="0"/>
    <n v="0"/>
    <n v="1"/>
    <s v=""/>
    <n v="-44490"/>
  </r>
  <r>
    <s v="22Q3-TA595"/>
    <d v="2021-10-21T00:00:00"/>
    <m/>
    <m/>
    <s v="504414Y21 "/>
    <s v="Huawei"/>
    <s v="HW-HIS-AUI"/>
    <m/>
    <x v="15"/>
    <s v="Avanish_Tiwari"/>
    <m/>
    <x v="6"/>
    <n v="5"/>
    <m/>
    <x v="135"/>
    <s v="职位描述：_x000a_1、负责前端框架的日常维护与新技术预研工作；_x000a_2、根据用户需求，分析设计出最优的前端解决方案；_x000a_3、持续优化相关的产品的质量，性能，用户体验。_x000a__x000a_任职要求：_x000a_1、计算机相关专业毕业，5年以上前端开发经验；_x000a_2、扎实的前端基础，JavaScript，HTML(5)，CSS(3)，ES5/ES6等；_x000a_3、至少精通一种主流JavaScript框架库（Vue、Angular、React），有实际开发经验；_x000a_4、熟练的使用SVN或Git、NPM、YARN等相关的代码管理工具；_x000a_5、熟悉模块化、前端编译工具和构建工具 webpack等；_x000a_6、对前端技术有持续的热情，具备良好的沟通能力，团队合作精神_x000a_7、良好的学习能力、沟通能力、表达能力和分析解决问题能力，工作认真负责，能够承担工作压力；_x000a_8、有华为 AUI 组件开发经验优先。"/>
    <m/>
    <x v="2"/>
    <m/>
    <m/>
    <m/>
    <m/>
    <m/>
    <m/>
    <s v="Linda"/>
    <m/>
    <m/>
    <m/>
    <m/>
    <m/>
    <m/>
    <m/>
    <m/>
    <m/>
    <m/>
    <m/>
    <m/>
    <n v="91"/>
    <n v="0"/>
    <n v="0"/>
    <n v="1"/>
    <s v=""/>
    <n v="-44490"/>
  </r>
  <r>
    <s v="22Q3-TA596"/>
    <d v="2021-10-20T00:00:00"/>
    <m/>
    <m/>
    <m/>
    <s v="Freshers Hiring"/>
    <m/>
    <m/>
    <x v="12"/>
    <s v="Sunil_Mandhania"/>
    <m/>
    <x v="3"/>
    <s v="3T"/>
    <m/>
    <x v="81"/>
    <m/>
    <m/>
    <x v="5"/>
    <d v="2021-12-13T00:00:00"/>
    <m/>
    <m/>
    <m/>
    <s v="Tang Bincheng"/>
    <s v="唐彬程"/>
    <s v="Linda"/>
    <m/>
    <m/>
    <m/>
    <m/>
    <m/>
    <m/>
    <m/>
    <m/>
    <m/>
    <m/>
    <m/>
    <m/>
    <n v="92"/>
    <n v="0"/>
    <n v="0"/>
    <n v="1"/>
    <s v=""/>
    <n v="54"/>
  </r>
  <r>
    <s v="22Q3-TA597"/>
    <d v="2021-10-20T00:00:00"/>
    <m/>
    <m/>
    <m/>
    <s v="Freshers Hiring"/>
    <m/>
    <m/>
    <x v="12"/>
    <s v="Sunil_Mandhania"/>
    <m/>
    <x v="3"/>
    <s v="3T"/>
    <m/>
    <x v="81"/>
    <m/>
    <m/>
    <x v="2"/>
    <m/>
    <m/>
    <m/>
    <m/>
    <m/>
    <m/>
    <s v="Linda"/>
    <m/>
    <m/>
    <m/>
    <m/>
    <m/>
    <m/>
    <m/>
    <m/>
    <m/>
    <m/>
    <m/>
    <m/>
    <n v="92"/>
    <n v="0"/>
    <n v="0"/>
    <n v="1"/>
    <s v=""/>
    <n v="-44489"/>
  </r>
  <r>
    <s v="22Q3-TA598"/>
    <d v="2021-10-20T00:00:00"/>
    <m/>
    <m/>
    <m/>
    <s v="Freshers Hiring"/>
    <m/>
    <m/>
    <x v="12"/>
    <s v="Sunil_Mandhania"/>
    <m/>
    <x v="3"/>
    <s v="3T"/>
    <m/>
    <x v="81"/>
    <m/>
    <m/>
    <x v="2"/>
    <m/>
    <m/>
    <m/>
    <m/>
    <m/>
    <m/>
    <s v="Linda"/>
    <m/>
    <m/>
    <m/>
    <m/>
    <m/>
    <m/>
    <m/>
    <m/>
    <m/>
    <m/>
    <m/>
    <m/>
    <n v="92"/>
    <n v="0"/>
    <n v="0"/>
    <n v="1"/>
    <s v=""/>
    <n v="-44489"/>
  </r>
  <r>
    <s v="22Q3-TA599"/>
    <d v="2021-10-20T00:00:00"/>
    <m/>
    <m/>
    <m/>
    <s v="Freshers Hiring"/>
    <m/>
    <m/>
    <x v="12"/>
    <s v="Sunil_Mandhania"/>
    <m/>
    <x v="3"/>
    <s v="3T"/>
    <m/>
    <x v="136"/>
    <m/>
    <m/>
    <x v="6"/>
    <d v="2021-12-16T00:00:00"/>
    <m/>
    <m/>
    <m/>
    <s v="Li Guiyang"/>
    <s v="李贵阳"/>
    <s v="Linda"/>
    <m/>
    <m/>
    <m/>
    <m/>
    <m/>
    <m/>
    <m/>
    <m/>
    <m/>
    <m/>
    <m/>
    <m/>
    <n v="92"/>
    <n v="0"/>
    <n v="0"/>
    <n v="1"/>
    <s v=""/>
    <n v="57"/>
  </r>
  <r>
    <s v="22Q3-TA600"/>
    <d v="2021-10-20T00:00:00"/>
    <m/>
    <m/>
    <m/>
    <s v="Freshers Hiring"/>
    <m/>
    <m/>
    <x v="12"/>
    <s v="Sunil_Mandhania"/>
    <m/>
    <x v="0"/>
    <s v="3T"/>
    <m/>
    <x v="81"/>
    <m/>
    <m/>
    <x v="2"/>
    <m/>
    <m/>
    <m/>
    <m/>
    <m/>
    <m/>
    <s v="CC"/>
    <m/>
    <m/>
    <m/>
    <m/>
    <m/>
    <m/>
    <m/>
    <m/>
    <m/>
    <m/>
    <m/>
    <m/>
    <n v="92"/>
    <n v="0"/>
    <n v="0"/>
    <n v="1"/>
    <s v=""/>
    <n v="-44489"/>
  </r>
  <r>
    <s v="22Q3-TA601"/>
    <d v="2021-10-20T00:00:00"/>
    <m/>
    <m/>
    <m/>
    <s v="Freshers Hiring"/>
    <m/>
    <m/>
    <x v="12"/>
    <s v="Sunil_Mandhania"/>
    <m/>
    <x v="0"/>
    <s v="3T"/>
    <m/>
    <x v="81"/>
    <m/>
    <m/>
    <x v="2"/>
    <m/>
    <m/>
    <m/>
    <m/>
    <m/>
    <m/>
    <s v="CC"/>
    <m/>
    <m/>
    <m/>
    <m/>
    <m/>
    <m/>
    <m/>
    <m/>
    <m/>
    <m/>
    <m/>
    <m/>
    <n v="92"/>
    <n v="0"/>
    <n v="0"/>
    <n v="1"/>
    <s v=""/>
    <n v="-44489"/>
  </r>
  <r>
    <s v="22Q3-TA602"/>
    <d v="2021-10-20T00:00:00"/>
    <m/>
    <m/>
    <m/>
    <s v="Freshers Hiring"/>
    <m/>
    <m/>
    <x v="12"/>
    <s v="Sunil_Mandhania"/>
    <m/>
    <x v="0"/>
    <s v="3T"/>
    <m/>
    <x v="137"/>
    <m/>
    <m/>
    <x v="2"/>
    <m/>
    <m/>
    <m/>
    <m/>
    <m/>
    <m/>
    <s v="CC"/>
    <m/>
    <m/>
    <m/>
    <m/>
    <m/>
    <m/>
    <m/>
    <m/>
    <m/>
    <m/>
    <m/>
    <m/>
    <n v="92"/>
    <n v="0"/>
    <n v="0"/>
    <n v="1"/>
    <s v=""/>
    <n v="-44489"/>
  </r>
  <r>
    <s v="22Q3-TA603"/>
    <d v="2021-10-20T00:00:00"/>
    <m/>
    <m/>
    <m/>
    <s v="Freshers Hiring"/>
    <m/>
    <m/>
    <x v="12"/>
    <s v="Sunil_Mandhania"/>
    <m/>
    <x v="0"/>
    <s v="3T"/>
    <m/>
    <x v="137"/>
    <m/>
    <m/>
    <x v="2"/>
    <m/>
    <m/>
    <m/>
    <m/>
    <m/>
    <m/>
    <s v="CC"/>
    <m/>
    <m/>
    <m/>
    <m/>
    <m/>
    <m/>
    <m/>
    <m/>
    <m/>
    <m/>
    <m/>
    <m/>
    <n v="92"/>
    <n v="0"/>
    <n v="0"/>
    <n v="1"/>
    <s v=""/>
    <n v="-44489"/>
  </r>
  <r>
    <s v="22Q3-TA604"/>
    <d v="2021-10-20T00:00:00"/>
    <m/>
    <m/>
    <m/>
    <s v="Capacity Hiring"/>
    <m/>
    <m/>
    <x v="12"/>
    <s v="Sunil_Mandhania"/>
    <m/>
    <x v="0"/>
    <n v="5"/>
    <m/>
    <x v="130"/>
    <s v="iOS, Swift"/>
    <m/>
    <x v="5"/>
    <d v="2021-12-13T00:00:00"/>
    <m/>
    <m/>
    <m/>
    <s v="Shen Zengguang"/>
    <s v="沈增光"/>
    <s v="Linda"/>
    <m/>
    <m/>
    <m/>
    <m/>
    <m/>
    <m/>
    <m/>
    <m/>
    <m/>
    <m/>
    <m/>
    <m/>
    <n v="92"/>
    <n v="0"/>
    <n v="0"/>
    <n v="1"/>
    <s v=""/>
    <n v="54"/>
  </r>
  <r>
    <s v="22Q3-TA605"/>
    <d v="2021-10-20T00:00:00"/>
    <m/>
    <m/>
    <m/>
    <s v="Capacity Hiring"/>
    <m/>
    <m/>
    <x v="12"/>
    <s v="Sunil_Mandhania"/>
    <m/>
    <x v="0"/>
    <n v="5"/>
    <m/>
    <x v="129"/>
    <s v="Android, Kotlin"/>
    <m/>
    <x v="2"/>
    <m/>
    <m/>
    <m/>
    <m/>
    <m/>
    <m/>
    <s v="Linda"/>
    <m/>
    <m/>
    <m/>
    <m/>
    <m/>
    <m/>
    <m/>
    <m/>
    <m/>
    <m/>
    <m/>
    <m/>
    <n v="92"/>
    <n v="0"/>
    <n v="0"/>
    <n v="1"/>
    <s v=""/>
    <n v="-44489"/>
  </r>
  <r>
    <s v="22Q3-TA606"/>
    <d v="2021-10-20T00:00:00"/>
    <m/>
    <m/>
    <m/>
    <s v="Capacity Hiring"/>
    <m/>
    <m/>
    <x v="12"/>
    <s v="Sunil_Mandhania"/>
    <m/>
    <x v="0"/>
    <n v="5"/>
    <m/>
    <x v="128"/>
    <s v="Mini Program"/>
    <m/>
    <x v="2"/>
    <m/>
    <m/>
    <m/>
    <m/>
    <m/>
    <m/>
    <s v="Linda"/>
    <m/>
    <m/>
    <m/>
    <m/>
    <m/>
    <m/>
    <m/>
    <m/>
    <m/>
    <m/>
    <m/>
    <m/>
    <n v="92"/>
    <n v="0"/>
    <n v="0"/>
    <n v="1"/>
    <s v=""/>
    <n v="-44489"/>
  </r>
  <r>
    <s v="22Q3-TA607"/>
    <d v="2021-10-20T00:00:00"/>
    <m/>
    <m/>
    <m/>
    <s v="Capacity Hiring"/>
    <m/>
    <m/>
    <x v="12"/>
    <s v="Sunil_Mandhania"/>
    <m/>
    <x v="3"/>
    <n v="4"/>
    <m/>
    <x v="130"/>
    <s v="iOS, Swift"/>
    <m/>
    <x v="6"/>
    <d v="2021-12-27T00:00:00"/>
    <m/>
    <m/>
    <m/>
    <s v="Xia Chenglong"/>
    <s v="夏成龙"/>
    <s v="Linda"/>
    <m/>
    <m/>
    <m/>
    <m/>
    <m/>
    <m/>
    <m/>
    <m/>
    <m/>
    <m/>
    <m/>
    <m/>
    <n v="92"/>
    <n v="0"/>
    <n v="0"/>
    <n v="1"/>
    <s v=""/>
    <n v="68"/>
  </r>
  <r>
    <s v="22Q3-TA608"/>
    <d v="2021-10-20T00:00:00"/>
    <m/>
    <m/>
    <m/>
    <s v="Capacity Hiring"/>
    <m/>
    <m/>
    <x v="12"/>
    <s v="Sunil_Mandhania"/>
    <m/>
    <x v="3"/>
    <n v="4"/>
    <m/>
    <x v="129"/>
    <s v="Android, Kotlin"/>
    <m/>
    <x v="2"/>
    <m/>
    <m/>
    <m/>
    <m/>
    <m/>
    <m/>
    <s v="Linda"/>
    <m/>
    <m/>
    <m/>
    <m/>
    <m/>
    <m/>
    <m/>
    <m/>
    <m/>
    <m/>
    <m/>
    <m/>
    <n v="92"/>
    <n v="0"/>
    <n v="0"/>
    <n v="1"/>
    <s v=""/>
    <n v="-44489"/>
  </r>
  <r>
    <s v="22Q3-TA609"/>
    <d v="2021-10-20T00:00:00"/>
    <m/>
    <m/>
    <m/>
    <s v="Capacity Hiring"/>
    <m/>
    <m/>
    <x v="12"/>
    <s v="Sunil_Mandhania"/>
    <m/>
    <x v="0"/>
    <n v="4"/>
    <m/>
    <x v="128"/>
    <s v="Mini Program"/>
    <m/>
    <x v="2"/>
    <m/>
    <m/>
    <m/>
    <m/>
    <m/>
    <m/>
    <s v="Linda"/>
    <m/>
    <m/>
    <m/>
    <m/>
    <m/>
    <m/>
    <m/>
    <m/>
    <m/>
    <m/>
    <m/>
    <m/>
    <n v="92"/>
    <n v="0"/>
    <n v="0"/>
    <n v="1"/>
    <s v=""/>
    <n v="-44489"/>
  </r>
  <r>
    <s v="22Q3-TA610"/>
    <d v="2021-10-20T00:00:00"/>
    <m/>
    <m/>
    <m/>
    <s v="Freshers Hiring"/>
    <m/>
    <m/>
    <x v="53"/>
    <s v="Alex_Dai"/>
    <m/>
    <x v="0"/>
    <s v="3T"/>
    <m/>
    <x v="13"/>
    <m/>
    <m/>
    <x v="0"/>
    <d v="2021-11-25T00:00:00"/>
    <m/>
    <m/>
    <m/>
    <s v="Han Yongxin"/>
    <s v="韩勇鑫"/>
    <s v="CC"/>
    <m/>
    <m/>
    <m/>
    <m/>
    <m/>
    <m/>
    <m/>
    <m/>
    <m/>
    <m/>
    <m/>
    <m/>
    <n v="92"/>
    <n v="0"/>
    <n v="0"/>
    <n v="1"/>
    <n v="1"/>
    <n v="36"/>
  </r>
  <r>
    <s v="22Q3-TA611"/>
    <d v="2021-10-20T00:00:00"/>
    <m/>
    <m/>
    <m/>
    <s v="Freshers Hiring"/>
    <m/>
    <m/>
    <x v="53"/>
    <s v="Alex_Dai"/>
    <m/>
    <x v="0"/>
    <s v="3T"/>
    <m/>
    <x v="13"/>
    <m/>
    <m/>
    <x v="0"/>
    <d v="2021-11-25T00:00:00"/>
    <m/>
    <m/>
    <m/>
    <s v="Lin Yuguang"/>
    <s v="林昱光"/>
    <s v="CC"/>
    <m/>
    <m/>
    <m/>
    <m/>
    <m/>
    <m/>
    <m/>
    <m/>
    <m/>
    <m/>
    <m/>
    <m/>
    <n v="92"/>
    <n v="0"/>
    <n v="0"/>
    <n v="1"/>
    <n v="1"/>
    <n v="36"/>
  </r>
  <r>
    <s v="22Q3-TA612"/>
    <d v="2021-10-20T00:00:00"/>
    <m/>
    <m/>
    <m/>
    <s v="Freshers Hiring"/>
    <m/>
    <m/>
    <x v="54"/>
    <s v="Alex_Dai"/>
    <m/>
    <x v="0"/>
    <s v="3T"/>
    <m/>
    <x v="12"/>
    <m/>
    <m/>
    <x v="2"/>
    <m/>
    <m/>
    <m/>
    <m/>
    <m/>
    <m/>
    <s v="CC"/>
    <m/>
    <m/>
    <m/>
    <m/>
    <m/>
    <m/>
    <m/>
    <m/>
    <m/>
    <m/>
    <m/>
    <m/>
    <n v="92"/>
    <n v="0"/>
    <n v="0"/>
    <n v="1"/>
    <s v=""/>
    <n v="-44489"/>
  </r>
  <r>
    <s v="22Q3-TA613"/>
    <d v="2021-10-20T00:00:00"/>
    <m/>
    <m/>
    <m/>
    <s v="Freshers Hiring"/>
    <m/>
    <m/>
    <x v="54"/>
    <s v="Alex_Dai"/>
    <m/>
    <x v="0"/>
    <s v="3T"/>
    <m/>
    <x v="12"/>
    <m/>
    <m/>
    <x v="5"/>
    <d v="2021-12-20T00:00:00"/>
    <m/>
    <m/>
    <m/>
    <s v="Chen Xiaonian"/>
    <s v="陈小年"/>
    <s v="CC"/>
    <m/>
    <m/>
    <m/>
    <m/>
    <m/>
    <m/>
    <m/>
    <m/>
    <m/>
    <m/>
    <m/>
    <m/>
    <n v="92"/>
    <n v="0"/>
    <n v="0"/>
    <n v="1"/>
    <s v=""/>
    <n v="61"/>
  </r>
  <r>
    <s v="22Q3-TA614"/>
    <d v="2021-10-20T00:00:00"/>
    <m/>
    <m/>
    <m/>
    <s v="Freshers Hiring"/>
    <m/>
    <m/>
    <x v="32"/>
    <s v="Alex_Dai"/>
    <m/>
    <x v="0"/>
    <s v="3T"/>
    <m/>
    <x v="13"/>
    <m/>
    <m/>
    <x v="2"/>
    <m/>
    <m/>
    <m/>
    <m/>
    <m/>
    <m/>
    <s v="CC"/>
    <m/>
    <m/>
    <m/>
    <m/>
    <m/>
    <m/>
    <m/>
    <m/>
    <m/>
    <m/>
    <m/>
    <m/>
    <n v="92"/>
    <n v="0"/>
    <n v="0"/>
    <n v="1"/>
    <s v=""/>
    <n v="-44489"/>
  </r>
  <r>
    <s v="22Q3-TA615"/>
    <d v="2021-10-20T00:00:00"/>
    <m/>
    <m/>
    <m/>
    <s v="Freshers Hiring"/>
    <m/>
    <m/>
    <x v="32"/>
    <s v="Alex_Dai"/>
    <m/>
    <x v="0"/>
    <s v="3T"/>
    <m/>
    <x v="13"/>
    <m/>
    <m/>
    <x v="2"/>
    <m/>
    <m/>
    <m/>
    <m/>
    <m/>
    <m/>
    <s v="CC"/>
    <m/>
    <m/>
    <m/>
    <m/>
    <m/>
    <m/>
    <m/>
    <m/>
    <m/>
    <m/>
    <m/>
    <m/>
    <n v="92"/>
    <n v="0"/>
    <n v="0"/>
    <n v="1"/>
    <s v=""/>
    <n v="-44489"/>
  </r>
  <r>
    <s v="22Q3-TA616"/>
    <d v="2021-10-20T00:00:00"/>
    <m/>
    <m/>
    <m/>
    <s v="Freshers Hiring"/>
    <m/>
    <m/>
    <x v="13"/>
    <s v="Anshul_Agrawal"/>
    <m/>
    <x v="10"/>
    <s v="3T"/>
    <m/>
    <x v="138"/>
    <m/>
    <m/>
    <x v="6"/>
    <m/>
    <m/>
    <m/>
    <m/>
    <s v="Wu Yinghui"/>
    <s v="吴英慧"/>
    <s v="Lena"/>
    <m/>
    <m/>
    <m/>
    <m/>
    <m/>
    <m/>
    <m/>
    <m/>
    <m/>
    <m/>
    <m/>
    <m/>
    <n v="92"/>
    <n v="0"/>
    <n v="0"/>
    <n v="1"/>
    <s v=""/>
    <n v="-44489"/>
  </r>
  <r>
    <s v="22Q3-TA617"/>
    <d v="2021-10-20T00:00:00"/>
    <m/>
    <m/>
    <m/>
    <s v="Freshers Hiring"/>
    <m/>
    <m/>
    <x v="13"/>
    <s v="Anshul_Agrawal"/>
    <m/>
    <x v="10"/>
    <s v="3T"/>
    <m/>
    <x v="138"/>
    <m/>
    <m/>
    <x v="6"/>
    <m/>
    <m/>
    <m/>
    <m/>
    <s v="Li Yang"/>
    <s v="李阳"/>
    <s v="Lena"/>
    <m/>
    <m/>
    <m/>
    <m/>
    <m/>
    <m/>
    <m/>
    <m/>
    <m/>
    <m/>
    <m/>
    <m/>
    <n v="92"/>
    <n v="0"/>
    <n v="0"/>
    <n v="1"/>
    <s v=""/>
    <n v="-44489"/>
  </r>
  <r>
    <s v="22Q3-TA618"/>
    <d v="2021-10-20T00:00:00"/>
    <m/>
    <m/>
    <m/>
    <s v="Freshers Hiring"/>
    <m/>
    <m/>
    <x v="13"/>
    <s v="Anshul_Agrawal"/>
    <m/>
    <x v="10"/>
    <s v="3T"/>
    <m/>
    <x v="138"/>
    <m/>
    <m/>
    <x v="6"/>
    <m/>
    <m/>
    <m/>
    <m/>
    <s v="Ge Zongshu"/>
    <s v="葛宗树"/>
    <s v="Lena"/>
    <m/>
    <m/>
    <m/>
    <m/>
    <m/>
    <m/>
    <m/>
    <m/>
    <m/>
    <m/>
    <m/>
    <m/>
    <n v="92"/>
    <n v="0"/>
    <n v="0"/>
    <n v="1"/>
    <s v=""/>
    <n v="-44489"/>
  </r>
  <r>
    <s v="22Q3-TA619"/>
    <d v="2021-10-20T00:00:00"/>
    <m/>
    <m/>
    <m/>
    <s v="Freshers Hiring"/>
    <m/>
    <m/>
    <x v="13"/>
    <s v="Anshul_Agrawal"/>
    <m/>
    <x v="10"/>
    <s v="3T"/>
    <m/>
    <x v="138"/>
    <m/>
    <m/>
    <x v="6"/>
    <m/>
    <m/>
    <m/>
    <m/>
    <s v="Gao Di"/>
    <s v="高迪"/>
    <s v="Lena"/>
    <m/>
    <m/>
    <m/>
    <m/>
    <m/>
    <m/>
    <m/>
    <m/>
    <m/>
    <m/>
    <m/>
    <m/>
    <n v="92"/>
    <n v="0"/>
    <n v="0"/>
    <n v="1"/>
    <s v=""/>
    <n v="-44489"/>
  </r>
  <r>
    <s v="22Q3-TA620"/>
    <d v="2021-10-20T00:00:00"/>
    <m/>
    <m/>
    <m/>
    <s v="Freshers Hiring"/>
    <m/>
    <m/>
    <x v="13"/>
    <s v="Anshul_Agrawal"/>
    <m/>
    <x v="10"/>
    <s v="3T"/>
    <m/>
    <x v="138"/>
    <m/>
    <m/>
    <x v="1"/>
    <m/>
    <m/>
    <m/>
    <m/>
    <s v="Zhang Yu"/>
    <s v="张宇"/>
    <s v="Lena"/>
    <m/>
    <s v="Waiting for Lily interview"/>
    <m/>
    <m/>
    <m/>
    <m/>
    <m/>
    <m/>
    <m/>
    <m/>
    <m/>
    <m/>
    <n v="92"/>
    <n v="0"/>
    <n v="0"/>
    <n v="1"/>
    <s v=""/>
    <n v="-44489"/>
  </r>
  <r>
    <s v="22Q3-TA621"/>
    <d v="2021-10-20T00:00:00"/>
    <m/>
    <m/>
    <m/>
    <s v="Freshers Hiring"/>
    <m/>
    <m/>
    <x v="13"/>
    <s v="Anshul_Agrawal"/>
    <m/>
    <x v="10"/>
    <s v="3T"/>
    <m/>
    <x v="138"/>
    <m/>
    <m/>
    <x v="1"/>
    <m/>
    <m/>
    <m/>
    <m/>
    <s v="Sun Yating"/>
    <s v="孙雅婷"/>
    <s v="Lena"/>
    <m/>
    <s v="Waiting for Lily interview"/>
    <m/>
    <m/>
    <m/>
    <m/>
    <m/>
    <m/>
    <m/>
    <m/>
    <m/>
    <m/>
    <n v="92"/>
    <n v="0"/>
    <n v="0"/>
    <n v="1"/>
    <s v=""/>
    <n v="-44489"/>
  </r>
  <r>
    <s v="22Q3-TA622"/>
    <d v="2021-10-20T00:00:00"/>
    <m/>
    <m/>
    <m/>
    <s v="Freshers Hiring"/>
    <m/>
    <m/>
    <x v="13"/>
    <s v="Anshul_Agrawal"/>
    <m/>
    <x v="10"/>
    <s v="3T"/>
    <m/>
    <x v="138"/>
    <m/>
    <m/>
    <x v="1"/>
    <m/>
    <m/>
    <m/>
    <m/>
    <s v="Jin Guangwei"/>
    <s v="金光伟"/>
    <s v="Lena"/>
    <m/>
    <s v="Waiting for Lily interview"/>
    <m/>
    <m/>
    <m/>
    <m/>
    <m/>
    <m/>
    <m/>
    <m/>
    <m/>
    <m/>
    <n v="92"/>
    <n v="0"/>
    <n v="0"/>
    <n v="1"/>
    <s v=""/>
    <n v="-44489"/>
  </r>
  <r>
    <s v="22Q3-TA623"/>
    <d v="2021-10-20T00:00:00"/>
    <m/>
    <m/>
    <m/>
    <s v="Freshers Hiring"/>
    <m/>
    <m/>
    <x v="13"/>
    <s v="Anshul_Agrawal"/>
    <m/>
    <x v="10"/>
    <s v="3T"/>
    <m/>
    <x v="138"/>
    <m/>
    <m/>
    <x v="2"/>
    <m/>
    <m/>
    <m/>
    <m/>
    <m/>
    <m/>
    <s v="Lena"/>
    <m/>
    <m/>
    <m/>
    <m/>
    <m/>
    <m/>
    <m/>
    <m/>
    <m/>
    <m/>
    <m/>
    <m/>
    <n v="92"/>
    <n v="0"/>
    <n v="0"/>
    <n v="1"/>
    <s v=""/>
    <n v="-44489"/>
  </r>
  <r>
    <s v="22Q3-TA624"/>
    <d v="2021-10-20T00:00:00"/>
    <m/>
    <m/>
    <m/>
    <s v="Freshers Hiring"/>
    <m/>
    <m/>
    <x v="13"/>
    <s v="Anshul_Agrawal"/>
    <m/>
    <x v="8"/>
    <s v="3T"/>
    <m/>
    <x v="138"/>
    <m/>
    <m/>
    <x v="1"/>
    <m/>
    <m/>
    <m/>
    <m/>
    <s v="Sun Yifan"/>
    <s v="孙一帆"/>
    <s v="Lena"/>
    <m/>
    <m/>
    <m/>
    <m/>
    <m/>
    <m/>
    <m/>
    <m/>
    <m/>
    <m/>
    <m/>
    <m/>
    <n v="92"/>
    <n v="0"/>
    <n v="0"/>
    <n v="1"/>
    <s v=""/>
    <n v="-44489"/>
  </r>
  <r>
    <s v="22Q3-TA625"/>
    <d v="2021-10-20T00:00:00"/>
    <m/>
    <m/>
    <m/>
    <s v="Freshers Hiring"/>
    <m/>
    <m/>
    <x v="13"/>
    <s v="Anshul_Agrawal"/>
    <m/>
    <x v="8"/>
    <s v="3T"/>
    <m/>
    <x v="138"/>
    <m/>
    <m/>
    <x v="2"/>
    <m/>
    <m/>
    <m/>
    <m/>
    <m/>
    <m/>
    <s v="Lena"/>
    <m/>
    <m/>
    <m/>
    <m/>
    <m/>
    <m/>
    <m/>
    <m/>
    <m/>
    <m/>
    <m/>
    <m/>
    <n v="92"/>
    <n v="0"/>
    <n v="0"/>
    <n v="1"/>
    <s v=""/>
    <n v="-44489"/>
  </r>
  <r>
    <s v="22Q3-TA626"/>
    <d v="2021-10-20T00:00:00"/>
    <m/>
    <m/>
    <m/>
    <s v="Freshers Hiring"/>
    <m/>
    <m/>
    <x v="13"/>
    <s v="Anshul_Agrawal"/>
    <m/>
    <x v="8"/>
    <s v="3T"/>
    <m/>
    <x v="138"/>
    <m/>
    <m/>
    <x v="2"/>
    <m/>
    <m/>
    <m/>
    <m/>
    <m/>
    <m/>
    <s v="Lena"/>
    <m/>
    <m/>
    <m/>
    <m/>
    <m/>
    <m/>
    <m/>
    <m/>
    <m/>
    <m/>
    <m/>
    <m/>
    <n v="92"/>
    <n v="0"/>
    <n v="0"/>
    <n v="1"/>
    <s v=""/>
    <n v="-44489"/>
  </r>
  <r>
    <s v="22Q3-TA627"/>
    <d v="2021-10-20T00:00:00"/>
    <m/>
    <m/>
    <m/>
    <s v="Freshers Hiring"/>
    <m/>
    <m/>
    <x v="13"/>
    <s v="Anshul_Agrawal"/>
    <m/>
    <x v="8"/>
    <s v="3T"/>
    <m/>
    <x v="138"/>
    <m/>
    <m/>
    <x v="2"/>
    <m/>
    <m/>
    <m/>
    <m/>
    <m/>
    <m/>
    <s v="Lena"/>
    <m/>
    <m/>
    <m/>
    <m/>
    <m/>
    <m/>
    <m/>
    <m/>
    <m/>
    <m/>
    <m/>
    <m/>
    <n v="92"/>
    <n v="0"/>
    <n v="0"/>
    <n v="1"/>
    <s v=""/>
    <n v="-44489"/>
  </r>
  <r>
    <s v="22Q3-TA628"/>
    <d v="2021-10-20T00:00:00"/>
    <m/>
    <m/>
    <m/>
    <s v="Freshers Hiring"/>
    <m/>
    <m/>
    <x v="13"/>
    <s v="Anshul_Agrawal"/>
    <m/>
    <x v="8"/>
    <s v="3T"/>
    <m/>
    <x v="138"/>
    <m/>
    <m/>
    <x v="2"/>
    <m/>
    <m/>
    <m/>
    <m/>
    <m/>
    <m/>
    <s v="Lena"/>
    <m/>
    <m/>
    <m/>
    <m/>
    <m/>
    <m/>
    <m/>
    <m/>
    <m/>
    <m/>
    <m/>
    <m/>
    <n v="92"/>
    <n v="0"/>
    <n v="0"/>
    <n v="1"/>
    <s v=""/>
    <n v="-44489"/>
  </r>
  <r>
    <s v="22Q3-TA629"/>
    <d v="2021-10-20T00:00:00"/>
    <m/>
    <m/>
    <m/>
    <s v="Freshers Hiring"/>
    <m/>
    <m/>
    <x v="13"/>
    <s v="Anshul_Agrawal"/>
    <m/>
    <x v="8"/>
    <s v="3T"/>
    <m/>
    <x v="138"/>
    <m/>
    <m/>
    <x v="2"/>
    <m/>
    <m/>
    <m/>
    <m/>
    <m/>
    <m/>
    <s v="Lena"/>
    <m/>
    <m/>
    <m/>
    <m/>
    <m/>
    <m/>
    <m/>
    <m/>
    <m/>
    <m/>
    <m/>
    <m/>
    <n v="92"/>
    <n v="0"/>
    <n v="0"/>
    <n v="1"/>
    <s v=""/>
    <n v="-44489"/>
  </r>
  <r>
    <s v="22Q3-TA630"/>
    <d v="2021-10-20T00:00:00"/>
    <m/>
    <m/>
    <m/>
    <s v="Freshers Hiring"/>
    <m/>
    <m/>
    <x v="13"/>
    <s v="Anshul_Agrawal"/>
    <m/>
    <x v="8"/>
    <s v="3T"/>
    <m/>
    <x v="138"/>
    <m/>
    <m/>
    <x v="2"/>
    <m/>
    <m/>
    <m/>
    <m/>
    <m/>
    <m/>
    <s v="Lena"/>
    <m/>
    <m/>
    <m/>
    <m/>
    <m/>
    <m/>
    <m/>
    <m/>
    <m/>
    <m/>
    <m/>
    <m/>
    <n v="92"/>
    <n v="0"/>
    <n v="0"/>
    <n v="1"/>
    <s v=""/>
    <n v="-44489"/>
  </r>
  <r>
    <s v="22Q3-TA631"/>
    <d v="2021-10-20T00:00:00"/>
    <m/>
    <m/>
    <m/>
    <s v="Freshers Hiring"/>
    <m/>
    <m/>
    <x v="13"/>
    <s v="Anshul_Agrawal"/>
    <m/>
    <x v="8"/>
    <s v="3T"/>
    <m/>
    <x v="138"/>
    <m/>
    <m/>
    <x v="2"/>
    <m/>
    <m/>
    <m/>
    <m/>
    <m/>
    <m/>
    <s v="Lena"/>
    <m/>
    <m/>
    <m/>
    <m/>
    <m/>
    <m/>
    <m/>
    <m/>
    <m/>
    <m/>
    <m/>
    <m/>
    <n v="92"/>
    <n v="0"/>
    <n v="0"/>
    <n v="1"/>
    <s v=""/>
    <n v="-44489"/>
  </r>
  <r>
    <s v="22Q3-TA632"/>
    <d v="2021-10-20T00:00:00"/>
    <m/>
    <m/>
    <m/>
    <s v="Freshers Hiring"/>
    <m/>
    <m/>
    <x v="13"/>
    <s v="Anshul_Agrawal"/>
    <m/>
    <x v="0"/>
    <s v="3T"/>
    <m/>
    <x v="138"/>
    <m/>
    <m/>
    <x v="5"/>
    <d v="2021-12-20T00:00:00"/>
    <m/>
    <m/>
    <m/>
    <s v="Gao Jianwei"/>
    <s v="高建伟"/>
    <s v="CC"/>
    <m/>
    <m/>
    <m/>
    <m/>
    <m/>
    <m/>
    <m/>
    <m/>
    <m/>
    <m/>
    <m/>
    <m/>
    <n v="92"/>
    <n v="0"/>
    <n v="0"/>
    <n v="1"/>
    <s v=""/>
    <n v="61"/>
  </r>
  <r>
    <s v="22Q3-TA633"/>
    <d v="2021-10-20T00:00:00"/>
    <m/>
    <m/>
    <m/>
    <s v="Freshers Hiring"/>
    <m/>
    <m/>
    <x v="13"/>
    <s v="Anshul_Agrawal"/>
    <m/>
    <x v="0"/>
    <s v="3T"/>
    <m/>
    <x v="138"/>
    <m/>
    <m/>
    <x v="5"/>
    <d v="2021-12-20T00:00:00"/>
    <m/>
    <m/>
    <m/>
    <s v="Qin Shuaiwen"/>
    <s v="秦帅文"/>
    <s v="CC"/>
    <m/>
    <m/>
    <m/>
    <m/>
    <m/>
    <m/>
    <m/>
    <m/>
    <m/>
    <m/>
    <m/>
    <m/>
    <n v="92"/>
    <n v="0"/>
    <n v="0"/>
    <n v="1"/>
    <s v=""/>
    <n v="61"/>
  </r>
  <r>
    <s v="22Q3-TA634"/>
    <d v="2021-10-20T00:00:00"/>
    <m/>
    <m/>
    <m/>
    <s v="Freshers Hiring"/>
    <m/>
    <m/>
    <x v="13"/>
    <s v="Anshul_Agrawal"/>
    <m/>
    <x v="0"/>
    <s v="3T"/>
    <m/>
    <x v="138"/>
    <m/>
    <m/>
    <x v="2"/>
    <m/>
    <m/>
    <m/>
    <m/>
    <m/>
    <m/>
    <s v="CC"/>
    <m/>
    <m/>
    <m/>
    <m/>
    <m/>
    <m/>
    <m/>
    <m/>
    <m/>
    <m/>
    <m/>
    <m/>
    <n v="92"/>
    <n v="0"/>
    <n v="0"/>
    <n v="1"/>
    <s v=""/>
    <n v="-44489"/>
  </r>
  <r>
    <s v="22Q3-TA635"/>
    <d v="2021-10-20T00:00:00"/>
    <m/>
    <m/>
    <m/>
    <s v="Freshers Hiring"/>
    <m/>
    <m/>
    <x v="13"/>
    <s v="Anshul_Agrawal"/>
    <m/>
    <x v="0"/>
    <s v="3T"/>
    <m/>
    <x v="138"/>
    <m/>
    <m/>
    <x v="2"/>
    <m/>
    <m/>
    <m/>
    <m/>
    <m/>
    <m/>
    <s v="CC"/>
    <m/>
    <m/>
    <m/>
    <m/>
    <m/>
    <m/>
    <m/>
    <m/>
    <m/>
    <m/>
    <m/>
    <m/>
    <n v="92"/>
    <n v="0"/>
    <n v="0"/>
    <n v="1"/>
    <s v=""/>
    <n v="-44489"/>
  </r>
  <r>
    <s v="22Q3-TA636"/>
    <d v="2021-10-20T00:00:00"/>
    <m/>
    <m/>
    <m/>
    <s v="Freshers Hiring"/>
    <m/>
    <m/>
    <x v="13"/>
    <s v="Anshul_Agrawal"/>
    <m/>
    <x v="0"/>
    <s v="3T"/>
    <m/>
    <x v="138"/>
    <m/>
    <m/>
    <x v="2"/>
    <m/>
    <m/>
    <m/>
    <m/>
    <m/>
    <m/>
    <s v="CC"/>
    <m/>
    <m/>
    <m/>
    <m/>
    <m/>
    <m/>
    <m/>
    <m/>
    <m/>
    <m/>
    <m/>
    <m/>
    <n v="92"/>
    <n v="0"/>
    <n v="0"/>
    <n v="1"/>
    <s v=""/>
    <n v="-44489"/>
  </r>
  <r>
    <s v="22Q3-TA637"/>
    <d v="2021-10-20T00:00:00"/>
    <m/>
    <m/>
    <m/>
    <s v="Freshers Hiring"/>
    <m/>
    <m/>
    <x v="13"/>
    <s v="Anshul_Agrawal"/>
    <m/>
    <x v="0"/>
    <s v="3T"/>
    <m/>
    <x v="138"/>
    <m/>
    <m/>
    <x v="2"/>
    <m/>
    <m/>
    <m/>
    <m/>
    <m/>
    <m/>
    <s v="CC"/>
    <m/>
    <m/>
    <m/>
    <m/>
    <m/>
    <m/>
    <m/>
    <m/>
    <m/>
    <m/>
    <m/>
    <m/>
    <n v="92"/>
    <n v="0"/>
    <n v="0"/>
    <n v="1"/>
    <s v=""/>
    <n v="-44489"/>
  </r>
  <r>
    <s v="22Q3-TA638"/>
    <d v="2021-10-20T00:00:00"/>
    <m/>
    <m/>
    <m/>
    <s v="Freshers Hiring"/>
    <m/>
    <m/>
    <x v="13"/>
    <s v="Anshul_Agrawal"/>
    <m/>
    <x v="0"/>
    <s v="3T"/>
    <m/>
    <x v="138"/>
    <m/>
    <m/>
    <x v="2"/>
    <m/>
    <m/>
    <m/>
    <m/>
    <m/>
    <m/>
    <s v="CC"/>
    <m/>
    <m/>
    <m/>
    <m/>
    <m/>
    <m/>
    <m/>
    <m/>
    <m/>
    <m/>
    <m/>
    <m/>
    <n v="92"/>
    <n v="0"/>
    <n v="0"/>
    <n v="1"/>
    <s v=""/>
    <n v="-44489"/>
  </r>
  <r>
    <s v="22Q3-TA639"/>
    <d v="2021-10-20T00:00:00"/>
    <m/>
    <m/>
    <m/>
    <s v="Freshers Hiring"/>
    <m/>
    <m/>
    <x v="13"/>
    <s v="Anshul_Agrawal"/>
    <m/>
    <x v="0"/>
    <s v="3T"/>
    <m/>
    <x v="138"/>
    <m/>
    <m/>
    <x v="2"/>
    <m/>
    <m/>
    <m/>
    <m/>
    <m/>
    <m/>
    <s v="CC"/>
    <m/>
    <m/>
    <m/>
    <m/>
    <m/>
    <m/>
    <m/>
    <m/>
    <m/>
    <m/>
    <m/>
    <m/>
    <n v="92"/>
    <n v="0"/>
    <n v="0"/>
    <n v="1"/>
    <s v=""/>
    <n v="-44489"/>
  </r>
  <r>
    <s v="22Q3-TA640"/>
    <d v="2021-10-20T00:00:00"/>
    <m/>
    <m/>
    <m/>
    <s v="Freshers Hiring"/>
    <m/>
    <m/>
    <x v="55"/>
    <s v="Avanish_Tiwari"/>
    <m/>
    <x v="6"/>
    <s v="3T"/>
    <m/>
    <x v="77"/>
    <m/>
    <m/>
    <x v="0"/>
    <d v="2021-11-22T00:00:00"/>
    <m/>
    <m/>
    <m/>
    <s v="Lu Jinzhao"/>
    <s v="陆进昭"/>
    <s v="Linda"/>
    <m/>
    <m/>
    <m/>
    <m/>
    <m/>
    <m/>
    <m/>
    <m/>
    <m/>
    <m/>
    <m/>
    <m/>
    <n v="92"/>
    <n v="0"/>
    <n v="0"/>
    <n v="1"/>
    <n v="1"/>
    <n v="33"/>
  </r>
  <r>
    <s v="22Q3-TA641"/>
    <d v="2021-10-20T00:00:00"/>
    <m/>
    <m/>
    <m/>
    <s v="Freshers Hiring"/>
    <m/>
    <m/>
    <x v="55"/>
    <s v="Avanish_Tiwari"/>
    <m/>
    <x v="6"/>
    <s v="3T"/>
    <m/>
    <x v="77"/>
    <m/>
    <m/>
    <x v="0"/>
    <d v="2021-11-22T00:00:00"/>
    <m/>
    <m/>
    <m/>
    <s v="Leng Tao"/>
    <s v="冷涛"/>
    <s v="Linda"/>
    <m/>
    <m/>
    <m/>
    <m/>
    <m/>
    <m/>
    <m/>
    <m/>
    <m/>
    <m/>
    <m/>
    <m/>
    <n v="92"/>
    <n v="0"/>
    <n v="0"/>
    <n v="1"/>
    <n v="1"/>
    <n v="33"/>
  </r>
  <r>
    <s v="22Q3-TA642"/>
    <d v="2021-10-20T00:00:00"/>
    <m/>
    <m/>
    <m/>
    <s v="Freshers Hiring"/>
    <m/>
    <m/>
    <x v="55"/>
    <s v="Avanish_Tiwari"/>
    <m/>
    <x v="6"/>
    <s v="3T"/>
    <m/>
    <x v="77"/>
    <m/>
    <m/>
    <x v="0"/>
    <d v="2021-11-22T00:00:00"/>
    <m/>
    <m/>
    <m/>
    <s v="Deng Bin"/>
    <s v="邓彬"/>
    <s v="Linda"/>
    <m/>
    <m/>
    <m/>
    <m/>
    <m/>
    <m/>
    <m/>
    <m/>
    <m/>
    <m/>
    <m/>
    <m/>
    <n v="92"/>
    <n v="0"/>
    <n v="0"/>
    <n v="1"/>
    <n v="1"/>
    <n v="33"/>
  </r>
  <r>
    <s v="22Q3-TA643"/>
    <d v="2021-10-20T00:00:00"/>
    <m/>
    <m/>
    <m/>
    <s v="Freshers Hiring"/>
    <m/>
    <m/>
    <x v="55"/>
    <s v="Avanish_Tiwari"/>
    <m/>
    <x v="6"/>
    <s v="3T"/>
    <m/>
    <x v="77"/>
    <m/>
    <m/>
    <x v="0"/>
    <d v="2021-11-29T00:00:00"/>
    <m/>
    <m/>
    <m/>
    <s v="He Kaiye"/>
    <s v="何凯烨"/>
    <s v="Linda"/>
    <m/>
    <m/>
    <m/>
    <m/>
    <m/>
    <m/>
    <m/>
    <m/>
    <m/>
    <m/>
    <m/>
    <m/>
    <n v="92"/>
    <n v="0"/>
    <n v="0"/>
    <n v="1"/>
    <n v="1"/>
    <n v="40"/>
  </r>
  <r>
    <s v="22Q3-TA644"/>
    <d v="2021-10-20T00:00:00"/>
    <m/>
    <m/>
    <m/>
    <s v="Freshers Hiring"/>
    <m/>
    <m/>
    <x v="55"/>
    <s v="Avanish_Tiwari"/>
    <m/>
    <x v="6"/>
    <s v="3T"/>
    <m/>
    <x v="77"/>
    <m/>
    <m/>
    <x v="0"/>
    <d v="2021-11-22T00:00:00"/>
    <m/>
    <m/>
    <m/>
    <s v="Bu Mengyu"/>
    <s v="部梦宇"/>
    <s v="Linda"/>
    <m/>
    <m/>
    <m/>
    <m/>
    <m/>
    <m/>
    <m/>
    <m/>
    <m/>
    <m/>
    <m/>
    <m/>
    <n v="92"/>
    <n v="0"/>
    <n v="0"/>
    <n v="1"/>
    <n v="1"/>
    <n v="33"/>
  </r>
  <r>
    <s v="22Q3-TA645"/>
    <d v="2021-10-20T00:00:00"/>
    <m/>
    <m/>
    <m/>
    <s v="Freshers Hiring"/>
    <m/>
    <m/>
    <x v="55"/>
    <s v="Avanish_Tiwari"/>
    <m/>
    <x v="6"/>
    <s v="3T"/>
    <m/>
    <x v="77"/>
    <m/>
    <m/>
    <x v="0"/>
    <d v="2021-11-22T00:00:00"/>
    <m/>
    <m/>
    <m/>
    <s v="Zhuang Peixin"/>
    <s v="庄培鑫"/>
    <s v="Linda"/>
    <m/>
    <m/>
    <m/>
    <m/>
    <m/>
    <m/>
    <m/>
    <m/>
    <m/>
    <m/>
    <m/>
    <m/>
    <n v="92"/>
    <n v="0"/>
    <n v="0"/>
    <n v="1"/>
    <n v="1"/>
    <n v="33"/>
  </r>
  <r>
    <s v="22Q3-TA646"/>
    <d v="2021-10-20T00:00:00"/>
    <m/>
    <m/>
    <m/>
    <s v="Freshers Hiring"/>
    <m/>
    <m/>
    <x v="55"/>
    <s v="Avanish_Tiwari"/>
    <m/>
    <x v="6"/>
    <s v="3T"/>
    <m/>
    <x v="77"/>
    <m/>
    <m/>
    <x v="0"/>
    <d v="2021-11-22T00:00:00"/>
    <m/>
    <m/>
    <m/>
    <s v="Liu Nina"/>
    <s v="刘妮娜"/>
    <s v="Linda"/>
    <m/>
    <m/>
    <m/>
    <m/>
    <m/>
    <m/>
    <m/>
    <m/>
    <m/>
    <m/>
    <m/>
    <m/>
    <n v="92"/>
    <n v="0"/>
    <n v="0"/>
    <n v="1"/>
    <n v="1"/>
    <n v="33"/>
  </r>
  <r>
    <s v="22Q3-TA647"/>
    <d v="2021-10-20T00:00:00"/>
    <m/>
    <m/>
    <m/>
    <s v="Freshers Hiring"/>
    <m/>
    <m/>
    <x v="55"/>
    <s v="Avanish_Tiwari"/>
    <m/>
    <x v="6"/>
    <s v="3T"/>
    <m/>
    <x v="77"/>
    <m/>
    <m/>
    <x v="0"/>
    <d v="2021-11-22T00:00:00"/>
    <m/>
    <m/>
    <m/>
    <s v="Zhou Kai"/>
    <s v="周凯"/>
    <s v="Linda"/>
    <m/>
    <m/>
    <m/>
    <m/>
    <m/>
    <m/>
    <m/>
    <m/>
    <m/>
    <m/>
    <m/>
    <m/>
    <n v="92"/>
    <n v="0"/>
    <n v="0"/>
    <n v="1"/>
    <n v="1"/>
    <n v="33"/>
  </r>
  <r>
    <s v="22Q3-TA648"/>
    <d v="2021-10-20T00:00:00"/>
    <m/>
    <m/>
    <m/>
    <s v="Freshers Hiring"/>
    <m/>
    <m/>
    <x v="55"/>
    <s v="Avanish_Tiwari"/>
    <m/>
    <x v="6"/>
    <s v="3T"/>
    <m/>
    <x v="77"/>
    <m/>
    <m/>
    <x v="0"/>
    <d v="2021-11-29T00:00:00"/>
    <m/>
    <m/>
    <m/>
    <s v="Liu Yang"/>
    <s v="刘洋_x000a_"/>
    <s v="Linda"/>
    <m/>
    <m/>
    <m/>
    <m/>
    <m/>
    <m/>
    <m/>
    <m/>
    <m/>
    <m/>
    <m/>
    <m/>
    <n v="92"/>
    <n v="0"/>
    <n v="0"/>
    <n v="1"/>
    <n v="1"/>
    <n v="40"/>
  </r>
  <r>
    <s v="22Q3-TA649"/>
    <d v="2021-10-20T00:00:00"/>
    <m/>
    <m/>
    <m/>
    <s v="Freshers Hiring"/>
    <m/>
    <m/>
    <x v="55"/>
    <s v="Avanish_Tiwari"/>
    <m/>
    <x v="6"/>
    <s v="3T"/>
    <m/>
    <x v="77"/>
    <m/>
    <m/>
    <x v="0"/>
    <d v="2021-11-29T00:00:00"/>
    <m/>
    <m/>
    <m/>
    <s v="Liu Qin"/>
    <s v="刘钦_x000a_"/>
    <s v="Linda"/>
    <m/>
    <m/>
    <m/>
    <m/>
    <m/>
    <m/>
    <m/>
    <m/>
    <m/>
    <m/>
    <m/>
    <m/>
    <n v="92"/>
    <n v="0"/>
    <n v="0"/>
    <n v="1"/>
    <n v="1"/>
    <n v="40"/>
  </r>
  <r>
    <s v="22Q3-TA650"/>
    <d v="2021-10-25T00:00:00"/>
    <m/>
    <m/>
    <m/>
    <s v="Freshers Hiring"/>
    <m/>
    <m/>
    <x v="43"/>
    <s v="Alex_Dai"/>
    <m/>
    <x v="8"/>
    <s v="3T"/>
    <m/>
    <x v="13"/>
    <m/>
    <m/>
    <x v="2"/>
    <m/>
    <m/>
    <m/>
    <m/>
    <m/>
    <m/>
    <s v="Linda"/>
    <m/>
    <m/>
    <m/>
    <m/>
    <m/>
    <m/>
    <m/>
    <m/>
    <m/>
    <m/>
    <m/>
    <m/>
    <n v="87"/>
    <n v="0"/>
    <n v="0"/>
    <n v="1"/>
    <s v=""/>
    <n v="-44494"/>
  </r>
  <r>
    <s v="22Q3-TA651"/>
    <d v="2021-10-25T00:00:00"/>
    <m/>
    <m/>
    <m/>
    <s v="Freshers Hiring"/>
    <m/>
    <m/>
    <x v="43"/>
    <s v="Alex_Dai"/>
    <m/>
    <x v="8"/>
    <s v="3T"/>
    <m/>
    <x v="13"/>
    <m/>
    <m/>
    <x v="2"/>
    <m/>
    <m/>
    <m/>
    <m/>
    <m/>
    <m/>
    <s v="Linda"/>
    <m/>
    <m/>
    <m/>
    <m/>
    <m/>
    <m/>
    <m/>
    <m/>
    <m/>
    <m/>
    <m/>
    <m/>
    <n v="87"/>
    <n v="0"/>
    <n v="0"/>
    <n v="1"/>
    <s v=""/>
    <n v="-44494"/>
  </r>
  <r>
    <s v="22Q3-TA652"/>
    <d v="2021-10-25T00:00:00"/>
    <m/>
    <m/>
    <m/>
    <s v="Freshers Hiring"/>
    <m/>
    <m/>
    <x v="55"/>
    <s v="Avanish_Tiwari"/>
    <m/>
    <x v="6"/>
    <s v="3T"/>
    <m/>
    <x v="77"/>
    <m/>
    <m/>
    <x v="0"/>
    <d v="2021-11-29T00:00:00"/>
    <m/>
    <m/>
    <m/>
    <s v="Tang Haiping"/>
    <s v="唐海平"/>
    <s v="Linda"/>
    <m/>
    <m/>
    <m/>
    <m/>
    <m/>
    <m/>
    <m/>
    <m/>
    <m/>
    <m/>
    <m/>
    <m/>
    <n v="87"/>
    <n v="0"/>
    <n v="0"/>
    <n v="1"/>
    <n v="1"/>
    <n v="35"/>
  </r>
  <r>
    <s v="22Q3-TA653"/>
    <d v="2021-10-25T00:00:00"/>
    <m/>
    <m/>
    <m/>
    <s v="Freshers Hiring"/>
    <m/>
    <m/>
    <x v="55"/>
    <s v="Avanish_Tiwari"/>
    <m/>
    <x v="6"/>
    <s v="3T"/>
    <m/>
    <x v="77"/>
    <m/>
    <m/>
    <x v="5"/>
    <d v="2021-12-13T00:00:00"/>
    <m/>
    <m/>
    <m/>
    <s v="Li Guojun"/>
    <s v="李国俊"/>
    <s v="Linda"/>
    <m/>
    <m/>
    <m/>
    <m/>
    <m/>
    <m/>
    <m/>
    <m/>
    <m/>
    <m/>
    <m/>
    <m/>
    <n v="87"/>
    <n v="0"/>
    <n v="0"/>
    <n v="1"/>
    <s v=""/>
    <n v="49"/>
  </r>
  <r>
    <s v="22Q3-TA654"/>
    <d v="2021-10-25T00:00:00"/>
    <m/>
    <m/>
    <m/>
    <s v="Freshers Hiring"/>
    <m/>
    <m/>
    <x v="55"/>
    <s v="Avanish_Tiwari"/>
    <m/>
    <x v="0"/>
    <s v="3T"/>
    <m/>
    <x v="77"/>
    <m/>
    <m/>
    <x v="0"/>
    <d v="2021-11-25T00:00:00"/>
    <m/>
    <m/>
    <m/>
    <s v="Guo Yajuan"/>
    <s v="郭雅娟"/>
    <s v="CC"/>
    <m/>
    <m/>
    <m/>
    <m/>
    <m/>
    <m/>
    <m/>
    <m/>
    <m/>
    <m/>
    <m/>
    <m/>
    <n v="87"/>
    <n v="0"/>
    <n v="0"/>
    <n v="1"/>
    <n v="1"/>
    <n v="31"/>
  </r>
  <r>
    <s v="22Q3-TA655"/>
    <d v="2021-10-25T00:00:00"/>
    <m/>
    <m/>
    <m/>
    <s v="Freshers Hiring"/>
    <m/>
    <m/>
    <x v="55"/>
    <s v="Avanish_Tiwari"/>
    <m/>
    <x v="0"/>
    <s v="3T"/>
    <m/>
    <x v="77"/>
    <m/>
    <m/>
    <x v="0"/>
    <d v="2021-12-02T00:00:00"/>
    <m/>
    <m/>
    <m/>
    <s v="Yang Hui"/>
    <s v="杨辉"/>
    <s v="Linda"/>
    <m/>
    <m/>
    <m/>
    <m/>
    <m/>
    <m/>
    <m/>
    <m/>
    <m/>
    <m/>
    <m/>
    <m/>
    <n v="87"/>
    <n v="0"/>
    <n v="0"/>
    <n v="1"/>
    <n v="1"/>
    <n v="38"/>
  </r>
  <r>
    <s v="22Q3-TA656"/>
    <d v="2021-10-25T00:00:00"/>
    <m/>
    <m/>
    <m/>
    <s v="Freshers Hiring"/>
    <m/>
    <m/>
    <x v="55"/>
    <s v="Avanish_Tiwari"/>
    <m/>
    <x v="0"/>
    <s v="3T"/>
    <m/>
    <x v="77"/>
    <m/>
    <m/>
    <x v="2"/>
    <m/>
    <m/>
    <m/>
    <m/>
    <m/>
    <m/>
    <s v="Linda"/>
    <m/>
    <m/>
    <m/>
    <m/>
    <m/>
    <m/>
    <m/>
    <m/>
    <m/>
    <m/>
    <m/>
    <m/>
    <n v="87"/>
    <n v="0"/>
    <n v="0"/>
    <n v="1"/>
    <s v=""/>
    <n v="-44494"/>
  </r>
  <r>
    <s v="22Q3-TA657"/>
    <d v="2021-10-25T00:00:00"/>
    <m/>
    <m/>
    <m/>
    <s v="Freshers Hiring"/>
    <m/>
    <m/>
    <x v="55"/>
    <s v="Avanish_Tiwari"/>
    <m/>
    <x v="0"/>
    <s v="3T"/>
    <m/>
    <x v="77"/>
    <m/>
    <m/>
    <x v="2"/>
    <m/>
    <m/>
    <m/>
    <m/>
    <m/>
    <m/>
    <s v="Linda"/>
    <m/>
    <m/>
    <m/>
    <m/>
    <m/>
    <m/>
    <m/>
    <m/>
    <m/>
    <m/>
    <m/>
    <m/>
    <n v="87"/>
    <n v="0"/>
    <n v="0"/>
    <n v="1"/>
    <s v=""/>
    <n v="-44494"/>
  </r>
  <r>
    <s v="22Q3-TA658"/>
    <d v="2021-10-25T00:00:00"/>
    <m/>
    <m/>
    <s v="500246Y21"/>
    <s v="ATPCO"/>
    <m/>
    <m/>
    <x v="37"/>
    <s v="Alex_Dai"/>
    <m/>
    <x v="0"/>
    <n v="6"/>
    <m/>
    <x v="139"/>
    <s v="• 8+ total working experience AND 5+ years working experience in AWS Services_x000a__x000a_MICROSERVICE / API Development_x000a_• Solid knowledge and project experience on AWS CLOUDFORMATION_x000a_• Solid knowledge and project experience on AWS EC2 / EKS_x000a_• Solid knowledge and project experience on AWS S3 Storage_x000a_• Solid knowledge and project experience on AWS LAMBDA_x000a_TERRAFORM_x000a_SPRING BOOT _x000a_Understands usage YAML file"/>
    <m/>
    <x v="3"/>
    <m/>
    <m/>
    <m/>
    <m/>
    <s v="Tian Xiangdong"/>
    <s v="田向东"/>
    <s v="CC"/>
    <m/>
    <m/>
    <m/>
    <m/>
    <m/>
    <m/>
    <m/>
    <m/>
    <m/>
    <m/>
    <m/>
    <m/>
    <n v="87"/>
    <n v="0"/>
    <n v="0"/>
    <n v="0"/>
    <s v=""/>
    <n v="-44494"/>
  </r>
  <r>
    <s v="22Q3-TA659"/>
    <d v="2021-10-25T00:00:00"/>
    <m/>
    <m/>
    <s v="501855Y21"/>
    <s v="Jabil"/>
    <m/>
    <m/>
    <x v="50"/>
    <s v="Anshul_Agrawal"/>
    <m/>
    <x v="6"/>
    <n v="5"/>
    <m/>
    <x v="140"/>
    <s v="Windchill "/>
    <m/>
    <x v="1"/>
    <m/>
    <m/>
    <m/>
    <m/>
    <s v="Yan Xhuan"/>
    <s v="闫川"/>
    <s v="Michael"/>
    <m/>
    <s v="no feedback"/>
    <m/>
    <m/>
    <m/>
    <m/>
    <m/>
    <m/>
    <m/>
    <m/>
    <m/>
    <m/>
    <n v="87"/>
    <n v="0"/>
    <n v="0"/>
    <n v="1"/>
    <s v=""/>
    <n v="-44494"/>
  </r>
  <r>
    <s v="22Q3-TA660"/>
    <d v="2021-10-25T00:00:00"/>
    <m/>
    <m/>
    <s v="501854Y21"/>
    <s v="Jabil"/>
    <m/>
    <m/>
    <x v="50"/>
    <s v="Anshul_Agrawal"/>
    <m/>
    <x v="6"/>
    <n v="4"/>
    <m/>
    <x v="140"/>
    <s v="Windchill "/>
    <m/>
    <x v="2"/>
    <m/>
    <m/>
    <m/>
    <m/>
    <m/>
    <m/>
    <s v="Michael"/>
    <m/>
    <m/>
    <m/>
    <m/>
    <m/>
    <m/>
    <m/>
    <m/>
    <m/>
    <m/>
    <m/>
    <m/>
    <n v="87"/>
    <n v="0"/>
    <n v="0"/>
    <n v="1"/>
    <s v=""/>
    <n v="-44494"/>
  </r>
  <r>
    <s v="22Q3-TA661"/>
    <d v="2021-10-25T00:00:00"/>
    <m/>
    <m/>
    <s v="509656Y21"/>
    <s v="Astrazeneca"/>
    <m/>
    <m/>
    <x v="12"/>
    <s v="Sunil_Mandhania"/>
    <m/>
    <x v="4"/>
    <n v="4"/>
    <m/>
    <x v="141"/>
    <s v="Angular2+, HTML, CSS, Node js"/>
    <m/>
    <x v="1"/>
    <m/>
    <m/>
    <m/>
    <m/>
    <s v="Xu Xiaming"/>
    <s v="许霞明 "/>
    <s v="Linda"/>
    <m/>
    <s v="all DC works"/>
    <m/>
    <m/>
    <m/>
    <m/>
    <m/>
    <m/>
    <m/>
    <m/>
    <m/>
    <m/>
    <n v="87"/>
    <n v="0"/>
    <n v="0"/>
    <n v="1"/>
    <s v=""/>
    <n v="-44494"/>
  </r>
  <r>
    <s v="22Q3-TA662"/>
    <d v="2021-10-25T00:00:00"/>
    <m/>
    <m/>
    <s v="509657Y21"/>
    <s v="Astrazeneca"/>
    <m/>
    <m/>
    <x v="12"/>
    <s v="Sunil_Mandhania"/>
    <m/>
    <x v="4"/>
    <n v="5"/>
    <m/>
    <x v="142"/>
    <s v="React js, Java script, HTML 5, CSS"/>
    <m/>
    <x v="1"/>
    <m/>
    <m/>
    <m/>
    <m/>
    <s v="Sun Bozhong"/>
    <s v="孙伯仲"/>
    <s v="Linda"/>
    <m/>
    <s v="JD shared on 10.27"/>
    <m/>
    <m/>
    <m/>
    <m/>
    <m/>
    <m/>
    <m/>
    <m/>
    <m/>
    <m/>
    <n v="87"/>
    <n v="0"/>
    <n v="0"/>
    <n v="1"/>
    <s v=""/>
    <n v="-44494"/>
  </r>
  <r>
    <s v="22Q3-TA663"/>
    <d v="2021-10-25T00:00:00"/>
    <m/>
    <m/>
    <s v="509658Y21"/>
    <s v="Astrazeneca"/>
    <m/>
    <m/>
    <x v="12"/>
    <s v="Sunil_Mandhania"/>
    <m/>
    <x v="4"/>
    <n v="3"/>
    <m/>
    <x v="142"/>
    <s v="React js, Java script, HTML 5, CSS"/>
    <m/>
    <x v="2"/>
    <m/>
    <m/>
    <m/>
    <m/>
    <m/>
    <m/>
    <s v="Linda"/>
    <m/>
    <s v="JD shared on 10.27"/>
    <m/>
    <m/>
    <m/>
    <m/>
    <m/>
    <m/>
    <m/>
    <m/>
    <m/>
    <m/>
    <n v="87"/>
    <n v="0"/>
    <n v="0"/>
    <n v="1"/>
    <s v=""/>
    <n v="-44494"/>
  </r>
  <r>
    <s v="22Q3-TA664"/>
    <d v="2021-10-25T00:00:00"/>
    <m/>
    <m/>
    <s v="509659Y21"/>
    <s v="Astrazeneca"/>
    <m/>
    <m/>
    <x v="12"/>
    <s v="Sunil_Mandhania"/>
    <m/>
    <x v="4"/>
    <n v="3"/>
    <m/>
    <x v="142"/>
    <s v="React js, Java script, HTML 5, CSS"/>
    <m/>
    <x v="2"/>
    <m/>
    <m/>
    <m/>
    <m/>
    <m/>
    <m/>
    <s v="Linda"/>
    <m/>
    <s v="JD shared on 10.27"/>
    <m/>
    <m/>
    <m/>
    <m/>
    <m/>
    <m/>
    <m/>
    <m/>
    <m/>
    <m/>
    <n v="87"/>
    <n v="0"/>
    <n v="0"/>
    <n v="1"/>
    <s v=""/>
    <n v="-44494"/>
  </r>
  <r>
    <s v="22Q3-TA665"/>
    <d v="2021-10-25T00:00:00"/>
    <m/>
    <m/>
    <s v="488263Y21"/>
    <s v="ELC"/>
    <m/>
    <m/>
    <x v="43"/>
    <s v="Alex_Dai"/>
    <m/>
    <x v="0"/>
    <n v="4"/>
    <m/>
    <x v="13"/>
    <s v="Production support,SQL exp, .Net exp Preferred"/>
    <m/>
    <x v="1"/>
    <m/>
    <s v="Need to look for JL 3 or JL4"/>
    <m/>
    <m/>
    <s v="Zhang Lepi"/>
    <s v="张磊"/>
    <s v="CC"/>
    <m/>
    <s v="Working in ELC office"/>
    <m/>
    <m/>
    <m/>
    <m/>
    <m/>
    <m/>
    <m/>
    <m/>
    <m/>
    <m/>
    <n v="87"/>
    <n v="0"/>
    <n v="0"/>
    <n v="1"/>
    <s v=""/>
    <n v="-44494"/>
  </r>
  <r>
    <s v="22Q3-TA666"/>
    <d v="2021-10-25T00:00:00"/>
    <m/>
    <m/>
    <s v="509522Y21"/>
    <s v="Astrazeneca"/>
    <m/>
    <m/>
    <x v="2"/>
    <s v="Sunil_Mandhania"/>
    <m/>
    <x v="4"/>
    <n v="4"/>
    <m/>
    <x v="143"/>
    <s v="Bilingual Node js, Mongo DB developer"/>
    <m/>
    <x v="2"/>
    <m/>
    <m/>
    <m/>
    <m/>
    <m/>
    <m/>
    <s v="Lena"/>
    <m/>
    <s v="JD shared on 10.27"/>
    <m/>
    <m/>
    <m/>
    <m/>
    <m/>
    <m/>
    <m/>
    <m/>
    <m/>
    <m/>
    <n v="87"/>
    <n v="0"/>
    <n v="0"/>
    <n v="1"/>
    <s v=""/>
    <n v="-44494"/>
  </r>
  <r>
    <s v="22Q3-TA667"/>
    <d v="2021-10-25T00:00:00"/>
    <m/>
    <m/>
    <s v="509525Y21"/>
    <s v="Astrazeneca"/>
    <m/>
    <m/>
    <x v="2"/>
    <s v="Sunil_Mandhania"/>
    <m/>
    <x v="4"/>
    <n v="4"/>
    <m/>
    <x v="144"/>
    <s v="Bilingual .NET, WPF, MySQL, Oracle, Git developer"/>
    <m/>
    <x v="2"/>
    <m/>
    <m/>
    <m/>
    <m/>
    <m/>
    <m/>
    <s v="Lena"/>
    <m/>
    <s v="JD shared on 10.27"/>
    <m/>
    <m/>
    <m/>
    <m/>
    <m/>
    <m/>
    <m/>
    <m/>
    <m/>
    <m/>
    <n v="87"/>
    <n v="0"/>
    <n v="0"/>
    <n v="1"/>
    <s v=""/>
    <n v="-44494"/>
  </r>
  <r>
    <s v="22Q3-TA668"/>
    <d v="2021-10-25T00:00:00"/>
    <m/>
    <m/>
    <s v="509495Y21"/>
    <s v="Astrazeneca"/>
    <m/>
    <m/>
    <x v="2"/>
    <s v="Sunil_Mandhania"/>
    <m/>
    <x v="4"/>
    <n v="5"/>
    <m/>
    <x v="145"/>
    <s v="Bilingual Core java, Web Services (REST) Implementations ,AWS and support, Json parsing."/>
    <m/>
    <x v="2"/>
    <m/>
    <m/>
    <m/>
    <m/>
    <m/>
    <m/>
    <s v="Lena"/>
    <m/>
    <s v="Infosys Office"/>
    <m/>
    <m/>
    <m/>
    <m/>
    <m/>
    <m/>
    <m/>
    <m/>
    <m/>
    <m/>
    <n v="87"/>
    <n v="0"/>
    <n v="0"/>
    <n v="1"/>
    <s v=""/>
    <n v="-44494"/>
  </r>
  <r>
    <s v="22Q3-TA669"/>
    <d v="2021-10-25T00:00:00"/>
    <m/>
    <m/>
    <s v="509521Y21"/>
    <s v="Astrazeneca"/>
    <m/>
    <m/>
    <x v="2"/>
    <s v="Sunil_Mandhania"/>
    <m/>
    <x v="4"/>
    <n v="4"/>
    <m/>
    <x v="146"/>
    <s v="Bilingual Java, EJB, Spring Boot, Webservices,JavaScript, HTML5,CSS, Angular "/>
    <m/>
    <x v="2"/>
    <m/>
    <m/>
    <m/>
    <m/>
    <m/>
    <m/>
    <s v="Lena"/>
    <m/>
    <s v="JD shared on 10.27"/>
    <m/>
    <m/>
    <m/>
    <m/>
    <m/>
    <m/>
    <m/>
    <m/>
    <m/>
    <m/>
    <n v="87"/>
    <n v="0"/>
    <n v="0"/>
    <n v="1"/>
    <s v=""/>
    <n v="-44494"/>
  </r>
  <r>
    <s v="22Q3-TA670"/>
    <d v="2021-10-25T00:00:00"/>
    <m/>
    <m/>
    <s v="509496Y21"/>
    <s v="Astrazeneca"/>
    <m/>
    <m/>
    <x v="2"/>
    <s v="Sunil_Mandhania"/>
    <m/>
    <x v="4"/>
    <n v="5"/>
    <m/>
    <x v="147"/>
    <s v="Bilingual Java 8, Springboot with Spark, AWS lead"/>
    <m/>
    <x v="2"/>
    <m/>
    <m/>
    <m/>
    <m/>
    <m/>
    <m/>
    <s v="Lena"/>
    <m/>
    <s v="7 year candidate is not qualify"/>
    <m/>
    <m/>
    <m/>
    <m/>
    <m/>
    <m/>
    <m/>
    <m/>
    <m/>
    <m/>
    <n v="87"/>
    <n v="0"/>
    <n v="0"/>
    <n v="1"/>
    <s v=""/>
    <n v="-44494"/>
  </r>
  <r>
    <s v="22Q3-TA671"/>
    <d v="2021-10-25T00:00:00"/>
    <m/>
    <m/>
    <s v="509497Y21"/>
    <s v="Astrazeneca"/>
    <m/>
    <m/>
    <x v="2"/>
    <s v="Sunil_Mandhania"/>
    <m/>
    <x v="4"/>
    <n v="5"/>
    <m/>
    <x v="148"/>
    <s v="Bilingual Search Engineer "/>
    <m/>
    <x v="2"/>
    <m/>
    <m/>
    <m/>
    <m/>
    <m/>
    <m/>
    <s v="Lena"/>
    <m/>
    <s v="JD shared on 10.27"/>
    <m/>
    <m/>
    <m/>
    <m/>
    <m/>
    <m/>
    <m/>
    <m/>
    <m/>
    <m/>
    <n v="87"/>
    <n v="0"/>
    <n v="0"/>
    <n v="1"/>
    <s v=""/>
    <n v="-44494"/>
  </r>
  <r>
    <s v="22Q3-TA672"/>
    <d v="2021-10-25T00:00:00"/>
    <m/>
    <m/>
    <s v="509526Y21"/>
    <s v="Astrazeneca"/>
    <m/>
    <m/>
    <x v="2"/>
    <s v="Sunil_Mandhania"/>
    <m/>
    <x v="4"/>
    <n v="4"/>
    <m/>
    <x v="149"/>
    <s v="Bilingual SharePoint Online,_x000a_JavaScript Object Model (JSOM),REST API,jQuery, HTML, CSS, CSS3 developer"/>
    <m/>
    <x v="2"/>
    <m/>
    <m/>
    <m/>
    <m/>
    <m/>
    <m/>
    <s v="Lena"/>
    <m/>
    <s v="JD shared on 10.27"/>
    <m/>
    <m/>
    <m/>
    <m/>
    <m/>
    <m/>
    <m/>
    <m/>
    <m/>
    <m/>
    <n v="87"/>
    <n v="0"/>
    <n v="0"/>
    <n v="1"/>
    <s v=""/>
    <n v="-44494"/>
  </r>
  <r>
    <s v="22Q3-TA673"/>
    <d v="2021-10-25T00:00:00"/>
    <m/>
    <m/>
    <s v="509530Y21"/>
    <s v="Astrazeneca"/>
    <m/>
    <m/>
    <x v="2"/>
    <s v="Sunil_Mandhania"/>
    <m/>
    <x v="4"/>
    <n v="6"/>
    <m/>
    <x v="150"/>
    <s v="Bilingual PM with Pharma commercial domain Financial Management and Benefits Delivery practices knowledge "/>
    <m/>
    <x v="2"/>
    <m/>
    <m/>
    <m/>
    <m/>
    <m/>
    <m/>
    <s v="Lena"/>
    <m/>
    <s v="JD shared on 10.27"/>
    <m/>
    <m/>
    <m/>
    <m/>
    <m/>
    <m/>
    <m/>
    <m/>
    <m/>
    <m/>
    <n v="87"/>
    <n v="0"/>
    <n v="0"/>
    <n v="1"/>
    <s v=""/>
    <n v="-44494"/>
  </r>
  <r>
    <s v="22Q3-TA674"/>
    <d v="2021-10-25T00:00:00"/>
    <m/>
    <m/>
    <s v="509531Y21"/>
    <s v="Capacity Hiring"/>
    <m/>
    <m/>
    <x v="2"/>
    <s v="Sunil_Mandhania"/>
    <m/>
    <x v="0"/>
    <n v="6"/>
    <m/>
    <x v="151"/>
    <s v="Bilingual Agile Scrum lead"/>
    <m/>
    <x v="1"/>
    <m/>
    <m/>
    <m/>
    <m/>
    <m/>
    <m/>
    <s v="Vicky"/>
    <m/>
    <s v="JD shared on 10.27"/>
    <m/>
    <m/>
    <m/>
    <m/>
    <m/>
    <m/>
    <m/>
    <m/>
    <m/>
    <m/>
    <n v="87"/>
    <n v="0"/>
    <n v="0"/>
    <n v="1"/>
    <s v=""/>
    <n v="-44494"/>
  </r>
  <r>
    <s v="22Q3-TA675"/>
    <d v="2021-10-25T00:00:00"/>
    <m/>
    <m/>
    <s v="509532Y21"/>
    <s v="Astrazeneca"/>
    <m/>
    <m/>
    <x v="2"/>
    <s v="Sunil_Mandhania"/>
    <m/>
    <x v="4"/>
    <n v="6"/>
    <m/>
    <x v="152"/>
    <s v="Bilingual Agile Scrum lead"/>
    <m/>
    <x v="2"/>
    <m/>
    <m/>
    <m/>
    <m/>
    <m/>
    <m/>
    <s v="Lena"/>
    <m/>
    <s v="JD shared on 10.27"/>
    <m/>
    <m/>
    <m/>
    <m/>
    <m/>
    <m/>
    <m/>
    <m/>
    <m/>
    <m/>
    <n v="87"/>
    <n v="0"/>
    <n v="0"/>
    <n v="1"/>
    <s v=""/>
    <n v="-44494"/>
  </r>
  <r>
    <s v="22Q3-TA676"/>
    <d v="2021-10-25T00:00:00"/>
    <m/>
    <m/>
    <s v="509498Y21"/>
    <s v="Astrazeneca"/>
    <m/>
    <m/>
    <x v="2"/>
    <s v="Sunil_Mandhania"/>
    <m/>
    <x v="4"/>
    <n v="5"/>
    <m/>
    <x v="153"/>
    <s v="Bilingual Veeva lead with Veeva CRM, OCE"/>
    <m/>
    <x v="2"/>
    <m/>
    <m/>
    <m/>
    <m/>
    <m/>
    <m/>
    <s v="Lena"/>
    <m/>
    <s v="JD shared on 10.27"/>
    <m/>
    <m/>
    <m/>
    <m/>
    <m/>
    <m/>
    <m/>
    <m/>
    <m/>
    <m/>
    <n v="87"/>
    <n v="0"/>
    <n v="0"/>
    <n v="1"/>
    <s v=""/>
    <n v="-44494"/>
  </r>
  <r>
    <s v="22Q3-TA677"/>
    <d v="2021-10-25T00:00:00"/>
    <m/>
    <m/>
    <s v="509499Y21"/>
    <s v="Astrazeneca"/>
    <m/>
    <m/>
    <x v="2"/>
    <s v="Sunil_Mandhania"/>
    <m/>
    <x v="4"/>
    <n v="5"/>
    <m/>
    <x v="153"/>
    <s v="Bilingual Veeva lead with Veeva CRM, OCE"/>
    <m/>
    <x v="2"/>
    <m/>
    <m/>
    <m/>
    <m/>
    <m/>
    <m/>
    <s v="Lena"/>
    <m/>
    <s v="JD shared on 10.27"/>
    <m/>
    <m/>
    <m/>
    <m/>
    <m/>
    <m/>
    <m/>
    <m/>
    <m/>
    <m/>
    <n v="87"/>
    <n v="0"/>
    <n v="0"/>
    <n v="1"/>
    <s v=""/>
    <n v="-44494"/>
  </r>
  <r>
    <s v="22Q3-TA678"/>
    <d v="2021-10-25T00:00:00"/>
    <m/>
    <m/>
    <s v="509500Y21"/>
    <s v="Astrazeneca"/>
    <m/>
    <m/>
    <x v="2"/>
    <s v="Sunil_Mandhania"/>
    <m/>
    <x v="4"/>
    <n v="5"/>
    <m/>
    <x v="153"/>
    <s v="Bilingual Veeva lead with Veeva knowledge, customizations, Apex class, triggers, VFPages, batch class"/>
    <m/>
    <x v="2"/>
    <m/>
    <m/>
    <m/>
    <m/>
    <m/>
    <m/>
    <s v="Lena"/>
    <m/>
    <s v="JD shared on 10.27"/>
    <m/>
    <m/>
    <m/>
    <m/>
    <m/>
    <m/>
    <m/>
    <m/>
    <m/>
    <m/>
    <n v="87"/>
    <n v="0"/>
    <n v="0"/>
    <n v="1"/>
    <s v=""/>
    <n v="-44494"/>
  </r>
  <r>
    <s v="22Q3-TA679"/>
    <d v="2021-10-25T00:00:00"/>
    <m/>
    <m/>
    <s v="509501Y21"/>
    <s v="Astrazeneca"/>
    <m/>
    <m/>
    <x v="2"/>
    <s v="Sunil_Mandhania"/>
    <m/>
    <x v="4"/>
    <n v="5"/>
    <m/>
    <x v="154"/>
    <s v="Bilingual Veeva developer with Veeva knowledge, customizations, Apex class, triggers, VFPages, batch class"/>
    <m/>
    <x v="2"/>
    <m/>
    <m/>
    <m/>
    <m/>
    <m/>
    <m/>
    <s v="Lena"/>
    <m/>
    <s v="JD shared on 10.27"/>
    <m/>
    <m/>
    <m/>
    <m/>
    <m/>
    <m/>
    <m/>
    <m/>
    <m/>
    <m/>
    <n v="87"/>
    <n v="0"/>
    <n v="0"/>
    <n v="1"/>
    <s v=""/>
    <n v="-44494"/>
  </r>
  <r>
    <s v="22Q3-TA680"/>
    <d v="2021-10-25T00:00:00"/>
    <m/>
    <m/>
    <s v="509520Y21"/>
    <s v="Astrazeneca"/>
    <m/>
    <m/>
    <x v="2"/>
    <s v="Sunil_Mandhania"/>
    <m/>
    <x v="4"/>
    <n v="4"/>
    <m/>
    <x v="154"/>
    <s v="Bilingual Veeva developer with Veeva knowledge, customizations, Apex class, triggers, VFPages, batch class"/>
    <m/>
    <x v="2"/>
    <m/>
    <m/>
    <m/>
    <m/>
    <m/>
    <m/>
    <s v="Lena"/>
    <m/>
    <s v="JD shared on 10.27"/>
    <m/>
    <m/>
    <m/>
    <m/>
    <m/>
    <m/>
    <m/>
    <m/>
    <m/>
    <m/>
    <n v="87"/>
    <n v="0"/>
    <n v="0"/>
    <n v="1"/>
    <s v=""/>
    <n v="-44494"/>
  </r>
  <r>
    <s v="22Q3-TA681"/>
    <d v="2021-10-25T00:00:00"/>
    <m/>
    <m/>
    <s v="509519Y21"/>
    <s v="Astrazeneca"/>
    <m/>
    <m/>
    <x v="2"/>
    <s v="Sunil_Mandhania"/>
    <m/>
    <x v="4"/>
    <n v="4"/>
    <m/>
    <x v="154"/>
    <s v="Bilingual Veeva developer with Veeva CRM, OCE"/>
    <m/>
    <x v="2"/>
    <m/>
    <m/>
    <m/>
    <m/>
    <m/>
    <m/>
    <s v="Lena"/>
    <m/>
    <s v="JD shared on 10.27"/>
    <m/>
    <m/>
    <m/>
    <m/>
    <m/>
    <m/>
    <m/>
    <m/>
    <m/>
    <m/>
    <n v="87"/>
    <n v="0"/>
    <n v="0"/>
    <n v="1"/>
    <s v=""/>
    <n v="-44494"/>
  </r>
  <r>
    <s v="22Q3-TA682"/>
    <d v="2021-10-25T00:00:00"/>
    <m/>
    <m/>
    <m/>
    <s v="Freshers Hiring"/>
    <m/>
    <m/>
    <x v="45"/>
    <s v="Sunil_Mandhania"/>
    <m/>
    <x v="0"/>
    <s v="3T"/>
    <m/>
    <x v="12"/>
    <s v=".NET , ASP .NET Core, Web API,WCF, SQL Server, SSIS, Angular"/>
    <m/>
    <x v="0"/>
    <d v="2021-12-02T00:00:00"/>
    <m/>
    <m/>
    <m/>
    <s v="Wan Jiming"/>
    <s v="万记名"/>
    <s v="CC"/>
    <m/>
    <m/>
    <m/>
    <m/>
    <m/>
    <m/>
    <m/>
    <m/>
    <m/>
    <m/>
    <m/>
    <m/>
    <n v="87"/>
    <n v="0"/>
    <n v="0"/>
    <n v="1"/>
    <n v="1"/>
    <n v="38"/>
  </r>
  <r>
    <s v="22Q3-TA683"/>
    <d v="2021-10-25T00:00:00"/>
    <m/>
    <m/>
    <m/>
    <s v="Freshers Hiring"/>
    <m/>
    <m/>
    <x v="45"/>
    <s v="Sunil_Mandhania"/>
    <m/>
    <x v="0"/>
    <s v="3T"/>
    <m/>
    <x v="12"/>
    <s v=".NET , ASP .NET Core, Web API,WCF, SQL Server, SSIS, Angular"/>
    <m/>
    <x v="2"/>
    <m/>
    <m/>
    <m/>
    <m/>
    <m/>
    <m/>
    <s v="CC"/>
    <m/>
    <m/>
    <m/>
    <m/>
    <m/>
    <m/>
    <m/>
    <m/>
    <m/>
    <m/>
    <m/>
    <m/>
    <n v="87"/>
    <n v="0"/>
    <n v="0"/>
    <n v="1"/>
    <s v=""/>
    <n v="-44494"/>
  </r>
  <r>
    <s v="22Q3-TA684"/>
    <d v="2021-10-25T00:00:00"/>
    <m/>
    <m/>
    <m/>
    <s v="Freshers Hiring"/>
    <m/>
    <m/>
    <x v="45"/>
    <s v="Sunil_Mandhania"/>
    <m/>
    <x v="0"/>
    <s v="3T"/>
    <m/>
    <x v="12"/>
    <s v=".NET , ASP .NET Core, Web API,WCF, SQL Server, SSIS, Angular"/>
    <m/>
    <x v="2"/>
    <m/>
    <m/>
    <m/>
    <m/>
    <m/>
    <m/>
    <s v="CC"/>
    <m/>
    <m/>
    <m/>
    <m/>
    <m/>
    <m/>
    <m/>
    <m/>
    <m/>
    <m/>
    <m/>
    <m/>
    <n v="87"/>
    <n v="0"/>
    <n v="0"/>
    <n v="1"/>
    <s v=""/>
    <n v="-44494"/>
  </r>
  <r>
    <s v="22Q3-TA685"/>
    <d v="2021-10-25T00:00:00"/>
    <m/>
    <m/>
    <m/>
    <s v="Freshers Hiring"/>
    <m/>
    <m/>
    <x v="2"/>
    <s v="Sunil_Mandhania"/>
    <m/>
    <x v="10"/>
    <s v="3T"/>
    <m/>
    <x v="12"/>
    <s v=".NET. Bilingual prefferable"/>
    <m/>
    <x v="2"/>
    <m/>
    <m/>
    <m/>
    <m/>
    <m/>
    <m/>
    <s v="Lena"/>
    <m/>
    <m/>
    <m/>
    <m/>
    <m/>
    <m/>
    <m/>
    <m/>
    <m/>
    <m/>
    <m/>
    <m/>
    <n v="87"/>
    <n v="0"/>
    <n v="0"/>
    <n v="1"/>
    <s v=""/>
    <n v="-44494"/>
  </r>
  <r>
    <s v="22Q3-TA686"/>
    <d v="2021-10-25T00:00:00"/>
    <m/>
    <m/>
    <m/>
    <s v="Freshers Hiring"/>
    <m/>
    <m/>
    <x v="2"/>
    <s v="Sunil_Mandhania"/>
    <m/>
    <x v="10"/>
    <s v="3T"/>
    <m/>
    <x v="12"/>
    <s v=".NET. Bilingual prefferable"/>
    <m/>
    <x v="2"/>
    <m/>
    <m/>
    <m/>
    <m/>
    <m/>
    <m/>
    <s v="Lena"/>
    <m/>
    <m/>
    <m/>
    <m/>
    <m/>
    <m/>
    <m/>
    <m/>
    <m/>
    <m/>
    <m/>
    <m/>
    <n v="87"/>
    <n v="0"/>
    <n v="0"/>
    <n v="1"/>
    <s v=""/>
    <n v="-44494"/>
  </r>
  <r>
    <s v="22Q3-TA687"/>
    <d v="2021-10-25T00:00:00"/>
    <m/>
    <m/>
    <m/>
    <s v="Freshers Hiring"/>
    <m/>
    <m/>
    <x v="14"/>
    <s v="RaviKbandi"/>
    <m/>
    <x v="6"/>
    <s v="3T"/>
    <m/>
    <x v="12"/>
    <m/>
    <m/>
    <x v="2"/>
    <m/>
    <m/>
    <m/>
    <m/>
    <m/>
    <m/>
    <s v="Linda"/>
    <m/>
    <m/>
    <m/>
    <m/>
    <m/>
    <m/>
    <m/>
    <m/>
    <m/>
    <m/>
    <m/>
    <m/>
    <n v="87"/>
    <n v="0"/>
    <n v="0"/>
    <n v="1"/>
    <s v=""/>
    <n v="-44494"/>
  </r>
  <r>
    <s v="22Q3-TA688"/>
    <d v="2021-10-25T00:00:00"/>
    <m/>
    <m/>
    <m/>
    <s v="Freshers Hiring"/>
    <m/>
    <m/>
    <x v="14"/>
    <s v="RaviKbandi"/>
    <m/>
    <x v="6"/>
    <s v="3T"/>
    <m/>
    <x v="12"/>
    <m/>
    <m/>
    <x v="2"/>
    <m/>
    <m/>
    <m/>
    <m/>
    <m/>
    <m/>
    <s v="Linda"/>
    <m/>
    <m/>
    <m/>
    <m/>
    <m/>
    <m/>
    <m/>
    <m/>
    <m/>
    <m/>
    <m/>
    <m/>
    <n v="87"/>
    <n v="0"/>
    <n v="0"/>
    <n v="1"/>
    <s v=""/>
    <n v="-44494"/>
  </r>
  <r>
    <s v="22Q3-TA689"/>
    <d v="2021-10-25T00:00:00"/>
    <m/>
    <m/>
    <m/>
    <s v="Freshers Hiring"/>
    <m/>
    <m/>
    <x v="14"/>
    <s v="RaviKbandi"/>
    <m/>
    <x v="6"/>
    <s v="3T"/>
    <m/>
    <x v="12"/>
    <m/>
    <m/>
    <x v="2"/>
    <m/>
    <m/>
    <m/>
    <m/>
    <m/>
    <m/>
    <s v="Linda"/>
    <m/>
    <m/>
    <m/>
    <m/>
    <m/>
    <m/>
    <m/>
    <m/>
    <m/>
    <m/>
    <m/>
    <m/>
    <n v="87"/>
    <n v="0"/>
    <n v="0"/>
    <n v="1"/>
    <s v=""/>
    <n v="-44494"/>
  </r>
  <r>
    <s v="22Q3-TA690"/>
    <d v="2021-10-25T00:00:00"/>
    <m/>
    <m/>
    <m/>
    <s v="Freshers Hiring"/>
    <m/>
    <m/>
    <x v="14"/>
    <s v="RaviKbandi"/>
    <m/>
    <x v="6"/>
    <s v="3T"/>
    <m/>
    <x v="12"/>
    <m/>
    <m/>
    <x v="2"/>
    <m/>
    <m/>
    <m/>
    <m/>
    <m/>
    <m/>
    <s v="Linda"/>
    <m/>
    <m/>
    <m/>
    <m/>
    <m/>
    <m/>
    <m/>
    <m/>
    <m/>
    <m/>
    <m/>
    <m/>
    <n v="87"/>
    <n v="0"/>
    <n v="0"/>
    <n v="1"/>
    <s v=""/>
    <n v="-44494"/>
  </r>
  <r>
    <s v="22Q3-TA691"/>
    <d v="2021-10-25T00:00:00"/>
    <m/>
    <m/>
    <m/>
    <s v="Freshers Hiring"/>
    <m/>
    <m/>
    <x v="14"/>
    <s v="RaviKbandi"/>
    <m/>
    <x v="6"/>
    <s v="3T"/>
    <m/>
    <x v="13"/>
    <m/>
    <m/>
    <x v="6"/>
    <d v="2021-12-13T00:00:00"/>
    <m/>
    <m/>
    <m/>
    <s v="Zheng Rongyi"/>
    <s v="郑荣毅"/>
    <s v="Linda"/>
    <m/>
    <m/>
    <m/>
    <m/>
    <m/>
    <m/>
    <m/>
    <m/>
    <m/>
    <m/>
    <m/>
    <m/>
    <n v="87"/>
    <n v="0"/>
    <n v="0"/>
    <n v="1"/>
    <s v=""/>
    <n v="49"/>
  </r>
  <r>
    <s v="22Q3-TA692"/>
    <d v="2021-10-25T00:00:00"/>
    <m/>
    <m/>
    <m/>
    <s v="Freshers Hiring"/>
    <m/>
    <m/>
    <x v="14"/>
    <s v="RaviKbandi"/>
    <m/>
    <x v="6"/>
    <s v="3T"/>
    <m/>
    <x v="13"/>
    <m/>
    <m/>
    <x v="2"/>
    <m/>
    <m/>
    <m/>
    <m/>
    <m/>
    <m/>
    <s v="Linda"/>
    <m/>
    <s v="Will start with 5"/>
    <m/>
    <m/>
    <m/>
    <m/>
    <m/>
    <m/>
    <m/>
    <m/>
    <m/>
    <m/>
    <n v="87"/>
    <n v="0"/>
    <n v="0"/>
    <n v="1"/>
    <s v=""/>
    <n v="-44494"/>
  </r>
  <r>
    <s v="22Q3-TA693"/>
    <d v="2021-10-25T00:00:00"/>
    <m/>
    <m/>
    <m/>
    <s v="Freshers Hiring"/>
    <m/>
    <m/>
    <x v="14"/>
    <s v="RaviKbandi"/>
    <m/>
    <x v="6"/>
    <s v="3T"/>
    <m/>
    <x v="13"/>
    <m/>
    <m/>
    <x v="2"/>
    <m/>
    <m/>
    <m/>
    <m/>
    <m/>
    <m/>
    <s v="Linda"/>
    <m/>
    <s v="Will start with 5"/>
    <m/>
    <m/>
    <m/>
    <m/>
    <m/>
    <m/>
    <m/>
    <m/>
    <m/>
    <m/>
    <n v="87"/>
    <n v="0"/>
    <n v="0"/>
    <n v="1"/>
    <s v=""/>
    <n v="-44494"/>
  </r>
  <r>
    <s v="22Q3-TA694"/>
    <d v="2021-10-25T00:00:00"/>
    <m/>
    <m/>
    <m/>
    <s v="Freshers Hiring"/>
    <m/>
    <m/>
    <x v="14"/>
    <s v="RaviKbandi"/>
    <m/>
    <x v="6"/>
    <s v="3T"/>
    <m/>
    <x v="13"/>
    <m/>
    <m/>
    <x v="2"/>
    <m/>
    <m/>
    <m/>
    <m/>
    <m/>
    <m/>
    <s v="Linda"/>
    <m/>
    <s v="Will start with 5"/>
    <m/>
    <m/>
    <m/>
    <m/>
    <m/>
    <m/>
    <m/>
    <m/>
    <m/>
    <m/>
    <n v="87"/>
    <n v="0"/>
    <n v="0"/>
    <n v="1"/>
    <s v=""/>
    <n v="-44494"/>
  </r>
  <r>
    <s v="22Q3-TA695"/>
    <d v="2021-10-25T00:00:00"/>
    <m/>
    <m/>
    <m/>
    <s v="Freshers Hiring"/>
    <m/>
    <m/>
    <x v="14"/>
    <s v="RaviKbandi"/>
    <m/>
    <x v="6"/>
    <s v="3T"/>
    <m/>
    <x v="13"/>
    <m/>
    <m/>
    <x v="2"/>
    <m/>
    <m/>
    <m/>
    <m/>
    <m/>
    <m/>
    <s v="Linda"/>
    <m/>
    <s v="Will start with 5"/>
    <m/>
    <m/>
    <m/>
    <m/>
    <m/>
    <m/>
    <m/>
    <m/>
    <m/>
    <m/>
    <n v="87"/>
    <n v="0"/>
    <n v="0"/>
    <n v="1"/>
    <s v=""/>
    <n v="-44494"/>
  </r>
  <r>
    <s v="22Q3-TA696"/>
    <d v="2021-10-25T00:00:00"/>
    <m/>
    <m/>
    <m/>
    <s v="Freshers Hiring"/>
    <m/>
    <m/>
    <x v="14"/>
    <s v="RaviKbandi"/>
    <m/>
    <x v="6"/>
    <s v="3T"/>
    <m/>
    <x v="13"/>
    <m/>
    <m/>
    <x v="2"/>
    <m/>
    <m/>
    <m/>
    <m/>
    <m/>
    <m/>
    <s v="Linda"/>
    <m/>
    <s v="Will start with 5"/>
    <m/>
    <m/>
    <m/>
    <m/>
    <m/>
    <m/>
    <m/>
    <m/>
    <m/>
    <m/>
    <n v="87"/>
    <n v="0"/>
    <n v="0"/>
    <n v="1"/>
    <s v=""/>
    <n v="-44494"/>
  </r>
  <r>
    <s v="22Q3-TA697"/>
    <d v="2021-10-25T00:00:00"/>
    <m/>
    <m/>
    <m/>
    <s v="Freshers Hiring"/>
    <m/>
    <m/>
    <x v="14"/>
    <s v="RaviKbandi"/>
    <m/>
    <x v="6"/>
    <s v="3T"/>
    <m/>
    <x v="13"/>
    <m/>
    <m/>
    <x v="2"/>
    <m/>
    <m/>
    <m/>
    <m/>
    <m/>
    <m/>
    <s v="Linda"/>
    <m/>
    <s v="Will start with 5"/>
    <m/>
    <m/>
    <m/>
    <m/>
    <m/>
    <m/>
    <m/>
    <m/>
    <m/>
    <m/>
    <n v="87"/>
    <n v="0"/>
    <n v="0"/>
    <n v="1"/>
    <s v=""/>
    <n v="-44494"/>
  </r>
  <r>
    <s v="22Q3-TA698"/>
    <d v="2021-10-25T00:00:00"/>
    <m/>
    <m/>
    <m/>
    <s v="Freshers Hiring"/>
    <m/>
    <m/>
    <x v="14"/>
    <s v="RaviKbandi"/>
    <m/>
    <x v="6"/>
    <s v="3T"/>
    <m/>
    <x v="13"/>
    <m/>
    <m/>
    <x v="2"/>
    <m/>
    <m/>
    <m/>
    <m/>
    <m/>
    <m/>
    <s v="Linda"/>
    <m/>
    <s v="Will start with 5"/>
    <m/>
    <m/>
    <m/>
    <m/>
    <m/>
    <m/>
    <m/>
    <m/>
    <m/>
    <m/>
    <n v="87"/>
    <n v="0"/>
    <n v="0"/>
    <n v="1"/>
    <s v=""/>
    <n v="-44494"/>
  </r>
  <r>
    <s v="22Q3-TA699"/>
    <d v="2021-10-25T00:00:00"/>
    <m/>
    <m/>
    <m/>
    <s v="Freshers Hiring"/>
    <m/>
    <m/>
    <x v="14"/>
    <s v="RaviKbandi"/>
    <m/>
    <x v="6"/>
    <s v="3T"/>
    <m/>
    <x v="13"/>
    <m/>
    <m/>
    <x v="2"/>
    <m/>
    <m/>
    <m/>
    <m/>
    <m/>
    <m/>
    <s v="Linda"/>
    <m/>
    <s v="Will start with 5"/>
    <m/>
    <m/>
    <m/>
    <m/>
    <m/>
    <m/>
    <m/>
    <m/>
    <m/>
    <m/>
    <n v="87"/>
    <n v="0"/>
    <n v="0"/>
    <n v="1"/>
    <s v=""/>
    <n v="-44494"/>
  </r>
  <r>
    <s v="22Q3-TA700"/>
    <d v="2021-10-25T00:00:00"/>
    <m/>
    <m/>
    <m/>
    <s v="Freshers Hiring"/>
    <m/>
    <m/>
    <x v="14"/>
    <s v="RaviKbandi"/>
    <m/>
    <x v="6"/>
    <s v="3T"/>
    <m/>
    <x v="13"/>
    <m/>
    <m/>
    <x v="2"/>
    <m/>
    <m/>
    <m/>
    <m/>
    <m/>
    <m/>
    <s v="Linda"/>
    <m/>
    <s v="Will start with 5"/>
    <m/>
    <m/>
    <m/>
    <m/>
    <m/>
    <m/>
    <m/>
    <m/>
    <m/>
    <m/>
    <n v="87"/>
    <n v="0"/>
    <n v="0"/>
    <n v="1"/>
    <s v=""/>
    <n v="-44494"/>
  </r>
  <r>
    <s v="22Q3-TA701"/>
    <d v="2021-10-26T00:00:00"/>
    <m/>
    <m/>
    <s v="509803Y21"/>
    <s v="Astrazeneca"/>
    <m/>
    <m/>
    <x v="13"/>
    <s v="Anshul_Agrawal"/>
    <m/>
    <x v="10"/>
    <n v="5"/>
    <m/>
    <x v="155"/>
    <s v="Solution designing"/>
    <m/>
    <x v="2"/>
    <m/>
    <m/>
    <m/>
    <m/>
    <m/>
    <m/>
    <s v="Michael"/>
    <m/>
    <s v="JD"/>
    <m/>
    <m/>
    <m/>
    <m/>
    <m/>
    <m/>
    <m/>
    <m/>
    <m/>
    <m/>
    <n v="86"/>
    <n v="0"/>
    <n v="0"/>
    <n v="1"/>
    <s v=""/>
    <n v="-44495"/>
  </r>
  <r>
    <s v="22Q3-TA702"/>
    <d v="2021-10-26T00:00:00"/>
    <m/>
    <m/>
    <s v="509791Y21"/>
    <s v="Astrazeneca"/>
    <m/>
    <m/>
    <x v="13"/>
    <s v="Anshul_Agrawal"/>
    <m/>
    <x v="10"/>
    <n v="4"/>
    <m/>
    <x v="5"/>
    <s v="BI Reports Testing, Data Warehouse Testing &gt; ETL tool"/>
    <m/>
    <x v="2"/>
    <m/>
    <m/>
    <m/>
    <m/>
    <m/>
    <m/>
    <s v="Michael"/>
    <m/>
    <s v="JD"/>
    <m/>
    <m/>
    <m/>
    <m/>
    <m/>
    <m/>
    <m/>
    <m/>
    <m/>
    <m/>
    <n v="86"/>
    <n v="0"/>
    <n v="0"/>
    <n v="1"/>
    <s v=""/>
    <n v="-44495"/>
  </r>
  <r>
    <s v="22Q3-TA703"/>
    <d v="2021-10-26T00:00:00"/>
    <m/>
    <m/>
    <s v="509792Y21"/>
    <s v="Astrazeneca"/>
    <m/>
    <m/>
    <x v="13"/>
    <s v="Anshul_Agrawal"/>
    <m/>
    <x v="10"/>
    <n v="4"/>
    <m/>
    <x v="5"/>
    <s v="BI Reports Testing, Data Warehouse Testing &gt; ETL tool"/>
    <m/>
    <x v="2"/>
    <m/>
    <m/>
    <m/>
    <m/>
    <m/>
    <m/>
    <s v="Michael"/>
    <m/>
    <s v="JD"/>
    <m/>
    <m/>
    <m/>
    <m/>
    <m/>
    <m/>
    <m/>
    <m/>
    <m/>
    <m/>
    <n v="86"/>
    <n v="0"/>
    <n v="0"/>
    <n v="1"/>
    <s v=""/>
    <n v="-44495"/>
  </r>
  <r>
    <s v="22Q3-TA704"/>
    <d v="2021-10-26T00:00:00"/>
    <m/>
    <m/>
    <s v="509787Y21"/>
    <s v="Astrazeneca"/>
    <m/>
    <m/>
    <x v="13"/>
    <s v="Anshul_Agrawal"/>
    <m/>
    <x v="10"/>
    <n v="4"/>
    <m/>
    <x v="5"/>
    <s v="Test Automation Process, Automated Testing - ALL &gt; Selenium"/>
    <m/>
    <x v="7"/>
    <m/>
    <m/>
    <m/>
    <m/>
    <m/>
    <m/>
    <s v="Michael"/>
    <m/>
    <m/>
    <m/>
    <m/>
    <m/>
    <m/>
    <m/>
    <m/>
    <m/>
    <m/>
    <m/>
    <m/>
    <n v="86"/>
    <n v="0"/>
    <n v="0"/>
    <n v="0"/>
    <s v=""/>
    <n v="-44495"/>
  </r>
  <r>
    <s v="22Q3-TA705"/>
    <d v="2021-10-27T00:00:00"/>
    <m/>
    <m/>
    <s v="514603Y21 "/>
    <s v="Huawei"/>
    <m/>
    <m/>
    <x v="16"/>
    <s v="Avanish_Tiwari"/>
    <m/>
    <x v="6"/>
    <n v="5"/>
    <m/>
    <x v="156"/>
    <s v="EBS supply field - OM module "/>
    <m/>
    <x v="3"/>
    <m/>
    <m/>
    <m/>
    <m/>
    <m/>
    <m/>
    <s v="Linda"/>
    <m/>
    <m/>
    <m/>
    <m/>
    <m/>
    <m/>
    <m/>
    <m/>
    <m/>
    <m/>
    <m/>
    <m/>
    <n v="85"/>
    <n v="0"/>
    <n v="0"/>
    <n v="0"/>
    <s v=""/>
    <n v="-44496"/>
  </r>
  <r>
    <s v="22Q3-TA706"/>
    <d v="2021-10-27T00:00:00"/>
    <m/>
    <m/>
    <s v="512725Y21"/>
    <s v="SAP CHINA"/>
    <m/>
    <m/>
    <x v="48"/>
    <s v="Avanish_Tiwari"/>
    <m/>
    <x v="0"/>
    <n v="5"/>
    <m/>
    <x v="93"/>
    <s v="•_x0009_Extensive experience in C++ development"/>
    <m/>
    <x v="2"/>
    <m/>
    <m/>
    <m/>
    <m/>
    <m/>
    <m/>
    <s v="Linda"/>
    <m/>
    <m/>
    <m/>
    <m/>
    <m/>
    <m/>
    <m/>
    <m/>
    <m/>
    <m/>
    <m/>
    <m/>
    <n v="85"/>
    <n v="0"/>
    <n v="0"/>
    <n v="1"/>
    <s v=""/>
    <n v="-44496"/>
  </r>
  <r>
    <s v="22Q3-TA707"/>
    <d v="2021-10-27T00:00:00"/>
    <m/>
    <m/>
    <s v="512726Y21"/>
    <s v="SAP CHINA"/>
    <m/>
    <m/>
    <x v="48"/>
    <s v="Avanish_Tiwari"/>
    <m/>
    <x v="0"/>
    <n v="5"/>
    <m/>
    <x v="93"/>
    <s v="•_x0009_Extensive experience in C++ development"/>
    <m/>
    <x v="5"/>
    <d v="2021-11-22T00:00:00"/>
    <m/>
    <m/>
    <m/>
    <s v="Li Hongyang"/>
    <s v="李宏阳"/>
    <s v="Muci"/>
    <m/>
    <m/>
    <m/>
    <m/>
    <m/>
    <m/>
    <m/>
    <m/>
    <m/>
    <m/>
    <m/>
    <m/>
    <n v="85"/>
    <n v="0"/>
    <n v="0"/>
    <n v="1"/>
    <s v=""/>
    <n v="26"/>
  </r>
  <r>
    <s v="22Q3-TA708"/>
    <d v="2021-10-27T00:00:00"/>
    <m/>
    <m/>
    <s v="512727Y21"/>
    <s v="SAP CHINA"/>
    <m/>
    <m/>
    <x v="48"/>
    <s v="Avanish_Tiwari"/>
    <m/>
    <x v="0"/>
    <n v="5"/>
    <m/>
    <x v="93"/>
    <s v="•_x0009_Extensive experience in C++ development"/>
    <m/>
    <x v="2"/>
    <m/>
    <m/>
    <m/>
    <m/>
    <m/>
    <m/>
    <s v="Linda"/>
    <m/>
    <m/>
    <m/>
    <m/>
    <m/>
    <m/>
    <m/>
    <m/>
    <m/>
    <m/>
    <m/>
    <m/>
    <n v="85"/>
    <n v="0"/>
    <n v="0"/>
    <n v="1"/>
    <s v=""/>
    <n v="-44496"/>
  </r>
  <r>
    <s v="22Q3-TA709"/>
    <d v="2021-10-27T00:00:00"/>
    <m/>
    <m/>
    <s v="512716Y21"/>
    <s v="SAP CHINA"/>
    <m/>
    <m/>
    <x v="48"/>
    <s v="Avanish_Tiwari"/>
    <m/>
    <x v="0"/>
    <n v="4"/>
    <m/>
    <x v="93"/>
    <s v="•_x0009_Extensive experience in C++ development"/>
    <m/>
    <x v="2"/>
    <m/>
    <m/>
    <m/>
    <m/>
    <m/>
    <m/>
    <s v="Linda"/>
    <m/>
    <m/>
    <m/>
    <m/>
    <m/>
    <m/>
    <m/>
    <m/>
    <m/>
    <m/>
    <m/>
    <m/>
    <n v="85"/>
    <n v="0"/>
    <n v="0"/>
    <n v="1"/>
    <s v=""/>
    <n v="-44496"/>
  </r>
  <r>
    <s v="22Q3-TA710"/>
    <d v="2021-10-27T00:00:00"/>
    <m/>
    <m/>
    <s v="512811Y21"/>
    <s v="SAP CHINA"/>
    <m/>
    <m/>
    <x v="48"/>
    <s v="Avanish_Tiwari"/>
    <m/>
    <x v="0"/>
    <n v="4"/>
    <m/>
    <x v="13"/>
    <s v="Core Java"/>
    <m/>
    <x v="2"/>
    <m/>
    <m/>
    <m/>
    <m/>
    <m/>
    <m/>
    <s v="Linda"/>
    <m/>
    <m/>
    <m/>
    <m/>
    <m/>
    <m/>
    <m/>
    <m/>
    <m/>
    <m/>
    <m/>
    <m/>
    <n v="85"/>
    <n v="0"/>
    <n v="0"/>
    <n v="1"/>
    <s v=""/>
    <n v="-44496"/>
  </r>
  <r>
    <s v="22Q3-TA711"/>
    <d v="2021-10-27T00:00:00"/>
    <m/>
    <m/>
    <s v="512883Y21"/>
    <s v="SAP CHINA"/>
    <m/>
    <m/>
    <x v="56"/>
    <s v="Avanish_Tiwari"/>
    <m/>
    <x v="0"/>
    <n v="5"/>
    <m/>
    <x v="157"/>
    <s v="Open System- ALL &gt; Python"/>
    <m/>
    <x v="2"/>
    <m/>
    <m/>
    <m/>
    <m/>
    <m/>
    <m/>
    <s v="Linda"/>
    <m/>
    <m/>
    <m/>
    <m/>
    <m/>
    <m/>
    <m/>
    <m/>
    <m/>
    <m/>
    <m/>
    <m/>
    <n v="85"/>
    <n v="0"/>
    <n v="0"/>
    <n v="1"/>
    <s v=""/>
    <n v="-44496"/>
  </r>
  <r>
    <s v="22Q3-TA712"/>
    <d v="2021-10-27T00:00:00"/>
    <m/>
    <m/>
    <s v="512882Y21"/>
    <s v="SAP CHINA"/>
    <m/>
    <m/>
    <x v="56"/>
    <s v="Avanish_Tiwari"/>
    <m/>
    <x v="0"/>
    <n v="4"/>
    <m/>
    <x v="157"/>
    <s v="Open System- ALL &gt; Python"/>
    <m/>
    <x v="5"/>
    <d v="2021-12-27T00:00:00"/>
    <m/>
    <m/>
    <m/>
    <s v="Liu Ying"/>
    <s v="刘英"/>
    <s v="Linda"/>
    <m/>
    <m/>
    <m/>
    <m/>
    <m/>
    <m/>
    <m/>
    <m/>
    <m/>
    <m/>
    <m/>
    <m/>
    <n v="85"/>
    <n v="0"/>
    <n v="0"/>
    <n v="1"/>
    <s v=""/>
    <n v="61"/>
  </r>
  <r>
    <s v="22Q3-TA713"/>
    <d v="2021-10-27T00:00:00"/>
    <m/>
    <m/>
    <s v="512783Y21"/>
    <s v="SAP CHINA"/>
    <m/>
    <m/>
    <x v="48"/>
    <s v="Avanish_Tiwari"/>
    <m/>
    <x v="0"/>
    <n v="5"/>
    <m/>
    <x v="13"/>
    <s v="Core Java"/>
    <m/>
    <x v="0"/>
    <d v="2021-11-15T00:00:00"/>
    <m/>
    <m/>
    <m/>
    <s v="Sun Gantao"/>
    <s v="孙干涛"/>
    <s v="Muci"/>
    <m/>
    <m/>
    <m/>
    <m/>
    <m/>
    <m/>
    <m/>
    <m/>
    <m/>
    <m/>
    <m/>
    <m/>
    <n v="85"/>
    <n v="0"/>
    <n v="0"/>
    <n v="1"/>
    <n v="2"/>
    <n v="19"/>
  </r>
  <r>
    <s v="22Q3-TA714"/>
    <d v="2021-10-27T00:00:00"/>
    <m/>
    <m/>
    <s v="512746Y21 "/>
    <s v="SAP CHINA"/>
    <m/>
    <m/>
    <x v="48"/>
    <s v="Avanish_Tiwari"/>
    <m/>
    <x v="0"/>
    <n v="4"/>
    <m/>
    <x v="13"/>
    <s v="Core Java"/>
    <m/>
    <x v="2"/>
    <m/>
    <m/>
    <m/>
    <m/>
    <m/>
    <m/>
    <s v="Linda"/>
    <m/>
    <m/>
    <m/>
    <m/>
    <m/>
    <m/>
    <m/>
    <m/>
    <m/>
    <m/>
    <m/>
    <m/>
    <n v="85"/>
    <n v="0"/>
    <n v="0"/>
    <n v="1"/>
    <s v=""/>
    <n v="-44496"/>
  </r>
  <r>
    <s v="22Q3-TA715"/>
    <d v="2021-10-28T00:00:00"/>
    <m/>
    <m/>
    <s v="514888Y21"/>
    <s v="ALDI"/>
    <m/>
    <m/>
    <x v="32"/>
    <s v="Alex_Dai"/>
    <m/>
    <x v="0"/>
    <n v="5"/>
    <m/>
    <x v="13"/>
    <s v="SQL, Java"/>
    <m/>
    <x v="5"/>
    <d v="2021-12-20T00:00:00"/>
    <m/>
    <m/>
    <m/>
    <s v="Zhou Lehang"/>
    <s v="周乐杭"/>
    <s v="CC"/>
    <m/>
    <m/>
    <m/>
    <m/>
    <m/>
    <m/>
    <m/>
    <m/>
    <m/>
    <m/>
    <m/>
    <m/>
    <n v="84"/>
    <n v="0"/>
    <n v="0"/>
    <n v="1"/>
    <s v=""/>
    <n v="53"/>
  </r>
  <r>
    <s v="22Q3-TA716"/>
    <d v="2021-10-28T00:00:00"/>
    <m/>
    <m/>
    <s v="509998Y21"/>
    <s v="Tencent"/>
    <m/>
    <m/>
    <x v="13"/>
    <s v="Anshul_Agrawal"/>
    <m/>
    <x v="10"/>
    <n v="3"/>
    <m/>
    <x v="26"/>
    <s v="English"/>
    <m/>
    <x v="1"/>
    <m/>
    <m/>
    <m/>
    <m/>
    <s v="Sun Huaiyuan"/>
    <s v="孙怀远"/>
    <s v="Michael"/>
    <m/>
    <m/>
    <m/>
    <m/>
    <m/>
    <m/>
    <m/>
    <m/>
    <m/>
    <m/>
    <m/>
    <m/>
    <n v="84"/>
    <n v="0"/>
    <n v="0"/>
    <n v="1"/>
    <s v=""/>
    <n v="-44497"/>
  </r>
  <r>
    <s v="22Q3-TA717"/>
    <d v="2021-10-28T00:00:00"/>
    <m/>
    <m/>
    <s v="514865Y21"/>
    <s v="ExxonMobil"/>
    <m/>
    <m/>
    <x v="33"/>
    <s v="Avanish_Tiwari"/>
    <m/>
    <x v="0"/>
    <n v="6"/>
    <m/>
    <x v="158"/>
    <s v="Hands-on Product Manager / Business Analyst experience, English and Mandarin"/>
    <s v="Interview Process"/>
    <x v="1"/>
    <m/>
    <s v="欧阳岑妍"/>
    <s v="Helen"/>
    <m/>
    <s v="Luo Junkai"/>
    <s v="罗君凯"/>
    <s v="Helen"/>
    <m/>
    <s v="Interview pending for 2 weeks"/>
    <m/>
    <m/>
    <m/>
    <m/>
    <m/>
    <m/>
    <m/>
    <m/>
    <m/>
    <m/>
    <n v="84"/>
    <n v="0"/>
    <n v="0"/>
    <n v="1"/>
    <s v=""/>
    <n v="-44497"/>
  </r>
  <r>
    <s v="22Q3-TA718"/>
    <d v="2021-10-28T00:00:00"/>
    <m/>
    <m/>
    <s v="514603Y21 "/>
    <s v="Huawei"/>
    <m/>
    <m/>
    <x v="16"/>
    <s v="Avanish_Tiwari"/>
    <m/>
    <x v="6"/>
    <n v="5"/>
    <m/>
    <x v="156"/>
    <s v="EBS supply field - OM module "/>
    <m/>
    <x v="3"/>
    <m/>
    <m/>
    <m/>
    <m/>
    <m/>
    <m/>
    <s v="Linda"/>
    <m/>
    <m/>
    <m/>
    <m/>
    <m/>
    <m/>
    <m/>
    <m/>
    <m/>
    <m/>
    <m/>
    <m/>
    <n v="84"/>
    <n v="0"/>
    <n v="0"/>
    <n v="0"/>
    <s v=""/>
    <n v="-44497"/>
  </r>
  <r>
    <s v="22Q3-TA719"/>
    <d v="2021-10-28T00:00:00"/>
    <m/>
    <m/>
    <s v="476580Y21"/>
    <s v="Novartis"/>
    <m/>
    <m/>
    <x v="12"/>
    <s v="Sunil_Mandhania"/>
    <m/>
    <x v="0"/>
    <n v="4"/>
    <m/>
    <x v="11"/>
    <s v="Android, Hybrid APP development for iOS and Android. Good hands-on experience in Java"/>
    <m/>
    <x v="2"/>
    <m/>
    <m/>
    <m/>
    <m/>
    <m/>
    <m/>
    <s v="Linda"/>
    <m/>
    <s v="JD shared on 10.27"/>
    <m/>
    <m/>
    <m/>
    <m/>
    <m/>
    <m/>
    <m/>
    <m/>
    <m/>
    <m/>
    <n v="84"/>
    <n v="0"/>
    <n v="0"/>
    <n v="1"/>
    <s v=""/>
    <n v="-44497"/>
  </r>
  <r>
    <s v="22Q3-TA720"/>
    <d v="2021-10-28T00:00:00"/>
    <m/>
    <m/>
    <s v="476584Y21"/>
    <s v="Novartis"/>
    <m/>
    <m/>
    <x v="12"/>
    <s v="Sunil_Mandhania"/>
    <m/>
    <x v="0"/>
    <n v="4"/>
    <m/>
    <x v="11"/>
    <s v="Android, Hybrid APP development for iOS and Android. Good hands-on experience in Java"/>
    <m/>
    <x v="2"/>
    <m/>
    <m/>
    <m/>
    <m/>
    <m/>
    <m/>
    <s v="Linda"/>
    <m/>
    <s v="JD shared on 10.27"/>
    <m/>
    <m/>
    <m/>
    <m/>
    <m/>
    <m/>
    <m/>
    <m/>
    <m/>
    <m/>
    <n v="84"/>
    <n v="0"/>
    <n v="0"/>
    <n v="1"/>
    <s v=""/>
    <n v="-44497"/>
  </r>
  <r>
    <s v="22Q3-TA721"/>
    <d v="2021-10-29T00:00:00"/>
    <m/>
    <m/>
    <s v="517855Y21"/>
    <s v="Philips"/>
    <m/>
    <m/>
    <x v="12"/>
    <s v="Sunil_Mandhania"/>
    <m/>
    <x v="0"/>
    <n v="5"/>
    <m/>
    <x v="11"/>
    <s v="Required: Kubernetes, Python, Docker. Is a plus: Elasticsearch, Kibana, Alerta, VueJS"/>
    <m/>
    <x v="2"/>
    <m/>
    <m/>
    <m/>
    <m/>
    <m/>
    <m/>
    <s v="Linda"/>
    <m/>
    <m/>
    <m/>
    <m/>
    <m/>
    <m/>
    <m/>
    <m/>
    <m/>
    <m/>
    <m/>
    <m/>
    <n v="83"/>
    <n v="0"/>
    <n v="0"/>
    <n v="1"/>
    <s v=""/>
    <n v="-44498"/>
  </r>
  <r>
    <s v="22Q3-TA722"/>
    <d v="2021-10-29T00:00:00"/>
    <m/>
    <m/>
    <s v="517856Y21"/>
    <s v="Philips"/>
    <m/>
    <m/>
    <x v="12"/>
    <s v="Sunil_Mandhania"/>
    <m/>
    <x v="0"/>
    <n v="5"/>
    <m/>
    <x v="11"/>
    <s v="Required: Kubernetes, Python, Docker. Is a plus: Elasticsearch, Kibana, Alerta, VueJS"/>
    <m/>
    <x v="2"/>
    <m/>
    <m/>
    <m/>
    <m/>
    <m/>
    <m/>
    <s v="Linda"/>
    <m/>
    <m/>
    <m/>
    <m/>
    <m/>
    <m/>
    <m/>
    <m/>
    <m/>
    <m/>
    <m/>
    <m/>
    <n v="83"/>
    <n v="0"/>
    <n v="0"/>
    <n v="1"/>
    <s v=""/>
    <n v="-44498"/>
  </r>
  <r>
    <s v="22Q3-TA723"/>
    <d v="2021-10-29T00:00:00"/>
    <m/>
    <m/>
    <s v="517857Y21"/>
    <s v="Philips"/>
    <m/>
    <m/>
    <x v="12"/>
    <s v="Sunil_Mandhania"/>
    <m/>
    <x v="0"/>
    <n v="5"/>
    <m/>
    <x v="11"/>
    <s v="Required: Reacts(Taro), TypeScript, Is a plus: WeChat MiniApp."/>
    <m/>
    <x v="2"/>
    <m/>
    <m/>
    <m/>
    <m/>
    <m/>
    <m/>
    <s v="Linda"/>
    <m/>
    <m/>
    <m/>
    <m/>
    <m/>
    <m/>
    <m/>
    <m/>
    <m/>
    <m/>
    <m/>
    <m/>
    <n v="83"/>
    <n v="0"/>
    <n v="0"/>
    <n v="1"/>
    <s v=""/>
    <n v="-44498"/>
  </r>
  <r>
    <s v="22Q3-TA724"/>
    <d v="2021-10-29T00:00:00"/>
    <m/>
    <m/>
    <s v="517858Y21 "/>
    <s v="Philips"/>
    <m/>
    <m/>
    <x v="12"/>
    <s v="Sunil_Mandhania"/>
    <m/>
    <x v="0"/>
    <n v="5"/>
    <m/>
    <x v="11"/>
    <s v="Required: Reacts(Taro), TypeScript, Is a plus: WeChat MiniApp."/>
    <m/>
    <x v="2"/>
    <m/>
    <m/>
    <m/>
    <m/>
    <m/>
    <m/>
    <s v="Linda"/>
    <m/>
    <m/>
    <m/>
    <m/>
    <m/>
    <m/>
    <m/>
    <m/>
    <m/>
    <m/>
    <m/>
    <m/>
    <n v="83"/>
    <n v="0"/>
    <n v="0"/>
    <n v="1"/>
    <s v=""/>
    <n v="-44498"/>
  </r>
  <r>
    <s v="22Q3-TA725"/>
    <d v="2021-11-01T00:00:00"/>
    <m/>
    <m/>
    <s v="522163Y21"/>
    <s v="IM Motors"/>
    <m/>
    <m/>
    <x v="12"/>
    <s v="Sunil_Mandhania"/>
    <m/>
    <x v="0"/>
    <n v="5"/>
    <m/>
    <x v="159"/>
    <s v="User Experience Design"/>
    <m/>
    <x v="4"/>
    <m/>
    <m/>
    <m/>
    <m/>
    <m/>
    <m/>
    <s v="Linda"/>
    <m/>
    <s v="No JD"/>
    <m/>
    <m/>
    <m/>
    <m/>
    <m/>
    <m/>
    <m/>
    <m/>
    <m/>
    <m/>
    <n v="80"/>
    <n v="0"/>
    <n v="0"/>
    <n v="0"/>
    <s v=""/>
    <n v="-44501"/>
  </r>
  <r>
    <s v="22Q3-TA726"/>
    <d v="2021-11-01T00:00:00"/>
    <m/>
    <m/>
    <s v="522164Y21"/>
    <s v="IM Motors"/>
    <m/>
    <m/>
    <x v="12"/>
    <s v="Sunil_Mandhania"/>
    <m/>
    <x v="0"/>
    <n v="5"/>
    <m/>
    <x v="159"/>
    <s v="User Experience Design"/>
    <m/>
    <x v="4"/>
    <m/>
    <m/>
    <m/>
    <m/>
    <m/>
    <m/>
    <s v="Linda"/>
    <m/>
    <s v="No JD"/>
    <m/>
    <m/>
    <m/>
    <m/>
    <m/>
    <m/>
    <m/>
    <m/>
    <m/>
    <m/>
    <n v="80"/>
    <n v="0"/>
    <n v="0"/>
    <n v="0"/>
    <s v=""/>
    <n v="-44501"/>
  </r>
  <r>
    <s v="22Q3-TA727"/>
    <d v="2021-11-01T00:00:00"/>
    <m/>
    <m/>
    <s v="522165Y21"/>
    <s v="IM Motors"/>
    <m/>
    <m/>
    <x v="12"/>
    <s v="Sunil_Mandhania"/>
    <m/>
    <x v="0"/>
    <n v="5"/>
    <m/>
    <x v="159"/>
    <s v="User Experience Design"/>
    <m/>
    <x v="4"/>
    <m/>
    <m/>
    <m/>
    <m/>
    <m/>
    <m/>
    <s v="Linda"/>
    <m/>
    <s v="No JD"/>
    <m/>
    <m/>
    <m/>
    <m/>
    <m/>
    <m/>
    <m/>
    <m/>
    <m/>
    <m/>
    <n v="80"/>
    <n v="0"/>
    <n v="0"/>
    <n v="0"/>
    <s v=""/>
    <n v="-44501"/>
  </r>
  <r>
    <s v="22Q3-TA728"/>
    <d v="2021-11-01T00:00:00"/>
    <m/>
    <m/>
    <s v="522166Y21"/>
    <s v="IM Motors"/>
    <m/>
    <m/>
    <x v="12"/>
    <s v="Sunil_Mandhania"/>
    <m/>
    <x v="0"/>
    <n v="5"/>
    <m/>
    <x v="159"/>
    <s v="User Experience Design"/>
    <m/>
    <x v="4"/>
    <m/>
    <m/>
    <m/>
    <m/>
    <m/>
    <m/>
    <s v="Linda"/>
    <m/>
    <s v="No JD"/>
    <m/>
    <m/>
    <m/>
    <m/>
    <m/>
    <m/>
    <m/>
    <m/>
    <m/>
    <m/>
    <n v="80"/>
    <n v="0"/>
    <n v="0"/>
    <n v="0"/>
    <s v=""/>
    <n v="-44501"/>
  </r>
  <r>
    <s v="22Q3-TA729"/>
    <d v="2021-11-01T00:00:00"/>
    <m/>
    <m/>
    <s v="522171Y21"/>
    <s v="IM Motors"/>
    <m/>
    <m/>
    <x v="12"/>
    <s v="Sunil_Mandhania"/>
    <m/>
    <x v="0"/>
    <n v="4"/>
    <m/>
    <x v="159"/>
    <s v="User Experience Design"/>
    <m/>
    <x v="4"/>
    <m/>
    <m/>
    <m/>
    <m/>
    <m/>
    <m/>
    <s v="Linda"/>
    <m/>
    <s v="No JD"/>
    <m/>
    <m/>
    <m/>
    <m/>
    <m/>
    <m/>
    <m/>
    <m/>
    <m/>
    <m/>
    <n v="80"/>
    <n v="0"/>
    <n v="0"/>
    <n v="0"/>
    <s v=""/>
    <n v="-44501"/>
  </r>
  <r>
    <s v="22Q3-TA730"/>
    <d v="2021-11-01T00:00:00"/>
    <m/>
    <m/>
    <s v="522172Y21"/>
    <s v="IM Motors"/>
    <m/>
    <m/>
    <x v="12"/>
    <s v="Sunil_Mandhania"/>
    <m/>
    <x v="0"/>
    <n v="4"/>
    <m/>
    <x v="159"/>
    <s v="User Experience Design"/>
    <m/>
    <x v="4"/>
    <m/>
    <m/>
    <m/>
    <m/>
    <m/>
    <m/>
    <s v="Linda"/>
    <m/>
    <s v="No JD"/>
    <m/>
    <m/>
    <m/>
    <m/>
    <m/>
    <m/>
    <m/>
    <m/>
    <m/>
    <m/>
    <n v="80"/>
    <n v="0"/>
    <n v="0"/>
    <n v="0"/>
    <s v=""/>
    <n v="-44501"/>
  </r>
  <r>
    <s v="22Q3-TA731"/>
    <d v="2021-11-01T00:00:00"/>
    <m/>
    <m/>
    <s v="522173Y21"/>
    <s v="IM Motors"/>
    <m/>
    <m/>
    <x v="12"/>
    <s v="Sunil_Mandhania"/>
    <m/>
    <x v="0"/>
    <n v="4"/>
    <m/>
    <x v="159"/>
    <s v="User Experience Design"/>
    <m/>
    <x v="4"/>
    <m/>
    <m/>
    <m/>
    <m/>
    <m/>
    <m/>
    <s v="Linda"/>
    <m/>
    <s v="No JD"/>
    <m/>
    <m/>
    <m/>
    <m/>
    <m/>
    <m/>
    <m/>
    <m/>
    <m/>
    <m/>
    <n v="80"/>
    <n v="0"/>
    <n v="0"/>
    <n v="0"/>
    <s v=""/>
    <n v="-44501"/>
  </r>
  <r>
    <s v="22Q3-TA732"/>
    <d v="2021-11-01T00:00:00"/>
    <m/>
    <m/>
    <s v="522174Y21"/>
    <s v="IM Motors"/>
    <m/>
    <m/>
    <x v="12"/>
    <s v="Sunil_Mandhania"/>
    <m/>
    <x v="0"/>
    <n v="4"/>
    <m/>
    <x v="159"/>
    <s v="User Experience Design"/>
    <m/>
    <x v="4"/>
    <m/>
    <m/>
    <m/>
    <m/>
    <m/>
    <m/>
    <s v="Linda"/>
    <m/>
    <s v="No JD"/>
    <m/>
    <m/>
    <m/>
    <m/>
    <m/>
    <m/>
    <m/>
    <m/>
    <m/>
    <m/>
    <n v="80"/>
    <n v="0"/>
    <n v="0"/>
    <n v="0"/>
    <s v=""/>
    <n v="-44501"/>
  </r>
  <r>
    <s v="22Q3-TA733"/>
    <d v="2021-11-01T00:00:00"/>
    <m/>
    <m/>
    <s v="522181Y21"/>
    <s v="IM Motors"/>
    <m/>
    <m/>
    <x v="12"/>
    <s v="Sunil_Mandhania"/>
    <m/>
    <x v="0"/>
    <n v="4"/>
    <m/>
    <x v="11"/>
    <s v="Adroid, Kotlin, Java"/>
    <m/>
    <x v="4"/>
    <m/>
    <m/>
    <m/>
    <m/>
    <m/>
    <m/>
    <s v="Linda"/>
    <m/>
    <s v="No JD"/>
    <m/>
    <m/>
    <m/>
    <m/>
    <m/>
    <m/>
    <m/>
    <m/>
    <m/>
    <m/>
    <n v="80"/>
    <n v="0"/>
    <n v="0"/>
    <n v="0"/>
    <s v=""/>
    <n v="-44501"/>
  </r>
  <r>
    <s v="22Q3-TA734"/>
    <d v="2021-11-01T00:00:00"/>
    <m/>
    <m/>
    <s v="522182Y21"/>
    <s v="IM Motors"/>
    <m/>
    <m/>
    <x v="12"/>
    <s v="Sunil_Mandhania"/>
    <m/>
    <x v="0"/>
    <n v="4"/>
    <m/>
    <x v="11"/>
    <s v="Adroid, Kotlin, Java"/>
    <m/>
    <x v="4"/>
    <m/>
    <m/>
    <m/>
    <m/>
    <m/>
    <m/>
    <s v="Linda"/>
    <m/>
    <s v="No JD"/>
    <m/>
    <m/>
    <m/>
    <m/>
    <m/>
    <m/>
    <m/>
    <m/>
    <m/>
    <m/>
    <n v="80"/>
    <n v="0"/>
    <n v="0"/>
    <n v="0"/>
    <s v=""/>
    <n v="-44501"/>
  </r>
  <r>
    <s v="22Q3-TA735"/>
    <d v="2021-11-01T00:00:00"/>
    <m/>
    <m/>
    <s v="522183Y21"/>
    <s v="IM Motors"/>
    <m/>
    <m/>
    <x v="12"/>
    <s v="Sunil_Mandhania"/>
    <m/>
    <x v="0"/>
    <n v="4"/>
    <m/>
    <x v="11"/>
    <s v="Adroid, Kotlin, Java"/>
    <m/>
    <x v="4"/>
    <m/>
    <m/>
    <m/>
    <m/>
    <m/>
    <m/>
    <s v="Linda"/>
    <m/>
    <s v="No JD"/>
    <m/>
    <m/>
    <m/>
    <m/>
    <m/>
    <m/>
    <m/>
    <m/>
    <m/>
    <m/>
    <n v="80"/>
    <n v="0"/>
    <n v="0"/>
    <n v="0"/>
    <s v=""/>
    <n v="-44501"/>
  </r>
  <r>
    <s v="22Q3-TA736"/>
    <d v="2021-11-01T00:00:00"/>
    <m/>
    <m/>
    <s v="522184Y21"/>
    <s v="IM Motors"/>
    <m/>
    <m/>
    <x v="12"/>
    <s v="Sunil_Mandhania"/>
    <m/>
    <x v="0"/>
    <n v="4"/>
    <m/>
    <x v="11"/>
    <s v="iOS, Swift, Objective C"/>
    <m/>
    <x v="4"/>
    <m/>
    <m/>
    <m/>
    <m/>
    <m/>
    <m/>
    <s v="Linda"/>
    <m/>
    <s v="No JD"/>
    <m/>
    <m/>
    <m/>
    <m/>
    <m/>
    <m/>
    <m/>
    <m/>
    <m/>
    <m/>
    <n v="80"/>
    <n v="0"/>
    <n v="0"/>
    <n v="0"/>
    <s v=""/>
    <n v="-44501"/>
  </r>
  <r>
    <s v="22Q3-TA737"/>
    <d v="2021-11-01T00:00:00"/>
    <m/>
    <m/>
    <s v="522185Y21"/>
    <s v="IM Motors"/>
    <m/>
    <m/>
    <x v="12"/>
    <s v="Sunil_Mandhania"/>
    <m/>
    <x v="0"/>
    <n v="4"/>
    <m/>
    <x v="11"/>
    <s v="iOS, Swift, Objective C"/>
    <m/>
    <x v="4"/>
    <m/>
    <m/>
    <m/>
    <m/>
    <m/>
    <m/>
    <s v="Linda"/>
    <m/>
    <s v="No JD"/>
    <m/>
    <m/>
    <m/>
    <m/>
    <m/>
    <m/>
    <m/>
    <m/>
    <m/>
    <m/>
    <n v="80"/>
    <n v="0"/>
    <n v="0"/>
    <n v="0"/>
    <s v=""/>
    <n v="-44501"/>
  </r>
  <r>
    <s v="22Q3-TA738"/>
    <d v="2021-11-01T00:00:00"/>
    <m/>
    <m/>
    <s v="522186Y21"/>
    <s v="IM Motors"/>
    <m/>
    <m/>
    <x v="12"/>
    <s v="Sunil_Mandhania"/>
    <m/>
    <x v="0"/>
    <n v="4"/>
    <m/>
    <x v="11"/>
    <s v="iOS, Swift, Objective C"/>
    <m/>
    <x v="4"/>
    <m/>
    <m/>
    <m/>
    <m/>
    <m/>
    <m/>
    <s v="Linda"/>
    <m/>
    <s v="No JD"/>
    <m/>
    <m/>
    <m/>
    <m/>
    <m/>
    <m/>
    <m/>
    <m/>
    <m/>
    <m/>
    <n v="80"/>
    <n v="0"/>
    <n v="0"/>
    <n v="0"/>
    <s v=""/>
    <n v="-44501"/>
  </r>
  <r>
    <s v="22Q3-TA739"/>
    <d v="2021-11-01T00:00:00"/>
    <m/>
    <m/>
    <s v=" 522189Y21"/>
    <s v="IM Motors"/>
    <m/>
    <m/>
    <x v="12"/>
    <s v="Sunil_Mandhania"/>
    <m/>
    <x v="0"/>
    <n v="4"/>
    <m/>
    <x v="160"/>
    <s v="HTML5, NodeJS, Java"/>
    <m/>
    <x v="4"/>
    <m/>
    <m/>
    <m/>
    <m/>
    <m/>
    <m/>
    <s v="Linda"/>
    <m/>
    <s v="No JD"/>
    <m/>
    <m/>
    <m/>
    <m/>
    <m/>
    <m/>
    <m/>
    <m/>
    <m/>
    <m/>
    <n v="80"/>
    <n v="0"/>
    <n v="0"/>
    <n v="0"/>
    <s v=""/>
    <n v="-44501"/>
  </r>
  <r>
    <s v="22Q3-TA740"/>
    <d v="2021-11-01T00:00:00"/>
    <m/>
    <m/>
    <s v=" 522190Y21"/>
    <s v="IM Motors"/>
    <m/>
    <m/>
    <x v="12"/>
    <s v="Sunil_Mandhania"/>
    <m/>
    <x v="0"/>
    <n v="4"/>
    <m/>
    <x v="160"/>
    <s v="HTML5, NodeJS, Java"/>
    <m/>
    <x v="4"/>
    <m/>
    <m/>
    <m/>
    <m/>
    <m/>
    <m/>
    <s v="Linda"/>
    <m/>
    <s v="No JD"/>
    <m/>
    <m/>
    <m/>
    <m/>
    <m/>
    <m/>
    <m/>
    <m/>
    <m/>
    <m/>
    <n v="80"/>
    <n v="0"/>
    <n v="0"/>
    <n v="0"/>
    <s v=""/>
    <n v="-44501"/>
  </r>
  <r>
    <s v="22Q3-TA741"/>
    <d v="2021-11-01T00:00:00"/>
    <m/>
    <m/>
    <s v=" 522191Y21"/>
    <s v="IM Motors"/>
    <m/>
    <m/>
    <x v="12"/>
    <s v="Sunil_Mandhania"/>
    <m/>
    <x v="0"/>
    <n v="4"/>
    <m/>
    <x v="160"/>
    <s v="HTML5, NodeJS, Java"/>
    <m/>
    <x v="4"/>
    <m/>
    <m/>
    <m/>
    <m/>
    <m/>
    <m/>
    <s v="Linda"/>
    <m/>
    <s v="No JD"/>
    <m/>
    <m/>
    <m/>
    <m/>
    <m/>
    <m/>
    <m/>
    <m/>
    <m/>
    <m/>
    <n v="80"/>
    <n v="0"/>
    <n v="0"/>
    <n v="0"/>
    <s v=""/>
    <n v="-44501"/>
  </r>
  <r>
    <s v="22Q3-TA742"/>
    <d v="2021-11-01T00:00:00"/>
    <m/>
    <m/>
    <s v=" 522192Y21"/>
    <s v="IM Motors"/>
    <m/>
    <m/>
    <x v="12"/>
    <s v="Sunil_Mandhania"/>
    <m/>
    <x v="0"/>
    <n v="4"/>
    <m/>
    <x v="160"/>
    <s v="HTML5, NodeJS, Java"/>
    <m/>
    <x v="4"/>
    <m/>
    <m/>
    <m/>
    <m/>
    <m/>
    <m/>
    <s v="Linda"/>
    <m/>
    <s v="No JD"/>
    <m/>
    <m/>
    <m/>
    <m/>
    <m/>
    <m/>
    <m/>
    <m/>
    <m/>
    <m/>
    <n v="80"/>
    <n v="0"/>
    <n v="0"/>
    <n v="0"/>
    <s v=""/>
    <n v="-44501"/>
  </r>
  <r>
    <s v="22Q3-TA743"/>
    <d v="2021-11-01T00:00:00"/>
    <m/>
    <m/>
    <s v=" 522193Y21"/>
    <s v="IM Motors"/>
    <m/>
    <m/>
    <x v="12"/>
    <s v="Sunil_Mandhania"/>
    <m/>
    <x v="0"/>
    <n v="4"/>
    <m/>
    <x v="160"/>
    <s v="HTML5, NodeJS, Java"/>
    <m/>
    <x v="4"/>
    <m/>
    <m/>
    <m/>
    <m/>
    <m/>
    <m/>
    <s v="Linda"/>
    <m/>
    <s v="No JD"/>
    <m/>
    <m/>
    <m/>
    <m/>
    <m/>
    <m/>
    <m/>
    <m/>
    <m/>
    <m/>
    <n v="80"/>
    <n v="0"/>
    <n v="0"/>
    <n v="0"/>
    <s v=""/>
    <n v="-44501"/>
  </r>
  <r>
    <s v="22Q3-TA744"/>
    <d v="2021-11-01T00:00:00"/>
    <m/>
    <m/>
    <s v=" 522194Y21"/>
    <s v="IM Motors"/>
    <m/>
    <m/>
    <x v="12"/>
    <s v="Sunil_Mandhania"/>
    <m/>
    <x v="0"/>
    <n v="4"/>
    <m/>
    <x v="160"/>
    <s v="HTML5, NodeJS, Java"/>
    <m/>
    <x v="4"/>
    <m/>
    <m/>
    <m/>
    <m/>
    <m/>
    <m/>
    <s v="Linda"/>
    <m/>
    <s v="No JD"/>
    <m/>
    <m/>
    <m/>
    <m/>
    <m/>
    <m/>
    <m/>
    <m/>
    <m/>
    <m/>
    <n v="80"/>
    <n v="0"/>
    <n v="0"/>
    <n v="0"/>
    <s v=""/>
    <n v="-44501"/>
  </r>
  <r>
    <s v="22Q3-TA745"/>
    <d v="2021-11-01T00:00:00"/>
    <m/>
    <m/>
    <s v=" 522195Y21"/>
    <s v="IM Motors"/>
    <m/>
    <m/>
    <x v="12"/>
    <s v="Sunil_Mandhania"/>
    <m/>
    <x v="0"/>
    <n v="4"/>
    <m/>
    <x v="160"/>
    <s v="HTML5, NodeJS, Java"/>
    <m/>
    <x v="4"/>
    <m/>
    <m/>
    <m/>
    <m/>
    <m/>
    <m/>
    <s v="Linda"/>
    <m/>
    <s v="No JD"/>
    <m/>
    <m/>
    <m/>
    <m/>
    <m/>
    <m/>
    <m/>
    <m/>
    <m/>
    <m/>
    <n v="80"/>
    <n v="0"/>
    <n v="0"/>
    <n v="0"/>
    <s v=""/>
    <n v="-44501"/>
  </r>
  <r>
    <s v="22Q3-TA746"/>
    <d v="2021-11-01T00:00:00"/>
    <m/>
    <m/>
    <s v=" 522196Y21"/>
    <s v="IM Motors"/>
    <m/>
    <m/>
    <x v="12"/>
    <s v="Sunil_Mandhania"/>
    <m/>
    <x v="0"/>
    <n v="4"/>
    <m/>
    <x v="160"/>
    <s v="HTML5, NodeJS, Java"/>
    <m/>
    <x v="4"/>
    <m/>
    <m/>
    <m/>
    <m/>
    <m/>
    <m/>
    <s v="Linda"/>
    <m/>
    <s v="No JD"/>
    <m/>
    <m/>
    <m/>
    <m/>
    <m/>
    <m/>
    <m/>
    <m/>
    <m/>
    <m/>
    <n v="80"/>
    <n v="0"/>
    <n v="0"/>
    <n v="0"/>
    <s v=""/>
    <n v="-44501"/>
  </r>
  <r>
    <s v="22Q3-TA747"/>
    <d v="2021-11-01T00:00:00"/>
    <m/>
    <m/>
    <s v=" 522197Y21"/>
    <s v="IM Motors"/>
    <m/>
    <m/>
    <x v="12"/>
    <s v="Sunil_Mandhania"/>
    <m/>
    <x v="0"/>
    <n v="4"/>
    <m/>
    <x v="160"/>
    <s v="HTML5, NodeJS, Java"/>
    <m/>
    <x v="4"/>
    <m/>
    <m/>
    <m/>
    <m/>
    <m/>
    <m/>
    <s v="Linda"/>
    <m/>
    <s v="No JD"/>
    <m/>
    <m/>
    <m/>
    <m/>
    <m/>
    <m/>
    <m/>
    <m/>
    <m/>
    <m/>
    <n v="80"/>
    <n v="0"/>
    <n v="0"/>
    <n v="0"/>
    <s v=""/>
    <n v="-44501"/>
  </r>
  <r>
    <s v="22Q3-TA748"/>
    <d v="2021-11-02T00:00:00"/>
    <m/>
    <m/>
    <s v="512836Y21"/>
    <s v="SAP CHINA"/>
    <m/>
    <m/>
    <x v="56"/>
    <s v="Avanish_Tiwari"/>
    <m/>
    <x v="0"/>
    <n v="4"/>
    <m/>
    <x v="161"/>
    <s v="•_x0009_Strong English writing skills; can author clearly, concisely, accurately "/>
    <m/>
    <x v="2"/>
    <m/>
    <m/>
    <m/>
    <m/>
    <m/>
    <m/>
    <s v="Linda"/>
    <m/>
    <s v="English major"/>
    <m/>
    <m/>
    <m/>
    <m/>
    <m/>
    <m/>
    <m/>
    <m/>
    <m/>
    <m/>
    <n v="79"/>
    <n v="0"/>
    <n v="0"/>
    <n v="1"/>
    <s v=""/>
    <n v="-44502"/>
  </r>
  <r>
    <s v="22Q3-TA749"/>
    <d v="2021-11-02T00:00:00"/>
    <m/>
    <m/>
    <s v="512834Y21"/>
    <s v="SAP CHINA"/>
    <m/>
    <m/>
    <x v="56"/>
    <s v="Avanish_Tiwari"/>
    <m/>
    <x v="0"/>
    <n v="5"/>
    <m/>
    <x v="161"/>
    <s v="•_x0009_Strong English writing skills; can author clearly, concisely, accurately "/>
    <m/>
    <x v="2"/>
    <m/>
    <m/>
    <m/>
    <m/>
    <m/>
    <m/>
    <s v="Linda"/>
    <m/>
    <s v="English major"/>
    <m/>
    <m/>
    <m/>
    <m/>
    <m/>
    <m/>
    <m/>
    <m/>
    <m/>
    <m/>
    <n v="79"/>
    <n v="0"/>
    <n v="0"/>
    <n v="1"/>
    <s v=""/>
    <n v="-44502"/>
  </r>
  <r>
    <s v="22Q3-TA750"/>
    <d v="2021-11-02T00:00:00"/>
    <m/>
    <m/>
    <s v="512804Y21"/>
    <s v="SAP CHINA"/>
    <m/>
    <m/>
    <x v="56"/>
    <s v="Avanish_Tiwari"/>
    <m/>
    <x v="0"/>
    <n v="4"/>
    <m/>
    <x v="89"/>
    <s v="•_x0009_Strong English writing skills; can author clearly, concisely, accurately "/>
    <m/>
    <x v="2"/>
    <m/>
    <m/>
    <m/>
    <m/>
    <m/>
    <m/>
    <s v="Linda"/>
    <m/>
    <m/>
    <m/>
    <m/>
    <m/>
    <m/>
    <m/>
    <m/>
    <m/>
    <m/>
    <m/>
    <m/>
    <n v="79"/>
    <n v="0"/>
    <n v="0"/>
    <n v="1"/>
    <s v=""/>
    <n v="-44502"/>
  </r>
  <r>
    <s v="22Q3-TA751"/>
    <d v="2021-11-02T00:00:00"/>
    <m/>
    <m/>
    <s v="512802Y21 "/>
    <s v="SAP CHINA"/>
    <m/>
    <m/>
    <x v="56"/>
    <s v="Avanish_Tiwari"/>
    <m/>
    <x v="0"/>
    <n v="5"/>
    <m/>
    <x v="89"/>
    <s v="•_x0009_Strong English writing skills; can author clearly, concisely, accurately "/>
    <m/>
    <x v="2"/>
    <m/>
    <m/>
    <m/>
    <m/>
    <m/>
    <m/>
    <s v="Linda"/>
    <m/>
    <m/>
    <m/>
    <m/>
    <m/>
    <m/>
    <m/>
    <m/>
    <m/>
    <m/>
    <m/>
    <m/>
    <n v="79"/>
    <n v="0"/>
    <n v="0"/>
    <n v="1"/>
    <s v=""/>
    <n v="-44502"/>
  </r>
  <r>
    <s v="22Q3-TA752"/>
    <d v="2021-11-02T00:00:00"/>
    <m/>
    <m/>
    <s v="519749Y21"/>
    <s v="ATPCO"/>
    <m/>
    <m/>
    <x v="35"/>
    <s v="Alex_Dai"/>
    <m/>
    <x v="0"/>
    <n v="4"/>
    <m/>
    <x v="162"/>
    <s v="Bilingual resource with Core Java, Springboot, Microservices, API Development and AWS knowledge."/>
    <m/>
    <x v="2"/>
    <m/>
    <m/>
    <m/>
    <m/>
    <m/>
    <m/>
    <s v="CC"/>
    <m/>
    <m/>
    <m/>
    <m/>
    <m/>
    <m/>
    <m/>
    <m/>
    <m/>
    <m/>
    <m/>
    <m/>
    <n v="79"/>
    <n v="0"/>
    <n v="0"/>
    <n v="1"/>
    <s v=""/>
    <n v="-44502"/>
  </r>
  <r>
    <s v="22Q3-TA753"/>
    <d v="2021-11-02T00:00:00"/>
    <m/>
    <m/>
    <s v="524013Y21"/>
    <s v="Nike"/>
    <m/>
    <m/>
    <x v="32"/>
    <s v="Alex_Dai"/>
    <m/>
    <x v="0"/>
    <n v="5"/>
    <m/>
    <x v="163"/>
    <s v="English, Azure Cloud, .NET - ASP.Net, C#, Azure, MVC"/>
    <m/>
    <x v="1"/>
    <m/>
    <m/>
    <m/>
    <m/>
    <s v="Shen Wenbin"/>
    <s v="申文彬"/>
    <s v="Michael"/>
    <m/>
    <m/>
    <m/>
    <m/>
    <m/>
    <m/>
    <m/>
    <m/>
    <m/>
    <m/>
    <m/>
    <m/>
    <n v="79"/>
    <n v="0"/>
    <n v="0"/>
    <n v="1"/>
    <s v=""/>
    <n v="-44502"/>
  </r>
  <r>
    <s v="22Q3-TA754"/>
    <d v="2021-11-03T00:00:00"/>
    <m/>
    <m/>
    <s v="517301Y21"/>
    <s v="SHELECTR"/>
    <m/>
    <m/>
    <x v="47"/>
    <s v="Alex_Dai"/>
    <m/>
    <x v="0"/>
    <n v="5"/>
    <m/>
    <x v="13"/>
    <s v="1. At least 5 years Java background development experience, team management experience is preferred; _x000a_2. Skillfully use spring, mybatis and other common frameworks, and be able to build a simple Java framework; _x000a_3. Proficient in using spring boot, Redis and other middleware; _x000a_4. Proficient in database MySQL and Oracle, and be able to design the data structure of the database; _x000a_5. Familiar with HTTPS, web socket, TCP / IP and other network protocols; _x000a_6. Familiar with GitHub development tools _x000a_7. Good organization and coordination skills, communication skills and written expression skills, sense of responsibility and strong pressure resistance"/>
    <m/>
    <x v="2"/>
    <m/>
    <m/>
    <m/>
    <m/>
    <m/>
    <m/>
    <s v="CC"/>
    <m/>
    <m/>
    <m/>
    <m/>
    <m/>
    <m/>
    <m/>
    <m/>
    <m/>
    <m/>
    <m/>
    <m/>
    <n v="78"/>
    <n v="0"/>
    <n v="0"/>
    <n v="1"/>
    <s v=""/>
    <n v="-44503"/>
  </r>
  <r>
    <s v="22Q3-TA755"/>
    <d v="2021-11-03T00:00:00"/>
    <m/>
    <m/>
    <s v="514474Y21"/>
    <s v="SHELECTR"/>
    <m/>
    <m/>
    <x v="47"/>
    <s v="Alex_Dai"/>
    <m/>
    <x v="0"/>
    <n v="5"/>
    <m/>
    <x v="135"/>
    <s v="1. At least 5 years related working experience; _x000a_2) Solid front-end Foundation: HTML5; CSS, Es5 / ES6, etc.; _x000a_3) Be familiar with Vue, webpack, node.js, elementUI, jQuery, AJAX, JSON, less, GIT / SVN, etc., and have complete Vue front-end development project experience; _x000a_4) Be familiar with the complete process and global state management of Vue front-end development, be able to build Vue front-end projects independently, and complete interactive logic development, data acquisition, page rendering, packaging and online; _x000a_5) Master web standards and have some research on the compatibility of mainstream browsers."/>
    <m/>
    <x v="2"/>
    <m/>
    <m/>
    <m/>
    <m/>
    <m/>
    <m/>
    <s v="CC"/>
    <m/>
    <m/>
    <m/>
    <m/>
    <m/>
    <m/>
    <m/>
    <m/>
    <m/>
    <m/>
    <m/>
    <m/>
    <n v="78"/>
    <n v="0"/>
    <n v="0"/>
    <n v="1"/>
    <s v=""/>
    <n v="-44503"/>
  </r>
  <r>
    <s v="22Q3-TA756"/>
    <d v="2021-11-08T00:00:00"/>
    <m/>
    <m/>
    <s v="527039Y21"/>
    <s v="APPLE"/>
    <m/>
    <m/>
    <x v="25"/>
    <s v="Anshul_Agrawal"/>
    <m/>
    <x v="0"/>
    <n v="5"/>
    <m/>
    <x v="16"/>
    <s v="Mobility testing, eCommerce"/>
    <m/>
    <x v="1"/>
    <m/>
    <m/>
    <m/>
    <m/>
    <s v="Tong Chunan"/>
    <s v="佟楚南"/>
    <s v="Michael"/>
    <m/>
    <m/>
    <m/>
    <m/>
    <m/>
    <m/>
    <m/>
    <m/>
    <m/>
    <m/>
    <m/>
    <m/>
    <n v="73"/>
    <n v="0"/>
    <n v="0"/>
    <n v="1"/>
    <s v=""/>
    <n v="-44508"/>
  </r>
  <r>
    <s v="22Q3-TA757"/>
    <d v="2021-11-08T00:00:00"/>
    <m/>
    <m/>
    <s v="512891Y21"/>
    <s v="SAP CHINA"/>
    <m/>
    <m/>
    <x v="56"/>
    <s v="Avanish_Tiwari"/>
    <m/>
    <x v="0"/>
    <n v="5"/>
    <m/>
    <x v="135"/>
    <s v="_x0009_Redux/Angular 2/React/Webpack"/>
    <m/>
    <x v="2"/>
    <m/>
    <m/>
    <m/>
    <m/>
    <m/>
    <m/>
    <s v="Linda"/>
    <m/>
    <m/>
    <m/>
    <m/>
    <m/>
    <m/>
    <m/>
    <m/>
    <m/>
    <m/>
    <m/>
    <m/>
    <n v="73"/>
    <n v="0"/>
    <n v="0"/>
    <n v="1"/>
    <s v=""/>
    <n v="-44508"/>
  </r>
  <r>
    <s v="22Q3-TA758"/>
    <d v="2021-11-08T00:00:00"/>
    <m/>
    <m/>
    <s v="512888Y21"/>
    <s v="SAP CHINA"/>
    <m/>
    <m/>
    <x v="56"/>
    <s v="Avanish_Tiwari"/>
    <m/>
    <x v="0"/>
    <n v="4"/>
    <m/>
    <x v="135"/>
    <s v="_x0009_Redux/Angular 2/React/Webpack"/>
    <m/>
    <x v="2"/>
    <m/>
    <m/>
    <m/>
    <m/>
    <m/>
    <m/>
    <s v="Linda"/>
    <m/>
    <m/>
    <m/>
    <m/>
    <m/>
    <m/>
    <m/>
    <m/>
    <m/>
    <m/>
    <m/>
    <m/>
    <n v="73"/>
    <n v="0"/>
    <n v="0"/>
    <n v="1"/>
    <s v=""/>
    <n v="-44508"/>
  </r>
  <r>
    <s v="22Q3-TA759"/>
    <d v="2021-11-08T00:00:00"/>
    <m/>
    <m/>
    <s v="512889Y21 "/>
    <s v="SAP CHINA"/>
    <m/>
    <m/>
    <x v="56"/>
    <s v="Avanish_Tiwari"/>
    <m/>
    <x v="0"/>
    <n v="4"/>
    <m/>
    <x v="135"/>
    <s v="_x0009_Redux/Angular 2/React/Webpack"/>
    <m/>
    <x v="2"/>
    <m/>
    <m/>
    <m/>
    <m/>
    <m/>
    <m/>
    <s v="Linda"/>
    <m/>
    <m/>
    <m/>
    <m/>
    <m/>
    <m/>
    <m/>
    <m/>
    <m/>
    <m/>
    <m/>
    <m/>
    <n v="73"/>
    <n v="0"/>
    <n v="0"/>
    <n v="1"/>
    <s v=""/>
    <n v="-44508"/>
  </r>
  <r>
    <s v="22Q3-TA760"/>
    <d v="2021-11-09T00:00:00"/>
    <m/>
    <m/>
    <s v="527271Y21"/>
    <s v="Huawei"/>
    <s v="FP"/>
    <m/>
    <x v="49"/>
    <s v="Avanish_Tiwari"/>
    <m/>
    <x v="6"/>
    <n v="4"/>
    <m/>
    <x v="21"/>
    <s v="Oracle、Datastage、PL/SQL、ETL、Gauss"/>
    <s v="Interview Process"/>
    <x v="0"/>
    <d v="2021-12-06T00:00:00"/>
    <m/>
    <s v="Linda"/>
    <m/>
    <s v="Liang Yuyao"/>
    <s v="梁誉耀"/>
    <s v="Linda"/>
    <m/>
    <m/>
    <m/>
    <m/>
    <m/>
    <m/>
    <m/>
    <m/>
    <m/>
    <m/>
    <m/>
    <m/>
    <n v="72"/>
    <n v="0"/>
    <n v="0"/>
    <n v="1"/>
    <n v="1"/>
    <n v="27"/>
  </r>
  <r>
    <s v="22Q3-TA761"/>
    <d v="2021-11-09T00:00:00"/>
    <m/>
    <m/>
    <s v="527281Y21"/>
    <s v="Huawei"/>
    <s v="FP"/>
    <m/>
    <x v="49"/>
    <s v="Avanish_Tiwari"/>
    <m/>
    <x v="6"/>
    <n v="4"/>
    <m/>
    <x v="21"/>
    <s v="Oracle、Datastage、PL/SQL、ETL、Gauss"/>
    <s v="Interview Process"/>
    <x v="5"/>
    <d v="2021-12-27T00:00:00"/>
    <m/>
    <s v="Linda"/>
    <m/>
    <s v="Chen Wen"/>
    <s v="陈文"/>
    <s v="Linda"/>
    <m/>
    <m/>
    <m/>
    <m/>
    <m/>
    <m/>
    <m/>
    <m/>
    <m/>
    <m/>
    <m/>
    <m/>
    <n v="72"/>
    <n v="0"/>
    <n v="0"/>
    <n v="1"/>
    <s v=""/>
    <n v="48"/>
  </r>
  <r>
    <s v="22Q3-TA762"/>
    <d v="2021-11-09T00:00:00"/>
    <m/>
    <m/>
    <s v="527282Y21"/>
    <s v="Huawei"/>
    <s v="FP"/>
    <m/>
    <x v="49"/>
    <s v="Avanish_Tiwari"/>
    <m/>
    <x v="6"/>
    <n v="5"/>
    <m/>
    <x v="21"/>
    <s v="Oracle、Datastage、PL/SQL、ETL、Gauss"/>
    <s v="Interview Process"/>
    <x v="6"/>
    <d v="2021-12-27T00:00:00"/>
    <m/>
    <s v="Linda"/>
    <m/>
    <s v="Zhang Daguang"/>
    <s v="张达光"/>
    <s v="Linda"/>
    <m/>
    <s v="urgent"/>
    <m/>
    <m/>
    <m/>
    <m/>
    <m/>
    <m/>
    <m/>
    <m/>
    <m/>
    <m/>
    <n v="72"/>
    <n v="0"/>
    <n v="0"/>
    <n v="1"/>
    <s v=""/>
    <n v="48"/>
  </r>
  <r>
    <s v="22Q3-TA763"/>
    <d v="2021-11-09T00:00:00"/>
    <m/>
    <m/>
    <s v="527283Y21 "/>
    <s v="Huawei"/>
    <s v="FP"/>
    <m/>
    <x v="49"/>
    <s v="Avanish_Tiwari"/>
    <m/>
    <x v="6"/>
    <n v="5"/>
    <m/>
    <x v="21"/>
    <s v="Oracle、Datastage、PL/SQL、ETL、Gauss"/>
    <s v="Interview Process"/>
    <x v="0"/>
    <d v="2021-12-09T00:00:00"/>
    <m/>
    <s v="Linda"/>
    <m/>
    <s v="Hou Zihao"/>
    <s v="侯自豪"/>
    <s v="Linda"/>
    <m/>
    <s v="urgent"/>
    <m/>
    <m/>
    <m/>
    <m/>
    <m/>
    <m/>
    <m/>
    <m/>
    <m/>
    <m/>
    <n v="72"/>
    <n v="0"/>
    <n v="0"/>
    <n v="1"/>
    <n v="1"/>
    <n v="30"/>
  </r>
  <r>
    <s v="22Q3-TA764"/>
    <d v="2021-11-09T00:00:00"/>
    <m/>
    <m/>
    <s v=" "/>
    <s v="Capacity Hiring"/>
    <s v="SAP CHINA"/>
    <m/>
    <x v="56"/>
    <s v="Avanish_Tiwari"/>
    <m/>
    <x v="0"/>
    <n v="4"/>
    <m/>
    <x v="161"/>
    <s v="Strong English writing skills; can author clearly, concisely, accurately "/>
    <m/>
    <x v="5"/>
    <d v="2021-12-27T00:00:00"/>
    <m/>
    <m/>
    <m/>
    <s v="Zhou Jinxiang"/>
    <s v="周金镶"/>
    <s v="Linda"/>
    <s v="Capacity Hiring"/>
    <m/>
    <m/>
    <m/>
    <m/>
    <m/>
    <m/>
    <m/>
    <m/>
    <m/>
    <m/>
    <m/>
    <n v="72"/>
    <n v="0"/>
    <n v="0"/>
    <n v="1"/>
    <s v=""/>
    <n v="48"/>
  </r>
  <r>
    <s v="22Q3-TA765"/>
    <d v="2021-11-09T00:00:00"/>
    <m/>
    <m/>
    <s v=" "/>
    <s v="Capacity Hiring"/>
    <s v="SAP CHINA"/>
    <m/>
    <x v="56"/>
    <s v="Avanish_Tiwari"/>
    <m/>
    <x v="0"/>
    <n v="5"/>
    <m/>
    <x v="89"/>
    <s v="User Experience Design and Strong English Skills"/>
    <m/>
    <x v="2"/>
    <m/>
    <m/>
    <m/>
    <m/>
    <m/>
    <m/>
    <s v="Linda"/>
    <s v="Capacity Hiring"/>
    <m/>
    <m/>
    <m/>
    <m/>
    <m/>
    <m/>
    <m/>
    <m/>
    <m/>
    <m/>
    <m/>
    <n v="72"/>
    <n v="0"/>
    <n v="0"/>
    <n v="1"/>
    <s v=""/>
    <n v="-44509"/>
  </r>
  <r>
    <s v="22Q3-TA766"/>
    <d v="2021-11-09T00:00:00"/>
    <m/>
    <m/>
    <s v=" "/>
    <s v="Capacity Hiring"/>
    <s v="SAP CHINA"/>
    <m/>
    <x v="56"/>
    <s v="Avanish_Tiwari"/>
    <m/>
    <x v="0"/>
    <n v="4"/>
    <m/>
    <x v="164"/>
    <s v="Angular2+, HTML, CSS, Node js"/>
    <m/>
    <x v="2"/>
    <m/>
    <m/>
    <m/>
    <m/>
    <m/>
    <m/>
    <s v="Linda"/>
    <s v="Capacity Hiring"/>
    <m/>
    <m/>
    <m/>
    <m/>
    <m/>
    <m/>
    <m/>
    <m/>
    <m/>
    <m/>
    <m/>
    <n v="72"/>
    <n v="0"/>
    <n v="0"/>
    <n v="1"/>
    <s v=""/>
    <n v="-44509"/>
  </r>
  <r>
    <s v="22Q3-TA767"/>
    <d v="2021-11-09T00:00:00"/>
    <m/>
    <m/>
    <s v=" "/>
    <s v="Capacity Hiring"/>
    <s v="SAP CHINA"/>
    <m/>
    <x v="56"/>
    <s v="Avanish_Tiwari"/>
    <m/>
    <x v="0"/>
    <n v="5"/>
    <m/>
    <x v="165"/>
    <s v="React js, Java script, HTML 5, CSS"/>
    <m/>
    <x v="6"/>
    <d v="2021-01-06T00:00:00"/>
    <m/>
    <m/>
    <m/>
    <s v="Shi Qifeng"/>
    <s v="施奇峰"/>
    <s v="Linda"/>
    <s v="Capacity Hiring"/>
    <m/>
    <m/>
    <m/>
    <m/>
    <m/>
    <m/>
    <m/>
    <m/>
    <m/>
    <m/>
    <m/>
    <n v="72"/>
    <n v="0"/>
    <n v="0"/>
    <n v="1"/>
    <s v=""/>
    <n v="-307"/>
  </r>
  <r>
    <s v="22Q3-TA768"/>
    <d v="2021-11-09T00:00:00"/>
    <m/>
    <m/>
    <s v=" "/>
    <s v="Capacity Hiring"/>
    <s v="SAP CHINA"/>
    <m/>
    <x v="56"/>
    <s v="Avanish_Tiwari"/>
    <m/>
    <x v="0"/>
    <n v="4"/>
    <m/>
    <x v="13"/>
    <s v="Bilingual Java, EJB, Spring Boot, Webservices,JavaScript, HTML5,CSS, Angular "/>
    <m/>
    <x v="2"/>
    <m/>
    <m/>
    <m/>
    <m/>
    <m/>
    <m/>
    <s v="Linda"/>
    <s v="Capacity Hiring"/>
    <m/>
    <m/>
    <m/>
    <m/>
    <m/>
    <m/>
    <m/>
    <m/>
    <m/>
    <m/>
    <m/>
    <n v="72"/>
    <n v="0"/>
    <n v="0"/>
    <n v="1"/>
    <s v=""/>
    <n v="-44509"/>
  </r>
  <r>
    <s v="22Q3-TA769"/>
    <d v="2021-11-09T00:00:00"/>
    <m/>
    <m/>
    <s v=" "/>
    <s v="Capacity Hiring"/>
    <s v="SAP CHINA"/>
    <m/>
    <x v="56"/>
    <s v="Avanish_Tiwari"/>
    <m/>
    <x v="0"/>
    <n v="5"/>
    <m/>
    <x v="13"/>
    <s v="Bilingual Java 8, Springboot with Spark, AWS lead"/>
    <m/>
    <x v="2"/>
    <m/>
    <m/>
    <m/>
    <m/>
    <m/>
    <m/>
    <s v="Linda"/>
    <s v="Capacity Hiring"/>
    <m/>
    <m/>
    <m/>
    <m/>
    <m/>
    <m/>
    <m/>
    <m/>
    <m/>
    <m/>
    <m/>
    <n v="72"/>
    <n v="0"/>
    <n v="0"/>
    <n v="1"/>
    <s v=""/>
    <n v="-44509"/>
  </r>
  <r>
    <s v="22Q3-TA770"/>
    <d v="2021-11-09T00:00:00"/>
    <m/>
    <m/>
    <s v=" "/>
    <s v="Capacity Hiring"/>
    <s v="SAP CHINA"/>
    <m/>
    <x v="56"/>
    <s v="Avanish_Tiwari"/>
    <m/>
    <x v="0"/>
    <n v="4"/>
    <m/>
    <x v="164"/>
    <s v="Angular2+, HTML, CSS, Node js"/>
    <m/>
    <x v="2"/>
    <m/>
    <m/>
    <m/>
    <m/>
    <m/>
    <m/>
    <s v="Linda"/>
    <s v="Capacity Hiring"/>
    <m/>
    <m/>
    <m/>
    <m/>
    <m/>
    <m/>
    <m/>
    <m/>
    <m/>
    <m/>
    <m/>
    <n v="72"/>
    <n v="0"/>
    <n v="0"/>
    <n v="1"/>
    <s v=""/>
    <n v="-44509"/>
  </r>
  <r>
    <s v="22Q3-TA771"/>
    <d v="2021-11-09T00:00:00"/>
    <m/>
    <m/>
    <s v=" "/>
    <s v="Capacity Hiring"/>
    <s v="SAP CHINA"/>
    <m/>
    <x v="56"/>
    <s v="Avanish_Tiwari"/>
    <m/>
    <x v="0"/>
    <n v="5"/>
    <m/>
    <x v="165"/>
    <s v="React js, Java script, HTML 5, CSS"/>
    <m/>
    <x v="6"/>
    <d v="2021-01-06T00:00:00"/>
    <m/>
    <m/>
    <m/>
    <s v="Deng Yajun"/>
    <s v="邓雅君"/>
    <s v="Linda"/>
    <s v="Capacity Hiring"/>
    <m/>
    <m/>
    <m/>
    <m/>
    <m/>
    <m/>
    <m/>
    <m/>
    <m/>
    <m/>
    <m/>
    <n v="72"/>
    <n v="0"/>
    <n v="0"/>
    <n v="1"/>
    <s v=""/>
    <n v="-307"/>
  </r>
  <r>
    <s v="22Q3-TA772"/>
    <d v="2021-11-09T00:00:00"/>
    <m/>
    <m/>
    <s v=" "/>
    <s v="Capacity Hiring"/>
    <s v="SAP CHINA"/>
    <m/>
    <x v="56"/>
    <s v="Avanish_Tiwari"/>
    <m/>
    <x v="0"/>
    <n v="4"/>
    <m/>
    <x v="13"/>
    <s v="Bilingual Java, EJB, Spring Boot, Webservices,JavaScript, HTML5,CSS, Angular "/>
    <m/>
    <x v="2"/>
    <m/>
    <m/>
    <m/>
    <m/>
    <m/>
    <m/>
    <s v="Linda"/>
    <s v="Capacity Hiring"/>
    <m/>
    <m/>
    <m/>
    <m/>
    <m/>
    <m/>
    <m/>
    <m/>
    <m/>
    <m/>
    <m/>
    <n v="72"/>
    <n v="0"/>
    <n v="0"/>
    <n v="1"/>
    <s v=""/>
    <n v="-44509"/>
  </r>
  <r>
    <s v="22Q3-TA773"/>
    <d v="2021-11-09T00:00:00"/>
    <m/>
    <m/>
    <s v=" "/>
    <s v="Capacity Hiring"/>
    <s v="SAP CHINA"/>
    <m/>
    <x v="56"/>
    <s v="Avanish_Tiwari"/>
    <m/>
    <x v="0"/>
    <n v="5"/>
    <m/>
    <x v="13"/>
    <s v="Bilingual Java 8, Springboot with Spark, AWS lead"/>
    <m/>
    <x v="2"/>
    <m/>
    <m/>
    <m/>
    <m/>
    <m/>
    <m/>
    <s v="Linda"/>
    <s v="Capacity Hiring"/>
    <m/>
    <m/>
    <m/>
    <m/>
    <m/>
    <m/>
    <m/>
    <m/>
    <m/>
    <m/>
    <m/>
    <n v="72"/>
    <n v="0"/>
    <n v="0"/>
    <n v="1"/>
    <s v=""/>
    <n v="-44509"/>
  </r>
  <r>
    <s v="22Q3-TA774"/>
    <d v="2021-11-09T00:00:00"/>
    <m/>
    <m/>
    <s v=" "/>
    <s v="Capacity Hiring"/>
    <s v="SAP CHINA"/>
    <m/>
    <x v="56"/>
    <s v="Avanish_Tiwari"/>
    <m/>
    <x v="0"/>
    <n v="4"/>
    <m/>
    <x v="13"/>
    <s v="Bilingual Java, EJB, Spring Boot, Webservices,JavaScript, HTML5,CSS, Angular "/>
    <m/>
    <x v="2"/>
    <m/>
    <m/>
    <m/>
    <m/>
    <m/>
    <m/>
    <s v="Linda"/>
    <s v="Capacity Hiring"/>
    <m/>
    <m/>
    <m/>
    <m/>
    <m/>
    <m/>
    <m/>
    <m/>
    <m/>
    <m/>
    <m/>
    <n v="72"/>
    <n v="0"/>
    <n v="0"/>
    <n v="1"/>
    <s v=""/>
    <n v="-44509"/>
  </r>
  <r>
    <s v="22Q3-TA775"/>
    <d v="2021-11-09T00:00:00"/>
    <m/>
    <m/>
    <s v=" "/>
    <s v="Capacity Hiring"/>
    <s v="SAP CHINA"/>
    <m/>
    <x v="56"/>
    <s v="Avanish_Tiwari"/>
    <m/>
    <x v="0"/>
    <n v="5"/>
    <m/>
    <x v="13"/>
    <s v="Bilingual Java 8, Springboot with Spark, AWS lead"/>
    <m/>
    <x v="2"/>
    <m/>
    <m/>
    <m/>
    <m/>
    <m/>
    <m/>
    <s v="Linda"/>
    <s v="Capacity Hiring"/>
    <m/>
    <m/>
    <m/>
    <m/>
    <m/>
    <m/>
    <m/>
    <m/>
    <m/>
    <m/>
    <m/>
    <n v="72"/>
    <n v="0"/>
    <n v="0"/>
    <n v="1"/>
    <s v=""/>
    <n v="-44509"/>
  </r>
  <r>
    <s v="22Q3-TA776"/>
    <d v="2021-11-09T00:00:00"/>
    <m/>
    <m/>
    <s v=" "/>
    <s v="Capacity Hiring"/>
    <s v="SAP CHINA"/>
    <m/>
    <x v="56"/>
    <s v="Avanish_Tiwari"/>
    <m/>
    <x v="0"/>
    <n v="4"/>
    <m/>
    <x v="13"/>
    <s v="Bilingual Java, EJB, Spring Boot, Webservices,JavaScript, HTML5,CSS, Angular "/>
    <m/>
    <x v="2"/>
    <m/>
    <m/>
    <m/>
    <m/>
    <m/>
    <m/>
    <s v="Linda"/>
    <s v="Capacity Hiring"/>
    <m/>
    <m/>
    <m/>
    <m/>
    <m/>
    <m/>
    <m/>
    <m/>
    <m/>
    <m/>
    <m/>
    <n v="72"/>
    <n v="0"/>
    <n v="0"/>
    <n v="1"/>
    <s v=""/>
    <n v="-44509"/>
  </r>
  <r>
    <s v="22Q3-TA777"/>
    <d v="2021-11-09T00:00:00"/>
    <m/>
    <m/>
    <s v=" "/>
    <s v="Capacity Hiring"/>
    <s v="SAP CHINA"/>
    <m/>
    <x v="56"/>
    <s v="Avanish_Tiwari"/>
    <m/>
    <x v="0"/>
    <n v="5"/>
    <m/>
    <x v="13"/>
    <s v="Bilingual Java 8, Springboot with Spark, AWS lead"/>
    <m/>
    <x v="2"/>
    <m/>
    <m/>
    <m/>
    <m/>
    <m/>
    <m/>
    <s v="Linda"/>
    <s v="Capacity Hiring"/>
    <m/>
    <m/>
    <m/>
    <m/>
    <m/>
    <m/>
    <m/>
    <m/>
    <m/>
    <m/>
    <m/>
    <n v="72"/>
    <n v="0"/>
    <n v="0"/>
    <n v="1"/>
    <s v=""/>
    <n v="-44509"/>
  </r>
  <r>
    <s v="22Q3-TA778"/>
    <d v="2021-11-09T00:00:00"/>
    <m/>
    <m/>
    <s v="530527Y21 "/>
    <s v="Huawei"/>
    <m/>
    <m/>
    <x v="18"/>
    <s v="Avanish_Tiwari"/>
    <m/>
    <x v="9"/>
    <n v="4"/>
    <m/>
    <x v="26"/>
    <s v="PL/SQL"/>
    <m/>
    <x v="0"/>
    <d v="2021-11-18T00:00:00"/>
    <m/>
    <m/>
    <m/>
    <s v="Cheng Shaokun"/>
    <s v="陈少坤"/>
    <s v="Linda"/>
    <m/>
    <m/>
    <m/>
    <m/>
    <m/>
    <m/>
    <m/>
    <m/>
    <m/>
    <m/>
    <m/>
    <m/>
    <n v="72"/>
    <n v="0"/>
    <n v="0"/>
    <n v="1"/>
    <n v="2"/>
    <n v="9"/>
  </r>
  <r>
    <s v="22Q3-TA779"/>
    <d v="2021-11-09T00:00:00"/>
    <m/>
    <m/>
    <s v="530528Y21"/>
    <s v="Huawei"/>
    <m/>
    <m/>
    <x v="18"/>
    <s v="Avanish_Tiwari"/>
    <m/>
    <x v="9"/>
    <n v="3"/>
    <m/>
    <x v="26"/>
    <s v="PL/SQL"/>
    <m/>
    <x v="0"/>
    <d v="2021-12-02T00:00:00"/>
    <m/>
    <m/>
    <m/>
    <s v="Jian Wenxue"/>
    <s v="简文学"/>
    <s v="Linda"/>
    <m/>
    <m/>
    <m/>
    <m/>
    <m/>
    <m/>
    <m/>
    <m/>
    <m/>
    <m/>
    <m/>
    <m/>
    <n v="72"/>
    <n v="0"/>
    <n v="0"/>
    <n v="1"/>
    <n v="1"/>
    <n v="23"/>
  </r>
  <r>
    <s v="22Q3-TA780"/>
    <d v="2021-11-12T00:00:00"/>
    <m/>
    <m/>
    <s v="529012Y21"/>
    <s v="ATPCO"/>
    <m/>
    <m/>
    <x v="35"/>
    <s v="Alex_Dai"/>
    <m/>
    <x v="0"/>
    <n v="4"/>
    <m/>
    <x v="166"/>
    <s v="Bilingual, Core Java, Spring, Springboot, Hibernate, WebServices"/>
    <m/>
    <x v="1"/>
    <m/>
    <m/>
    <m/>
    <m/>
    <s v="Sun Hangxing"/>
    <s v="孙航行"/>
    <s v="CC"/>
    <m/>
    <m/>
    <m/>
    <m/>
    <m/>
    <m/>
    <m/>
    <m/>
    <m/>
    <m/>
    <m/>
    <m/>
    <n v="69"/>
    <n v="0"/>
    <n v="0"/>
    <n v="1"/>
    <s v=""/>
    <n v="-44512"/>
  </r>
  <r>
    <s v="22Q3-TA781"/>
    <d v="2021-11-16T00:00:00"/>
    <m/>
    <m/>
    <s v="502704Y21"/>
    <s v="Huawei"/>
    <m/>
    <m/>
    <x v="18"/>
    <s v="Avanish_Tiwari"/>
    <m/>
    <x v="9"/>
    <n v="3"/>
    <m/>
    <x v="26"/>
    <s v="PL/SQL"/>
    <m/>
    <x v="6"/>
    <m/>
    <m/>
    <m/>
    <m/>
    <s v="Yang Hui"/>
    <s v="杨辉"/>
    <s v="CC"/>
    <m/>
    <m/>
    <m/>
    <m/>
    <m/>
    <m/>
    <m/>
    <m/>
    <m/>
    <m/>
    <m/>
    <m/>
    <n v="65"/>
    <n v="0"/>
    <n v="0"/>
    <n v="1"/>
    <s v=""/>
    <n v="-44516"/>
  </r>
  <r>
    <s v="22Q3-TA782"/>
    <d v="2021-11-16T00:00:00"/>
    <m/>
    <m/>
    <s v="502699Y21"/>
    <s v="Huawei"/>
    <m/>
    <m/>
    <x v="18"/>
    <s v="Avanish_Tiwari"/>
    <m/>
    <x v="9"/>
    <n v="3"/>
    <m/>
    <x v="26"/>
    <s v="PL/SQL"/>
    <m/>
    <x v="5"/>
    <d v="2021-12-20T00:00:00"/>
    <m/>
    <m/>
    <m/>
    <s v="Lin Shunkai"/>
    <s v="林顺开"/>
    <s v="CC"/>
    <m/>
    <s v="Waiting for Avanish approve"/>
    <m/>
    <m/>
    <m/>
    <m/>
    <m/>
    <m/>
    <m/>
    <m/>
    <m/>
    <m/>
    <n v="65"/>
    <n v="0"/>
    <n v="0"/>
    <n v="1"/>
    <s v=""/>
    <n v="34"/>
  </r>
  <r>
    <s v="22Q3-TA783"/>
    <d v="2021-11-16T00:00:00"/>
    <m/>
    <m/>
    <s v="496097Y21"/>
    <s v="Huawei"/>
    <m/>
    <m/>
    <x v="18"/>
    <s v="Avanish_Tiwari"/>
    <m/>
    <x v="9"/>
    <n v="3"/>
    <m/>
    <x v="26"/>
    <s v="PL/SQL"/>
    <m/>
    <x v="5"/>
    <d v="2021-12-20T00:00:00"/>
    <m/>
    <m/>
    <m/>
    <s v="Wu Hongpu"/>
    <s v="吴宏埔"/>
    <s v="CC"/>
    <m/>
    <s v="Waiting for Avanish approve"/>
    <m/>
    <m/>
    <m/>
    <m/>
    <m/>
    <m/>
    <m/>
    <m/>
    <m/>
    <m/>
    <n v="65"/>
    <n v="0"/>
    <n v="0"/>
    <n v="1"/>
    <s v=""/>
    <n v="34"/>
  </r>
  <r>
    <s v="22Q3-TA784"/>
    <d v="2021-11-16T00:00:00"/>
    <m/>
    <m/>
    <s v="496094Y21"/>
    <s v="Huawei"/>
    <m/>
    <m/>
    <x v="18"/>
    <s v="Avanish_Tiwari"/>
    <m/>
    <x v="9"/>
    <n v="3"/>
    <m/>
    <x v="26"/>
    <s v="PL/SQL"/>
    <m/>
    <x v="5"/>
    <d v="2021-12-20T00:00:00"/>
    <m/>
    <m/>
    <m/>
    <s v="Zhang Minghong"/>
    <s v="张明洪"/>
    <s v="CC"/>
    <m/>
    <m/>
    <m/>
    <m/>
    <m/>
    <m/>
    <m/>
    <m/>
    <m/>
    <m/>
    <m/>
    <m/>
    <n v="65"/>
    <n v="0"/>
    <n v="0"/>
    <n v="1"/>
    <s v=""/>
    <n v="34"/>
  </r>
  <r>
    <s v="22Q3-TA785"/>
    <d v="2021-11-16T00:00:00"/>
    <m/>
    <m/>
    <s v="527270Y21"/>
    <s v="Huawei"/>
    <m/>
    <s v="FP"/>
    <x v="49"/>
    <s v="Avanish_Tiwari"/>
    <m/>
    <x v="6"/>
    <n v="5"/>
    <m/>
    <x v="21"/>
    <s v="Oracle、Datastage、PL/SQL、ETL、Gauss"/>
    <m/>
    <x v="5"/>
    <d v="2021-12-27T00:00:00"/>
    <m/>
    <m/>
    <m/>
    <s v="Lai Siqin"/>
    <s v="赖思琴"/>
    <s v="Linda"/>
    <m/>
    <s v="urgent"/>
    <m/>
    <m/>
    <m/>
    <m/>
    <m/>
    <m/>
    <m/>
    <m/>
    <m/>
    <m/>
    <n v="65"/>
    <n v="0"/>
    <n v="0"/>
    <n v="1"/>
    <s v=""/>
    <n v="41"/>
  </r>
  <r>
    <s v="22Q3-TA786"/>
    <d v="2021-11-16T00:00:00"/>
    <m/>
    <m/>
    <s v=" "/>
    <s v="Capacity Hiring"/>
    <m/>
    <m/>
    <x v="40"/>
    <s v="Avanish_Tiwari"/>
    <m/>
    <x v="0"/>
    <n v="5"/>
    <m/>
    <x v="6"/>
    <s v="FICO, Bilingual"/>
    <m/>
    <x v="6"/>
    <d v="2021-12-27T00:00:00"/>
    <m/>
    <m/>
    <m/>
    <s v="Wu Yijing"/>
    <s v="吴羿璟_x000a_ [‎12/‎10/‎2021 10:53 AM]  Helen Song:  _x000a_吴羿璟 _x000a_ [‎12/‎10/‎2021 10:53 AM]  Helen Song:  _x000a_吴羿璟 _x000a_ [‎12/‎10/‎2021 10:53 AM]  Helen Song:  _x000a_吴羿璟 _x000a_ [‎12/‎10/‎2021 10:53 AM]  Helen Song:  _x000a_吴羿璟 _x000a_ "/>
    <s v="Helen"/>
    <s v="Capacity Hiring"/>
    <s v="MDG"/>
    <m/>
    <m/>
    <m/>
    <m/>
    <m/>
    <m/>
    <m/>
    <m/>
    <m/>
    <m/>
    <n v="65"/>
    <n v="0"/>
    <n v="0"/>
    <n v="1"/>
    <s v=""/>
    <n v="41"/>
  </r>
  <r>
    <s v="22Q3-TA787"/>
    <d v="2021-11-16T00:00:00"/>
    <m/>
    <m/>
    <s v=" "/>
    <s v="Capacity Hiring"/>
    <m/>
    <m/>
    <x v="40"/>
    <s v="Avanish_Tiwari"/>
    <m/>
    <x v="0"/>
    <n v="5"/>
    <m/>
    <x v="6"/>
    <s v="FICO, Bilingual"/>
    <m/>
    <x v="5"/>
    <d v="2022-01-10T00:00:00"/>
    <m/>
    <m/>
    <m/>
    <s v="Liu Yanyan"/>
    <s v="刘艳艳"/>
    <s v="Helen"/>
    <s v="Capacity Hiring"/>
    <s v="FICO"/>
    <m/>
    <m/>
    <m/>
    <m/>
    <m/>
    <m/>
    <m/>
    <m/>
    <m/>
    <m/>
    <n v="65"/>
    <n v="0"/>
    <n v="0"/>
    <n v="1"/>
    <s v=""/>
    <n v="55"/>
  </r>
  <r>
    <s v="22Q3-TA788"/>
    <d v="2021-11-16T00:00:00"/>
    <m/>
    <m/>
    <s v=" "/>
    <s v="Capacity Hiring"/>
    <m/>
    <m/>
    <x v="40"/>
    <s v="Avanish_Tiwari"/>
    <m/>
    <x v="0"/>
    <n v="5"/>
    <m/>
    <x v="6"/>
    <s v="SD, MM, Bilngual"/>
    <m/>
    <x v="5"/>
    <d v="2022-01-10T00:00:00"/>
    <m/>
    <m/>
    <m/>
    <s v="Yang Guanghui"/>
    <s v="杨光辉"/>
    <s v="Helen"/>
    <s v="Capacity Hiring"/>
    <s v="SD"/>
    <m/>
    <m/>
    <m/>
    <m/>
    <m/>
    <m/>
    <m/>
    <m/>
    <m/>
    <m/>
    <n v="65"/>
    <n v="0"/>
    <n v="0"/>
    <n v="1"/>
    <s v=""/>
    <n v="55"/>
  </r>
  <r>
    <s v="22Q3-TA789"/>
    <d v="2021-11-16T00:00:00"/>
    <m/>
    <m/>
    <s v=" "/>
    <s v="Capacity Hiring"/>
    <m/>
    <m/>
    <x v="40"/>
    <s v="Avanish_Tiwari"/>
    <m/>
    <x v="0"/>
    <n v="5"/>
    <m/>
    <x v="6"/>
    <s v="SD, MM, Bilngual"/>
    <m/>
    <x v="5"/>
    <d v="2021-12-27T00:00:00"/>
    <m/>
    <m/>
    <m/>
    <s v="Qiao Xihanxiao"/>
    <s v="乔希含笑"/>
    <s v="Helen"/>
    <s v="Capacity Hiring"/>
    <s v="PS"/>
    <m/>
    <m/>
    <m/>
    <m/>
    <m/>
    <m/>
    <m/>
    <m/>
    <m/>
    <m/>
    <n v="65"/>
    <n v="0"/>
    <n v="0"/>
    <n v="1"/>
    <s v=""/>
    <n v="41"/>
  </r>
  <r>
    <s v="22Q3-TA790"/>
    <d v="2021-11-16T00:00:00"/>
    <m/>
    <m/>
    <s v=" "/>
    <s v="Capacity Hiring"/>
    <m/>
    <m/>
    <x v="40"/>
    <s v="Avanish_Tiwari"/>
    <m/>
    <x v="0"/>
    <n v="5"/>
    <m/>
    <x v="6"/>
    <s v="SD, Bilngual"/>
    <m/>
    <x v="5"/>
    <d v="2022-01-03T00:00:00"/>
    <m/>
    <m/>
    <m/>
    <s v="Xie Xiaoxia"/>
    <s v="姚亮"/>
    <s v="Helen"/>
    <s v="Capacity Hiring"/>
    <s v="MM"/>
    <m/>
    <m/>
    <m/>
    <m/>
    <m/>
    <m/>
    <m/>
    <m/>
    <m/>
    <m/>
    <n v="65"/>
    <n v="0"/>
    <n v="0"/>
    <n v="1"/>
    <s v=""/>
    <n v="48"/>
  </r>
  <r>
    <s v="22Q3-TA791"/>
    <d v="2021-11-16T00:00:00"/>
    <m/>
    <m/>
    <s v=" "/>
    <s v="Capacity Hiring"/>
    <m/>
    <m/>
    <x v="40"/>
    <s v="Avanish_Tiwari"/>
    <m/>
    <x v="0"/>
    <n v="5"/>
    <m/>
    <x v="6"/>
    <s v="SD, Bilngual"/>
    <m/>
    <x v="6"/>
    <d v="2022-01-10T00:00:00"/>
    <m/>
    <m/>
    <m/>
    <s v="Dong Daran"/>
    <s v="董达然"/>
    <s v="Helen"/>
    <s v="Capacity Hiring"/>
    <s v="Basis"/>
    <m/>
    <m/>
    <m/>
    <m/>
    <m/>
    <m/>
    <m/>
    <m/>
    <m/>
    <m/>
    <n v="65"/>
    <n v="0"/>
    <n v="0"/>
    <n v="1"/>
    <s v=""/>
    <n v="55"/>
  </r>
  <r>
    <s v="22Q3-TA792"/>
    <d v="2021-11-19T00:00:00"/>
    <m/>
    <m/>
    <s v="541165Y21"/>
    <s v="ELC"/>
    <m/>
    <m/>
    <x v="13"/>
    <s v="Anshul_Agrawal"/>
    <m/>
    <x v="0"/>
    <n v="4"/>
    <m/>
    <x v="5"/>
    <m/>
    <m/>
    <x v="1"/>
    <m/>
    <m/>
    <m/>
    <m/>
    <s v="Wu Qiuyang"/>
    <s v="吴秋阳"/>
    <s v="Michael"/>
    <m/>
    <s v="Waiting  for client interview"/>
    <m/>
    <m/>
    <m/>
    <m/>
    <m/>
    <m/>
    <m/>
    <m/>
    <m/>
    <m/>
    <n v="62"/>
    <n v="0"/>
    <n v="0"/>
    <n v="1"/>
    <s v=""/>
    <n v="-44519"/>
  </r>
  <r>
    <s v="22Q3-TA793"/>
    <d v="2021-11-19T00:00:00"/>
    <m/>
    <m/>
    <s v="541166Y21"/>
    <s v="ELC"/>
    <m/>
    <m/>
    <x v="13"/>
    <s v="Anshul_Agrawal"/>
    <m/>
    <x v="0"/>
    <n v="4"/>
    <m/>
    <x v="5"/>
    <m/>
    <m/>
    <x v="1"/>
    <m/>
    <m/>
    <m/>
    <m/>
    <s v="Huang qianqian"/>
    <s v="黄倩倩"/>
    <s v="Michael"/>
    <m/>
    <s v="Waiting  for client interview"/>
    <m/>
    <m/>
    <m/>
    <m/>
    <m/>
    <m/>
    <m/>
    <m/>
    <m/>
    <m/>
    <n v="62"/>
    <n v="0"/>
    <n v="0"/>
    <n v="1"/>
    <s v=""/>
    <n v="-44519"/>
  </r>
  <r>
    <s v="22Q3-TA794"/>
    <d v="2021-11-19T00:00:00"/>
    <m/>
    <m/>
    <s v="541167Y21"/>
    <s v="ELC"/>
    <m/>
    <m/>
    <x v="13"/>
    <s v="Anshul_Agrawal"/>
    <m/>
    <x v="0"/>
    <n v="4"/>
    <m/>
    <x v="5"/>
    <m/>
    <m/>
    <x v="1"/>
    <m/>
    <m/>
    <m/>
    <m/>
    <s v="Zhu jiabo"/>
    <s v="朱佳博"/>
    <s v="Michael"/>
    <m/>
    <s v="Waiting  for client interview"/>
    <m/>
    <m/>
    <m/>
    <m/>
    <m/>
    <m/>
    <m/>
    <m/>
    <m/>
    <m/>
    <n v="62"/>
    <n v="0"/>
    <n v="0"/>
    <n v="1"/>
    <s v=""/>
    <n v="-44519"/>
  </r>
  <r>
    <s v="22Q3-TA795"/>
    <d v="2021-11-19T00:00:00"/>
    <m/>
    <m/>
    <s v="541168Y21"/>
    <s v="ELC"/>
    <m/>
    <m/>
    <x v="13"/>
    <s v="Anshul_Agrawal"/>
    <m/>
    <x v="0"/>
    <n v="4"/>
    <m/>
    <x v="5"/>
    <m/>
    <m/>
    <x v="1"/>
    <m/>
    <m/>
    <m/>
    <m/>
    <s v="Zhang hanwen"/>
    <s v="张瀚文"/>
    <s v="Michael"/>
    <m/>
    <s v="Waiting  for client interview"/>
    <m/>
    <m/>
    <m/>
    <m/>
    <m/>
    <m/>
    <m/>
    <m/>
    <m/>
    <m/>
    <n v="62"/>
    <n v="0"/>
    <n v="0"/>
    <n v="1"/>
    <s v=""/>
    <n v="-44519"/>
  </r>
  <r>
    <s v="22Q3-TA796"/>
    <d v="2021-11-19T00:00:00"/>
    <m/>
    <m/>
    <s v="541169Y21"/>
    <s v="ELC"/>
    <m/>
    <m/>
    <x v="13"/>
    <s v="Anshul_Agrawal"/>
    <m/>
    <x v="0"/>
    <n v="4"/>
    <m/>
    <x v="5"/>
    <m/>
    <m/>
    <x v="1"/>
    <m/>
    <m/>
    <m/>
    <m/>
    <s v="Shen zhenfeng"/>
    <s v="沈振锋"/>
    <s v="Michael"/>
    <m/>
    <s v="Waiting  for client interview"/>
    <m/>
    <m/>
    <m/>
    <m/>
    <m/>
    <m/>
    <m/>
    <m/>
    <m/>
    <m/>
    <n v="62"/>
    <n v="0"/>
    <n v="0"/>
    <n v="1"/>
    <s v=""/>
    <n v="-44519"/>
  </r>
  <r>
    <s v="22Q3-TA797"/>
    <d v="2021-11-19T00:00:00"/>
    <m/>
    <m/>
    <s v="541170Y21"/>
    <s v="ELC"/>
    <m/>
    <m/>
    <x v="13"/>
    <s v="Anshul_Agrawal"/>
    <m/>
    <x v="0"/>
    <n v="4"/>
    <m/>
    <x v="5"/>
    <m/>
    <m/>
    <x v="2"/>
    <m/>
    <m/>
    <m/>
    <m/>
    <m/>
    <m/>
    <s v="Michael"/>
    <m/>
    <m/>
    <m/>
    <m/>
    <m/>
    <m/>
    <m/>
    <m/>
    <m/>
    <m/>
    <m/>
    <m/>
    <n v="62"/>
    <n v="0"/>
    <n v="0"/>
    <n v="1"/>
    <s v=""/>
    <n v="-44519"/>
  </r>
  <r>
    <s v="22Q3-TA798"/>
    <d v="2021-11-19T00:00:00"/>
    <m/>
    <m/>
    <s v="541171Y21"/>
    <s v="ELC"/>
    <m/>
    <m/>
    <x v="13"/>
    <s v="Anshul_Agrawal"/>
    <m/>
    <x v="0"/>
    <n v="4"/>
    <m/>
    <x v="5"/>
    <m/>
    <m/>
    <x v="2"/>
    <m/>
    <m/>
    <m/>
    <m/>
    <m/>
    <m/>
    <s v="Michael"/>
    <m/>
    <m/>
    <m/>
    <m/>
    <m/>
    <m/>
    <m/>
    <m/>
    <m/>
    <m/>
    <m/>
    <m/>
    <n v="62"/>
    <n v="0"/>
    <n v="0"/>
    <n v="1"/>
    <s v=""/>
    <n v="-44519"/>
  </r>
  <r>
    <s v="22Q3-TA799"/>
    <d v="2021-11-22T00:00:00"/>
    <m/>
    <m/>
    <s v="550421Y21 "/>
    <s v="Sysco"/>
    <s v="Sysco China"/>
    <m/>
    <x v="23"/>
    <s v="Alex_Dai"/>
    <m/>
    <x v="8"/>
    <n v="4"/>
    <m/>
    <x v="13"/>
    <s v="Java, Automation test developer"/>
    <m/>
    <x v="2"/>
    <m/>
    <m/>
    <m/>
    <m/>
    <m/>
    <m/>
    <s v="CC"/>
    <m/>
    <m/>
    <m/>
    <m/>
    <m/>
    <m/>
    <m/>
    <m/>
    <m/>
    <m/>
    <m/>
    <m/>
    <n v="59"/>
    <n v="0"/>
    <n v="0"/>
    <n v="1"/>
    <s v=""/>
    <n v="-44522"/>
  </r>
  <r>
    <s v="22Q3-TA800"/>
    <d v="2021-11-23T00:00:00"/>
    <m/>
    <m/>
    <s v="524407Y21 "/>
    <s v="HUAWEI"/>
    <m/>
    <m/>
    <x v="16"/>
    <s v="Avanish_Tiwari"/>
    <m/>
    <x v="6"/>
    <n v="5"/>
    <m/>
    <x v="5"/>
    <s v="Familiar with performance, automation and interface testing"/>
    <m/>
    <x v="3"/>
    <m/>
    <m/>
    <m/>
    <m/>
    <m/>
    <m/>
    <s v="Linda"/>
    <m/>
    <m/>
    <m/>
    <m/>
    <m/>
    <m/>
    <m/>
    <m/>
    <m/>
    <m/>
    <m/>
    <m/>
    <n v="58"/>
    <n v="0"/>
    <n v="0"/>
    <n v="0"/>
    <s v=""/>
    <n v="-44523"/>
  </r>
  <r>
    <s v="22Q3-TA801"/>
    <d v="2021-11-24T00:00:00"/>
    <m/>
    <m/>
    <s v="550518Y21 "/>
    <s v="Sysco"/>
    <s v="Sysco China"/>
    <m/>
    <x v="23"/>
    <s v="Alex_Dai"/>
    <m/>
    <x v="8"/>
    <n v="4"/>
    <m/>
    <x v="13"/>
    <s v="Kafka"/>
    <m/>
    <x v="2"/>
    <m/>
    <m/>
    <m/>
    <m/>
    <m/>
    <m/>
    <s v="CC"/>
    <m/>
    <m/>
    <m/>
    <m/>
    <m/>
    <m/>
    <m/>
    <m/>
    <m/>
    <m/>
    <m/>
    <m/>
    <n v="57"/>
    <n v="0"/>
    <n v="0"/>
    <n v="1"/>
    <s v=""/>
    <n v="-44524"/>
  </r>
  <r>
    <s v="22Q3-TA802"/>
    <d v="2021-11-24T00:00:00"/>
    <m/>
    <m/>
    <s v="550519Y21 "/>
    <s v="Sysco"/>
    <s v="Sysco China"/>
    <m/>
    <x v="23"/>
    <s v="Alex_Dai"/>
    <m/>
    <x v="8"/>
    <n v="4"/>
    <m/>
    <x v="13"/>
    <s v="Kafka"/>
    <m/>
    <x v="2"/>
    <m/>
    <m/>
    <m/>
    <m/>
    <m/>
    <m/>
    <s v="CC"/>
    <m/>
    <m/>
    <m/>
    <m/>
    <m/>
    <m/>
    <m/>
    <m/>
    <m/>
    <m/>
    <m/>
    <m/>
    <n v="57"/>
    <n v="0"/>
    <n v="0"/>
    <n v="1"/>
    <s v=""/>
    <n v="-44524"/>
  </r>
  <r>
    <s v="22Q3-TA803"/>
    <d v="2021-11-24T00:00:00"/>
    <s v="22Q2-TA1021"/>
    <m/>
    <s v="549925Y21"/>
    <s v="Daimler"/>
    <m/>
    <m/>
    <x v="13"/>
    <s v="Anshul_Agrawal"/>
    <m/>
    <x v="5"/>
    <n v="4"/>
    <m/>
    <x v="167"/>
    <s v="Data networking storage &amp; data center technologies"/>
    <m/>
    <x v="1"/>
    <m/>
    <m/>
    <m/>
    <m/>
    <s v="Xiangzheng Guo"/>
    <s v="郭向征"/>
    <s v="Vicky"/>
    <m/>
    <m/>
    <m/>
    <m/>
    <m/>
    <m/>
    <m/>
    <m/>
    <m/>
    <m/>
    <m/>
    <m/>
    <n v="57"/>
    <n v="0"/>
    <n v="0"/>
    <n v="1"/>
    <s v=""/>
    <n v="-44524"/>
  </r>
  <r>
    <s v="22Q3-TA804"/>
    <d v="2021-11-24T00:00:00"/>
    <s v="22Q2-TA1021"/>
    <m/>
    <s v="549923Y21"/>
    <s v="Daimler"/>
    <m/>
    <m/>
    <x v="13"/>
    <s v="Anshul_Agrawal"/>
    <m/>
    <x v="5"/>
    <n v="4"/>
    <m/>
    <x v="168"/>
    <s v="end user computing and services, site support and executive support"/>
    <m/>
    <x v="1"/>
    <m/>
    <m/>
    <m/>
    <m/>
    <s v="Bo Liu"/>
    <s v="刘波"/>
    <s v="Vicky"/>
    <m/>
    <m/>
    <m/>
    <m/>
    <m/>
    <m/>
    <m/>
    <m/>
    <m/>
    <m/>
    <m/>
    <m/>
    <n v="57"/>
    <n v="0"/>
    <n v="0"/>
    <n v="1"/>
    <s v=""/>
    <n v="-44524"/>
  </r>
  <r>
    <s v="22Q3-TA805"/>
    <d v="2021-11-24T00:00:00"/>
    <s v="22Q2-TA1021"/>
    <m/>
    <s v="549921Y21"/>
    <s v="Daimler"/>
    <m/>
    <m/>
    <x v="13"/>
    <s v="Anshul_Agrawal"/>
    <m/>
    <x v="5"/>
    <n v="4"/>
    <m/>
    <x v="169"/>
    <s v="Application Support - Middleware"/>
    <m/>
    <x v="1"/>
    <m/>
    <m/>
    <m/>
    <m/>
    <s v="Shanshan Ge"/>
    <s v="葛杉杉"/>
    <s v="Vicky"/>
    <m/>
    <m/>
    <m/>
    <m/>
    <m/>
    <m/>
    <m/>
    <m/>
    <m/>
    <m/>
    <m/>
    <m/>
    <n v="57"/>
    <n v="0"/>
    <n v="0"/>
    <n v="1"/>
    <s v=""/>
    <n v="-44524"/>
  </r>
  <r>
    <s v="22Q3-TA806"/>
    <d v="2021-11-24T00:00:00"/>
    <s v="22Q2-TA1021"/>
    <m/>
    <s v="549916Y21"/>
    <s v="Daimler"/>
    <m/>
    <m/>
    <x v="13"/>
    <s v="Anshul_Agrawal"/>
    <m/>
    <x v="5"/>
    <n v="4"/>
    <m/>
    <x v="170"/>
    <s v="Network Security Firewall &amp; Policies"/>
    <m/>
    <x v="1"/>
    <m/>
    <m/>
    <m/>
    <m/>
    <s v="Xing Zhang"/>
    <s v="张兴"/>
    <s v="Vicky"/>
    <m/>
    <m/>
    <m/>
    <m/>
    <m/>
    <m/>
    <m/>
    <m/>
    <m/>
    <m/>
    <m/>
    <m/>
    <n v="57"/>
    <n v="0"/>
    <n v="0"/>
    <n v="1"/>
    <s v=""/>
    <n v="-44524"/>
  </r>
  <r>
    <s v="22Q3-TA807"/>
    <d v="2021-11-24T00:00:00"/>
    <s v="22Q2-TA1021"/>
    <m/>
    <s v="549917Y21"/>
    <s v="Daimler"/>
    <m/>
    <m/>
    <x v="13"/>
    <s v="Anshul_Agrawal"/>
    <m/>
    <x v="5"/>
    <n v="4"/>
    <m/>
    <x v="170"/>
    <s v="Network Security Firewall &amp; Policies"/>
    <m/>
    <x v="1"/>
    <m/>
    <m/>
    <m/>
    <m/>
    <s v="Wang Yin"/>
    <s v="王崟yín"/>
    <s v="Vicky"/>
    <m/>
    <m/>
    <m/>
    <m/>
    <m/>
    <m/>
    <m/>
    <m/>
    <m/>
    <m/>
    <m/>
    <m/>
    <n v="57"/>
    <n v="0"/>
    <n v="0"/>
    <n v="1"/>
    <s v=""/>
    <n v="-44524"/>
  </r>
  <r>
    <s v="22Q3-TA808"/>
    <d v="2021-11-24T00:00:00"/>
    <s v="22Q2-TA1021"/>
    <m/>
    <s v="549918Y21"/>
    <s v="Daimler"/>
    <m/>
    <m/>
    <x v="13"/>
    <s v="Anshul_Agrawal"/>
    <m/>
    <x v="5"/>
    <n v="4"/>
    <m/>
    <x v="170"/>
    <s v="Network Security Firewall &amp; Policies"/>
    <m/>
    <x v="1"/>
    <m/>
    <m/>
    <m/>
    <m/>
    <s v="Yingguo Wang"/>
    <s v="王盈国"/>
    <s v="Vicky"/>
    <m/>
    <m/>
    <m/>
    <m/>
    <m/>
    <m/>
    <m/>
    <m/>
    <m/>
    <m/>
    <m/>
    <m/>
    <n v="57"/>
    <n v="0"/>
    <n v="0"/>
    <n v="1"/>
    <s v=""/>
    <n v="-44524"/>
  </r>
  <r>
    <s v="22Q3-TA809"/>
    <d v="2021-11-24T00:00:00"/>
    <s v="22Q2-TA1021"/>
    <m/>
    <s v="549919Y21"/>
    <s v="Daimler"/>
    <m/>
    <m/>
    <x v="13"/>
    <s v="Anshul_Agrawal"/>
    <m/>
    <x v="5"/>
    <n v="4"/>
    <m/>
    <x v="170"/>
    <s v="Network Security Firewall &amp; Policies"/>
    <m/>
    <x v="1"/>
    <m/>
    <m/>
    <m/>
    <m/>
    <s v="Pengfei Lei"/>
    <s v="雷鹏飞"/>
    <s v="Vicky"/>
    <m/>
    <m/>
    <m/>
    <m/>
    <m/>
    <m/>
    <m/>
    <m/>
    <m/>
    <m/>
    <m/>
    <m/>
    <n v="57"/>
    <n v="0"/>
    <n v="0"/>
    <n v="1"/>
    <s v=""/>
    <n v="-44524"/>
  </r>
  <r>
    <s v="22Q3-TA810"/>
    <d v="2021-11-24T00:00:00"/>
    <s v="22Q2-TA1021"/>
    <m/>
    <s v="549920Y21"/>
    <s v="Daimler"/>
    <m/>
    <m/>
    <x v="13"/>
    <s v="Anshul_Agrawal"/>
    <m/>
    <x v="5"/>
    <n v="4"/>
    <m/>
    <x v="170"/>
    <s v="Network Security Firewall &amp; Policies"/>
    <m/>
    <x v="1"/>
    <m/>
    <m/>
    <m/>
    <m/>
    <s v="Zhengwei Wang"/>
    <s v="王政伟"/>
    <s v="Vicky"/>
    <m/>
    <m/>
    <m/>
    <m/>
    <m/>
    <m/>
    <m/>
    <m/>
    <m/>
    <m/>
    <m/>
    <m/>
    <n v="57"/>
    <n v="0"/>
    <n v="0"/>
    <n v="1"/>
    <s v=""/>
    <n v="-44524"/>
  </r>
  <r>
    <s v="22Q3-TA811"/>
    <d v="2021-11-24T00:00:00"/>
    <m/>
    <m/>
    <s v="552195Y21"/>
    <s v="Intel"/>
    <s v="Intel"/>
    <s v="FP"/>
    <x v="5"/>
    <s v="Anshul_Agrawal"/>
    <m/>
    <x v="10"/>
    <n v="5"/>
    <m/>
    <x v="170"/>
    <s v="network L3 supporting"/>
    <m/>
    <x v="1"/>
    <m/>
    <m/>
    <m/>
    <m/>
    <s v="Xu Fei"/>
    <s v="徐斐"/>
    <s v="Michael"/>
    <m/>
    <s v="Pending for 3 days"/>
    <m/>
    <m/>
    <m/>
    <m/>
    <m/>
    <m/>
    <m/>
    <m/>
    <m/>
    <m/>
    <n v="57"/>
    <n v="0"/>
    <n v="0"/>
    <n v="1"/>
    <s v=""/>
    <n v="-44524"/>
  </r>
  <r>
    <s v="22Q3-TA812"/>
    <d v="2021-11-24T00:00:00"/>
    <m/>
    <m/>
    <s v="552188Y21"/>
    <s v="Intel"/>
    <s v="Intel"/>
    <s v="FP"/>
    <x v="5"/>
    <s v="Anshul_Agrawal"/>
    <m/>
    <x v="0"/>
    <n v="5"/>
    <m/>
    <x v="170"/>
    <s v="network L3 supporting"/>
    <m/>
    <x v="1"/>
    <m/>
    <m/>
    <m/>
    <m/>
    <s v="Wang Yitian"/>
    <s v="王一天"/>
    <s v="Michael"/>
    <m/>
    <s v="Pending for 3 days"/>
    <m/>
    <m/>
    <m/>
    <m/>
    <m/>
    <m/>
    <m/>
    <m/>
    <m/>
    <m/>
    <n v="57"/>
    <n v="0"/>
    <n v="0"/>
    <n v="1"/>
    <s v=""/>
    <n v="-44524"/>
  </r>
  <r>
    <s v="22Q3-TA813"/>
    <d v="2021-11-24T00:00:00"/>
    <m/>
    <m/>
    <s v=" "/>
    <s v="Capacity Hiring"/>
    <m/>
    <m/>
    <x v="40"/>
    <s v="Avanish_Tiwari"/>
    <m/>
    <x v="0"/>
    <n v="5"/>
    <s v="Senior Consultant"/>
    <x v="6"/>
    <s v="Senior Consultant, FICO, Bilingual"/>
    <m/>
    <x v="6"/>
    <d v="2022-01-10T00:00:00"/>
    <m/>
    <m/>
    <m/>
    <s v="Zheng Enze"/>
    <s v="郑恩泽"/>
    <s v="Helen"/>
    <m/>
    <s v="SD"/>
    <m/>
    <m/>
    <m/>
    <m/>
    <m/>
    <m/>
    <m/>
    <m/>
    <m/>
    <m/>
    <n v="57"/>
    <n v="0"/>
    <n v="0"/>
    <n v="1"/>
    <s v=""/>
    <n v="47"/>
  </r>
  <r>
    <s v="22Q3-TA814"/>
    <d v="2021-11-24T00:00:00"/>
    <m/>
    <m/>
    <s v=" "/>
    <s v="Capacity Hiring"/>
    <m/>
    <m/>
    <x v="40"/>
    <s v="Avanish_Tiwari"/>
    <m/>
    <x v="0"/>
    <n v="5"/>
    <s v="Senior Consultant"/>
    <x v="6"/>
    <s v="Senior Consultant, MM/IM, Bilngual"/>
    <m/>
    <x v="6"/>
    <d v="2022-01-10T00:00:00"/>
    <m/>
    <m/>
    <m/>
    <s v="Li Yushi"/>
    <s v="李雨时"/>
    <s v="Helen"/>
    <m/>
    <s v="SD"/>
    <m/>
    <m/>
    <m/>
    <m/>
    <m/>
    <m/>
    <m/>
    <m/>
    <m/>
    <m/>
    <n v="57"/>
    <n v="0"/>
    <n v="0"/>
    <n v="1"/>
    <s v=""/>
    <n v="47"/>
  </r>
  <r>
    <s v="22Q3-TA815"/>
    <d v="2021-11-24T00:00:00"/>
    <m/>
    <m/>
    <s v=" "/>
    <s v="Capacity Hiring"/>
    <m/>
    <m/>
    <x v="40"/>
    <s v="Avanish_Tiwari"/>
    <m/>
    <x v="0"/>
    <n v="6"/>
    <s v="Lead Consultant"/>
    <x v="6"/>
    <s v="Lead Consultant, SD, Bilngual"/>
    <m/>
    <x v="6"/>
    <d v="2022-01-10T00:00:00"/>
    <m/>
    <m/>
    <m/>
    <s v="Weng Chun"/>
    <s v="翁醇"/>
    <s v="Helen"/>
    <m/>
    <m/>
    <m/>
    <m/>
    <m/>
    <m/>
    <m/>
    <m/>
    <m/>
    <m/>
    <m/>
    <m/>
    <n v="57"/>
    <n v="0"/>
    <n v="0"/>
    <n v="1"/>
    <s v=""/>
    <n v="47"/>
  </r>
  <r>
    <s v="22Q3-TA816"/>
    <d v="2021-11-24T00:00:00"/>
    <m/>
    <m/>
    <s v=" "/>
    <s v="Capacity Hiring"/>
    <m/>
    <m/>
    <x v="40"/>
    <s v="Avanish_Tiwari"/>
    <m/>
    <x v="0"/>
    <n v="4"/>
    <s v="Senior Assosciate Consultant"/>
    <x v="6"/>
    <s v="Senior Assosciate Consultant, MDG, Bilngual"/>
    <m/>
    <x v="0"/>
    <d v="2021-10-18T00:00:00"/>
    <m/>
    <m/>
    <m/>
    <s v="Chen Ling"/>
    <s v="陈玲"/>
    <s v="Helen"/>
    <m/>
    <s v="FICO"/>
    <m/>
    <m/>
    <m/>
    <m/>
    <m/>
    <m/>
    <m/>
    <m/>
    <m/>
    <m/>
    <n v="57"/>
    <n v="0"/>
    <n v="0"/>
    <n v="1"/>
    <n v="3"/>
    <n v="-37"/>
  </r>
  <r>
    <s v="22Q3-TA817"/>
    <d v="2021-11-24T00:00:00"/>
    <m/>
    <m/>
    <s v=" "/>
    <s v="Capacity Hiring"/>
    <m/>
    <m/>
    <x v="40"/>
    <s v="Avanish_Tiwari"/>
    <m/>
    <x v="0"/>
    <n v="5"/>
    <s v="Consulant "/>
    <x v="6"/>
    <s v="Consultant, MDG, Bilngual"/>
    <m/>
    <x v="1"/>
    <m/>
    <m/>
    <m/>
    <m/>
    <s v="Zhang Ying"/>
    <s v="张莹"/>
    <s v="Helen"/>
    <m/>
    <m/>
    <m/>
    <m/>
    <m/>
    <m/>
    <m/>
    <m/>
    <m/>
    <m/>
    <m/>
    <m/>
    <n v="57"/>
    <n v="0"/>
    <n v="0"/>
    <n v="1"/>
    <s v=""/>
    <n v="-44524"/>
  </r>
  <r>
    <s v="22Q3-TA818"/>
    <d v="2021-11-26T00:00:00"/>
    <m/>
    <m/>
    <m/>
    <s v="Capacity Hiring"/>
    <m/>
    <s v="Alistair.Chen"/>
    <x v="21"/>
    <s v="RaviKbandi"/>
    <s v="Shenzhen"/>
    <x v="6"/>
    <n v="4"/>
    <s v="React"/>
    <x v="113"/>
    <s v=".NET/Java/React/C++/Frontend/Testing"/>
    <m/>
    <x v="1"/>
    <m/>
    <m/>
    <m/>
    <m/>
    <s v="Bian Yunpeng"/>
    <s v="边云鹏"/>
    <s v="Joyce"/>
    <m/>
    <m/>
    <m/>
    <m/>
    <m/>
    <m/>
    <m/>
    <m/>
    <m/>
    <m/>
    <m/>
    <m/>
    <n v="55"/>
    <n v="0"/>
    <n v="0"/>
    <n v="1"/>
    <s v=""/>
    <n v="-44526"/>
  </r>
  <r>
    <s v="22Q3-TA819"/>
    <d v="2021-09-13T00:00:00"/>
    <m/>
    <m/>
    <m/>
    <s v="Capacity Hiring"/>
    <m/>
    <s v="Alistair.Chen"/>
    <x v="21"/>
    <s v="RaviKbandi"/>
    <s v="Shenzhen"/>
    <x v="6"/>
    <n v="4"/>
    <s v="React"/>
    <x v="113"/>
    <s v=".NET/Java/React/C++/Frontend/Testing"/>
    <m/>
    <x v="1"/>
    <m/>
    <m/>
    <m/>
    <m/>
    <s v="Chen Xiaoqing"/>
    <s v="陈晓清"/>
    <s v="Joyce"/>
    <m/>
    <m/>
    <m/>
    <m/>
    <m/>
    <m/>
    <m/>
    <m/>
    <m/>
    <m/>
    <m/>
    <m/>
    <n v="129"/>
    <n v="0"/>
    <n v="0"/>
    <n v="1"/>
    <s v=""/>
    <n v="-44452"/>
  </r>
  <r>
    <s v="22Q3-TA820"/>
    <d v="2021-09-13T00:00:00"/>
    <m/>
    <m/>
    <m/>
    <s v="Capacity Hiring"/>
    <m/>
    <s v="Alistair.Chen"/>
    <x v="21"/>
    <s v="RaviKbandi"/>
    <s v="Shenzhen"/>
    <x v="6"/>
    <n v="4"/>
    <s v="React"/>
    <x v="113"/>
    <s v=".NET/Java/React/C++/Frontend/Testing"/>
    <m/>
    <x v="1"/>
    <m/>
    <m/>
    <m/>
    <m/>
    <s v="Xu Yanming"/>
    <s v="许炎明"/>
    <s v="Joyce"/>
    <m/>
    <m/>
    <m/>
    <m/>
    <m/>
    <m/>
    <m/>
    <m/>
    <m/>
    <m/>
    <m/>
    <m/>
    <n v="129"/>
    <n v="0"/>
    <n v="0"/>
    <n v="1"/>
    <s v=""/>
    <n v="-44452"/>
  </r>
  <r>
    <s v="22Q3-TA821"/>
    <d v="2021-09-13T00:00:00"/>
    <m/>
    <m/>
    <m/>
    <s v="Capacity Hiring"/>
    <m/>
    <s v="Alistair.Chen"/>
    <x v="21"/>
    <s v="RaviKbandi"/>
    <s v="Shenzhen"/>
    <x v="6"/>
    <n v="4"/>
    <s v="C++"/>
    <x v="113"/>
    <s v=".NET/Java/React/C++/Frontend/Testing"/>
    <m/>
    <x v="1"/>
    <m/>
    <m/>
    <m/>
    <m/>
    <s v="He Zhongfan"/>
    <s v="何中凡"/>
    <s v="Joyce"/>
    <m/>
    <m/>
    <m/>
    <m/>
    <m/>
    <m/>
    <m/>
    <m/>
    <m/>
    <m/>
    <m/>
    <m/>
    <n v="129"/>
    <n v="0"/>
    <n v="0"/>
    <n v="1"/>
    <s v=""/>
    <n v="-44452"/>
  </r>
  <r>
    <s v="22Q3-TA822"/>
    <d v="2021-09-13T00:00:00"/>
    <m/>
    <m/>
    <m/>
    <s v="Capacity Hiring"/>
    <m/>
    <s v="Alistair.Chen"/>
    <x v="21"/>
    <s v="RaviKbandi"/>
    <s v="Shenzhen"/>
    <x v="6"/>
    <n v="4"/>
    <s v="C++"/>
    <x v="113"/>
    <s v=".NET/Java/React/C++/Frontend/Testing"/>
    <m/>
    <x v="1"/>
    <m/>
    <m/>
    <m/>
    <m/>
    <s v="Luo Chou"/>
    <s v="罗畴"/>
    <s v="Joyce"/>
    <m/>
    <m/>
    <m/>
    <m/>
    <m/>
    <m/>
    <m/>
    <m/>
    <m/>
    <m/>
    <m/>
    <m/>
    <n v="129"/>
    <n v="0"/>
    <n v="0"/>
    <n v="1"/>
    <s v=""/>
    <n v="-44452"/>
  </r>
  <r>
    <s v="22Q3-TA823"/>
    <d v="2021-11-26T00:00:00"/>
    <m/>
    <m/>
    <m/>
    <s v="Capacity Hiring"/>
    <m/>
    <s v="ashish_dk"/>
    <x v="13"/>
    <s v="Anshul_Agrawal"/>
    <s v="Beijing"/>
    <x v="5"/>
    <n v="6"/>
    <s v="Manufacturing"/>
    <x v="106"/>
    <s v="Cyber Security"/>
    <m/>
    <x v="1"/>
    <m/>
    <m/>
    <m/>
    <m/>
    <m/>
    <m/>
    <s v="Vicky"/>
    <m/>
    <m/>
    <m/>
    <m/>
    <m/>
    <m/>
    <m/>
    <m/>
    <m/>
    <m/>
    <m/>
    <m/>
    <n v="55"/>
    <n v="0"/>
    <n v="0"/>
    <n v="1"/>
    <s v=""/>
    <n v="-44526"/>
  </r>
  <r>
    <s v="22Q3-TA824"/>
    <d v="2021-11-26T00:00:00"/>
    <m/>
    <m/>
    <m/>
    <s v="Capacity Hiring"/>
    <m/>
    <s v="ashish_dk"/>
    <x v="13"/>
    <s v="Anshul_Agrawal"/>
    <s v="Beijing"/>
    <x v="5"/>
    <n v="5"/>
    <s v="Manufacturing"/>
    <x v="106"/>
    <s v="Cyber Security"/>
    <m/>
    <x v="6"/>
    <d v="2022-01-10T00:00:00"/>
    <m/>
    <m/>
    <m/>
    <s v="Song Yongchao"/>
    <s v="宋永超"/>
    <s v="Vicky"/>
    <m/>
    <m/>
    <m/>
    <m/>
    <m/>
    <m/>
    <m/>
    <m/>
    <m/>
    <m/>
    <m/>
    <m/>
    <n v="55"/>
    <n v="0"/>
    <n v="0"/>
    <n v="1"/>
    <s v=""/>
    <n v="45"/>
  </r>
  <r>
    <s v="22Q3-TA825"/>
    <d v="2021-11-26T00:00:00"/>
    <m/>
    <m/>
    <m/>
    <s v="Capacity Hiring"/>
    <m/>
    <s v="ashish_dk"/>
    <x v="13"/>
    <s v="Anshul_Agrawal"/>
    <s v="Beijing"/>
    <x v="5"/>
    <n v="5"/>
    <s v="Manufacturing"/>
    <x v="106"/>
    <s v="Cyber Security"/>
    <m/>
    <x v="6"/>
    <d v="2022-01-10T00:00:00"/>
    <m/>
    <m/>
    <m/>
    <s v="Xu Zheng"/>
    <s v="徐铮"/>
    <s v="Vicky"/>
    <m/>
    <m/>
    <m/>
    <m/>
    <m/>
    <m/>
    <m/>
    <m/>
    <m/>
    <m/>
    <m/>
    <m/>
    <n v="55"/>
    <n v="0"/>
    <n v="0"/>
    <n v="1"/>
    <s v=""/>
    <n v="45"/>
  </r>
  <r>
    <s v="22Q3-TA826"/>
    <d v="2021-11-26T00:00:00"/>
    <m/>
    <m/>
    <m/>
    <s v="Capacity Hiring"/>
    <m/>
    <s v="ashish_dk"/>
    <x v="13"/>
    <s v="Anshul_Agrawal"/>
    <s v="Beijing"/>
    <x v="5"/>
    <n v="5"/>
    <s v="Manufacturing"/>
    <x v="106"/>
    <s v="Cyber Security"/>
    <m/>
    <x v="6"/>
    <d v="2022-01-10T00:00:00"/>
    <m/>
    <m/>
    <m/>
    <s v="Huang Zhicheng"/>
    <s v="黄志成"/>
    <s v="Vicky"/>
    <m/>
    <m/>
    <m/>
    <m/>
    <m/>
    <m/>
    <m/>
    <m/>
    <m/>
    <m/>
    <m/>
    <m/>
    <n v="55"/>
    <n v="0"/>
    <n v="0"/>
    <n v="1"/>
    <s v=""/>
    <n v="45"/>
  </r>
  <r>
    <s v="22Q3-TA827"/>
    <d v="2021-11-26T00:00:00"/>
    <m/>
    <m/>
    <m/>
    <s v="Capacity Hiring"/>
    <m/>
    <s v="ashish_dk"/>
    <x v="13"/>
    <s v="Anshul_Agrawal"/>
    <s v="Beijing"/>
    <x v="5"/>
    <n v="5"/>
    <s v="Manufacturing"/>
    <x v="106"/>
    <s v="Cyber Security"/>
    <m/>
    <x v="1"/>
    <m/>
    <m/>
    <m/>
    <m/>
    <m/>
    <m/>
    <s v="Vicky"/>
    <m/>
    <m/>
    <m/>
    <m/>
    <m/>
    <m/>
    <m/>
    <m/>
    <m/>
    <m/>
    <m/>
    <m/>
    <n v="55"/>
    <n v="0"/>
    <n v="0"/>
    <n v="1"/>
    <s v=""/>
    <n v="-44526"/>
  </r>
  <r>
    <s v="22Q3-TA828"/>
    <d v="2021-11-26T00:00:00"/>
    <m/>
    <m/>
    <m/>
    <s v="Capacity Hiring"/>
    <m/>
    <s v="ashish_dk"/>
    <x v="13"/>
    <s v="Anshul_Agrawal"/>
    <s v="Beijing"/>
    <x v="5"/>
    <n v="6"/>
    <s v="Manufacturing"/>
    <x v="106"/>
    <s v="Network Security"/>
    <m/>
    <x v="1"/>
    <m/>
    <m/>
    <m/>
    <m/>
    <m/>
    <m/>
    <s v="Vicky"/>
    <m/>
    <m/>
    <m/>
    <m/>
    <m/>
    <m/>
    <m/>
    <m/>
    <m/>
    <m/>
    <m/>
    <m/>
    <n v="55"/>
    <n v="0"/>
    <n v="0"/>
    <n v="1"/>
    <s v=""/>
    <n v="-44526"/>
  </r>
  <r>
    <s v="22Q3-TA829"/>
    <d v="2021-11-26T00:00:00"/>
    <m/>
    <m/>
    <m/>
    <s v="Capacity Hiring"/>
    <m/>
    <s v="ashish_dk"/>
    <x v="13"/>
    <s v="Anshul_Agrawal"/>
    <s v="Beijing"/>
    <x v="5"/>
    <n v="5"/>
    <s v="Manufacturing"/>
    <x v="106"/>
    <s v="Network Security"/>
    <m/>
    <x v="1"/>
    <m/>
    <m/>
    <m/>
    <m/>
    <m/>
    <m/>
    <s v="Vicky"/>
    <m/>
    <m/>
    <m/>
    <m/>
    <m/>
    <m/>
    <m/>
    <m/>
    <m/>
    <m/>
    <m/>
    <m/>
    <n v="55"/>
    <n v="0"/>
    <n v="0"/>
    <n v="1"/>
    <s v=""/>
    <n v="-44526"/>
  </r>
  <r>
    <s v="22Q3-TA830"/>
    <d v="2021-11-26T00:00:00"/>
    <m/>
    <m/>
    <m/>
    <s v="Capacity Hiring"/>
    <m/>
    <s v="ashish_dk"/>
    <x v="13"/>
    <s v="Anshul_Agrawal"/>
    <s v="Beijing"/>
    <x v="5"/>
    <n v="6"/>
    <s v="Manufacturing"/>
    <x v="106"/>
    <s v="Network Security"/>
    <m/>
    <x v="1"/>
    <m/>
    <m/>
    <m/>
    <m/>
    <m/>
    <m/>
    <s v="Vicky"/>
    <m/>
    <m/>
    <m/>
    <m/>
    <m/>
    <m/>
    <m/>
    <m/>
    <m/>
    <m/>
    <m/>
    <m/>
    <n v="55"/>
    <n v="0"/>
    <n v="0"/>
    <n v="1"/>
    <s v=""/>
    <n v="-44526"/>
  </r>
  <r>
    <s v="22Q3-TA831"/>
    <d v="2021-11-26T00:00:00"/>
    <m/>
    <m/>
    <m/>
    <s v="Capacity Hiring"/>
    <m/>
    <s v="ashish_dk"/>
    <x v="13"/>
    <s v="Anshul_Agrawal"/>
    <s v="Beijing"/>
    <x v="5"/>
    <n v="6"/>
    <s v="Manufacturing"/>
    <x v="106"/>
    <s v="Network Security"/>
    <m/>
    <x v="1"/>
    <m/>
    <m/>
    <m/>
    <m/>
    <m/>
    <m/>
    <s v="Vicky"/>
    <m/>
    <m/>
    <m/>
    <m/>
    <m/>
    <m/>
    <m/>
    <m/>
    <m/>
    <m/>
    <m/>
    <m/>
    <n v="55"/>
    <n v="0"/>
    <n v="0"/>
    <n v="1"/>
    <s v=""/>
    <n v="-44526"/>
  </r>
  <r>
    <s v="22Q3-TA832"/>
    <d v="2021-11-26T00:00:00"/>
    <m/>
    <m/>
    <m/>
    <s v="Capacity Hiring"/>
    <m/>
    <s v="ashish_dk"/>
    <x v="13"/>
    <s v="Anshul_Agrawal"/>
    <s v="Beijing"/>
    <x v="5"/>
    <n v="5"/>
    <s v="Manufacturing"/>
    <x v="106"/>
    <s v="Network Security"/>
    <m/>
    <x v="1"/>
    <m/>
    <m/>
    <m/>
    <m/>
    <m/>
    <m/>
    <s v="Vicky"/>
    <m/>
    <m/>
    <m/>
    <m/>
    <m/>
    <m/>
    <m/>
    <m/>
    <m/>
    <m/>
    <m/>
    <m/>
    <n v="55"/>
    <n v="0"/>
    <n v="0"/>
    <n v="1"/>
    <s v=""/>
    <n v="-44526"/>
  </r>
  <r>
    <s v="22Q3-TA833"/>
    <d v="2021-11-26T00:00:00"/>
    <m/>
    <m/>
    <m/>
    <s v="Capacity Hiring"/>
    <m/>
    <s v="ashish_dk"/>
    <x v="13"/>
    <s v="Anshul_Agrawal"/>
    <s v="Dalian"/>
    <x v="10"/>
    <s v="3A"/>
    <s v="Japanese + Cloud"/>
    <x v="98"/>
    <s v="Japanese + Cloud"/>
    <m/>
    <x v="2"/>
    <m/>
    <m/>
    <m/>
    <m/>
    <m/>
    <m/>
    <s v="Michael"/>
    <m/>
    <m/>
    <m/>
    <m/>
    <m/>
    <m/>
    <m/>
    <m/>
    <m/>
    <m/>
    <m/>
    <m/>
    <n v="55"/>
    <n v="0"/>
    <n v="0"/>
    <n v="1"/>
    <s v=""/>
    <n v="-44526"/>
  </r>
  <r>
    <s v="22Q3-TA834"/>
    <d v="2021-11-26T00:00:00"/>
    <m/>
    <m/>
    <m/>
    <s v="Capacity Hiring"/>
    <m/>
    <s v="ashish_dk"/>
    <x v="13"/>
    <s v="Anshul_Agrawal"/>
    <s v="Dalian"/>
    <x v="10"/>
    <s v="3A"/>
    <s v="Japanese + Cloud"/>
    <x v="98"/>
    <s v="Japanese + Cloud"/>
    <m/>
    <x v="2"/>
    <m/>
    <m/>
    <m/>
    <m/>
    <m/>
    <m/>
    <s v="Michael"/>
    <m/>
    <m/>
    <m/>
    <m/>
    <m/>
    <m/>
    <m/>
    <m/>
    <m/>
    <m/>
    <m/>
    <m/>
    <n v="55"/>
    <n v="0"/>
    <n v="0"/>
    <n v="1"/>
    <s v=""/>
    <n v="-44526"/>
  </r>
  <r>
    <s v="22Q3-TA835"/>
    <d v="2021-11-26T00:00:00"/>
    <m/>
    <m/>
    <m/>
    <s v="Capacity Hiring"/>
    <m/>
    <s v="ashish_dk"/>
    <x v="57"/>
    <s v="Anshul_Agrawal"/>
    <s v="Dalian"/>
    <x v="8"/>
    <n v="4"/>
    <s v="Automation Testing"/>
    <x v="171"/>
    <m/>
    <m/>
    <x v="1"/>
    <m/>
    <m/>
    <m/>
    <m/>
    <s v="Ding Yawei"/>
    <s v="丁亚伟"/>
    <s v="Michael"/>
    <m/>
    <m/>
    <m/>
    <m/>
    <m/>
    <m/>
    <m/>
    <m/>
    <m/>
    <m/>
    <m/>
    <m/>
    <n v="55"/>
    <n v="0"/>
    <n v="0"/>
    <n v="1"/>
    <s v=""/>
    <n v="-44526"/>
  </r>
  <r>
    <s v="22Q3-TA836"/>
    <d v="2021-11-26T00:00:00"/>
    <m/>
    <m/>
    <m/>
    <s v="Capacity Hiring"/>
    <m/>
    <s v="ashish_dk"/>
    <x v="57"/>
    <s v="Anshul_Agrawal"/>
    <s v="Dalian"/>
    <x v="8"/>
    <n v="4"/>
    <s v="Automation Testing"/>
    <x v="171"/>
    <m/>
    <m/>
    <x v="1"/>
    <m/>
    <m/>
    <m/>
    <m/>
    <s v="Jiang Shuaishuai"/>
    <s v="蒋帅帅"/>
    <s v="Michael"/>
    <m/>
    <m/>
    <m/>
    <m/>
    <m/>
    <m/>
    <m/>
    <m/>
    <m/>
    <m/>
    <m/>
    <m/>
    <n v="55"/>
    <n v="0"/>
    <n v="0"/>
    <n v="1"/>
    <s v=""/>
    <n v="-44526"/>
  </r>
  <r>
    <s v="22Q3-TA837"/>
    <d v="2021-11-26T00:00:00"/>
    <m/>
    <m/>
    <m/>
    <s v="Capacity Hiring"/>
    <m/>
    <s v="ashish_dk"/>
    <x v="13"/>
    <s v="Anshul_Agrawal"/>
    <s v="Dalian"/>
    <x v="10"/>
    <s v="3A"/>
    <s v="Korean + Cloud"/>
    <x v="99"/>
    <s v="Korean + Cloud"/>
    <m/>
    <x v="2"/>
    <m/>
    <m/>
    <m/>
    <m/>
    <m/>
    <m/>
    <s v="Michael"/>
    <m/>
    <m/>
    <m/>
    <m/>
    <m/>
    <m/>
    <m/>
    <m/>
    <m/>
    <m/>
    <m/>
    <m/>
    <n v="55"/>
    <n v="0"/>
    <n v="0"/>
    <n v="1"/>
    <s v=""/>
    <n v="-44526"/>
  </r>
  <r>
    <s v="22Q3-TA838"/>
    <d v="2021-11-26T00:00:00"/>
    <m/>
    <m/>
    <m/>
    <s v="Capacity Hiring"/>
    <m/>
    <s v="ashish_dk"/>
    <x v="13"/>
    <s v="Anshul_Agrawal"/>
    <s v="Dalian"/>
    <x v="10"/>
    <s v="3A"/>
    <s v="Korean + Cloud"/>
    <x v="99"/>
    <s v="Korean + Cloud"/>
    <m/>
    <x v="2"/>
    <m/>
    <m/>
    <m/>
    <m/>
    <m/>
    <m/>
    <s v="Michael"/>
    <m/>
    <m/>
    <m/>
    <m/>
    <m/>
    <m/>
    <m/>
    <m/>
    <m/>
    <m/>
    <m/>
    <m/>
    <n v="55"/>
    <n v="0"/>
    <n v="0"/>
    <n v="1"/>
    <s v=""/>
    <n v="-44526"/>
  </r>
  <r>
    <s v="22Q3-TA839"/>
    <d v="2021-11-26T00:00:00"/>
    <m/>
    <m/>
    <s v="541164Y21"/>
    <s v="ELC"/>
    <m/>
    <m/>
    <x v="13"/>
    <s v="Anshul_Agrawal"/>
    <m/>
    <x v="0"/>
    <n v="4"/>
    <m/>
    <x v="5"/>
    <m/>
    <m/>
    <x v="2"/>
    <m/>
    <m/>
    <m/>
    <m/>
    <m/>
    <m/>
    <s v="Michael"/>
    <m/>
    <m/>
    <m/>
    <m/>
    <m/>
    <m/>
    <m/>
    <m/>
    <m/>
    <m/>
    <m/>
    <m/>
    <n v="55"/>
    <n v="0"/>
    <n v="0"/>
    <n v="1"/>
    <s v=""/>
    <n v="-44526"/>
  </r>
  <r>
    <s v="22Q3-TA840"/>
    <d v="2021-11-26T00:00:00"/>
    <s v="22Q2-TA1020"/>
    <m/>
    <s v="557555Y21"/>
    <s v="Daimler"/>
    <m/>
    <m/>
    <x v="13"/>
    <s v="Anshul_Agrawal"/>
    <m/>
    <x v="5"/>
    <n v="5"/>
    <m/>
    <x v="7"/>
    <s v="NW Architect (DC LAN, WAN, NW Security)"/>
    <m/>
    <x v="5"/>
    <d v="2021-12-20T00:00:00"/>
    <m/>
    <m/>
    <m/>
    <s v="Ren Bing"/>
    <s v="任斌"/>
    <s v="Vicky"/>
    <m/>
    <m/>
    <m/>
    <m/>
    <m/>
    <m/>
    <m/>
    <m/>
    <m/>
    <m/>
    <m/>
    <m/>
    <n v="55"/>
    <n v="0"/>
    <n v="1"/>
    <n v="0"/>
    <s v=""/>
    <n v="24"/>
  </r>
  <r>
    <s v="22Q3-TA841"/>
    <d v="2021-11-26T00:00:00"/>
    <s v="22Q2-TA1021"/>
    <m/>
    <s v="557556Y21"/>
    <s v="Daimler"/>
    <m/>
    <m/>
    <x v="13"/>
    <s v="Anshul_Agrawal"/>
    <m/>
    <x v="5"/>
    <n v="5"/>
    <m/>
    <x v="7"/>
    <s v="Windows L2/3"/>
    <m/>
    <x v="1"/>
    <m/>
    <m/>
    <m/>
    <m/>
    <s v="Zezhao Du"/>
    <s v="杜泽昭"/>
    <s v="Vicky"/>
    <m/>
    <m/>
    <m/>
    <m/>
    <m/>
    <m/>
    <m/>
    <m/>
    <m/>
    <m/>
    <m/>
    <m/>
    <n v="55"/>
    <n v="0"/>
    <n v="0"/>
    <n v="1"/>
    <s v=""/>
    <n v="-44526"/>
  </r>
  <r>
    <s v="22Q3-TA842"/>
    <d v="2021-11-26T00:00:00"/>
    <s v="22Q2-TA1020"/>
    <m/>
    <s v="557557Y21"/>
    <s v="Daimler"/>
    <m/>
    <m/>
    <x v="13"/>
    <s v="Anshul_Agrawal"/>
    <m/>
    <x v="5"/>
    <n v="5"/>
    <m/>
    <x v="13"/>
    <s v="Java, Angular, Spring, JBPM / BPPM, postgres and REST API."/>
    <m/>
    <x v="1"/>
    <m/>
    <m/>
    <m/>
    <m/>
    <s v="Gen Li"/>
    <s v="李根"/>
    <s v="Vicky"/>
    <m/>
    <m/>
    <m/>
    <m/>
    <m/>
    <m/>
    <m/>
    <m/>
    <m/>
    <m/>
    <m/>
    <m/>
    <n v="55"/>
    <n v="0"/>
    <n v="0"/>
    <n v="1"/>
    <s v=""/>
    <n v="-44526"/>
  </r>
  <r>
    <s v="22Q3-TA843"/>
    <d v="2021-11-26T00:00:00"/>
    <s v="22Q2-TA1021"/>
    <m/>
    <s v="557558Y21"/>
    <s v="Daimler"/>
    <m/>
    <m/>
    <x v="13"/>
    <s v="Anshul_Agrawal"/>
    <m/>
    <x v="5"/>
    <n v="5"/>
    <m/>
    <x v="7"/>
    <s v="Network &amp; Security"/>
    <m/>
    <x v="1"/>
    <m/>
    <m/>
    <m/>
    <m/>
    <s v="Yonggang Jin"/>
    <s v="金永刚"/>
    <s v="Vicky"/>
    <m/>
    <m/>
    <m/>
    <m/>
    <m/>
    <m/>
    <m/>
    <m/>
    <m/>
    <m/>
    <m/>
    <m/>
    <n v="55"/>
    <n v="0"/>
    <n v="0"/>
    <n v="1"/>
    <s v=""/>
    <n v="-44526"/>
  </r>
  <r>
    <s v="22Q3-TA844"/>
    <d v="2021-11-26T00:00:00"/>
    <s v="22Q2-TA1020"/>
    <m/>
    <s v="557548Y21"/>
    <s v="Daimler"/>
    <m/>
    <m/>
    <x v="13"/>
    <s v="Anshul_Agrawal"/>
    <m/>
    <x v="5"/>
    <n v="4"/>
    <m/>
    <x v="7"/>
    <s v="Middleware L2/3"/>
    <m/>
    <x v="1"/>
    <m/>
    <m/>
    <m/>
    <m/>
    <s v="Jiacheng Chen"/>
    <s v="陈佳成"/>
    <s v="Vicky"/>
    <m/>
    <m/>
    <m/>
    <m/>
    <m/>
    <m/>
    <m/>
    <m/>
    <m/>
    <m/>
    <m/>
    <m/>
    <n v="55"/>
    <n v="0"/>
    <n v="0"/>
    <n v="1"/>
    <s v=""/>
    <n v="-44526"/>
  </r>
  <r>
    <s v="22Q3-TA845"/>
    <d v="2021-11-26T00:00:00"/>
    <s v="22Q2-TA1021"/>
    <m/>
    <s v="557549Y21"/>
    <s v="Daimler"/>
    <m/>
    <m/>
    <x v="13"/>
    <s v="Anshul_Agrawal"/>
    <m/>
    <x v="5"/>
    <n v="4"/>
    <m/>
    <x v="172"/>
    <s v="L2-Mid level Technical "/>
    <m/>
    <x v="1"/>
    <m/>
    <m/>
    <m/>
    <m/>
    <s v="Xiaoliang Zhang"/>
    <s v="张晓亮"/>
    <s v="Vicky"/>
    <m/>
    <m/>
    <m/>
    <m/>
    <m/>
    <m/>
    <m/>
    <m/>
    <m/>
    <m/>
    <m/>
    <m/>
    <n v="55"/>
    <n v="0"/>
    <n v="0"/>
    <n v="1"/>
    <s v=""/>
    <n v="-44526"/>
  </r>
  <r>
    <s v="22Q3-TA846"/>
    <d v="2021-11-26T00:00:00"/>
    <s v="22Q2-TA1020"/>
    <m/>
    <s v="557550Y21"/>
    <s v="Daimler"/>
    <m/>
    <m/>
    <x v="13"/>
    <s v="Anshul_Agrawal"/>
    <m/>
    <x v="5"/>
    <n v="4"/>
    <m/>
    <x v="13"/>
    <s v="Java, Angular, Spring, JBPM / BPPM, postgres and REST API."/>
    <m/>
    <x v="1"/>
    <m/>
    <m/>
    <m/>
    <m/>
    <s v="Kun Cai"/>
    <s v="蔡昆"/>
    <s v="Vicky"/>
    <m/>
    <m/>
    <m/>
    <m/>
    <m/>
    <m/>
    <m/>
    <m/>
    <m/>
    <m/>
    <m/>
    <m/>
    <n v="55"/>
    <n v="0"/>
    <n v="0"/>
    <n v="1"/>
    <s v=""/>
    <n v="-44526"/>
  </r>
  <r>
    <s v="22Q3-TA847"/>
    <d v="2021-11-26T00:00:00"/>
    <s v="22Q2-TA1021"/>
    <m/>
    <s v="557551Y21"/>
    <s v="Daimler"/>
    <m/>
    <m/>
    <x v="13"/>
    <s v="Anshul_Agrawal"/>
    <m/>
    <x v="5"/>
    <n v="4"/>
    <m/>
    <x v="13"/>
    <s v="Java, Angular, Spring, JBPM / BPPM, postgres and REST API."/>
    <m/>
    <x v="1"/>
    <m/>
    <m/>
    <m/>
    <m/>
    <s v="Chunwei Xue"/>
    <s v="薛春伟"/>
    <s v="Vicky"/>
    <m/>
    <m/>
    <m/>
    <m/>
    <m/>
    <m/>
    <m/>
    <m/>
    <m/>
    <m/>
    <m/>
    <m/>
    <n v="55"/>
    <n v="0"/>
    <n v="0"/>
    <n v="1"/>
    <s v=""/>
    <n v="-44526"/>
  </r>
  <r>
    <s v="22Q3-TA848"/>
    <d v="2021-11-26T00:00:00"/>
    <s v="22Q2-TA1021"/>
    <m/>
    <s v="557552Y21"/>
    <s v="Daimler"/>
    <m/>
    <m/>
    <x v="13"/>
    <s v="Anshul_Agrawal"/>
    <m/>
    <x v="5"/>
    <n v="4"/>
    <m/>
    <x v="7"/>
    <s v="NW Architect (DC LAN, WAN, NW Security)"/>
    <m/>
    <x v="1"/>
    <m/>
    <m/>
    <m/>
    <m/>
    <s v="Tong Wu"/>
    <s v="吴桐"/>
    <s v="Vicky"/>
    <m/>
    <m/>
    <m/>
    <m/>
    <m/>
    <m/>
    <m/>
    <m/>
    <m/>
    <m/>
    <m/>
    <m/>
    <n v="55"/>
    <n v="0"/>
    <n v="0"/>
    <n v="1"/>
    <s v=""/>
    <n v="-44526"/>
  </r>
  <r>
    <s v="22Q3-TA849"/>
    <d v="2021-11-26T00:00:00"/>
    <m/>
    <m/>
    <m/>
    <s v="Capacity Hiring"/>
    <m/>
    <m/>
    <x v="37"/>
    <s v="Alex_Dai"/>
    <m/>
    <x v="0"/>
    <n v="4"/>
    <s v="Technology Analyst"/>
    <x v="13"/>
    <s v="Bilingual resource with Core Java 1.8, Springboot, Microservices, API Development and AWS knowledge."/>
    <m/>
    <x v="1"/>
    <m/>
    <m/>
    <m/>
    <m/>
    <s v="Chen Jiajun"/>
    <s v="陈嘉俊"/>
    <s v="CC"/>
    <m/>
    <m/>
    <m/>
    <m/>
    <m/>
    <m/>
    <m/>
    <m/>
    <m/>
    <m/>
    <m/>
    <m/>
    <n v="55"/>
    <n v="0"/>
    <n v="0"/>
    <n v="1"/>
    <s v=""/>
    <n v="-44526"/>
  </r>
  <r>
    <s v="22Q3-TA850"/>
    <d v="2021-11-26T00:00:00"/>
    <m/>
    <m/>
    <m/>
    <s v="Capacity Hiring"/>
    <m/>
    <m/>
    <x v="37"/>
    <s v="Alex_Dai"/>
    <m/>
    <x v="0"/>
    <n v="4"/>
    <s v="Technology Analyst"/>
    <x v="13"/>
    <s v="Bilingual resource with Core Java 1.8, Springboot, Microservices, API Development and AWS knowledge."/>
    <m/>
    <x v="1"/>
    <m/>
    <m/>
    <m/>
    <m/>
    <s v="Jiang Qian"/>
    <s v="姜乾"/>
    <s v="CC"/>
    <m/>
    <m/>
    <m/>
    <m/>
    <m/>
    <m/>
    <m/>
    <m/>
    <m/>
    <m/>
    <m/>
    <m/>
    <n v="55"/>
    <n v="0"/>
    <n v="0"/>
    <n v="1"/>
    <s v=""/>
    <n v="-44526"/>
  </r>
  <r>
    <s v="22Q3-TA851"/>
    <d v="2021-11-26T00:00:00"/>
    <m/>
    <m/>
    <m/>
    <s v="Capacity Hiring"/>
    <m/>
    <m/>
    <x v="37"/>
    <s v="Alex_Dai"/>
    <m/>
    <x v="0"/>
    <n v="4"/>
    <s v="Technology Analyst"/>
    <x v="13"/>
    <s v="Bilingual resource with Core Java 1.8, Springboot, Microservices, API Development and AWS knowledge."/>
    <m/>
    <x v="1"/>
    <m/>
    <m/>
    <m/>
    <m/>
    <s v="Huang Ziheng"/>
    <s v="黄子恒"/>
    <s v="CC"/>
    <m/>
    <m/>
    <m/>
    <m/>
    <m/>
    <m/>
    <m/>
    <m/>
    <m/>
    <m/>
    <m/>
    <m/>
    <n v="55"/>
    <n v="0"/>
    <n v="0"/>
    <n v="1"/>
    <s v=""/>
    <n v="-44526"/>
  </r>
  <r>
    <s v="22Q3-TA852"/>
    <d v="2021-11-26T00:00:00"/>
    <m/>
    <m/>
    <m/>
    <s v="Capacity Hiring"/>
    <m/>
    <m/>
    <x v="37"/>
    <s v="Alex_Dai"/>
    <m/>
    <x v="0"/>
    <n v="4"/>
    <s v="Technology Analyst"/>
    <x v="13"/>
    <s v="Bilingual resource with Core Java 1.8, Springboot, Microservices, API Development and AWS knowledge."/>
    <m/>
    <x v="1"/>
    <m/>
    <m/>
    <m/>
    <m/>
    <s v="Sheng Lu"/>
    <s v="圣路"/>
    <s v="CC"/>
    <m/>
    <m/>
    <m/>
    <m/>
    <m/>
    <m/>
    <m/>
    <m/>
    <m/>
    <m/>
    <m/>
    <m/>
    <n v="55"/>
    <n v="0"/>
    <n v="0"/>
    <n v="1"/>
    <s v=""/>
    <n v="-44526"/>
  </r>
  <r>
    <s v="22Q3-TA853"/>
    <d v="2021-11-26T00:00:00"/>
    <m/>
    <m/>
    <m/>
    <s v="Capacity Hiring"/>
    <m/>
    <m/>
    <x v="37"/>
    <s v="Alex_Dai"/>
    <m/>
    <x v="0"/>
    <n v="4"/>
    <s v="Technology Analyst"/>
    <x v="13"/>
    <s v="Bilingual resource with Core Java 1.8, Springboot, Microservices, API Development and AWS knowledge."/>
    <m/>
    <x v="1"/>
    <m/>
    <m/>
    <m/>
    <m/>
    <s v="Sun Hangxing"/>
    <s v="孙航行"/>
    <s v="CC"/>
    <m/>
    <m/>
    <m/>
    <m/>
    <m/>
    <m/>
    <m/>
    <m/>
    <m/>
    <m/>
    <m/>
    <m/>
    <n v="55"/>
    <n v="0"/>
    <n v="0"/>
    <n v="1"/>
    <s v=""/>
    <n v="-44526"/>
  </r>
  <r>
    <s v="22Q3-TA854"/>
    <d v="2021-11-26T00:00:00"/>
    <m/>
    <m/>
    <m/>
    <s v="Capacity Hiring"/>
    <m/>
    <m/>
    <x v="37"/>
    <s v="Alex_Dai"/>
    <m/>
    <x v="0"/>
    <n v="3"/>
    <s v="Senior Software Engineer"/>
    <x v="13"/>
    <s v="Bilingual resource with Core Java 1.8, Springboot, Microservices, API Development and AWS knowledge."/>
    <m/>
    <x v="5"/>
    <d v="2021-12-20T00:00:00"/>
    <m/>
    <m/>
    <m/>
    <s v="Li Yongqi"/>
    <s v="李永奇"/>
    <s v="CC"/>
    <m/>
    <m/>
    <m/>
    <m/>
    <m/>
    <m/>
    <m/>
    <m/>
    <m/>
    <m/>
    <m/>
    <m/>
    <n v="55"/>
    <n v="0"/>
    <n v="1"/>
    <n v="0"/>
    <s v=""/>
    <n v="24"/>
  </r>
  <r>
    <s v="22Q3-TA855"/>
    <d v="2021-11-26T00:00:00"/>
    <m/>
    <m/>
    <m/>
    <s v="Capacity Hiring"/>
    <m/>
    <m/>
    <x v="37"/>
    <s v="Alex_Dai"/>
    <m/>
    <x v="0"/>
    <n v="3"/>
    <s v="Senior Software Engineer"/>
    <x v="13"/>
    <s v="Bilingual resource with Core Java 1.8, Springboot, Microservices, API Development and AWS knowledge."/>
    <m/>
    <x v="5"/>
    <d v="2021-12-20T00:00:00"/>
    <m/>
    <m/>
    <m/>
    <s v="Qiao Qingdian"/>
    <s v="卜庆典"/>
    <s v="CC"/>
    <m/>
    <m/>
    <m/>
    <m/>
    <m/>
    <m/>
    <m/>
    <m/>
    <m/>
    <m/>
    <m/>
    <m/>
    <n v="55"/>
    <n v="0"/>
    <n v="1"/>
    <n v="0"/>
    <s v=""/>
    <n v="24"/>
  </r>
  <r>
    <s v="22Q3-TA856"/>
    <d v="2021-11-26T00:00:00"/>
    <m/>
    <m/>
    <m/>
    <s v="Capacity Hiring"/>
    <m/>
    <m/>
    <x v="37"/>
    <s v="Alex_Dai"/>
    <m/>
    <x v="0"/>
    <n v="3"/>
    <s v="Senior Software Engineer"/>
    <x v="13"/>
    <s v="Bilingual resource with Core Java 1.8, Springboot, Microservices, API Development and AWS knowledge."/>
    <m/>
    <x v="2"/>
    <m/>
    <m/>
    <m/>
    <m/>
    <m/>
    <m/>
    <s v="CC"/>
    <m/>
    <m/>
    <m/>
    <m/>
    <m/>
    <m/>
    <m/>
    <m/>
    <m/>
    <m/>
    <m/>
    <m/>
    <n v="55"/>
    <n v="0"/>
    <n v="0"/>
    <n v="1"/>
    <s v=""/>
    <n v="-44526"/>
  </r>
  <r>
    <s v="22Q3-TA857"/>
    <d v="2021-12-03T00:00:00"/>
    <m/>
    <m/>
    <s v="563602Y21"/>
    <s v="HSBC"/>
    <m/>
    <m/>
    <x v="12"/>
    <s v="Sunil_Mandhania"/>
    <m/>
    <x v="2"/>
    <n v="5"/>
    <m/>
    <x v="165"/>
    <s v="ReactJS, VueJS"/>
    <m/>
    <x v="2"/>
    <m/>
    <m/>
    <m/>
    <m/>
    <m/>
    <m/>
    <s v="Linda"/>
    <m/>
    <m/>
    <m/>
    <m/>
    <m/>
    <m/>
    <m/>
    <m/>
    <m/>
    <m/>
    <m/>
    <m/>
    <n v="48"/>
    <n v="0"/>
    <n v="0"/>
    <n v="1"/>
    <s v=""/>
    <n v="-44533"/>
  </r>
  <r>
    <s v="22Q3-TA858"/>
    <d v="2021-12-03T00:00:00"/>
    <m/>
    <m/>
    <s v="563603Y21"/>
    <s v="HSBC"/>
    <m/>
    <m/>
    <x v="12"/>
    <s v="Sunil_Mandhania"/>
    <m/>
    <x v="2"/>
    <n v="5"/>
    <m/>
    <x v="165"/>
    <s v="ReactJS, VueJS"/>
    <m/>
    <x v="2"/>
    <m/>
    <m/>
    <m/>
    <m/>
    <m/>
    <m/>
    <s v="Linda"/>
    <m/>
    <m/>
    <m/>
    <m/>
    <m/>
    <m/>
    <m/>
    <m/>
    <m/>
    <m/>
    <m/>
    <m/>
    <n v="48"/>
    <n v="0"/>
    <n v="0"/>
    <n v="1"/>
    <s v=""/>
    <n v="-44533"/>
  </r>
  <r>
    <s v="22Q3-TA859"/>
    <d v="2021-12-03T00:00:00"/>
    <m/>
    <m/>
    <s v="563604Y21"/>
    <s v="HSBC"/>
    <m/>
    <m/>
    <x v="12"/>
    <s v="Sunil_Mandhania"/>
    <m/>
    <x v="2"/>
    <n v="5"/>
    <m/>
    <x v="165"/>
    <s v="ReactJS, VueJS"/>
    <m/>
    <x v="2"/>
    <m/>
    <m/>
    <m/>
    <m/>
    <m/>
    <m/>
    <s v="Linda"/>
    <m/>
    <m/>
    <m/>
    <m/>
    <m/>
    <m/>
    <m/>
    <m/>
    <m/>
    <m/>
    <m/>
    <m/>
    <n v="48"/>
    <n v="0"/>
    <n v="0"/>
    <n v="1"/>
    <s v=""/>
    <n v="-44533"/>
  </r>
  <r>
    <s v="22Q3-TA860"/>
    <d v="2021-12-03T00:00:00"/>
    <m/>
    <m/>
    <s v="563606Y21"/>
    <s v="HSBC"/>
    <m/>
    <m/>
    <x v="12"/>
    <s v="Sunil_Mandhania"/>
    <m/>
    <x v="3"/>
    <n v="4"/>
    <m/>
    <x v="165"/>
    <s v="ReactJS, VueJS"/>
    <m/>
    <x v="2"/>
    <m/>
    <m/>
    <m/>
    <m/>
    <m/>
    <m/>
    <s v="Linda"/>
    <m/>
    <m/>
    <m/>
    <m/>
    <m/>
    <m/>
    <m/>
    <m/>
    <m/>
    <m/>
    <m/>
    <m/>
    <n v="48"/>
    <n v="0"/>
    <n v="0"/>
    <n v="1"/>
    <s v=""/>
    <n v="-44533"/>
  </r>
  <r>
    <s v="22Q3-TA861"/>
    <d v="2021-12-03T00:00:00"/>
    <m/>
    <m/>
    <s v="563607Y21"/>
    <s v="HSBC"/>
    <m/>
    <m/>
    <x v="12"/>
    <s v="Sunil_Mandhania"/>
    <m/>
    <x v="3"/>
    <n v="4"/>
    <m/>
    <x v="165"/>
    <s v="ReactJS, VueJS"/>
    <m/>
    <x v="2"/>
    <m/>
    <m/>
    <m/>
    <m/>
    <m/>
    <m/>
    <s v="Linda"/>
    <m/>
    <m/>
    <m/>
    <m/>
    <m/>
    <m/>
    <m/>
    <m/>
    <m/>
    <m/>
    <m/>
    <m/>
    <n v="48"/>
    <n v="0"/>
    <n v="0"/>
    <n v="1"/>
    <s v=""/>
    <n v="-44533"/>
  </r>
  <r>
    <s v="22Q3-TA862"/>
    <d v="2021-12-03T00:00:00"/>
    <m/>
    <m/>
    <s v="563608Y21"/>
    <s v="HSBC"/>
    <m/>
    <m/>
    <x v="12"/>
    <s v="Sunil_Mandhania"/>
    <m/>
    <x v="3"/>
    <n v="4"/>
    <m/>
    <x v="165"/>
    <s v="ReactJS, VueJS"/>
    <m/>
    <x v="2"/>
    <m/>
    <m/>
    <m/>
    <m/>
    <m/>
    <m/>
    <s v="Linda"/>
    <m/>
    <m/>
    <m/>
    <m/>
    <m/>
    <m/>
    <m/>
    <m/>
    <m/>
    <m/>
    <m/>
    <m/>
    <n v="48"/>
    <n v="0"/>
    <n v="0"/>
    <n v="1"/>
    <s v=""/>
    <n v="-44533"/>
  </r>
  <r>
    <s v="22Q3-TA863"/>
    <d v="2021-12-03T00:00:00"/>
    <m/>
    <m/>
    <s v="548363Y21 "/>
    <s v="LSCO"/>
    <m/>
    <m/>
    <x v="47"/>
    <s v="Alex_Dai"/>
    <m/>
    <x v="0"/>
    <s v="6B"/>
    <m/>
    <x v="110"/>
    <s v="1. At least total 8 years IT work experience; 4 years related IT project management experience;_x000a_2. Must have project management or coordination experience, PMP certificate is preferred. _x000a_3. Technical background in software development, such as Java language development. _x000a_4. Working experience in retail industry is preferred. _x000a_5. Strong communication skills, fluent English"/>
    <m/>
    <x v="2"/>
    <m/>
    <m/>
    <m/>
    <m/>
    <m/>
    <m/>
    <s v="CC"/>
    <m/>
    <m/>
    <m/>
    <m/>
    <m/>
    <m/>
    <m/>
    <m/>
    <m/>
    <m/>
    <m/>
    <m/>
    <n v="48"/>
    <n v="0"/>
    <n v="0"/>
    <n v="1"/>
    <s v=""/>
    <n v="-44533"/>
  </r>
  <r>
    <s v="22Q3-TA864"/>
    <d v="2021-12-03T00:00:00"/>
    <m/>
    <m/>
    <s v="571953Y21"/>
    <s v="Huawei"/>
    <m/>
    <m/>
    <x v="18"/>
    <s v="Avanish_Tiwari"/>
    <m/>
    <x v="9"/>
    <n v="3"/>
    <m/>
    <x v="26"/>
    <s v="PL/SQL"/>
    <m/>
    <x v="5"/>
    <d v="2021-12-27T00:00:00"/>
    <m/>
    <m/>
    <m/>
    <s v="Shi Ji"/>
    <s v="石吉"/>
    <s v="CC"/>
    <m/>
    <s v="Attrition replacement"/>
    <m/>
    <m/>
    <m/>
    <m/>
    <m/>
    <m/>
    <m/>
    <m/>
    <m/>
    <m/>
    <n v="48"/>
    <n v="1"/>
    <n v="0"/>
    <n v="0"/>
    <s v=""/>
    <n v="24"/>
  </r>
  <r>
    <s v="22Q3-TA865"/>
    <d v="2021-12-03T00:00:00"/>
    <m/>
    <m/>
    <s v="571954Y21"/>
    <s v="Huawei"/>
    <m/>
    <m/>
    <x v="18"/>
    <s v="Avanish_Tiwari"/>
    <m/>
    <x v="9"/>
    <n v="3"/>
    <m/>
    <x v="26"/>
    <s v="PL/SQL"/>
    <m/>
    <x v="2"/>
    <m/>
    <m/>
    <m/>
    <m/>
    <m/>
    <m/>
    <s v="CC"/>
    <m/>
    <s v="Attrition replacement"/>
    <m/>
    <m/>
    <m/>
    <m/>
    <m/>
    <m/>
    <m/>
    <m/>
    <m/>
    <m/>
    <n v="48"/>
    <n v="0"/>
    <n v="0"/>
    <n v="1"/>
    <s v=""/>
    <n v="-44533"/>
  </r>
  <r>
    <s v="22Q3-TA866"/>
    <d v="2021-12-03T00:00:00"/>
    <m/>
    <m/>
    <s v="571955Y21"/>
    <s v="Huawei"/>
    <m/>
    <m/>
    <x v="18"/>
    <s v="Avanish_Tiwari"/>
    <m/>
    <x v="9"/>
    <n v="3"/>
    <m/>
    <x v="26"/>
    <s v="PL/SQL"/>
    <m/>
    <x v="2"/>
    <m/>
    <m/>
    <m/>
    <m/>
    <m/>
    <m/>
    <s v="CC"/>
    <m/>
    <s v="Attrition replacement"/>
    <m/>
    <m/>
    <m/>
    <m/>
    <m/>
    <m/>
    <m/>
    <m/>
    <m/>
    <m/>
    <n v="48"/>
    <n v="0"/>
    <n v="0"/>
    <n v="1"/>
    <s v=""/>
    <n v="-44533"/>
  </r>
  <r>
    <s v="22Q3-TA867"/>
    <d v="2021-12-03T00:00:00"/>
    <m/>
    <m/>
    <s v="570107Y21"/>
    <s v="ATPCO"/>
    <m/>
    <m/>
    <x v="35"/>
    <s v="Alex_Dai"/>
    <m/>
    <x v="0"/>
    <n v="4"/>
    <m/>
    <x v="173"/>
    <s v="Business Analyst with English Skill,airline domain, SW Architecture, Solution Design, Testing/Automation/QA"/>
    <m/>
    <x v="1"/>
    <m/>
    <m/>
    <m/>
    <m/>
    <s v="Zhu Chen"/>
    <s v="朱晨"/>
    <s v="CC"/>
    <m/>
    <m/>
    <m/>
    <m/>
    <m/>
    <m/>
    <m/>
    <m/>
    <m/>
    <m/>
    <m/>
    <m/>
    <n v="48"/>
    <n v="0"/>
    <n v="0"/>
    <n v="1"/>
    <s v=""/>
    <n v="-44533"/>
  </r>
  <r>
    <s v="22Q3-TA868"/>
    <d v="2021-12-07T00:00:00"/>
    <m/>
    <m/>
    <s v="561918Y21"/>
    <s v="SAVIC"/>
    <m/>
    <m/>
    <x v="58"/>
    <s v="Anshul_Agrawal"/>
    <m/>
    <x v="8"/>
    <n v="4"/>
    <m/>
    <x v="135"/>
    <s v="1. VueJs, ReactJS"/>
    <m/>
    <x v="2"/>
    <m/>
    <m/>
    <m/>
    <m/>
    <m/>
    <m/>
    <s v="Michael"/>
    <m/>
    <m/>
    <m/>
    <m/>
    <m/>
    <m/>
    <m/>
    <m/>
    <m/>
    <m/>
    <m/>
    <m/>
    <n v="44"/>
    <n v="0"/>
    <n v="0"/>
    <n v="1"/>
    <s v=""/>
    <n v="-44537"/>
  </r>
  <r>
    <s v="22Q3-TA869"/>
    <d v="2021-12-03T00:00:00"/>
    <m/>
    <m/>
    <s v="567127Y21"/>
    <s v="HSBC"/>
    <m/>
    <m/>
    <x v="5"/>
    <s v="Anshul_Agrawal"/>
    <m/>
    <x v="3"/>
    <n v="4"/>
    <m/>
    <x v="174"/>
    <s v="English and Cantonese sepaking, ITIL experience and EMC"/>
    <m/>
    <x v="2"/>
    <m/>
    <m/>
    <m/>
    <m/>
    <m/>
    <m/>
    <s v="Linda"/>
    <m/>
    <m/>
    <m/>
    <m/>
    <m/>
    <m/>
    <m/>
    <m/>
    <m/>
    <m/>
    <m/>
    <m/>
    <n v="48"/>
    <n v="0"/>
    <n v="0"/>
    <n v="1"/>
    <s v=""/>
    <n v="-44533"/>
  </r>
  <r>
    <s v="22Q3-TA870"/>
    <d v="2021-12-03T00:00:00"/>
    <m/>
    <m/>
    <s v="567128Y21"/>
    <s v="HSBC"/>
    <m/>
    <m/>
    <x v="5"/>
    <s v="Anshul_Agrawal"/>
    <m/>
    <x v="3"/>
    <n v="4"/>
    <m/>
    <x v="174"/>
    <s v="English and Cantonese sepaking, ITIL experience and EMC"/>
    <m/>
    <x v="2"/>
    <m/>
    <m/>
    <m/>
    <m/>
    <m/>
    <m/>
    <s v="Linda"/>
    <m/>
    <m/>
    <m/>
    <m/>
    <m/>
    <m/>
    <m/>
    <m/>
    <m/>
    <m/>
    <m/>
    <m/>
    <n v="48"/>
    <n v="0"/>
    <n v="0"/>
    <n v="1"/>
    <s v=""/>
    <n v="-44533"/>
  </r>
  <r>
    <s v="22Q3-TA871"/>
    <d v="2021-12-07T00:00:00"/>
    <m/>
    <m/>
    <s v="570857Y21"/>
    <s v="Huawei"/>
    <s v="Avanish_Tiwari"/>
    <s v="Shenzhen"/>
    <x v="49"/>
    <s v="Avanish_Tiwari"/>
    <s v="Oracle、Datastage、PL/SQL、ETL、Gauss"/>
    <x v="6"/>
    <n v="4"/>
    <m/>
    <x v="135"/>
    <s v="front end, VUE/JS/AUI"/>
    <s v="urgent"/>
    <x v="2"/>
    <d v="2021-12-10T00:00:00"/>
    <m/>
    <m/>
    <m/>
    <m/>
    <m/>
    <s v="Linda"/>
    <m/>
    <s v="urgent"/>
    <m/>
    <m/>
    <m/>
    <m/>
    <m/>
    <m/>
    <m/>
    <m/>
    <m/>
    <m/>
    <n v="44"/>
    <n v="0"/>
    <n v="0"/>
    <n v="1"/>
    <s v=""/>
    <n v="3"/>
  </r>
  <r>
    <s v="22Q3-TA872"/>
    <d v="2021-12-07T00:00:00"/>
    <m/>
    <m/>
    <s v="570858Y21"/>
    <s v="Huawei"/>
    <s v="Avanish_Tiwari"/>
    <s v="Shenzhen"/>
    <x v="49"/>
    <s v="Avanish_Tiwari"/>
    <s v="Oracle、Datastage、PL/SQL、ETL、Gauss"/>
    <x v="6"/>
    <n v="4"/>
    <m/>
    <x v="135"/>
    <s v="front end, VUE/JS/AUI"/>
    <s v="urgent"/>
    <x v="2"/>
    <d v="2021-12-10T00:00:00"/>
    <m/>
    <m/>
    <m/>
    <m/>
    <m/>
    <s v="Linda"/>
    <m/>
    <s v="urgent"/>
    <m/>
    <m/>
    <m/>
    <m/>
    <m/>
    <m/>
    <m/>
    <m/>
    <m/>
    <m/>
    <n v="44"/>
    <n v="0"/>
    <n v="0"/>
    <n v="1"/>
    <s v=""/>
    <n v="3"/>
  </r>
  <r>
    <s v="22Q3-TA873"/>
    <d v="2021-12-07T00:00:00"/>
    <m/>
    <m/>
    <s v="570859Y21"/>
    <s v="Huawei"/>
    <m/>
    <m/>
    <x v="49"/>
    <s v="Avanish_Tiwari"/>
    <m/>
    <x v="6"/>
    <n v="4"/>
    <m/>
    <x v="135"/>
    <s v="front end, VUE/JS/AUI"/>
    <s v="front end, VUE/JS/AUI"/>
    <x v="2"/>
    <d v="2021-12-10T00:00:00"/>
    <m/>
    <m/>
    <m/>
    <m/>
    <m/>
    <s v="Linda"/>
    <m/>
    <s v="urgent"/>
    <m/>
    <m/>
    <m/>
    <m/>
    <m/>
    <m/>
    <m/>
    <m/>
    <m/>
    <m/>
    <n v="44"/>
    <n v="0"/>
    <n v="0"/>
    <n v="1"/>
    <s v=""/>
    <n v="3"/>
  </r>
  <r>
    <s v="22Q3-TA874"/>
    <d v="2021-12-07T00:00:00"/>
    <m/>
    <m/>
    <s v="570860Y21"/>
    <s v="Huawei"/>
    <m/>
    <m/>
    <x v="49"/>
    <s v="Avanish_Tiwari"/>
    <m/>
    <x v="6"/>
    <n v="4"/>
    <m/>
    <x v="135"/>
    <s v="front end, VUE/JS/AUI"/>
    <m/>
    <x v="2"/>
    <d v="2021-12-10T00:00:00"/>
    <m/>
    <m/>
    <m/>
    <m/>
    <m/>
    <s v="Linda"/>
    <m/>
    <s v="urgent"/>
    <m/>
    <m/>
    <m/>
    <m/>
    <m/>
    <m/>
    <m/>
    <m/>
    <m/>
    <m/>
    <n v="44"/>
    <n v="0"/>
    <n v="0"/>
    <n v="1"/>
    <s v=""/>
    <n v="3"/>
  </r>
  <r>
    <s v="22Q3-TA875"/>
    <d v="2021-12-07T00:00:00"/>
    <m/>
    <m/>
    <s v="570862Y21"/>
    <s v="Huawei"/>
    <m/>
    <m/>
    <x v="49"/>
    <s v="Avanish_Tiwari"/>
    <m/>
    <x v="6"/>
    <n v="4"/>
    <m/>
    <x v="5"/>
    <s v="Automation test, performance test,"/>
    <m/>
    <x v="2"/>
    <d v="2021-12-10T00:00:00"/>
    <m/>
    <m/>
    <m/>
    <m/>
    <m/>
    <s v="Linda"/>
    <m/>
    <s v="urgent"/>
    <m/>
    <m/>
    <m/>
    <m/>
    <m/>
    <m/>
    <m/>
    <m/>
    <m/>
    <m/>
    <n v="44"/>
    <n v="0"/>
    <n v="0"/>
    <n v="1"/>
    <s v=""/>
    <n v="3"/>
  </r>
  <r>
    <s v="22Q3-TA876"/>
    <d v="2021-12-07T00:00:00"/>
    <m/>
    <m/>
    <s v="570865Y21"/>
    <s v="Huawei"/>
    <m/>
    <m/>
    <x v="49"/>
    <s v="Avanish_Tiwari"/>
    <m/>
    <x v="6"/>
    <n v="4"/>
    <m/>
    <x v="13"/>
    <s v="JAVA、SpringMVC、JSP"/>
    <m/>
    <x v="2"/>
    <d v="2021-12-10T00:00:00"/>
    <m/>
    <m/>
    <m/>
    <m/>
    <m/>
    <s v="Linda"/>
    <m/>
    <s v="urgent"/>
    <m/>
    <m/>
    <m/>
    <m/>
    <m/>
    <m/>
    <m/>
    <m/>
    <m/>
    <m/>
    <n v="44"/>
    <n v="0"/>
    <n v="0"/>
    <n v="1"/>
    <s v=""/>
    <n v="3"/>
  </r>
  <r>
    <s v="22Q3-TA877"/>
    <d v="2021-12-07T00:00:00"/>
    <m/>
    <m/>
    <s v="570866Y21"/>
    <s v="Huawei"/>
    <m/>
    <m/>
    <x v="49"/>
    <s v="Avanish_Tiwari"/>
    <m/>
    <x v="6"/>
    <n v="4"/>
    <m/>
    <x v="13"/>
    <s v="JAVA、SpringMVC、JSP"/>
    <m/>
    <x v="2"/>
    <d v="2021-12-10T00:00:00"/>
    <m/>
    <m/>
    <m/>
    <m/>
    <m/>
    <s v="Linda"/>
    <m/>
    <s v="urgent"/>
    <m/>
    <m/>
    <m/>
    <m/>
    <m/>
    <m/>
    <m/>
    <m/>
    <m/>
    <m/>
    <n v="44"/>
    <n v="0"/>
    <n v="0"/>
    <n v="1"/>
    <s v=""/>
    <n v="3"/>
  </r>
  <r>
    <s v="22Q3-TA878"/>
    <d v="2021-12-07T00:00:00"/>
    <m/>
    <m/>
    <s v="570871Y21"/>
    <s v="Huawei"/>
    <m/>
    <m/>
    <x v="49"/>
    <s v="Avanish_Tiwari"/>
    <m/>
    <x v="6"/>
    <n v="4"/>
    <m/>
    <x v="13"/>
    <s v="JAVA、SpringMVC、JSP"/>
    <m/>
    <x v="2"/>
    <d v="2021-12-10T00:00:00"/>
    <m/>
    <m/>
    <m/>
    <m/>
    <m/>
    <s v="Linda"/>
    <m/>
    <s v="urgent"/>
    <m/>
    <m/>
    <m/>
    <m/>
    <m/>
    <m/>
    <m/>
    <m/>
    <m/>
    <m/>
    <n v="44"/>
    <n v="0"/>
    <n v="0"/>
    <n v="1"/>
    <s v=""/>
    <n v="3"/>
  </r>
  <r>
    <s v="22Q3-TA879"/>
    <d v="2021-11-16T00:00:00"/>
    <m/>
    <s v=" "/>
    <s v="560426Y21"/>
    <s v="Nike"/>
    <s v="Nike - Marketplace Activation Greater China (MAGC)"/>
    <s v="FP"/>
    <x v="40"/>
    <s v="Avanish_Tiwari"/>
    <m/>
    <x v="30"/>
    <n v="4"/>
    <m/>
    <x v="6"/>
    <s v="Senior Assosciate Consultant, FICO, Bilingual"/>
    <m/>
    <x v="1"/>
    <m/>
    <s v="Qi Hui"/>
    <s v="齐会"/>
    <s v="Helen"/>
    <s v="Zhang Liting"/>
    <s v="张丽婷"/>
    <s v="Helen"/>
    <m/>
    <m/>
    <m/>
    <m/>
    <m/>
    <m/>
    <m/>
    <m/>
    <m/>
    <m/>
    <m/>
    <m/>
    <n v="65"/>
    <n v="0"/>
    <n v="0"/>
    <n v="1"/>
    <s v=""/>
    <n v="-44516"/>
  </r>
  <r>
    <s v="22Q3-TA880"/>
    <d v="2021-11-16T00:00:00"/>
    <m/>
    <s v=" "/>
    <s v="560428Y21"/>
    <s v="Nike"/>
    <s v="Nike - Marketplace Activation Greater China (MAGC)"/>
    <s v="FP"/>
    <x v="40"/>
    <s v="Avanish_Tiwari"/>
    <m/>
    <x v="30"/>
    <n v="5"/>
    <m/>
    <x v="6"/>
    <s v="Consultant, FICO, Bilingual"/>
    <m/>
    <x v="1"/>
    <m/>
    <s v="Zhang Minglian"/>
    <s v="张明连"/>
    <s v="Helen"/>
    <s v="Qu Zhaohui"/>
    <s v="曲兆晖"/>
    <s v="Helen"/>
    <m/>
    <m/>
    <m/>
    <m/>
    <m/>
    <m/>
    <m/>
    <m/>
    <m/>
    <m/>
    <m/>
    <m/>
    <n v="65"/>
    <n v="0"/>
    <n v="0"/>
    <n v="1"/>
    <s v=""/>
    <n v="-44516"/>
  </r>
  <r>
    <s v="22Q3-TA881"/>
    <d v="2021-11-24T00:00:00"/>
    <m/>
    <s v=" "/>
    <s v="560458Y21"/>
    <s v="Nike"/>
    <s v="Nike - Marketplace Activation Greater China (MAGC)"/>
    <s v="FP"/>
    <x v="40"/>
    <s v="Avanish_Tiwari"/>
    <m/>
    <x v="30"/>
    <n v="5"/>
    <m/>
    <x v="6"/>
    <s v="Senior Consultant, FICO, Bilingual"/>
    <m/>
    <x v="1"/>
    <m/>
    <s v="Chen Jian"/>
    <s v="陈剑"/>
    <s v="Helen"/>
    <s v="Wu Kai"/>
    <s v="吴凯"/>
    <s v="Helen"/>
    <m/>
    <m/>
    <m/>
    <m/>
    <m/>
    <m/>
    <m/>
    <m/>
    <m/>
    <m/>
    <m/>
    <m/>
    <n v="57"/>
    <n v="0"/>
    <n v="0"/>
    <n v="1"/>
    <s v=""/>
    <n v="-44524"/>
  </r>
  <r>
    <s v="22Q3-TA882"/>
    <d v="2021-11-16T00:00:00"/>
    <m/>
    <s v=" "/>
    <s v="560434Y21"/>
    <s v="Nike"/>
    <s v="Nike - Marketplace Activation Greater China (MAGC)"/>
    <s v="FP"/>
    <x v="40"/>
    <s v="Avanish_Tiwari"/>
    <m/>
    <x v="30"/>
    <n v="4"/>
    <m/>
    <x v="6"/>
    <s v="Senior Assosciate Consultant, MM/IM, Bilngual"/>
    <m/>
    <x v="1"/>
    <m/>
    <s v="Chen Si"/>
    <s v="陈思"/>
    <s v="Helen"/>
    <s v="Wang Jingwen"/>
    <s v="王婧文"/>
    <s v="Helen"/>
    <m/>
    <m/>
    <m/>
    <m/>
    <m/>
    <m/>
    <m/>
    <m/>
    <m/>
    <m/>
    <m/>
    <m/>
    <n v="65"/>
    <n v="0"/>
    <n v="0"/>
    <n v="1"/>
    <s v=""/>
    <n v="-44516"/>
  </r>
  <r>
    <s v="22Q3-TA883"/>
    <d v="2021-11-16T00:00:00"/>
    <m/>
    <s v=" "/>
    <s v="560436Y21"/>
    <s v="Nike"/>
    <s v="Nike - Marketplace Activation Greater China (MAGC)"/>
    <s v="FP"/>
    <x v="40"/>
    <s v="Avanish_Tiwari"/>
    <m/>
    <x v="30"/>
    <n v="5"/>
    <m/>
    <x v="6"/>
    <s v="Consultant, MM/IM, Bilngual"/>
    <m/>
    <x v="1"/>
    <m/>
    <s v="Zhu Rui"/>
    <s v="朱睿"/>
    <s v="Helen"/>
    <s v="Liu Junnan"/>
    <s v="刘俊男"/>
    <s v="Helen"/>
    <m/>
    <m/>
    <m/>
    <m/>
    <m/>
    <m/>
    <m/>
    <m/>
    <m/>
    <m/>
    <m/>
    <m/>
    <n v="65"/>
    <n v="0"/>
    <n v="0"/>
    <n v="1"/>
    <s v=""/>
    <n v="-44516"/>
  </r>
  <r>
    <s v="22Q3-TA884"/>
    <d v="2021-11-24T00:00:00"/>
    <m/>
    <s v=" "/>
    <s v="560461Y21"/>
    <s v="Nike"/>
    <s v="Nike - Marketplace Activation Greater China (MAGC)"/>
    <s v="FP"/>
    <x v="40"/>
    <s v="Avanish_Tiwari"/>
    <m/>
    <x v="30"/>
    <n v="5"/>
    <m/>
    <x v="6"/>
    <s v="Senior Consultant, MM/IM, Bilngual"/>
    <m/>
    <x v="1"/>
    <m/>
    <s v="QiaoXihanxiao"/>
    <s v="乔希含笑"/>
    <s v="Helen"/>
    <s v="Liu Zhifei"/>
    <s v="刘志飞"/>
    <s v="Helen"/>
    <m/>
    <m/>
    <m/>
    <m/>
    <m/>
    <m/>
    <m/>
    <m/>
    <m/>
    <m/>
    <m/>
    <m/>
    <n v="57"/>
    <n v="0"/>
    <n v="0"/>
    <n v="1"/>
    <s v=""/>
    <n v="-44524"/>
  </r>
  <r>
    <s v="22Q3-TA885"/>
    <d v="2021-11-16T00:00:00"/>
    <m/>
    <s v=" "/>
    <s v="560451Y21"/>
    <s v="Nike"/>
    <s v="Nike - Marketplace Activation Greater China (MAGC)"/>
    <s v="FP"/>
    <x v="40"/>
    <s v="Avanish_Tiwari"/>
    <m/>
    <x v="30"/>
    <n v="5"/>
    <m/>
    <x v="6"/>
    <s v="Senior Assosciate Consultant, SD, Bilngual"/>
    <m/>
    <x v="1"/>
    <m/>
    <s v="Xie Xiaoxia"/>
    <s v="解小霞"/>
    <s v="Helen"/>
    <s v="Yin Dongdong"/>
    <s v="尹冬冬"/>
    <s v="Helen"/>
    <m/>
    <m/>
    <m/>
    <m/>
    <m/>
    <m/>
    <m/>
    <m/>
    <m/>
    <m/>
    <m/>
    <m/>
    <n v="65"/>
    <n v="0"/>
    <n v="0"/>
    <n v="1"/>
    <s v=""/>
    <n v="-44516"/>
  </r>
  <r>
    <s v="22Q3-TA886"/>
    <d v="2021-11-16T00:00:00"/>
    <m/>
    <s v=" "/>
    <s v="560448Y21"/>
    <s v="Nike"/>
    <s v="Nike - Marketplace Activation Greater China (MAGC)"/>
    <s v="FP"/>
    <x v="40"/>
    <s v="Avanish_Tiwari"/>
    <m/>
    <x v="30"/>
    <n v="5"/>
    <m/>
    <x v="6"/>
    <s v="Consultant, SD, Bilngual"/>
    <m/>
    <x v="1"/>
    <m/>
    <s v="John Xu"/>
    <s v="徐行"/>
    <s v="Helen"/>
    <s v="Zhang Suwen"/>
    <s v="张素文"/>
    <s v="Helen"/>
    <m/>
    <m/>
    <m/>
    <m/>
    <m/>
    <m/>
    <m/>
    <m/>
    <m/>
    <m/>
    <m/>
    <m/>
    <n v="65"/>
    <n v="0"/>
    <n v="0"/>
    <n v="1"/>
    <s v=""/>
    <n v="-44516"/>
  </r>
  <r>
    <s v="22Q3-TA887"/>
    <d v="2021-11-24T00:00:00"/>
    <m/>
    <s v=" "/>
    <s v="560463Y21"/>
    <s v="Nike"/>
    <s v="Nike - Marketplace Activation Greater China (MAGC)"/>
    <s v="FP"/>
    <x v="40"/>
    <s v="Avanish_Tiwari"/>
    <m/>
    <x v="30"/>
    <n v="4"/>
    <m/>
    <x v="6"/>
    <s v="Senior Assosciate Consultant, MDG, Bilngual"/>
    <m/>
    <x v="1"/>
    <m/>
    <s v="Guo Shuaicheng"/>
    <s v="郭帅成"/>
    <s v="Helen"/>
    <s v="Xu Lin"/>
    <s v="徐林"/>
    <s v="Helen"/>
    <m/>
    <m/>
    <m/>
    <m/>
    <m/>
    <m/>
    <m/>
    <m/>
    <m/>
    <m/>
    <m/>
    <m/>
    <n v="57"/>
    <n v="0"/>
    <n v="0"/>
    <n v="1"/>
    <s v=""/>
    <n v="-44524"/>
  </r>
  <r>
    <s v="22Q3-TA888"/>
    <d v="2021-11-24T00:00:00"/>
    <m/>
    <s v=" "/>
    <s v="560462Y21"/>
    <s v="Nike"/>
    <s v="Nike - Marketplace Activation Greater China (MAGC)"/>
    <s v="FP"/>
    <x v="40"/>
    <s v="Avanish_Tiwari"/>
    <m/>
    <x v="30"/>
    <n v="5"/>
    <m/>
    <x v="6"/>
    <s v="Consultant, MDG, Bilngual"/>
    <m/>
    <x v="1"/>
    <m/>
    <s v="Yao Liang"/>
    <s v="姚亮"/>
    <s v="Helen"/>
    <s v="Li Yimin"/>
    <s v="李倚敏"/>
    <s v="Helen"/>
    <m/>
    <m/>
    <m/>
    <m/>
    <m/>
    <m/>
    <m/>
    <m/>
    <m/>
    <m/>
    <m/>
    <m/>
    <n v="57"/>
    <n v="0"/>
    <n v="0"/>
    <n v="1"/>
    <s v=""/>
    <n v="-44524"/>
  </r>
  <r>
    <s v="22Q3-TA889"/>
    <d v="2021-12-06T00:00:00"/>
    <m/>
    <m/>
    <s v="566091Y21"/>
    <s v="TEXTECEN"/>
    <m/>
    <m/>
    <x v="13"/>
    <s v="Anshul_Agrawal"/>
    <m/>
    <x v="10"/>
    <n v="4"/>
    <m/>
    <x v="175"/>
    <s v="electronic and English"/>
    <m/>
    <x v="2"/>
    <m/>
    <m/>
    <m/>
    <m/>
    <m/>
    <m/>
    <s v="Michael"/>
    <m/>
    <m/>
    <m/>
    <m/>
    <m/>
    <m/>
    <m/>
    <m/>
    <m/>
    <m/>
    <m/>
    <m/>
    <n v="45"/>
    <n v="0"/>
    <n v="0"/>
    <n v="1"/>
    <s v=""/>
    <n v="-44536"/>
  </r>
  <r>
    <s v="22Q3-TA890"/>
    <d v="2021-12-07T00:00:00"/>
    <m/>
    <m/>
    <s v="575380Y21"/>
    <s v="CHINT"/>
    <m/>
    <m/>
    <x v="58"/>
    <s v="Anshul_Agrawal"/>
    <m/>
    <x v="8"/>
    <n v="4"/>
    <m/>
    <x v="176"/>
    <s v="C#,jQuery,Lay-UI,Angluar,TypeScript"/>
    <m/>
    <x v="2"/>
    <m/>
    <m/>
    <m/>
    <m/>
    <m/>
    <m/>
    <s v="Michael"/>
    <m/>
    <m/>
    <m/>
    <m/>
    <m/>
    <m/>
    <m/>
    <m/>
    <m/>
    <m/>
    <m/>
    <m/>
    <n v="44"/>
    <n v="0"/>
    <n v="0"/>
    <n v="1"/>
    <s v=""/>
    <n v="-44537"/>
  </r>
  <r>
    <s v="22Q3-TA891"/>
    <d v="2021-12-07T00:00:00"/>
    <m/>
    <m/>
    <s v="572521Y21"/>
    <s v="HSBC"/>
    <m/>
    <m/>
    <x v="12"/>
    <s v="Sunil_Mandhania"/>
    <m/>
    <x v="3"/>
    <n v="4"/>
    <m/>
    <x v="89"/>
    <s v="UX/UI Design"/>
    <m/>
    <x v="2"/>
    <m/>
    <m/>
    <m/>
    <m/>
    <m/>
    <m/>
    <s v="Linda"/>
    <m/>
    <m/>
    <m/>
    <m/>
    <m/>
    <m/>
    <m/>
    <m/>
    <m/>
    <m/>
    <m/>
    <m/>
    <n v="44"/>
    <n v="0"/>
    <n v="0"/>
    <n v="1"/>
    <s v=""/>
    <n v="-44537"/>
  </r>
  <r>
    <s v="22Q3-TA892"/>
    <d v="2021-12-07T00:00:00"/>
    <m/>
    <m/>
    <s v="572522Y21"/>
    <s v="HSBC"/>
    <m/>
    <m/>
    <x v="12"/>
    <s v="Sunil_Mandhania"/>
    <m/>
    <x v="3"/>
    <n v="4"/>
    <m/>
    <x v="89"/>
    <s v="UX/UI Design"/>
    <m/>
    <x v="2"/>
    <m/>
    <m/>
    <m/>
    <m/>
    <m/>
    <m/>
    <s v="Linda"/>
    <m/>
    <m/>
    <m/>
    <m/>
    <m/>
    <m/>
    <m/>
    <m/>
    <m/>
    <m/>
    <m/>
    <m/>
    <n v="44"/>
    <n v="0"/>
    <n v="0"/>
    <n v="1"/>
    <s v=""/>
    <n v="-44537"/>
  </r>
  <r>
    <s v="22Q3-TA893"/>
    <d v="2021-12-07T00:00:00"/>
    <m/>
    <m/>
    <s v="572523Y21"/>
    <s v="HSBC"/>
    <m/>
    <m/>
    <x v="12"/>
    <s v="Sunil_Mandhania"/>
    <m/>
    <x v="3"/>
    <n v="4"/>
    <m/>
    <x v="89"/>
    <s v="UX/UI Design"/>
    <m/>
    <x v="2"/>
    <m/>
    <m/>
    <m/>
    <m/>
    <m/>
    <m/>
    <s v="Linda"/>
    <m/>
    <m/>
    <m/>
    <m/>
    <m/>
    <m/>
    <m/>
    <m/>
    <m/>
    <m/>
    <m/>
    <m/>
    <n v="44"/>
    <n v="0"/>
    <n v="0"/>
    <n v="1"/>
    <s v=""/>
    <n v="-44537"/>
  </r>
  <r>
    <s v="22Q3-TA894"/>
    <d v="2021-12-07T00:00:00"/>
    <m/>
    <m/>
    <s v="567153Y21"/>
    <s v="RB"/>
    <m/>
    <m/>
    <x v="5"/>
    <s v="Anshul_Agrawal"/>
    <m/>
    <x v="0"/>
    <n v="5"/>
    <m/>
    <x v="177"/>
    <s v="ITIL"/>
    <m/>
    <x v="2"/>
    <m/>
    <m/>
    <m/>
    <m/>
    <m/>
    <m/>
    <s v="Michael"/>
    <m/>
    <m/>
    <m/>
    <m/>
    <m/>
    <m/>
    <m/>
    <m/>
    <m/>
    <m/>
    <m/>
    <m/>
    <n v="44"/>
    <n v="0"/>
    <n v="0"/>
    <n v="1"/>
    <s v=""/>
    <n v="-44537"/>
  </r>
  <r>
    <s v="22Q3-TA895"/>
    <d v="2021-12-07T00:00:00"/>
    <m/>
    <m/>
    <s v="576469Y21"/>
    <s v="Huawei"/>
    <m/>
    <m/>
    <x v="18"/>
    <s v="Avanish_Tiwari"/>
    <m/>
    <x v="9"/>
    <n v="3"/>
    <m/>
    <x v="26"/>
    <s v="PL/SQL"/>
    <m/>
    <x v="2"/>
    <m/>
    <m/>
    <m/>
    <m/>
    <m/>
    <m/>
    <s v="CC"/>
    <m/>
    <s v="Attrition replacement"/>
    <m/>
    <m/>
    <m/>
    <m/>
    <m/>
    <m/>
    <m/>
    <m/>
    <m/>
    <m/>
    <n v="44"/>
    <n v="0"/>
    <n v="0"/>
    <n v="1"/>
    <s v=""/>
    <n v="-44537"/>
  </r>
  <r>
    <s v="22Q3-TA896"/>
    <d v="2021-12-07T00:00:00"/>
    <m/>
    <m/>
    <s v="576468Y21"/>
    <s v="Huawei"/>
    <m/>
    <m/>
    <x v="18"/>
    <s v="Avanish_Tiwari"/>
    <m/>
    <x v="9"/>
    <n v="3"/>
    <m/>
    <x v="26"/>
    <s v="PL/SQL"/>
    <m/>
    <x v="2"/>
    <m/>
    <m/>
    <m/>
    <m/>
    <m/>
    <m/>
    <s v="CC"/>
    <m/>
    <s v="Attrition replacement"/>
    <m/>
    <m/>
    <m/>
    <m/>
    <m/>
    <m/>
    <m/>
    <m/>
    <m/>
    <m/>
    <n v="44"/>
    <n v="0"/>
    <n v="0"/>
    <n v="1"/>
    <s v=""/>
    <n v="-44537"/>
  </r>
  <r>
    <s v="22Q3-TA897"/>
    <d v="2021-12-07T00:00:00"/>
    <m/>
    <m/>
    <s v="576467Y21"/>
    <s v="Huawei"/>
    <m/>
    <m/>
    <x v="18"/>
    <s v="Avanish_Tiwari"/>
    <m/>
    <x v="9"/>
    <n v="3"/>
    <m/>
    <x v="26"/>
    <s v="PL/SQL"/>
    <m/>
    <x v="2"/>
    <m/>
    <m/>
    <m/>
    <m/>
    <m/>
    <m/>
    <s v="CC"/>
    <m/>
    <s v="Attrition replacement"/>
    <m/>
    <m/>
    <m/>
    <m/>
    <m/>
    <m/>
    <m/>
    <m/>
    <m/>
    <m/>
    <n v="44"/>
    <n v="0"/>
    <n v="0"/>
    <n v="1"/>
    <s v=""/>
    <n v="-44537"/>
  </r>
  <r>
    <s v="22Q3-TA898"/>
    <d v="2021-12-07T00:00:00"/>
    <m/>
    <m/>
    <s v="576466Y21"/>
    <s v="Huawei"/>
    <m/>
    <m/>
    <x v="18"/>
    <s v="Avanish_Tiwari"/>
    <m/>
    <x v="9"/>
    <n v="3"/>
    <m/>
    <x v="26"/>
    <s v="PL/SQL"/>
    <m/>
    <x v="2"/>
    <m/>
    <m/>
    <m/>
    <m/>
    <m/>
    <m/>
    <s v="CC"/>
    <m/>
    <s v="Attrition replacement"/>
    <m/>
    <m/>
    <m/>
    <m/>
    <m/>
    <m/>
    <m/>
    <m/>
    <m/>
    <m/>
    <n v="44"/>
    <n v="0"/>
    <n v="0"/>
    <n v="1"/>
    <s v=""/>
    <n v="-44537"/>
  </r>
  <r>
    <s v="22Q3-TA899"/>
    <d v="2021-12-07T00:00:00"/>
    <m/>
    <m/>
    <s v="576465Y21"/>
    <s v="Huawei"/>
    <m/>
    <m/>
    <x v="18"/>
    <s v="Avanish_Tiwari"/>
    <m/>
    <x v="9"/>
    <n v="3"/>
    <m/>
    <x v="26"/>
    <s v="PL/SQL"/>
    <m/>
    <x v="2"/>
    <m/>
    <m/>
    <m/>
    <m/>
    <m/>
    <m/>
    <s v="CC"/>
    <m/>
    <s v="Attrition replacement"/>
    <m/>
    <m/>
    <m/>
    <m/>
    <m/>
    <m/>
    <m/>
    <m/>
    <m/>
    <m/>
    <n v="44"/>
    <n v="0"/>
    <n v="0"/>
    <n v="1"/>
    <s v=""/>
    <n v="-44537"/>
  </r>
  <r>
    <s v="22Q3-TA900"/>
    <d v="2021-12-07T00:00:00"/>
    <m/>
    <m/>
    <s v="576463Y21"/>
    <s v="Huawei"/>
    <m/>
    <m/>
    <x v="18"/>
    <s v="Avanish_Tiwari"/>
    <m/>
    <x v="9"/>
    <n v="3"/>
    <m/>
    <x v="26"/>
    <s v="PL/SQL"/>
    <m/>
    <x v="2"/>
    <m/>
    <m/>
    <m/>
    <m/>
    <m/>
    <m/>
    <s v="CC"/>
    <m/>
    <s v="Attrition replacement"/>
    <m/>
    <m/>
    <m/>
    <m/>
    <m/>
    <m/>
    <m/>
    <m/>
    <m/>
    <m/>
    <n v="44"/>
    <n v="0"/>
    <n v="0"/>
    <n v="1"/>
    <s v=""/>
    <n v="-44537"/>
  </r>
  <r>
    <s v="22Q3-TA901"/>
    <d v="2021-12-08T00:00:00"/>
    <m/>
    <m/>
    <s v="567870Y21"/>
    <s v="Sysco"/>
    <m/>
    <m/>
    <x v="23"/>
    <s v="Alex_Dai"/>
    <m/>
    <x v="8"/>
    <n v="4"/>
    <m/>
    <x v="13"/>
    <s v="Java, Automation test developer"/>
    <m/>
    <x v="2"/>
    <m/>
    <m/>
    <m/>
    <m/>
    <m/>
    <m/>
    <s v="CC"/>
    <m/>
    <m/>
    <m/>
    <m/>
    <m/>
    <m/>
    <m/>
    <m/>
    <m/>
    <m/>
    <m/>
    <m/>
    <n v="43"/>
    <n v="0"/>
    <n v="0"/>
    <n v="1"/>
    <s v=""/>
    <n v="-44538"/>
  </r>
  <r>
    <s v="22Q3-TA902"/>
    <d v="2021-12-08T00:00:00"/>
    <m/>
    <m/>
    <s v="567869Y21"/>
    <s v="Sysco"/>
    <m/>
    <m/>
    <x v="23"/>
    <s v="Alex_Dai"/>
    <m/>
    <x v="8"/>
    <n v="4"/>
    <m/>
    <x v="13"/>
    <s v="Java, Automation test developer"/>
    <m/>
    <x v="2"/>
    <m/>
    <m/>
    <m/>
    <m/>
    <m/>
    <m/>
    <s v="CC"/>
    <m/>
    <m/>
    <m/>
    <m/>
    <m/>
    <m/>
    <m/>
    <m/>
    <m/>
    <m/>
    <m/>
    <m/>
    <n v="43"/>
    <n v="0"/>
    <n v="0"/>
    <n v="1"/>
    <s v=""/>
    <n v="-44538"/>
  </r>
  <r>
    <s v="22Q3-TA903"/>
    <d v="2021-12-06T00:00:00"/>
    <m/>
    <m/>
    <s v="574915Y21 "/>
    <s v="Syngenta"/>
    <m/>
    <m/>
    <x v="39"/>
    <s v="Anshul_Agrawal"/>
    <m/>
    <x v="0"/>
    <s v="6B"/>
    <m/>
    <x v="178"/>
    <s v="Contribute to the pre-sales phases both on new and existing projects_x000a_•           Serve as a key technical member in helping to ensure customer success in building applications and services in AWS/Ali_x000a_•           Architecting web applications with cloud native solutions for simplicity, massive scale, resiliency and maintainability with proven technical stacks_x000a_•           Troubleshoot level 3 blocking issues by playing a technical referent role for client _x000a_•           Work with cross-functional teams including internal teams, clients and partners/vendors to manage and deliver successful solutions_x000a_•           Coaching and leading customer and partner agile teams to be self-sufficient"/>
    <m/>
    <x v="2"/>
    <m/>
    <m/>
    <m/>
    <m/>
    <m/>
    <m/>
    <s v="Michael"/>
    <m/>
    <m/>
    <m/>
    <m/>
    <m/>
    <m/>
    <m/>
    <m/>
    <m/>
    <m/>
    <m/>
    <m/>
    <n v="45"/>
    <n v="0"/>
    <n v="0"/>
    <n v="1"/>
    <s v=""/>
    <n v="-44536"/>
  </r>
  <r>
    <s v="22Q3-TA904"/>
    <d v="2021-12-07T00:00:00"/>
    <m/>
    <m/>
    <s v="573538Y21"/>
    <s v="Microsoft "/>
    <m/>
    <m/>
    <x v="39"/>
    <s v="Anshul_Agrawal"/>
    <m/>
    <x v="5"/>
    <n v="5"/>
    <m/>
    <x v="179"/>
    <s v="1._x0009_Candidate should have exposure to IOT._x000a_2._x0009_Should be very good in communication – English and Mandarin and able to explain issues, feedback etc with the client and other stakeholders._x000a_3._x0009_Should have worked on C##, Dot Net and /or Azure / Azure IOT_x000a_4._x0009_Ability to do functional testing of different experiences, connected hardware, kiosks, applications etc._x000a_5._x0009_Coordinate onsite with Client and Tier 1 vendors the DT installation and commissioning._x000a_6._x0009_Coordinate with offshore engineering team on the deployments of use cases and Azure connectivity."/>
    <m/>
    <x v="2"/>
    <m/>
    <m/>
    <m/>
    <m/>
    <m/>
    <m/>
    <s v="Michael"/>
    <m/>
    <m/>
    <m/>
    <m/>
    <m/>
    <m/>
    <m/>
    <m/>
    <m/>
    <m/>
    <m/>
    <m/>
    <n v="44"/>
    <n v="0"/>
    <n v="0"/>
    <n v="1"/>
    <s v=""/>
    <n v="-44537"/>
  </r>
  <r>
    <s v="22Q3-TA905"/>
    <d v="2021-12-09T00:00:00"/>
    <m/>
    <m/>
    <s v="557588Y21 "/>
    <s v="Shanghai Electric"/>
    <m/>
    <m/>
    <x v="47"/>
    <s v="Alex_Dai"/>
    <m/>
    <x v="0"/>
    <n v="5"/>
    <m/>
    <x v="4"/>
    <s v="1: Responsible for business interview, demand collection and analysis, scheme design and demand document preparation with corresponding customers. _x000a_2: Responsible for corresponding communication with UI and technology development of u development team. _x000a_3: Write test cases according to requirements, formulate test plans, test and verify system functions, etc. _x000a_4: Location: Shanghai Electric office or Infosys Shanghai office."/>
    <m/>
    <x v="2"/>
    <m/>
    <m/>
    <m/>
    <m/>
    <m/>
    <m/>
    <s v="CC"/>
    <m/>
    <m/>
    <m/>
    <m/>
    <m/>
    <m/>
    <m/>
    <m/>
    <m/>
    <m/>
    <m/>
    <m/>
    <n v="42"/>
    <n v="0"/>
    <n v="0"/>
    <n v="1"/>
    <s v=""/>
    <n v="-44539"/>
  </r>
  <r>
    <s v="22Q3-TA906"/>
    <d v="2021-12-09T00:00:00"/>
    <m/>
    <m/>
    <s v="579914Y21"/>
    <s v="HKEX"/>
    <m/>
    <m/>
    <x v="31"/>
    <s v="RaviKbandi"/>
    <m/>
    <x v="6"/>
    <n v="6"/>
    <m/>
    <x v="180"/>
    <s v="Oral English, ITIL, Python, Can work on weekend or non-business hours."/>
    <m/>
    <x v="2"/>
    <m/>
    <m/>
    <m/>
    <m/>
    <m/>
    <m/>
    <s v="Joyce"/>
    <m/>
    <m/>
    <m/>
    <m/>
    <m/>
    <m/>
    <m/>
    <m/>
    <m/>
    <m/>
    <m/>
    <m/>
    <n v="42"/>
    <n v="0"/>
    <n v="0"/>
    <n v="1"/>
    <s v=""/>
    <n v="-44539"/>
  </r>
  <r>
    <s v="22Q3-TA907"/>
    <d v="2021-12-09T00:00:00"/>
    <m/>
    <m/>
    <s v="577121Y21"/>
    <s v="Shanghai Electric"/>
    <m/>
    <m/>
    <x v="32"/>
    <s v="Alex_Dai"/>
    <m/>
    <x v="6"/>
    <n v="5"/>
    <m/>
    <x v="13"/>
    <s v="Spring boot, MyBatis, SpringMVC"/>
    <m/>
    <x v="2"/>
    <m/>
    <m/>
    <m/>
    <m/>
    <m/>
    <m/>
    <s v="CC"/>
    <m/>
    <m/>
    <m/>
    <m/>
    <m/>
    <m/>
    <m/>
    <m/>
    <m/>
    <m/>
    <m/>
    <m/>
    <n v="42"/>
    <n v="0"/>
    <n v="0"/>
    <n v="1"/>
    <s v=""/>
    <n v="-44539"/>
  </r>
  <r>
    <s v="22Q3-TA908"/>
    <d v="2021-12-09T00:00:00"/>
    <m/>
    <m/>
    <s v="578367Y21"/>
    <s v="BP"/>
    <m/>
    <m/>
    <x v="12"/>
    <s v="Sunil_Mandhania"/>
    <m/>
    <x v="0"/>
    <s v="5A"/>
    <m/>
    <x v="181"/>
    <s v="Scrum Master/PM. Scrum/Agile/Ceremony, technical delivery, sprint planning, Requirements Gathering"/>
    <m/>
    <x v="2"/>
    <m/>
    <m/>
    <m/>
    <m/>
    <m/>
    <m/>
    <s v="Vicky"/>
    <m/>
    <m/>
    <m/>
    <m/>
    <m/>
    <m/>
    <m/>
    <m/>
    <m/>
    <m/>
    <m/>
    <m/>
    <n v="42"/>
    <n v="0"/>
    <n v="0"/>
    <n v="1"/>
    <s v=""/>
    <n v="-44539"/>
  </r>
  <r>
    <s v="22Q3-TA909"/>
    <d v="2021-12-09T00:00:00"/>
    <m/>
    <m/>
    <s v="578371Y21"/>
    <s v="BP"/>
    <m/>
    <m/>
    <x v="12"/>
    <s v="Sunil_Mandhania"/>
    <m/>
    <x v="0"/>
    <s v="5A"/>
    <m/>
    <x v="182"/>
    <s v="Data scientist/Tech Lead, Python, ML, Cloud (AWS/Azure), Systems Architecture, technical delivery, sprint planning"/>
    <m/>
    <x v="2"/>
    <m/>
    <m/>
    <m/>
    <m/>
    <m/>
    <m/>
    <s v="Vicky"/>
    <m/>
    <m/>
    <m/>
    <m/>
    <m/>
    <m/>
    <m/>
    <m/>
    <m/>
    <m/>
    <m/>
    <m/>
    <n v="42"/>
    <n v="0"/>
    <n v="0"/>
    <n v="1"/>
    <s v=""/>
    <n v="-44539"/>
  </r>
  <r>
    <s v="22Q3-TA910"/>
    <d v="2021-12-09T00:00:00"/>
    <m/>
    <m/>
    <s v="578376Y21"/>
    <s v="BP"/>
    <m/>
    <m/>
    <x v="12"/>
    <s v="Sunil_Mandhania"/>
    <m/>
    <x v="0"/>
    <s v="4A"/>
    <m/>
    <x v="183"/>
    <s v="Frontend Developer. JavaScript, React, API experience, wireframes,  UX/UI advantageous "/>
    <m/>
    <x v="2"/>
    <m/>
    <m/>
    <m/>
    <m/>
    <m/>
    <m/>
    <s v="Vicky"/>
    <m/>
    <m/>
    <m/>
    <m/>
    <m/>
    <m/>
    <m/>
    <m/>
    <m/>
    <m/>
    <m/>
    <m/>
    <n v="42"/>
    <n v="0"/>
    <n v="0"/>
    <n v="1"/>
    <s v=""/>
    <n v="-44539"/>
  </r>
  <r>
    <s v="22Q3-TA911"/>
    <d v="2021-12-09T00:00:00"/>
    <m/>
    <m/>
    <s v="578378Y21"/>
    <s v="BP"/>
    <m/>
    <m/>
    <x v="12"/>
    <s v="Sunil_Mandhania"/>
    <m/>
    <x v="0"/>
    <s v="4A"/>
    <m/>
    <x v="184"/>
    <s v="Cloud Developer. AWS (Lambda, ECS) &amp; Azure full stack, architecture, Dockers, . DB Experience"/>
    <m/>
    <x v="2"/>
    <m/>
    <m/>
    <m/>
    <m/>
    <m/>
    <m/>
    <s v="Vicky"/>
    <m/>
    <m/>
    <m/>
    <m/>
    <m/>
    <m/>
    <m/>
    <m/>
    <m/>
    <m/>
    <m/>
    <m/>
    <n v="42"/>
    <n v="0"/>
    <n v="0"/>
    <n v="1"/>
    <s v=""/>
    <n v="-44539"/>
  </r>
  <r>
    <s v="22Q3-TA912"/>
    <d v="2021-12-09T00:00:00"/>
    <m/>
    <m/>
    <s v="578380Y21"/>
    <s v="BP"/>
    <m/>
    <m/>
    <x v="12"/>
    <s v="Sunil_Mandhania"/>
    <m/>
    <x v="0"/>
    <s v="4A"/>
    <m/>
    <x v="185"/>
    <s v="Full Stack Developer. JS, React, Python, UNIX/Bash, Systems architecture "/>
    <m/>
    <x v="2"/>
    <m/>
    <m/>
    <m/>
    <m/>
    <m/>
    <m/>
    <s v="Vicky"/>
    <m/>
    <m/>
    <m/>
    <m/>
    <m/>
    <m/>
    <m/>
    <m/>
    <m/>
    <m/>
    <m/>
    <m/>
    <n v="42"/>
    <n v="0"/>
    <n v="0"/>
    <n v="1"/>
    <s v=""/>
    <n v="-44539"/>
  </r>
  <r>
    <s v="22Q3-TA864"/>
    <d v="2021-12-09T00:00:00"/>
    <m/>
    <m/>
    <s v="579568Y21"/>
    <s v="KONE"/>
    <m/>
    <m/>
    <x v="33"/>
    <s v="Avanish_Tiwari"/>
    <m/>
    <x v="0"/>
    <s v="5A"/>
    <m/>
    <x v="186"/>
    <s v="Bilingual resource with at least 3 years BW experience"/>
    <m/>
    <x v="2"/>
    <m/>
    <m/>
    <m/>
    <m/>
    <m/>
    <m/>
    <s v="Helen"/>
    <m/>
    <m/>
    <m/>
    <m/>
    <m/>
    <m/>
    <m/>
    <m/>
    <m/>
    <m/>
    <m/>
    <m/>
    <n v="42"/>
    <n v="0"/>
    <n v="0"/>
    <n v="1"/>
    <s v=""/>
    <n v="-44539"/>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Status" xr10:uid="{DB46E370-2120-46C0-9AF4-6EC2BC7237AF}" sourceName="Hiring Status">
  <data>
    <tabular pivotCacheId="2114689675">
      <items count="8">
        <i x="4" s="1"/>
        <i x="3" s="1"/>
        <i x="7" s="1"/>
        <i x="1" s="1"/>
        <i x="0" s="1"/>
        <i x="6" s="1"/>
        <i x="5"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Location" xr10:uid="{8F772295-E4CA-4256-9073-53B7D5F9552F}" sourceName="Job Location">
  <data>
    <tabular pivotCacheId="2114689675">
      <items count="31">
        <i x="7" s="1"/>
        <i x="29" s="1"/>
        <i x="4" s="1"/>
        <i x="5" s="1"/>
        <i x="26" s="1"/>
        <i x="17" s="1"/>
        <i x="15" s="1"/>
        <i x="10" s="1"/>
        <i x="1" s="1"/>
        <i x="16" s="1"/>
        <i x="3" s="1"/>
        <i x="19" s="1"/>
        <i x="9" s="1"/>
        <i x="8" s="1"/>
        <i x="25" s="1"/>
        <i x="0" s="1"/>
        <i x="21" s="1"/>
        <i x="6" s="1"/>
        <i x="30" s="1"/>
        <i x="11" s="1"/>
        <i x="12" s="1"/>
        <i x="13" s="1"/>
        <i x="24" s="1"/>
        <i x="27" s="1"/>
        <i x="20" s="1"/>
        <i x="2" s="1"/>
        <i x="18" s="1"/>
        <i x="28" s="1"/>
        <i x="22" s="1"/>
        <i x="23" s="1"/>
        <i x="14"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kill" xr10:uid="{AEDEBA09-C761-45A7-ABD5-8CF3D85B22D9}" sourceName="Skill">
  <data>
    <tabular pivotCacheId="2114689675">
      <items count="187">
        <i x="12" s="1"/>
        <i x="100" s="1"/>
        <i x="97" s="1"/>
        <i x="96" s="1"/>
        <i x="163" s="1"/>
        <i x="113" s="1"/>
        <i x="125" s="1"/>
        <i x="24" s="1"/>
        <i x="136" s="1"/>
        <i x="137" s="1"/>
        <i x="164" s="1"/>
        <i x="169" s="1"/>
        <i x="63" s="1"/>
        <i x="0" s="1"/>
        <i x="171" s="1"/>
        <i x="178" s="1"/>
        <i x="108" s="1"/>
        <i x="82" s="1"/>
        <i x="49" s="1"/>
        <i x="83" s="1"/>
        <i x="4" s="1"/>
        <i x="50" s="1"/>
        <i x="102" s="1"/>
        <i x="79" s="1"/>
        <i x="95" s="1"/>
        <i x="20" s="1"/>
        <i x="146" s="1"/>
        <i x="69" s="1"/>
        <i x="67" s="1"/>
        <i x="143" s="1"/>
        <i x="150" s="1"/>
        <i x="144" s="1"/>
        <i x="147" s="1"/>
        <i x="145" s="1"/>
        <i x="68" s="1"/>
        <i x="152" s="1"/>
        <i x="148" s="1"/>
        <i x="149" s="1"/>
        <i x="154" s="1"/>
        <i x="153" s="1"/>
        <i x="166" s="1"/>
        <i x="162" s="1"/>
        <i x="120" s="1"/>
        <i x="35" s="1"/>
        <i x="173" s="1"/>
        <i x="53" s="1"/>
        <i x="176" s="1"/>
        <i x="78" s="1"/>
        <i x="93" s="1"/>
        <i x="19" s="1"/>
        <i x="84" s="1"/>
        <i x="33" s="1"/>
        <i x="58" s="1"/>
        <i x="36" s="1"/>
        <i x="184" s="1"/>
        <i x="66" s="1"/>
        <i x="94" s="1"/>
        <i x="104" s="1"/>
        <i x="124" s="1"/>
        <i x="23" s="1"/>
        <i x="55" s="1"/>
        <i x="167" s="1"/>
        <i x="86" s="1"/>
        <i x="182" s="1"/>
        <i x="117" s="1"/>
        <i x="48" s="1"/>
        <i x="32" s="1"/>
        <i x="14" s="1"/>
        <i x="129" s="1"/>
        <i x="141" s="1"/>
        <i x="160" s="1"/>
        <i x="130" s="1"/>
        <i x="11" s="1"/>
        <i x="142" s="1"/>
        <i x="159" s="1"/>
        <i x="128" s="1"/>
        <i x="175" s="1"/>
        <i x="168" s="1"/>
        <i x="75" s="1"/>
        <i x="76" s="1"/>
        <i x="80" s="1"/>
        <i x="135" s="1"/>
        <i x="183" s="1"/>
        <i x="51" s="1"/>
        <i x="52" s="1"/>
        <i x="17" s="1"/>
        <i x="185" s="1"/>
        <i x="109" s="1"/>
        <i x="112" s="1"/>
        <i x="44" s="1"/>
        <i x="116" s="1"/>
        <i x="7" s="1"/>
        <i x="57" s="1"/>
        <i x="81" s="1"/>
        <i x="107" s="1"/>
        <i x="179" s="1"/>
        <i x="138" s="1"/>
        <i x="98" s="1"/>
        <i x="13" s="1"/>
        <i x="123" s="1"/>
        <i x="54" s="1"/>
        <i x="139" s="1"/>
        <i x="157" s="1"/>
        <i x="31" s="1"/>
        <i x="99" s="1"/>
        <i x="85" s="1"/>
        <i x="70" s="1"/>
        <i x="39" s="1"/>
        <i x="131" s="1"/>
        <i x="47" s="1"/>
        <i x="34" s="1"/>
        <i x="106" s="1"/>
        <i x="88" s="1"/>
        <i x="119" s="1"/>
        <i x="16" s="1"/>
        <i x="133" s="1"/>
        <i x="10" s="1"/>
        <i x="25" s="1"/>
        <i x="60" s="1"/>
        <i x="59" s="1"/>
        <i x="105" s="1"/>
        <i x="170" s="1"/>
        <i x="73" s="1"/>
        <i x="74" s="1"/>
        <i x="122" s="1"/>
        <i x="21" s="1"/>
        <i x="132" s="1"/>
        <i x="156" s="1"/>
        <i x="2" s="1"/>
        <i x="180" s="1"/>
        <i x="40" s="1"/>
        <i x="101" s="1"/>
        <i x="110" s="1"/>
        <i x="151" s="1"/>
        <i x="62" s="1"/>
        <i x="158" s="1"/>
        <i x="27" s="1"/>
        <i x="3" s="1"/>
        <i x="8" s="1"/>
        <i x="22" s="1"/>
        <i x="111" s="1"/>
        <i x="41" s="1"/>
        <i x="165" s="1"/>
        <i x="15" s="1"/>
        <i x="177" s="1"/>
        <i x="103" s="1"/>
        <i x="28" s="1"/>
        <i x="87" s="1"/>
        <i x="6" s="1"/>
        <i x="186" s="1"/>
        <i x="18" s="1"/>
        <i x="181" s="1"/>
        <i x="134" s="1"/>
        <i x="118" s="1"/>
        <i x="30" s="1"/>
        <i x="90" s="1"/>
        <i x="1" s="1"/>
        <i x="127" s="1"/>
        <i x="155" s="1"/>
        <i x="29" s="1"/>
        <i x="38" s="1"/>
        <i x="37" s="1"/>
        <i x="26" s="1"/>
        <i x="174" s="1"/>
        <i x="91" s="1"/>
        <i x="64" s="1"/>
        <i x="43" s="1"/>
        <i x="42" s="1"/>
        <i x="5" s="1"/>
        <i x="71" s="1"/>
        <i x="72" s="1"/>
        <i x="161" s="1"/>
        <i x="61" s="1"/>
        <i x="46" s="1"/>
        <i x="89" s="1"/>
        <i x="9" s="1"/>
        <i x="115" s="1"/>
        <i x="56" s="1"/>
        <i x="92" s="1"/>
        <i x="114" s="1"/>
        <i x="126" s="1"/>
        <i x="140" s="1"/>
        <i x="65" s="1"/>
        <i x="45" s="1"/>
        <i x="121" s="1"/>
        <i x="172" s="1"/>
        <i x="77"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Manager" xr10:uid="{3FA07118-3B7F-4396-86BD-6D989B2982CC}" sourceName="Hiring Manager">
  <data>
    <tabular pivotCacheId="2114689675">
      <items count="59">
        <i x="30" s="1"/>
        <i x="55" s="1"/>
        <i x="23" s="1"/>
        <i x="17" s="1"/>
        <i x="6" s="1"/>
        <i x="31" s="1"/>
        <i x="14" s="1"/>
        <i x="24" s="1"/>
        <i x="47" s="1"/>
        <i x="12" s="1"/>
        <i x="38" s="1"/>
        <i x="13" s="1"/>
        <i x="52" s="1"/>
        <i x="0" s="1"/>
        <i x="22" s="1"/>
        <i x="21" s="1"/>
        <i x="15" s="1"/>
        <i x="58" s="1"/>
        <i x="11" s="1"/>
        <i x="43" s="1"/>
        <i x="54" s="1"/>
        <i x="51" s="1"/>
        <i x="34" s="1"/>
        <i x="5" s="1"/>
        <i x="36" s="1"/>
        <i x="19" s="1"/>
        <i x="26" s="1"/>
        <i x="4" s="1"/>
        <i x="16" s="1"/>
        <i x="50" s="1"/>
        <i x="49" s="1"/>
        <i x="33" s="1"/>
        <i x="29" s="1"/>
        <i x="32" s="1"/>
        <i x="20" s="1"/>
        <i x="42" s="1"/>
        <i x="28" s="1"/>
        <i x="39" s="1"/>
        <i x="10" s="1"/>
        <i x="1" s="1"/>
        <i x="35" s="1"/>
        <i x="53" s="1"/>
        <i x="37" s="1"/>
        <i x="8" s="1"/>
        <i x="45" s="1"/>
        <i x="40" s="1"/>
        <i x="56" s="1"/>
        <i x="25" s="1"/>
        <i x="18" s="1"/>
        <i x="48" s="1"/>
        <i x="2" s="1"/>
        <i x="44" s="1"/>
        <i x="46" s="1"/>
        <i x="41" s="1"/>
        <i x="27" s="1"/>
        <i x="7" s="1"/>
        <i x="57" s="1"/>
        <i x="3" s="1"/>
        <i x="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iring Status 2" xr10:uid="{1D784146-6C4F-4AB1-979A-3116509BBB81}" cache="Slicer_Hiring_Status" caption="Hiring Status" rowHeight="234950"/>
  <slicer name="Job Location 2" xr10:uid="{DBDA3D57-6EB5-4416-8FBB-AD4B8952514D}" cache="Slicer_Job_Location" caption="Job Location" rowHeight="234950"/>
  <slicer name="Skill 2" xr10:uid="{33563DBF-6C4A-4272-A096-3F3C84E6FE5B}" cache="Slicer_Skill" caption="Skill" rowHeight="234950"/>
  <slicer name="Hiring Manager 2" xr10:uid="{8222CD4B-831E-4F61-9546-A14C49DA1F22}" cache="Slicer_Hiring_Manager" caption="Hiring Manag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2FC89-C1C9-4F4E-B13E-8E42FA7C126E}">
  <sheetPr codeName="Sheet12"/>
  <dimension ref="A1:C61"/>
  <sheetViews>
    <sheetView showGridLines="0" showRowColHeaders="0" tabSelected="1" zoomScaleNormal="100" workbookViewId="0">
      <selection activeCell="C9" sqref="C9"/>
    </sheetView>
  </sheetViews>
  <sheetFormatPr defaultRowHeight="14.4" x14ac:dyDescent="0.3"/>
  <cols>
    <col min="1" max="1" width="17.33203125" bestFit="1" customWidth="1"/>
    <col min="2" max="2" width="2.109375" style="31" bestFit="1" customWidth="1"/>
    <col min="3" max="3" width="163.109375" customWidth="1"/>
    <col min="7" max="7" width="8.88671875" customWidth="1"/>
  </cols>
  <sheetData>
    <row r="1" spans="1:3" ht="37.799999999999997" x14ac:dyDescent="0.3">
      <c r="A1" s="126" t="s">
        <v>107</v>
      </c>
      <c r="B1" s="136"/>
      <c r="C1" s="137" t="s">
        <v>110</v>
      </c>
    </row>
    <row r="2" spans="1:3" ht="37.799999999999997" x14ac:dyDescent="0.3">
      <c r="A2" s="127" t="s">
        <v>108</v>
      </c>
      <c r="B2" s="134"/>
      <c r="C2" s="135" t="s">
        <v>117</v>
      </c>
    </row>
    <row r="3" spans="1:3" ht="37.799999999999997" x14ac:dyDescent="0.3">
      <c r="A3" s="192" t="s">
        <v>109</v>
      </c>
      <c r="B3" s="128"/>
      <c r="C3" s="129" t="s">
        <v>118</v>
      </c>
    </row>
    <row r="4" spans="1:3" ht="50.4" x14ac:dyDescent="0.3">
      <c r="A4" s="192"/>
      <c r="B4" s="130"/>
      <c r="C4" s="131" t="s">
        <v>119</v>
      </c>
    </row>
    <row r="5" spans="1:3" ht="50.4" x14ac:dyDescent="0.3">
      <c r="A5" s="192"/>
      <c r="B5" s="132"/>
      <c r="C5" s="133" t="s">
        <v>120</v>
      </c>
    </row>
    <row r="6" spans="1:3" x14ac:dyDescent="0.3">
      <c r="A6" s="193" t="s">
        <v>111</v>
      </c>
      <c r="B6" s="194" t="s">
        <v>105</v>
      </c>
      <c r="C6" s="195"/>
    </row>
    <row r="7" spans="1:3" x14ac:dyDescent="0.3">
      <c r="A7" s="193"/>
      <c r="B7" s="141">
        <v>1</v>
      </c>
      <c r="C7" s="138" t="s">
        <v>112</v>
      </c>
    </row>
    <row r="8" spans="1:3" x14ac:dyDescent="0.3">
      <c r="A8" s="193"/>
      <c r="B8" s="196">
        <v>2</v>
      </c>
      <c r="C8" s="139" t="s">
        <v>113</v>
      </c>
    </row>
    <row r="9" spans="1:3" ht="94.8" customHeight="1" x14ac:dyDescent="0.3">
      <c r="A9" s="193"/>
      <c r="B9" s="197"/>
      <c r="C9" s="142" t="s">
        <v>106</v>
      </c>
    </row>
    <row r="10" spans="1:3" x14ac:dyDescent="0.3">
      <c r="A10" s="193"/>
      <c r="B10" s="196">
        <v>3</v>
      </c>
      <c r="C10" s="140" t="s">
        <v>114</v>
      </c>
    </row>
    <row r="11" spans="1:3" ht="135" customHeight="1" x14ac:dyDescent="0.3">
      <c r="A11" s="193"/>
      <c r="B11" s="197"/>
      <c r="C11" s="143" t="s">
        <v>115</v>
      </c>
    </row>
    <row r="12" spans="1:3" ht="12.6" customHeight="1" x14ac:dyDescent="0.3">
      <c r="A12" s="193"/>
      <c r="B12" s="196">
        <v>4</v>
      </c>
      <c r="C12" s="140" t="s">
        <v>116</v>
      </c>
    </row>
    <row r="13" spans="1:3" ht="62.4" customHeight="1" x14ac:dyDescent="0.3">
      <c r="A13" s="193"/>
      <c r="B13" s="197"/>
      <c r="C13" s="143" t="s">
        <v>121</v>
      </c>
    </row>
    <row r="14" spans="1:3" ht="94.2" customHeight="1" x14ac:dyDescent="0.3">
      <c r="A14" s="193"/>
      <c r="B14" s="141">
        <v>5</v>
      </c>
      <c r="C14" s="144" t="s">
        <v>122</v>
      </c>
    </row>
    <row r="15" spans="1:3" ht="37.799999999999997" x14ac:dyDescent="0.3">
      <c r="A15" s="193"/>
      <c r="B15" s="141">
        <v>6</v>
      </c>
      <c r="C15" s="145" t="s">
        <v>123</v>
      </c>
    </row>
    <row r="16" spans="1:3" ht="15" x14ac:dyDescent="0.35">
      <c r="A16" s="123"/>
      <c r="B16" s="124"/>
      <c r="C16" s="123"/>
    </row>
    <row r="17" spans="1:3" ht="15" x14ac:dyDescent="0.35">
      <c r="A17" s="123"/>
      <c r="B17" s="124"/>
      <c r="C17" s="123"/>
    </row>
    <row r="18" spans="1:3" ht="15" x14ac:dyDescent="0.35">
      <c r="A18" s="123"/>
      <c r="B18" s="124">
        <v>10</v>
      </c>
      <c r="C18" s="123"/>
    </row>
    <row r="19" spans="1:3" ht="15" x14ac:dyDescent="0.35">
      <c r="A19" s="123"/>
      <c r="B19" s="124">
        <v>11</v>
      </c>
      <c r="C19" s="123"/>
    </row>
    <row r="20" spans="1:3" ht="15" x14ac:dyDescent="0.35">
      <c r="A20" s="123"/>
      <c r="B20" s="124">
        <v>12</v>
      </c>
      <c r="C20" s="123"/>
    </row>
    <row r="21" spans="1:3" ht="15" x14ac:dyDescent="0.35">
      <c r="A21" s="123"/>
      <c r="B21" s="124">
        <v>13</v>
      </c>
      <c r="C21" s="123"/>
    </row>
    <row r="22" spans="1:3" ht="15" x14ac:dyDescent="0.35">
      <c r="A22" s="123"/>
      <c r="B22" s="124">
        <v>14</v>
      </c>
      <c r="C22" s="123"/>
    </row>
    <row r="23" spans="1:3" ht="15" x14ac:dyDescent="0.35">
      <c r="A23" s="123"/>
      <c r="B23" s="124">
        <v>15</v>
      </c>
      <c r="C23" s="123"/>
    </row>
    <row r="24" spans="1:3" ht="15" x14ac:dyDescent="0.35">
      <c r="A24" s="123"/>
      <c r="B24" s="124">
        <v>16</v>
      </c>
      <c r="C24" s="123"/>
    </row>
    <row r="25" spans="1:3" ht="15" x14ac:dyDescent="0.35">
      <c r="A25" s="123"/>
      <c r="B25" s="124">
        <v>17</v>
      </c>
      <c r="C25" s="123"/>
    </row>
    <row r="26" spans="1:3" ht="15" x14ac:dyDescent="0.35">
      <c r="A26" s="123"/>
      <c r="B26" s="124">
        <v>18</v>
      </c>
      <c r="C26" s="123"/>
    </row>
    <row r="27" spans="1:3" ht="15" x14ac:dyDescent="0.35">
      <c r="A27" s="123"/>
      <c r="B27" s="124">
        <v>19</v>
      </c>
      <c r="C27" s="123"/>
    </row>
    <row r="28" spans="1:3" ht="15" x14ac:dyDescent="0.35">
      <c r="A28" s="123"/>
      <c r="B28" s="124">
        <v>20</v>
      </c>
      <c r="C28" s="123"/>
    </row>
    <row r="29" spans="1:3" ht="15" x14ac:dyDescent="0.35">
      <c r="A29" s="123"/>
      <c r="B29" s="125"/>
      <c r="C29" s="123"/>
    </row>
    <row r="30" spans="1:3" ht="15" x14ac:dyDescent="0.35">
      <c r="A30" s="123"/>
      <c r="B30" s="125"/>
      <c r="C30" s="123"/>
    </row>
    <row r="31" spans="1:3" ht="15" x14ac:dyDescent="0.35">
      <c r="A31" s="123"/>
      <c r="B31" s="125"/>
      <c r="C31" s="123"/>
    </row>
    <row r="32" spans="1:3" ht="15" x14ac:dyDescent="0.35">
      <c r="A32" s="123"/>
      <c r="B32" s="125"/>
      <c r="C32" s="123"/>
    </row>
    <row r="33" spans="1:3" ht="15" x14ac:dyDescent="0.35">
      <c r="A33" s="123"/>
      <c r="B33" s="125"/>
      <c r="C33" s="123"/>
    </row>
    <row r="34" spans="1:3" ht="15" x14ac:dyDescent="0.35">
      <c r="A34" s="123"/>
      <c r="B34" s="125"/>
      <c r="C34" s="123"/>
    </row>
    <row r="35" spans="1:3" ht="15" x14ac:dyDescent="0.35">
      <c r="A35" s="123"/>
      <c r="B35" s="125"/>
      <c r="C35" s="123"/>
    </row>
    <row r="36" spans="1:3" ht="15" x14ac:dyDescent="0.35">
      <c r="A36" s="123"/>
      <c r="B36" s="125"/>
      <c r="C36" s="123"/>
    </row>
    <row r="37" spans="1:3" ht="15" x14ac:dyDescent="0.35">
      <c r="A37" s="123"/>
      <c r="B37" s="125"/>
      <c r="C37" s="123"/>
    </row>
    <row r="38" spans="1:3" ht="15" x14ac:dyDescent="0.35">
      <c r="A38" s="123"/>
      <c r="B38" s="125"/>
      <c r="C38" s="123"/>
    </row>
    <row r="39" spans="1:3" ht="15" x14ac:dyDescent="0.35">
      <c r="A39" s="123"/>
      <c r="B39" s="125"/>
      <c r="C39" s="123"/>
    </row>
    <row r="40" spans="1:3" ht="15" x14ac:dyDescent="0.35">
      <c r="A40" s="123"/>
      <c r="B40" s="125"/>
      <c r="C40" s="123"/>
    </row>
    <row r="41" spans="1:3" ht="15" x14ac:dyDescent="0.35">
      <c r="A41" s="123"/>
      <c r="B41" s="125"/>
      <c r="C41" s="123"/>
    </row>
    <row r="42" spans="1:3" ht="15" x14ac:dyDescent="0.35">
      <c r="A42" s="123"/>
      <c r="B42" s="125"/>
      <c r="C42" s="123"/>
    </row>
    <row r="43" spans="1:3" ht="15" x14ac:dyDescent="0.35">
      <c r="A43" s="123"/>
      <c r="B43" s="125"/>
      <c r="C43" s="123"/>
    </row>
    <row r="44" spans="1:3" ht="15" x14ac:dyDescent="0.35">
      <c r="A44" s="123"/>
      <c r="B44" s="125"/>
      <c r="C44" s="123"/>
    </row>
    <row r="45" spans="1:3" ht="15" x14ac:dyDescent="0.35">
      <c r="A45" s="123"/>
      <c r="B45" s="125"/>
      <c r="C45" s="123"/>
    </row>
    <row r="46" spans="1:3" ht="15" x14ac:dyDescent="0.35">
      <c r="A46" s="123"/>
      <c r="B46" s="125"/>
      <c r="C46" s="123"/>
    </row>
    <row r="47" spans="1:3" ht="15" x14ac:dyDescent="0.35">
      <c r="A47" s="123"/>
      <c r="B47" s="125"/>
      <c r="C47" s="123"/>
    </row>
    <row r="48" spans="1:3" ht="15" x14ac:dyDescent="0.35">
      <c r="A48" s="123"/>
      <c r="B48" s="125"/>
      <c r="C48" s="123"/>
    </row>
    <row r="49" spans="1:3" ht="15" x14ac:dyDescent="0.35">
      <c r="A49" s="123"/>
      <c r="B49" s="125"/>
      <c r="C49" s="123"/>
    </row>
    <row r="50" spans="1:3" ht="15" x14ac:dyDescent="0.35">
      <c r="A50" s="123"/>
      <c r="B50" s="125"/>
      <c r="C50" s="123"/>
    </row>
    <row r="51" spans="1:3" ht="15" x14ac:dyDescent="0.35">
      <c r="A51" s="123"/>
      <c r="B51" s="125"/>
      <c r="C51" s="123"/>
    </row>
    <row r="52" spans="1:3" ht="15" x14ac:dyDescent="0.35">
      <c r="A52" s="123"/>
      <c r="B52" s="125"/>
      <c r="C52" s="123"/>
    </row>
    <row r="53" spans="1:3" ht="15" x14ac:dyDescent="0.35">
      <c r="A53" s="123"/>
      <c r="B53" s="125"/>
      <c r="C53" s="123"/>
    </row>
    <row r="54" spans="1:3" ht="15" x14ac:dyDescent="0.35">
      <c r="A54" s="123"/>
      <c r="B54" s="125"/>
      <c r="C54" s="123"/>
    </row>
    <row r="55" spans="1:3" ht="15" x14ac:dyDescent="0.35">
      <c r="A55" s="123"/>
      <c r="B55" s="125"/>
      <c r="C55" s="123"/>
    </row>
    <row r="56" spans="1:3" ht="15" x14ac:dyDescent="0.35">
      <c r="A56" s="123"/>
      <c r="B56" s="125"/>
      <c r="C56" s="123"/>
    </row>
    <row r="57" spans="1:3" ht="15" x14ac:dyDescent="0.35">
      <c r="A57" s="123"/>
      <c r="B57" s="125"/>
      <c r="C57" s="123"/>
    </row>
    <row r="58" spans="1:3" ht="15" x14ac:dyDescent="0.35">
      <c r="A58" s="123"/>
      <c r="B58" s="125"/>
      <c r="C58" s="123"/>
    </row>
    <row r="59" spans="1:3" ht="15" x14ac:dyDescent="0.35">
      <c r="A59" s="123"/>
      <c r="B59" s="125"/>
      <c r="C59" s="123"/>
    </row>
    <row r="60" spans="1:3" ht="15" x14ac:dyDescent="0.35">
      <c r="A60" s="123"/>
      <c r="B60" s="125"/>
      <c r="C60" s="123"/>
    </row>
    <row r="61" spans="1:3" ht="15" x14ac:dyDescent="0.35">
      <c r="A61" s="123"/>
      <c r="B61" s="125"/>
      <c r="C61" s="123"/>
    </row>
  </sheetData>
  <mergeCells count="6">
    <mergeCell ref="A3:A5"/>
    <mergeCell ref="A6:A15"/>
    <mergeCell ref="B6:C6"/>
    <mergeCell ref="B8:B9"/>
    <mergeCell ref="B10:B11"/>
    <mergeCell ref="B12:B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3ECAF-8E26-4F5E-82B7-648AF6E587F1}">
  <sheetPr codeName="Sheet3"/>
  <dimension ref="A1:O43"/>
  <sheetViews>
    <sheetView showGridLines="0" showRowColHeaders="0" zoomScale="85" zoomScaleNormal="85" workbookViewId="0">
      <selection activeCell="D33" sqref="D33"/>
    </sheetView>
  </sheetViews>
  <sheetFormatPr defaultRowHeight="14.4" x14ac:dyDescent="0.3"/>
  <cols>
    <col min="1" max="1" width="15.5546875" customWidth="1"/>
    <col min="2" max="2" width="3.88671875" style="78" customWidth="1"/>
    <col min="3" max="3" width="15.88671875" bestFit="1" customWidth="1"/>
    <col min="4" max="4" width="19.88671875" bestFit="1" customWidth="1"/>
    <col min="5" max="5" width="5.88671875" bestFit="1" customWidth="1"/>
    <col min="6" max="6" width="15.77734375" bestFit="1" customWidth="1"/>
    <col min="7" max="7" width="9" bestFit="1" customWidth="1"/>
    <col min="8" max="8" width="18" bestFit="1" customWidth="1"/>
    <col min="9" max="9" width="12.88671875" bestFit="1" customWidth="1"/>
    <col min="10" max="10" width="7.77734375" customWidth="1"/>
    <col min="11" max="11" width="7.88671875" customWidth="1"/>
  </cols>
  <sheetData>
    <row r="1" spans="1:7" ht="17.399999999999999" x14ac:dyDescent="0.3">
      <c r="B1" s="202" t="s">
        <v>90</v>
      </c>
      <c r="C1" s="198"/>
      <c r="D1" s="198"/>
      <c r="E1" s="198"/>
      <c r="F1" s="198"/>
      <c r="G1" s="199"/>
    </row>
    <row r="2" spans="1:7" ht="5.4" customHeight="1" x14ac:dyDescent="0.3"/>
    <row r="3" spans="1:7" ht="17.399999999999999" customHeight="1" x14ac:dyDescent="0.3">
      <c r="B3" s="202" t="s">
        <v>102</v>
      </c>
      <c r="C3" s="198"/>
      <c r="D3" s="198"/>
      <c r="E3" s="198"/>
      <c r="F3" s="198"/>
      <c r="G3" s="199"/>
    </row>
    <row r="4" spans="1:7" x14ac:dyDescent="0.3">
      <c r="B4" s="81">
        <v>1</v>
      </c>
      <c r="C4" s="81" t="s">
        <v>17</v>
      </c>
      <c r="D4" s="81"/>
    </row>
    <row r="5" spans="1:7" x14ac:dyDescent="0.3">
      <c r="B5" s="81">
        <v>2</v>
      </c>
      <c r="C5" s="81" t="s">
        <v>0</v>
      </c>
      <c r="D5" s="81"/>
    </row>
    <row r="6" spans="1:7" x14ac:dyDescent="0.3">
      <c r="B6" s="81">
        <v>3</v>
      </c>
      <c r="C6" s="81" t="s">
        <v>1</v>
      </c>
      <c r="D6" s="81"/>
    </row>
    <row r="7" spans="1:7" x14ac:dyDescent="0.3">
      <c r="B7" s="81">
        <v>4</v>
      </c>
      <c r="C7" s="81" t="s">
        <v>8</v>
      </c>
      <c r="D7" s="81"/>
    </row>
    <row r="8" spans="1:7" x14ac:dyDescent="0.3">
      <c r="B8" s="81">
        <v>5</v>
      </c>
      <c r="C8" s="81" t="s">
        <v>11</v>
      </c>
      <c r="D8" s="81"/>
    </row>
    <row r="9" spans="1:7" x14ac:dyDescent="0.3">
      <c r="B9" s="81">
        <v>6</v>
      </c>
      <c r="C9" s="81" t="s">
        <v>14</v>
      </c>
      <c r="D9" s="81"/>
    </row>
    <row r="10" spans="1:7" x14ac:dyDescent="0.3">
      <c r="B10" s="81">
        <v>7</v>
      </c>
      <c r="C10" s="81" t="s">
        <v>18</v>
      </c>
      <c r="D10" s="81"/>
    </row>
    <row r="11" spans="1:7" ht="4.8" customHeight="1" x14ac:dyDescent="0.3">
      <c r="C11" s="62"/>
    </row>
    <row r="12" spans="1:7" ht="17.399999999999999" customHeight="1" x14ac:dyDescent="0.3">
      <c r="A12" s="200" t="s">
        <v>91</v>
      </c>
      <c r="B12" s="198" t="s">
        <v>103</v>
      </c>
      <c r="C12" s="198"/>
      <c r="D12" s="198"/>
      <c r="E12" s="198"/>
      <c r="F12" s="198"/>
      <c r="G12" s="199"/>
    </row>
    <row r="13" spans="1:7" ht="17.399999999999999" customHeight="1" x14ac:dyDescent="0.3">
      <c r="A13" s="201"/>
      <c r="B13" s="90">
        <v>1</v>
      </c>
      <c r="C13" s="91"/>
    </row>
    <row r="14" spans="1:7" ht="17.399999999999999" customHeight="1" x14ac:dyDescent="0.3">
      <c r="A14" s="201"/>
      <c r="B14" s="90">
        <v>2</v>
      </c>
      <c r="C14" s="91"/>
    </row>
    <row r="15" spans="1:7" ht="17.399999999999999" customHeight="1" x14ac:dyDescent="0.3">
      <c r="A15" s="201"/>
      <c r="B15" s="90">
        <v>3</v>
      </c>
      <c r="C15" s="91"/>
    </row>
    <row r="16" spans="1:7" ht="17.399999999999999" customHeight="1" x14ac:dyDescent="0.3">
      <c r="A16" s="201"/>
      <c r="B16" s="90">
        <v>4</v>
      </c>
      <c r="C16" s="91"/>
    </row>
    <row r="17" spans="1:15" ht="17.399999999999999" customHeight="1" x14ac:dyDescent="0.3">
      <c r="A17" s="201"/>
      <c r="B17" s="90">
        <v>5</v>
      </c>
      <c r="C17" s="91"/>
    </row>
    <row r="18" spans="1:15" ht="17.399999999999999" customHeight="1" x14ac:dyDescent="0.3">
      <c r="A18" s="201"/>
      <c r="B18" s="90">
        <v>6</v>
      </c>
      <c r="C18" s="91"/>
    </row>
    <row r="19" spans="1:15" ht="17.399999999999999" customHeight="1" x14ac:dyDescent="0.3">
      <c r="A19" s="201"/>
      <c r="B19" s="90">
        <v>7</v>
      </c>
      <c r="C19" s="91"/>
    </row>
    <row r="20" spans="1:15" ht="17.399999999999999" customHeight="1" x14ac:dyDescent="0.3">
      <c r="A20" s="201"/>
      <c r="B20" s="90">
        <v>8</v>
      </c>
      <c r="C20" s="91"/>
    </row>
    <row r="21" spans="1:15" ht="17.399999999999999" customHeight="1" x14ac:dyDescent="0.3">
      <c r="A21" s="201"/>
      <c r="B21" s="90">
        <v>9</v>
      </c>
      <c r="C21" s="91"/>
    </row>
    <row r="22" spans="1:15" ht="17.399999999999999" customHeight="1" x14ac:dyDescent="0.3">
      <c r="A22" s="201"/>
      <c r="B22" s="90">
        <v>10</v>
      </c>
      <c r="C22" s="91"/>
    </row>
    <row r="23" spans="1:15" ht="17.399999999999999" customHeight="1" x14ac:dyDescent="0.3">
      <c r="A23" s="201"/>
      <c r="B23" s="90">
        <v>11</v>
      </c>
      <c r="C23" s="91"/>
    </row>
    <row r="24" spans="1:15" ht="17.399999999999999" customHeight="1" x14ac:dyDescent="0.3">
      <c r="A24" s="79"/>
      <c r="B24" s="90">
        <v>12</v>
      </c>
      <c r="C24" s="91"/>
    </row>
    <row r="25" spans="1:15" ht="17.399999999999999" customHeight="1" x14ac:dyDescent="0.3">
      <c r="A25" s="80"/>
      <c r="B25" s="90">
        <v>13</v>
      </c>
      <c r="C25" s="91"/>
    </row>
    <row r="26" spans="1:15" ht="6" customHeight="1" x14ac:dyDescent="0.3">
      <c r="A26" s="41"/>
      <c r="B26"/>
    </row>
    <row r="27" spans="1:15" ht="21.6" customHeight="1" x14ac:dyDescent="0.3">
      <c r="A27" s="41"/>
      <c r="B27" s="202" t="s">
        <v>104</v>
      </c>
      <c r="C27" s="205"/>
      <c r="D27" s="205"/>
      <c r="E27" s="205"/>
      <c r="F27" s="205"/>
      <c r="G27" s="206"/>
    </row>
    <row r="28" spans="1:15" ht="37.200000000000003" customHeight="1" x14ac:dyDescent="0.3">
      <c r="A28" s="121" t="s">
        <v>85</v>
      </c>
      <c r="B28" s="110"/>
      <c r="C28" s="122">
        <f>C13</f>
        <v>0</v>
      </c>
      <c r="D28" s="122">
        <f>C14</f>
        <v>0</v>
      </c>
      <c r="E28" s="122">
        <f>C15</f>
        <v>0</v>
      </c>
      <c r="F28" s="122">
        <f>C16</f>
        <v>0</v>
      </c>
      <c r="G28" s="122">
        <f>C17</f>
        <v>0</v>
      </c>
      <c r="H28" s="122">
        <f>C18</f>
        <v>0</v>
      </c>
      <c r="I28" s="122">
        <f>C19</f>
        <v>0</v>
      </c>
      <c r="J28" s="111">
        <f>C20</f>
        <v>0</v>
      </c>
      <c r="K28" s="111">
        <f>C21</f>
        <v>0</v>
      </c>
      <c r="L28" s="111">
        <f>C22</f>
        <v>0</v>
      </c>
      <c r="M28" s="111">
        <f>C23</f>
        <v>0</v>
      </c>
      <c r="N28" s="111">
        <f>C24</f>
        <v>0</v>
      </c>
      <c r="O28" s="111">
        <f>C25</f>
        <v>0</v>
      </c>
    </row>
    <row r="29" spans="1:15" ht="17.399999999999999" customHeight="1" x14ac:dyDescent="0.3">
      <c r="A29" s="112" t="s">
        <v>82</v>
      </c>
      <c r="B29" s="203" t="s">
        <v>92</v>
      </c>
      <c r="C29" s="204"/>
      <c r="D29" s="204"/>
      <c r="E29" s="204"/>
      <c r="F29" s="204"/>
      <c r="G29" s="204"/>
      <c r="H29" s="204"/>
      <c r="I29" s="204"/>
      <c r="J29" s="204"/>
      <c r="K29" s="204"/>
      <c r="L29" s="204"/>
      <c r="M29" s="204"/>
      <c r="N29" s="204"/>
      <c r="O29" s="204"/>
    </row>
    <row r="30" spans="1:15" ht="15.6" x14ac:dyDescent="0.3">
      <c r="A30" s="113" t="s">
        <v>84</v>
      </c>
      <c r="B30" s="114" t="s">
        <v>93</v>
      </c>
      <c r="C30" s="89"/>
      <c r="D30" s="89"/>
      <c r="E30" s="89"/>
      <c r="F30" s="89"/>
      <c r="G30" s="89"/>
      <c r="H30" s="89"/>
      <c r="I30" s="89"/>
      <c r="J30" s="89"/>
      <c r="K30" s="89"/>
      <c r="L30" s="89"/>
      <c r="M30" s="89"/>
      <c r="N30" s="89"/>
      <c r="O30" s="89"/>
    </row>
    <row r="31" spans="1:15" ht="15.6" x14ac:dyDescent="0.3">
      <c r="A31" s="115" t="s">
        <v>83</v>
      </c>
      <c r="B31" s="114" t="s">
        <v>94</v>
      </c>
      <c r="C31" s="89"/>
      <c r="D31" s="89"/>
      <c r="E31" s="89"/>
      <c r="F31" s="89"/>
      <c r="G31" s="89"/>
      <c r="H31" s="89"/>
      <c r="I31" s="89"/>
      <c r="J31" s="89"/>
      <c r="K31" s="89"/>
      <c r="L31" s="89"/>
      <c r="M31" s="89"/>
      <c r="N31" s="89"/>
      <c r="O31" s="89"/>
    </row>
    <row r="32" spans="1:15" x14ac:dyDescent="0.3">
      <c r="A32" s="41"/>
      <c r="B32"/>
    </row>
    <row r="33" spans="1:2" x14ac:dyDescent="0.3">
      <c r="A33" s="41"/>
      <c r="B33"/>
    </row>
    <row r="34" spans="1:2" x14ac:dyDescent="0.3">
      <c r="A34" s="41"/>
      <c r="B34"/>
    </row>
    <row r="35" spans="1:2" x14ac:dyDescent="0.3">
      <c r="A35" s="41"/>
      <c r="B35"/>
    </row>
    <row r="36" spans="1:2" x14ac:dyDescent="0.3">
      <c r="A36" s="41"/>
      <c r="B36"/>
    </row>
    <row r="37" spans="1:2" x14ac:dyDescent="0.3">
      <c r="A37" s="41"/>
      <c r="B37"/>
    </row>
    <row r="38" spans="1:2" x14ac:dyDescent="0.3">
      <c r="A38" s="41"/>
      <c r="B38"/>
    </row>
    <row r="39" spans="1:2" x14ac:dyDescent="0.3">
      <c r="A39" s="41"/>
      <c r="B39"/>
    </row>
    <row r="40" spans="1:2" x14ac:dyDescent="0.3">
      <c r="A40" s="41"/>
      <c r="B40"/>
    </row>
    <row r="41" spans="1:2" x14ac:dyDescent="0.3">
      <c r="A41" s="41"/>
      <c r="B41"/>
    </row>
    <row r="42" spans="1:2" x14ac:dyDescent="0.3">
      <c r="B42"/>
    </row>
    <row r="43" spans="1:2" x14ac:dyDescent="0.3">
      <c r="B43"/>
    </row>
  </sheetData>
  <protectedRanges>
    <protectedRange sqref="C30:G31" name="Range1"/>
  </protectedRanges>
  <mergeCells count="6">
    <mergeCell ref="B12:G12"/>
    <mergeCell ref="A12:A23"/>
    <mergeCell ref="B1:G1"/>
    <mergeCell ref="B3:G3"/>
    <mergeCell ref="B29:O29"/>
    <mergeCell ref="B27:G27"/>
  </mergeCells>
  <dataValidations count="1">
    <dataValidation allowBlank="1" showInputMessage="1" showErrorMessage="1" sqref="C25" xr:uid="{EB964D8B-E5FA-42B0-9D72-3367FD10F456}"/>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D15-33B6-4D62-B4F9-30D03C2625FD}">
  <sheetPr codeName="Sheet4"/>
  <dimension ref="A1:AQ62464"/>
  <sheetViews>
    <sheetView zoomScaleNormal="100" workbookViewId="0">
      <pane xSplit="1" ySplit="1" topLeftCell="B2" activePane="bottomRight" state="frozen"/>
      <selection pane="topRight" activeCell="C1" sqref="C1"/>
      <selection pane="bottomLeft" activeCell="A2" sqref="A2"/>
      <selection pane="bottomRight"/>
    </sheetView>
  </sheetViews>
  <sheetFormatPr defaultColWidth="10.33203125" defaultRowHeight="12" customHeight="1" x14ac:dyDescent="0.3"/>
  <cols>
    <col min="1" max="1" width="13.44140625" style="7" customWidth="1"/>
    <col min="2" max="2" width="14.33203125" style="11" customWidth="1"/>
    <col min="3" max="3" width="8.44140625" style="7" customWidth="1"/>
    <col min="4" max="4" width="13.6640625" style="8" customWidth="1"/>
    <col min="5" max="5" width="10.6640625" style="5" customWidth="1"/>
    <col min="6" max="6" width="15.33203125" style="3" customWidth="1"/>
    <col min="7" max="7" width="6.6640625" style="3" customWidth="1"/>
    <col min="8" max="8" width="7.88671875" style="3" customWidth="1"/>
    <col min="9" max="9" width="15.77734375" style="3" customWidth="1"/>
    <col min="10" max="10" width="16.21875" style="3" customWidth="1"/>
    <col min="11" max="11" width="5.5546875" style="3" customWidth="1"/>
    <col min="12" max="12" width="13.44140625" style="3" customWidth="1"/>
    <col min="13" max="13" width="4.44140625" style="9" customWidth="1"/>
    <col min="14" max="14" width="8.109375" style="5" customWidth="1"/>
    <col min="15" max="15" width="9.109375" style="3" customWidth="1"/>
    <col min="16" max="16" width="18.33203125" style="3" customWidth="1"/>
    <col min="17" max="17" width="7" style="10" customWidth="1"/>
    <col min="18" max="18" width="13.44140625" style="3" customWidth="1"/>
    <col min="19" max="19" width="13.109375" style="11" customWidth="1"/>
    <col min="20" max="20" width="10.109375" style="11" customWidth="1"/>
    <col min="21" max="21" width="7.88671875" style="11" customWidth="1"/>
    <col min="22" max="22" width="6" style="11" customWidth="1"/>
    <col min="23" max="23" width="12.44140625" style="5" customWidth="1"/>
    <col min="24" max="24" width="11.6640625" style="12" customWidth="1"/>
    <col min="25" max="25" width="10.44140625" style="3" customWidth="1"/>
    <col min="26" max="26" width="5.44140625" style="7" hidden="1" customWidth="1"/>
    <col min="27" max="27" width="22.5546875" style="13" customWidth="1"/>
    <col min="28" max="28" width="16.21875" style="4" customWidth="1"/>
    <col min="29" max="29" width="10" style="4" customWidth="1"/>
    <col min="30" max="30" width="23.77734375" style="4" customWidth="1"/>
    <col min="31" max="31" width="14.33203125" style="4" customWidth="1"/>
    <col min="32" max="32" width="25" style="4" customWidth="1"/>
    <col min="33" max="33" width="7.5546875" style="4" customWidth="1"/>
    <col min="34" max="34" width="22.44140625" style="4" customWidth="1"/>
    <col min="35" max="35" width="15.33203125" style="4" customWidth="1"/>
    <col min="36" max="36" width="18.21875" style="4" customWidth="1"/>
    <col min="37" max="37" width="10.44140625" style="5" customWidth="1"/>
    <col min="38" max="42" width="10.33203125" style="3"/>
    <col min="43" max="43" width="13.109375" style="3" customWidth="1"/>
    <col min="44" max="16384" width="10.33203125" style="3"/>
  </cols>
  <sheetData>
    <row r="1" spans="1:43" s="1" customFormat="1" ht="24.75" customHeight="1" x14ac:dyDescent="0.3">
      <c r="A1" s="146"/>
      <c r="B1" s="147"/>
      <c r="C1" s="148"/>
      <c r="D1" s="148"/>
      <c r="E1" s="149"/>
      <c r="F1" s="146"/>
      <c r="G1" s="150"/>
      <c r="H1" s="151"/>
      <c r="I1" s="146"/>
      <c r="J1" s="146"/>
      <c r="K1" s="150"/>
      <c r="L1" s="146"/>
      <c r="M1" s="152"/>
      <c r="N1" s="149"/>
      <c r="O1" s="146"/>
      <c r="P1" s="146"/>
      <c r="Q1" s="151"/>
      <c r="R1" s="146"/>
      <c r="S1" s="147"/>
      <c r="T1" s="150"/>
      <c r="U1" s="150"/>
      <c r="V1" s="150"/>
      <c r="W1" s="153"/>
      <c r="X1" s="154"/>
      <c r="Y1" s="146"/>
      <c r="Z1" s="150"/>
      <c r="AA1" s="155"/>
      <c r="AB1" s="150"/>
      <c r="AC1" s="150"/>
      <c r="AD1" s="150"/>
      <c r="AE1" s="150"/>
      <c r="AF1" s="150"/>
      <c r="AG1" s="150"/>
      <c r="AH1" s="150"/>
      <c r="AI1" s="150"/>
      <c r="AJ1" s="150"/>
      <c r="AK1" s="156"/>
      <c r="AL1"/>
      <c r="AM1"/>
      <c r="AN1"/>
      <c r="AO1"/>
      <c r="AP1"/>
      <c r="AQ1"/>
    </row>
    <row r="2" spans="1:43" ht="12" customHeight="1" x14ac:dyDescent="0.3">
      <c r="A2" s="157"/>
      <c r="B2" s="158"/>
      <c r="C2" s="157"/>
      <c r="D2" s="159"/>
      <c r="E2" s="160"/>
      <c r="F2" s="157"/>
      <c r="G2" s="157"/>
      <c r="H2" s="157"/>
      <c r="I2" s="161"/>
      <c r="J2" s="161"/>
      <c r="K2" s="157"/>
      <c r="L2" s="161"/>
      <c r="M2" s="162"/>
      <c r="N2" s="163"/>
      <c r="O2" s="157"/>
      <c r="P2" s="157"/>
      <c r="Q2" s="161"/>
      <c r="R2" s="161"/>
      <c r="S2" s="164"/>
      <c r="T2" s="158"/>
      <c r="U2" s="158"/>
      <c r="V2" s="158"/>
      <c r="W2" s="157"/>
      <c r="X2" s="157"/>
      <c r="Y2" s="157"/>
      <c r="Z2" s="157"/>
      <c r="AA2" s="157"/>
      <c r="AB2" s="157"/>
      <c r="AC2" s="157"/>
      <c r="AD2" s="157"/>
      <c r="AE2" s="157"/>
      <c r="AF2" s="157"/>
      <c r="AG2" s="157"/>
      <c r="AH2" s="157"/>
      <c r="AI2" s="157"/>
      <c r="AJ2" s="157"/>
      <c r="AK2" s="165"/>
      <c r="AL2"/>
      <c r="AM2"/>
      <c r="AN2"/>
      <c r="AO2"/>
      <c r="AP2"/>
      <c r="AQ2"/>
    </row>
    <row r="3" spans="1:43" ht="12" customHeight="1" x14ac:dyDescent="0.3">
      <c r="A3" s="157"/>
      <c r="B3" s="158"/>
      <c r="C3" s="157"/>
      <c r="D3" s="159"/>
      <c r="E3" s="160"/>
      <c r="F3" s="157"/>
      <c r="G3" s="157"/>
      <c r="H3" s="157"/>
      <c r="I3" s="161"/>
      <c r="J3" s="161"/>
      <c r="K3" s="157"/>
      <c r="L3" s="161"/>
      <c r="M3" s="162"/>
      <c r="N3" s="163"/>
      <c r="O3" s="157"/>
      <c r="P3" s="157"/>
      <c r="Q3" s="161"/>
      <c r="R3" s="161"/>
      <c r="S3" s="164"/>
      <c r="T3" s="158"/>
      <c r="U3" s="158"/>
      <c r="V3" s="158"/>
      <c r="W3" s="157"/>
      <c r="X3" s="157"/>
      <c r="Y3" s="157"/>
      <c r="Z3" s="157"/>
      <c r="AA3" s="157"/>
      <c r="AB3" s="157"/>
      <c r="AC3" s="157"/>
      <c r="AD3" s="157"/>
      <c r="AE3" s="157"/>
      <c r="AF3" s="157"/>
      <c r="AG3" s="157"/>
      <c r="AH3" s="157"/>
      <c r="AI3" s="157"/>
      <c r="AJ3" s="157"/>
      <c r="AK3" s="165"/>
      <c r="AL3"/>
      <c r="AM3"/>
      <c r="AN3"/>
      <c r="AO3"/>
      <c r="AP3"/>
      <c r="AQ3"/>
    </row>
    <row r="4" spans="1:43" ht="12" customHeight="1" x14ac:dyDescent="0.3">
      <c r="A4" s="157"/>
      <c r="B4" s="158"/>
      <c r="C4" s="157"/>
      <c r="D4" s="159"/>
      <c r="E4" s="160"/>
      <c r="F4" s="157"/>
      <c r="G4" s="157"/>
      <c r="H4" s="157"/>
      <c r="I4" s="161"/>
      <c r="J4" s="161"/>
      <c r="K4" s="157"/>
      <c r="L4" s="161"/>
      <c r="M4" s="162"/>
      <c r="N4" s="163"/>
      <c r="O4" s="157"/>
      <c r="P4" s="157"/>
      <c r="Q4" s="161"/>
      <c r="R4" s="161"/>
      <c r="S4" s="164"/>
      <c r="T4" s="158"/>
      <c r="U4" s="158"/>
      <c r="V4" s="158"/>
      <c r="W4" s="157"/>
      <c r="X4" s="157"/>
      <c r="Y4" s="157"/>
      <c r="Z4" s="157"/>
      <c r="AA4" s="157"/>
      <c r="AB4" s="157"/>
      <c r="AC4" s="157"/>
      <c r="AD4" s="157"/>
      <c r="AE4" s="157"/>
      <c r="AF4" s="157"/>
      <c r="AG4" s="157"/>
      <c r="AH4" s="157"/>
      <c r="AI4" s="157"/>
      <c r="AJ4" s="157"/>
      <c r="AK4" s="165"/>
      <c r="AL4"/>
      <c r="AM4"/>
      <c r="AN4"/>
      <c r="AO4"/>
      <c r="AP4"/>
      <c r="AQ4"/>
    </row>
    <row r="5" spans="1:43" ht="12" customHeight="1" x14ac:dyDescent="0.3">
      <c r="A5" s="157"/>
      <c r="B5" s="158"/>
      <c r="C5" s="157"/>
      <c r="D5" s="159"/>
      <c r="E5" s="160"/>
      <c r="F5" s="157"/>
      <c r="G5" s="157"/>
      <c r="H5" s="157"/>
      <c r="I5" s="161"/>
      <c r="J5" s="161"/>
      <c r="K5" s="157"/>
      <c r="L5" s="161"/>
      <c r="M5" s="162"/>
      <c r="N5" s="163"/>
      <c r="O5" s="157"/>
      <c r="P5" s="157"/>
      <c r="Q5" s="161"/>
      <c r="R5" s="161"/>
      <c r="S5" s="164"/>
      <c r="T5" s="158"/>
      <c r="U5" s="158"/>
      <c r="V5" s="158"/>
      <c r="W5" s="157"/>
      <c r="X5" s="157"/>
      <c r="Y5" s="157"/>
      <c r="Z5" s="157"/>
      <c r="AA5" s="157"/>
      <c r="AB5" s="157"/>
      <c r="AC5" s="157"/>
      <c r="AD5" s="157"/>
      <c r="AE5" s="157"/>
      <c r="AF5" s="157"/>
      <c r="AG5" s="157"/>
      <c r="AH5" s="157"/>
      <c r="AI5" s="157"/>
      <c r="AJ5" s="157"/>
      <c r="AK5" s="165"/>
      <c r="AL5"/>
      <c r="AM5"/>
      <c r="AN5"/>
      <c r="AO5"/>
      <c r="AP5"/>
      <c r="AQ5"/>
    </row>
    <row r="6" spans="1:43" ht="12" customHeight="1" x14ac:dyDescent="0.3">
      <c r="A6" s="157"/>
      <c r="B6" s="158"/>
      <c r="C6" s="157"/>
      <c r="D6" s="159"/>
      <c r="E6" s="160"/>
      <c r="F6" s="157"/>
      <c r="G6" s="157"/>
      <c r="H6" s="157"/>
      <c r="I6" s="161"/>
      <c r="J6" s="161"/>
      <c r="K6" s="157"/>
      <c r="L6" s="161"/>
      <c r="M6" s="162"/>
      <c r="N6" s="163"/>
      <c r="O6" s="157"/>
      <c r="P6" s="157"/>
      <c r="Q6" s="161"/>
      <c r="R6" s="161"/>
      <c r="S6" s="164"/>
      <c r="T6" s="158"/>
      <c r="U6" s="158"/>
      <c r="V6" s="158"/>
      <c r="W6" s="157"/>
      <c r="X6" s="157"/>
      <c r="Y6" s="157"/>
      <c r="Z6" s="157"/>
      <c r="AA6" s="157"/>
      <c r="AB6" s="157"/>
      <c r="AC6" s="157"/>
      <c r="AD6" s="157"/>
      <c r="AE6" s="157"/>
      <c r="AF6" s="157"/>
      <c r="AG6" s="157"/>
      <c r="AH6" s="157"/>
      <c r="AI6" s="157"/>
      <c r="AJ6" s="157"/>
      <c r="AK6" s="165"/>
      <c r="AL6"/>
      <c r="AM6"/>
      <c r="AN6"/>
      <c r="AO6"/>
      <c r="AP6"/>
      <c r="AQ6"/>
    </row>
    <row r="7" spans="1:43" ht="12" customHeight="1" x14ac:dyDescent="0.3">
      <c r="A7" s="157"/>
      <c r="B7" s="158"/>
      <c r="C7" s="157"/>
      <c r="D7" s="159"/>
      <c r="E7" s="160"/>
      <c r="F7" s="157"/>
      <c r="G7" s="157"/>
      <c r="H7" s="157"/>
      <c r="I7" s="161"/>
      <c r="J7" s="161"/>
      <c r="K7" s="157"/>
      <c r="L7" s="161"/>
      <c r="M7" s="162"/>
      <c r="N7" s="163"/>
      <c r="O7" s="157"/>
      <c r="P7" s="157"/>
      <c r="Q7" s="161"/>
      <c r="R7" s="161"/>
      <c r="S7" s="164"/>
      <c r="T7" s="158"/>
      <c r="U7" s="158"/>
      <c r="V7" s="158"/>
      <c r="W7" s="157"/>
      <c r="X7" s="157"/>
      <c r="Y7" s="157"/>
      <c r="Z7" s="157"/>
      <c r="AA7" s="157"/>
      <c r="AB7" s="157"/>
      <c r="AC7" s="157"/>
      <c r="AD7" s="157"/>
      <c r="AE7" s="157"/>
      <c r="AF7" s="157"/>
      <c r="AG7" s="157"/>
      <c r="AH7" s="157"/>
      <c r="AI7" s="157"/>
      <c r="AJ7" s="157"/>
      <c r="AK7" s="165"/>
      <c r="AL7"/>
      <c r="AM7"/>
      <c r="AN7"/>
      <c r="AO7"/>
      <c r="AP7"/>
      <c r="AQ7"/>
    </row>
    <row r="8" spans="1:43" ht="12" customHeight="1" x14ac:dyDescent="0.3">
      <c r="A8" s="157"/>
      <c r="B8" s="158"/>
      <c r="C8" s="157"/>
      <c r="D8" s="159"/>
      <c r="E8" s="160"/>
      <c r="F8" s="157"/>
      <c r="G8" s="157"/>
      <c r="H8" s="157"/>
      <c r="I8" s="161"/>
      <c r="J8" s="161"/>
      <c r="K8" s="157"/>
      <c r="L8" s="161"/>
      <c r="M8" s="162"/>
      <c r="N8" s="163"/>
      <c r="O8" s="157"/>
      <c r="P8" s="157"/>
      <c r="Q8" s="161"/>
      <c r="R8" s="161"/>
      <c r="S8" s="164"/>
      <c r="T8" s="158"/>
      <c r="U8" s="158"/>
      <c r="V8" s="158"/>
      <c r="W8" s="157"/>
      <c r="X8" s="157"/>
      <c r="Y8" s="157"/>
      <c r="Z8" s="157"/>
      <c r="AA8" s="157"/>
      <c r="AB8" s="157"/>
      <c r="AC8" s="157"/>
      <c r="AD8" s="157"/>
      <c r="AE8" s="157"/>
      <c r="AF8" s="157"/>
      <c r="AG8" s="157"/>
      <c r="AH8" s="157"/>
      <c r="AI8" s="157"/>
      <c r="AJ8" s="157"/>
      <c r="AK8" s="165"/>
      <c r="AL8"/>
      <c r="AM8"/>
      <c r="AN8"/>
      <c r="AO8"/>
      <c r="AP8"/>
      <c r="AQ8"/>
    </row>
    <row r="9" spans="1:43" ht="12" customHeight="1" x14ac:dyDescent="0.3">
      <c r="A9" s="157"/>
      <c r="B9" s="158"/>
      <c r="C9" s="157"/>
      <c r="D9" s="159"/>
      <c r="E9" s="160"/>
      <c r="F9" s="157"/>
      <c r="G9" s="157"/>
      <c r="H9" s="157"/>
      <c r="I9" s="161"/>
      <c r="J9" s="161"/>
      <c r="K9" s="157"/>
      <c r="L9" s="161"/>
      <c r="M9" s="162"/>
      <c r="N9" s="163"/>
      <c r="O9" s="157"/>
      <c r="P9" s="157"/>
      <c r="Q9" s="161"/>
      <c r="R9" s="161"/>
      <c r="S9" s="164"/>
      <c r="T9" s="158"/>
      <c r="U9" s="158"/>
      <c r="V9" s="158"/>
      <c r="W9" s="157"/>
      <c r="X9" s="157"/>
      <c r="Y9" s="157"/>
      <c r="Z9" s="157"/>
      <c r="AA9" s="157"/>
      <c r="AB9" s="157"/>
      <c r="AC9" s="157"/>
      <c r="AD9" s="157"/>
      <c r="AE9" s="157"/>
      <c r="AF9" s="157"/>
      <c r="AG9" s="157"/>
      <c r="AH9" s="157"/>
      <c r="AI9" s="157"/>
      <c r="AJ9" s="157"/>
      <c r="AK9" s="165"/>
      <c r="AL9"/>
      <c r="AM9"/>
      <c r="AN9"/>
      <c r="AO9"/>
      <c r="AP9"/>
      <c r="AQ9"/>
    </row>
    <row r="10" spans="1:43" ht="12" customHeight="1" x14ac:dyDescent="0.3">
      <c r="A10" s="157"/>
      <c r="B10" s="158"/>
      <c r="C10" s="157"/>
      <c r="D10" s="159"/>
      <c r="E10" s="160"/>
      <c r="F10" s="157"/>
      <c r="G10" s="157"/>
      <c r="H10" s="157"/>
      <c r="I10" s="161"/>
      <c r="J10" s="161"/>
      <c r="K10" s="157"/>
      <c r="L10" s="161"/>
      <c r="M10" s="162"/>
      <c r="N10" s="163"/>
      <c r="O10" s="157"/>
      <c r="P10" s="157"/>
      <c r="Q10" s="161"/>
      <c r="R10" s="161"/>
      <c r="S10" s="164"/>
      <c r="T10" s="158"/>
      <c r="U10" s="158"/>
      <c r="V10" s="158"/>
      <c r="W10" s="157"/>
      <c r="X10" s="157"/>
      <c r="Y10" s="157"/>
      <c r="Z10" s="157"/>
      <c r="AA10" s="157"/>
      <c r="AB10" s="157"/>
      <c r="AC10" s="157"/>
      <c r="AD10" s="157"/>
      <c r="AE10" s="157"/>
      <c r="AF10" s="157"/>
      <c r="AG10" s="157"/>
      <c r="AH10" s="157"/>
      <c r="AI10" s="157"/>
      <c r="AJ10" s="157"/>
      <c r="AK10" s="165"/>
      <c r="AL10"/>
      <c r="AM10"/>
      <c r="AN10"/>
      <c r="AO10"/>
      <c r="AP10"/>
      <c r="AQ10"/>
    </row>
    <row r="11" spans="1:43" ht="12" customHeight="1" x14ac:dyDescent="0.3">
      <c r="A11" s="157"/>
      <c r="B11" s="158"/>
      <c r="C11" s="157"/>
      <c r="D11" s="159"/>
      <c r="E11" s="160"/>
      <c r="F11" s="157"/>
      <c r="G11" s="157"/>
      <c r="H11" s="157"/>
      <c r="I11" s="161"/>
      <c r="J11" s="161"/>
      <c r="K11" s="157"/>
      <c r="L11" s="161"/>
      <c r="M11" s="162"/>
      <c r="N11" s="163"/>
      <c r="O11" s="157"/>
      <c r="P11" s="157"/>
      <c r="Q11" s="161"/>
      <c r="R11" s="161"/>
      <c r="S11" s="164"/>
      <c r="T11" s="158"/>
      <c r="U11" s="158"/>
      <c r="V11" s="158"/>
      <c r="W11" s="157"/>
      <c r="X11" s="157"/>
      <c r="Y11" s="157"/>
      <c r="Z11" s="157"/>
      <c r="AA11" s="157"/>
      <c r="AB11" s="157"/>
      <c r="AC11" s="157"/>
      <c r="AD11" s="157"/>
      <c r="AE11" s="157"/>
      <c r="AF11" s="157"/>
      <c r="AG11" s="157"/>
      <c r="AH11" s="157"/>
      <c r="AI11" s="157"/>
      <c r="AJ11" s="157"/>
      <c r="AK11" s="165"/>
      <c r="AL11"/>
      <c r="AM11"/>
      <c r="AN11"/>
      <c r="AO11"/>
      <c r="AP11"/>
      <c r="AQ11"/>
    </row>
    <row r="12" spans="1:43" ht="12" customHeight="1" x14ac:dyDescent="0.3">
      <c r="A12" s="157"/>
      <c r="B12" s="158"/>
      <c r="C12" s="157"/>
      <c r="D12" s="159"/>
      <c r="E12" s="160"/>
      <c r="F12" s="157"/>
      <c r="G12" s="157"/>
      <c r="H12" s="157"/>
      <c r="I12" s="161"/>
      <c r="J12" s="161"/>
      <c r="K12" s="157"/>
      <c r="L12" s="161"/>
      <c r="M12" s="162"/>
      <c r="N12" s="163"/>
      <c r="O12" s="157"/>
      <c r="P12" s="157"/>
      <c r="Q12" s="161"/>
      <c r="R12" s="161"/>
      <c r="S12" s="164"/>
      <c r="T12" s="158"/>
      <c r="U12" s="158"/>
      <c r="V12" s="158"/>
      <c r="W12" s="157"/>
      <c r="X12" s="157"/>
      <c r="Y12" s="157"/>
      <c r="Z12" s="157"/>
      <c r="AA12" s="157"/>
      <c r="AB12" s="157"/>
      <c r="AC12" s="157"/>
      <c r="AD12" s="157"/>
      <c r="AE12" s="157"/>
      <c r="AF12" s="157"/>
      <c r="AG12" s="157"/>
      <c r="AH12" s="157"/>
      <c r="AI12" s="157"/>
      <c r="AJ12" s="157"/>
      <c r="AK12" s="165"/>
      <c r="AL12"/>
      <c r="AM12"/>
      <c r="AN12"/>
      <c r="AO12"/>
      <c r="AP12"/>
      <c r="AQ12"/>
    </row>
    <row r="13" spans="1:43" ht="12" customHeight="1" x14ac:dyDescent="0.3">
      <c r="A13" s="157"/>
      <c r="B13" s="158"/>
      <c r="C13" s="157"/>
      <c r="D13" s="159"/>
      <c r="E13" s="160"/>
      <c r="F13" s="157"/>
      <c r="G13" s="157"/>
      <c r="H13" s="157"/>
      <c r="I13" s="161"/>
      <c r="J13" s="161"/>
      <c r="K13" s="157"/>
      <c r="L13" s="161"/>
      <c r="M13" s="162"/>
      <c r="N13" s="163"/>
      <c r="O13" s="157"/>
      <c r="P13" s="157"/>
      <c r="Q13" s="161"/>
      <c r="R13" s="161"/>
      <c r="S13" s="164"/>
      <c r="T13" s="158"/>
      <c r="U13" s="158"/>
      <c r="V13" s="158"/>
      <c r="W13" s="157"/>
      <c r="X13" s="157"/>
      <c r="Y13" s="157"/>
      <c r="Z13" s="157"/>
      <c r="AA13" s="157"/>
      <c r="AB13" s="157"/>
      <c r="AC13" s="157"/>
      <c r="AD13" s="157"/>
      <c r="AE13" s="157"/>
      <c r="AF13" s="157"/>
      <c r="AG13" s="157"/>
      <c r="AH13" s="157"/>
      <c r="AI13" s="157"/>
      <c r="AJ13" s="157"/>
      <c r="AK13" s="165"/>
      <c r="AL13"/>
      <c r="AM13"/>
      <c r="AN13"/>
      <c r="AO13"/>
      <c r="AP13"/>
      <c r="AQ13"/>
    </row>
    <row r="14" spans="1:43" ht="12" customHeight="1" x14ac:dyDescent="0.3">
      <c r="A14" s="157"/>
      <c r="B14" s="158"/>
      <c r="C14" s="157"/>
      <c r="D14" s="159"/>
      <c r="E14" s="160"/>
      <c r="F14" s="157"/>
      <c r="G14" s="157"/>
      <c r="H14" s="157"/>
      <c r="I14" s="161"/>
      <c r="J14" s="161"/>
      <c r="K14" s="157"/>
      <c r="L14" s="161"/>
      <c r="M14" s="162"/>
      <c r="N14" s="163"/>
      <c r="O14" s="157"/>
      <c r="P14" s="157"/>
      <c r="Q14" s="161"/>
      <c r="R14" s="161"/>
      <c r="S14" s="164"/>
      <c r="T14" s="158"/>
      <c r="U14" s="158"/>
      <c r="V14" s="158"/>
      <c r="W14" s="157"/>
      <c r="X14" s="157"/>
      <c r="Y14" s="157"/>
      <c r="Z14" s="157"/>
      <c r="AA14" s="157"/>
      <c r="AB14" s="157"/>
      <c r="AC14" s="157"/>
      <c r="AD14" s="157"/>
      <c r="AE14" s="157"/>
      <c r="AF14" s="157"/>
      <c r="AG14" s="157"/>
      <c r="AH14" s="157"/>
      <c r="AI14" s="157"/>
      <c r="AJ14" s="157"/>
      <c r="AK14" s="165"/>
      <c r="AL14"/>
      <c r="AM14"/>
      <c r="AN14"/>
      <c r="AO14"/>
      <c r="AP14"/>
      <c r="AQ14"/>
    </row>
    <row r="15" spans="1:43" ht="12" customHeight="1" x14ac:dyDescent="0.3">
      <c r="A15" s="157"/>
      <c r="B15" s="158"/>
      <c r="C15" s="157"/>
      <c r="D15" s="159"/>
      <c r="E15" s="160"/>
      <c r="F15" s="157"/>
      <c r="G15" s="157"/>
      <c r="H15" s="157"/>
      <c r="I15" s="161"/>
      <c r="J15" s="161"/>
      <c r="K15" s="157"/>
      <c r="L15" s="161"/>
      <c r="M15" s="162"/>
      <c r="N15" s="163"/>
      <c r="O15" s="157"/>
      <c r="P15" s="157"/>
      <c r="Q15" s="161"/>
      <c r="R15" s="161"/>
      <c r="S15" s="164"/>
      <c r="T15" s="158"/>
      <c r="U15" s="158"/>
      <c r="V15" s="158"/>
      <c r="W15" s="157"/>
      <c r="X15" s="157"/>
      <c r="Y15" s="157"/>
      <c r="Z15" s="157"/>
      <c r="AA15" s="157"/>
      <c r="AB15" s="157"/>
      <c r="AC15" s="157"/>
      <c r="AD15" s="157"/>
      <c r="AE15" s="157"/>
      <c r="AF15" s="157"/>
      <c r="AG15" s="157"/>
      <c r="AH15" s="157"/>
      <c r="AI15" s="157"/>
      <c r="AJ15" s="157"/>
      <c r="AK15" s="165"/>
      <c r="AL15"/>
      <c r="AM15"/>
      <c r="AN15"/>
      <c r="AO15"/>
      <c r="AP15"/>
      <c r="AQ15"/>
    </row>
    <row r="16" spans="1:43" ht="12" customHeight="1" x14ac:dyDescent="0.3">
      <c r="A16" s="157"/>
      <c r="B16" s="158"/>
      <c r="C16" s="157"/>
      <c r="D16" s="159"/>
      <c r="E16" s="160"/>
      <c r="F16" s="157"/>
      <c r="G16" s="157"/>
      <c r="H16" s="157"/>
      <c r="I16" s="161"/>
      <c r="J16" s="161"/>
      <c r="K16" s="157"/>
      <c r="L16" s="161"/>
      <c r="M16" s="162"/>
      <c r="N16" s="163"/>
      <c r="O16" s="157"/>
      <c r="P16" s="157"/>
      <c r="Q16" s="161"/>
      <c r="R16" s="161"/>
      <c r="S16" s="164"/>
      <c r="T16" s="158"/>
      <c r="U16" s="158"/>
      <c r="V16" s="158"/>
      <c r="W16" s="157"/>
      <c r="X16" s="157"/>
      <c r="Y16" s="157"/>
      <c r="Z16" s="157"/>
      <c r="AA16" s="157"/>
      <c r="AB16" s="157"/>
      <c r="AC16" s="157"/>
      <c r="AD16" s="157"/>
      <c r="AE16" s="157"/>
      <c r="AF16" s="157"/>
      <c r="AG16" s="157"/>
      <c r="AH16" s="157"/>
      <c r="AI16" s="157"/>
      <c r="AJ16" s="157"/>
      <c r="AK16" s="165"/>
      <c r="AL16"/>
      <c r="AM16"/>
      <c r="AN16"/>
      <c r="AO16"/>
      <c r="AP16"/>
      <c r="AQ16"/>
    </row>
    <row r="17" spans="1:43" ht="12" customHeight="1" x14ac:dyDescent="0.3">
      <c r="A17" s="157"/>
      <c r="B17" s="158"/>
      <c r="C17" s="157"/>
      <c r="D17" s="159"/>
      <c r="E17" s="160"/>
      <c r="F17" s="157"/>
      <c r="G17" s="157"/>
      <c r="H17" s="157"/>
      <c r="I17" s="161"/>
      <c r="J17" s="161"/>
      <c r="K17" s="157"/>
      <c r="L17" s="161"/>
      <c r="M17" s="162"/>
      <c r="N17" s="163"/>
      <c r="O17" s="157"/>
      <c r="P17" s="157"/>
      <c r="Q17" s="161"/>
      <c r="R17" s="161"/>
      <c r="S17" s="164"/>
      <c r="T17" s="158"/>
      <c r="U17" s="158"/>
      <c r="V17" s="158"/>
      <c r="W17" s="157"/>
      <c r="X17" s="157"/>
      <c r="Y17" s="157"/>
      <c r="Z17" s="157"/>
      <c r="AA17" s="157"/>
      <c r="AB17" s="157"/>
      <c r="AC17" s="157"/>
      <c r="AD17" s="157"/>
      <c r="AE17" s="157"/>
      <c r="AF17" s="157"/>
      <c r="AG17" s="157"/>
      <c r="AH17" s="157"/>
      <c r="AI17" s="157"/>
      <c r="AJ17" s="157"/>
      <c r="AK17" s="165"/>
      <c r="AL17"/>
      <c r="AM17"/>
      <c r="AN17"/>
      <c r="AO17"/>
      <c r="AP17"/>
      <c r="AQ17"/>
    </row>
    <row r="18" spans="1:43" ht="12" customHeight="1" x14ac:dyDescent="0.3">
      <c r="A18" s="157"/>
      <c r="B18" s="158"/>
      <c r="C18" s="157"/>
      <c r="D18" s="159"/>
      <c r="E18" s="160"/>
      <c r="F18" s="157"/>
      <c r="G18" s="157"/>
      <c r="H18" s="157"/>
      <c r="I18" s="161"/>
      <c r="J18" s="161"/>
      <c r="K18" s="157"/>
      <c r="L18" s="161"/>
      <c r="M18" s="162"/>
      <c r="N18" s="163"/>
      <c r="O18" s="157"/>
      <c r="P18" s="157"/>
      <c r="Q18" s="161"/>
      <c r="R18" s="161"/>
      <c r="S18" s="164"/>
      <c r="T18" s="158"/>
      <c r="U18" s="158"/>
      <c r="V18" s="158"/>
      <c r="W18" s="157"/>
      <c r="X18" s="157"/>
      <c r="Y18" s="157"/>
      <c r="Z18" s="157"/>
      <c r="AA18" s="157"/>
      <c r="AB18" s="157"/>
      <c r="AC18" s="157"/>
      <c r="AD18" s="157"/>
      <c r="AE18" s="157"/>
      <c r="AF18" s="157"/>
      <c r="AG18" s="157"/>
      <c r="AH18" s="157"/>
      <c r="AI18" s="157"/>
      <c r="AJ18" s="157"/>
      <c r="AK18" s="165"/>
      <c r="AL18"/>
      <c r="AM18"/>
      <c r="AN18"/>
      <c r="AO18"/>
      <c r="AP18"/>
      <c r="AQ18"/>
    </row>
    <row r="19" spans="1:43" ht="12" customHeight="1" x14ac:dyDescent="0.3">
      <c r="A19" s="157"/>
      <c r="B19" s="158"/>
      <c r="C19" s="157"/>
      <c r="D19" s="159"/>
      <c r="E19" s="160"/>
      <c r="F19" s="157"/>
      <c r="G19" s="157"/>
      <c r="H19" s="157"/>
      <c r="I19" s="161"/>
      <c r="J19" s="161"/>
      <c r="K19" s="157"/>
      <c r="L19" s="161"/>
      <c r="M19" s="162"/>
      <c r="N19" s="163"/>
      <c r="O19" s="157"/>
      <c r="P19" s="157"/>
      <c r="Q19" s="161"/>
      <c r="R19" s="161"/>
      <c r="S19" s="164"/>
      <c r="T19" s="158"/>
      <c r="U19" s="158"/>
      <c r="V19" s="158"/>
      <c r="W19" s="157"/>
      <c r="X19" s="157"/>
      <c r="Y19" s="157"/>
      <c r="Z19" s="157"/>
      <c r="AA19" s="157"/>
      <c r="AB19" s="157"/>
      <c r="AC19" s="157"/>
      <c r="AD19" s="157"/>
      <c r="AE19" s="157"/>
      <c r="AF19" s="157"/>
      <c r="AG19" s="157"/>
      <c r="AH19" s="157"/>
      <c r="AI19" s="157"/>
      <c r="AJ19" s="157"/>
      <c r="AK19" s="165"/>
      <c r="AL19"/>
      <c r="AM19"/>
      <c r="AN19"/>
      <c r="AO19"/>
      <c r="AP19"/>
      <c r="AQ19"/>
    </row>
    <row r="20" spans="1:43" ht="12" customHeight="1" x14ac:dyDescent="0.3">
      <c r="A20" s="157"/>
      <c r="B20" s="158"/>
      <c r="C20" s="157"/>
      <c r="D20" s="159"/>
      <c r="E20" s="160"/>
      <c r="F20" s="157"/>
      <c r="G20" s="157"/>
      <c r="H20" s="157"/>
      <c r="I20" s="161"/>
      <c r="J20" s="161"/>
      <c r="K20" s="157"/>
      <c r="L20" s="161"/>
      <c r="M20" s="162"/>
      <c r="N20" s="163"/>
      <c r="O20" s="157"/>
      <c r="P20" s="157"/>
      <c r="Q20" s="161"/>
      <c r="R20" s="161"/>
      <c r="S20" s="164"/>
      <c r="T20" s="158"/>
      <c r="U20" s="158"/>
      <c r="V20" s="158"/>
      <c r="W20" s="157"/>
      <c r="X20" s="157"/>
      <c r="Y20" s="157"/>
      <c r="Z20" s="157"/>
      <c r="AA20" s="157"/>
      <c r="AB20" s="157"/>
      <c r="AC20" s="157"/>
      <c r="AD20" s="157"/>
      <c r="AE20" s="157"/>
      <c r="AF20" s="157"/>
      <c r="AG20" s="157"/>
      <c r="AH20" s="157"/>
      <c r="AI20" s="157"/>
      <c r="AJ20" s="157"/>
      <c r="AK20" s="165"/>
      <c r="AL20"/>
      <c r="AM20"/>
      <c r="AN20"/>
      <c r="AO20"/>
      <c r="AP20"/>
      <c r="AQ20"/>
    </row>
    <row r="21" spans="1:43" ht="12" customHeight="1" x14ac:dyDescent="0.3">
      <c r="A21" s="157"/>
      <c r="B21" s="158"/>
      <c r="C21" s="157"/>
      <c r="D21" s="159"/>
      <c r="E21" s="160"/>
      <c r="F21" s="157"/>
      <c r="G21" s="157"/>
      <c r="H21" s="157"/>
      <c r="I21" s="161"/>
      <c r="J21" s="161"/>
      <c r="K21" s="157"/>
      <c r="L21" s="161"/>
      <c r="M21" s="162"/>
      <c r="N21" s="163"/>
      <c r="O21" s="157"/>
      <c r="P21" s="157"/>
      <c r="Q21" s="161"/>
      <c r="R21" s="161"/>
      <c r="S21" s="164"/>
      <c r="T21" s="158"/>
      <c r="U21" s="158"/>
      <c r="V21" s="158"/>
      <c r="W21" s="157"/>
      <c r="X21" s="157"/>
      <c r="Y21" s="157"/>
      <c r="Z21" s="157"/>
      <c r="AA21" s="157"/>
      <c r="AB21" s="157"/>
      <c r="AC21" s="157"/>
      <c r="AD21" s="157"/>
      <c r="AE21" s="157"/>
      <c r="AF21" s="157"/>
      <c r="AG21" s="157"/>
      <c r="AH21" s="157"/>
      <c r="AI21" s="157"/>
      <c r="AJ21" s="157"/>
      <c r="AK21" s="165"/>
      <c r="AL21"/>
      <c r="AM21"/>
      <c r="AN21"/>
      <c r="AO21"/>
      <c r="AP21"/>
      <c r="AQ21"/>
    </row>
    <row r="22" spans="1:43" ht="12" customHeight="1" x14ac:dyDescent="0.3">
      <c r="A22" s="157"/>
      <c r="B22" s="158"/>
      <c r="C22" s="157"/>
      <c r="D22" s="159"/>
      <c r="E22" s="160"/>
      <c r="F22" s="157"/>
      <c r="G22" s="157"/>
      <c r="H22" s="157"/>
      <c r="I22" s="161"/>
      <c r="J22" s="161"/>
      <c r="K22" s="157"/>
      <c r="L22" s="161"/>
      <c r="M22" s="162"/>
      <c r="N22" s="163"/>
      <c r="O22" s="157"/>
      <c r="P22" s="157"/>
      <c r="Q22" s="161"/>
      <c r="R22" s="161"/>
      <c r="S22" s="164"/>
      <c r="T22" s="158"/>
      <c r="U22" s="158"/>
      <c r="V22" s="158"/>
      <c r="W22" s="157"/>
      <c r="X22" s="157"/>
      <c r="Y22" s="157"/>
      <c r="Z22" s="157"/>
      <c r="AA22" s="157"/>
      <c r="AB22" s="157"/>
      <c r="AC22" s="157"/>
      <c r="AD22" s="157"/>
      <c r="AE22" s="157"/>
      <c r="AF22" s="157"/>
      <c r="AG22" s="157"/>
      <c r="AH22" s="157"/>
      <c r="AI22" s="157"/>
      <c r="AJ22" s="157"/>
      <c r="AK22" s="165"/>
      <c r="AL22"/>
      <c r="AM22"/>
      <c r="AN22"/>
      <c r="AO22"/>
      <c r="AP22"/>
      <c r="AQ22"/>
    </row>
    <row r="23" spans="1:43" ht="12" customHeight="1" x14ac:dyDescent="0.3">
      <c r="A23" s="157"/>
      <c r="B23" s="158"/>
      <c r="C23" s="157"/>
      <c r="D23" s="159"/>
      <c r="E23" s="160"/>
      <c r="F23" s="157"/>
      <c r="G23" s="157"/>
      <c r="H23" s="157"/>
      <c r="I23" s="161"/>
      <c r="J23" s="161"/>
      <c r="K23" s="157"/>
      <c r="L23" s="161"/>
      <c r="M23" s="162"/>
      <c r="N23" s="163"/>
      <c r="O23" s="157"/>
      <c r="P23" s="157"/>
      <c r="Q23" s="161"/>
      <c r="R23" s="161"/>
      <c r="S23" s="164"/>
      <c r="T23" s="158"/>
      <c r="U23" s="158"/>
      <c r="V23" s="158"/>
      <c r="W23" s="157"/>
      <c r="X23" s="157"/>
      <c r="Y23" s="157"/>
      <c r="Z23" s="157"/>
      <c r="AA23" s="157"/>
      <c r="AB23" s="157"/>
      <c r="AC23" s="157"/>
      <c r="AD23" s="157"/>
      <c r="AE23" s="157"/>
      <c r="AF23" s="157"/>
      <c r="AG23" s="157"/>
      <c r="AH23" s="157"/>
      <c r="AI23" s="157"/>
      <c r="AJ23" s="157"/>
      <c r="AK23" s="165"/>
      <c r="AL23"/>
      <c r="AM23"/>
      <c r="AN23"/>
      <c r="AO23"/>
      <c r="AP23"/>
      <c r="AQ23"/>
    </row>
    <row r="24" spans="1:43" ht="12" customHeight="1" x14ac:dyDescent="0.3">
      <c r="A24" s="157"/>
      <c r="B24" s="158"/>
      <c r="C24" s="157"/>
      <c r="D24" s="159"/>
      <c r="E24" s="160"/>
      <c r="F24" s="157"/>
      <c r="G24" s="157"/>
      <c r="H24" s="157"/>
      <c r="I24" s="161"/>
      <c r="J24" s="161"/>
      <c r="K24" s="157"/>
      <c r="L24" s="161"/>
      <c r="M24" s="162"/>
      <c r="N24" s="163"/>
      <c r="O24" s="157"/>
      <c r="P24" s="157"/>
      <c r="Q24" s="161"/>
      <c r="R24" s="161"/>
      <c r="S24" s="164"/>
      <c r="T24" s="158"/>
      <c r="U24" s="158"/>
      <c r="V24" s="158"/>
      <c r="W24" s="157"/>
      <c r="X24" s="157"/>
      <c r="Y24" s="157"/>
      <c r="Z24" s="157"/>
      <c r="AA24" s="157"/>
      <c r="AB24" s="157"/>
      <c r="AC24" s="157"/>
      <c r="AD24" s="157"/>
      <c r="AE24" s="157"/>
      <c r="AF24" s="157"/>
      <c r="AG24" s="157"/>
      <c r="AH24" s="157"/>
      <c r="AI24" s="157"/>
      <c r="AJ24" s="157"/>
      <c r="AK24" s="165"/>
      <c r="AL24"/>
      <c r="AM24"/>
      <c r="AN24"/>
      <c r="AO24"/>
      <c r="AP24"/>
      <c r="AQ24"/>
    </row>
    <row r="25" spans="1:43" ht="12" customHeight="1" x14ac:dyDescent="0.3">
      <c r="A25" s="157"/>
      <c r="B25" s="158"/>
      <c r="C25" s="157"/>
      <c r="D25" s="159"/>
      <c r="E25" s="160"/>
      <c r="F25" s="157"/>
      <c r="G25" s="157"/>
      <c r="H25" s="157"/>
      <c r="I25" s="161"/>
      <c r="J25" s="161"/>
      <c r="K25" s="157"/>
      <c r="L25" s="161"/>
      <c r="M25" s="162"/>
      <c r="N25" s="163"/>
      <c r="O25" s="157"/>
      <c r="P25" s="157"/>
      <c r="Q25" s="161"/>
      <c r="R25" s="161"/>
      <c r="S25" s="164"/>
      <c r="T25" s="158"/>
      <c r="U25" s="158"/>
      <c r="V25" s="158"/>
      <c r="W25" s="157"/>
      <c r="X25" s="157"/>
      <c r="Y25" s="157"/>
      <c r="Z25" s="157"/>
      <c r="AA25" s="157"/>
      <c r="AB25" s="157"/>
      <c r="AC25" s="157"/>
      <c r="AD25" s="157"/>
      <c r="AE25" s="157"/>
      <c r="AF25" s="157"/>
      <c r="AG25" s="157"/>
      <c r="AH25" s="157"/>
      <c r="AI25" s="157"/>
      <c r="AJ25" s="157"/>
      <c r="AK25" s="165"/>
      <c r="AL25"/>
      <c r="AM25"/>
      <c r="AN25"/>
      <c r="AO25"/>
      <c r="AP25"/>
      <c r="AQ25"/>
    </row>
    <row r="26" spans="1:43" ht="12" customHeight="1" x14ac:dyDescent="0.3">
      <c r="A26" s="157"/>
      <c r="B26" s="158"/>
      <c r="C26" s="157"/>
      <c r="D26" s="159"/>
      <c r="E26" s="160"/>
      <c r="F26" s="157"/>
      <c r="G26" s="157"/>
      <c r="H26" s="157"/>
      <c r="I26" s="161"/>
      <c r="J26" s="161"/>
      <c r="K26" s="157"/>
      <c r="L26" s="161"/>
      <c r="M26" s="162"/>
      <c r="N26" s="163"/>
      <c r="O26" s="157"/>
      <c r="P26" s="157"/>
      <c r="Q26" s="161"/>
      <c r="R26" s="161"/>
      <c r="S26" s="164"/>
      <c r="T26" s="158"/>
      <c r="U26" s="158"/>
      <c r="V26" s="158"/>
      <c r="W26" s="157"/>
      <c r="X26" s="157"/>
      <c r="Y26" s="157"/>
      <c r="Z26" s="157"/>
      <c r="AA26" s="157"/>
      <c r="AB26" s="157"/>
      <c r="AC26" s="157"/>
      <c r="AD26" s="157"/>
      <c r="AE26" s="157"/>
      <c r="AF26" s="157"/>
      <c r="AG26" s="157"/>
      <c r="AH26" s="157"/>
      <c r="AI26" s="157"/>
      <c r="AJ26" s="157"/>
      <c r="AK26" s="165"/>
      <c r="AL26"/>
      <c r="AM26"/>
      <c r="AN26"/>
      <c r="AO26"/>
      <c r="AP26"/>
      <c r="AQ26"/>
    </row>
    <row r="27" spans="1:43" ht="12" customHeight="1" x14ac:dyDescent="0.3">
      <c r="A27" s="157"/>
      <c r="B27" s="158"/>
      <c r="C27" s="157"/>
      <c r="D27" s="159"/>
      <c r="E27" s="160"/>
      <c r="F27" s="157"/>
      <c r="G27" s="157"/>
      <c r="H27" s="157"/>
      <c r="I27" s="161"/>
      <c r="J27" s="161"/>
      <c r="K27" s="157"/>
      <c r="L27" s="161"/>
      <c r="M27" s="162"/>
      <c r="N27" s="163"/>
      <c r="O27" s="157"/>
      <c r="P27" s="157"/>
      <c r="Q27" s="161"/>
      <c r="R27" s="161"/>
      <c r="S27" s="164"/>
      <c r="T27" s="158"/>
      <c r="U27" s="158"/>
      <c r="V27" s="158"/>
      <c r="W27" s="157"/>
      <c r="X27" s="157"/>
      <c r="Y27" s="157"/>
      <c r="Z27" s="157"/>
      <c r="AA27" s="157"/>
      <c r="AB27" s="157"/>
      <c r="AC27" s="157"/>
      <c r="AD27" s="157"/>
      <c r="AE27" s="157"/>
      <c r="AF27" s="157"/>
      <c r="AG27" s="157"/>
      <c r="AH27" s="157"/>
      <c r="AI27" s="157"/>
      <c r="AJ27" s="157"/>
      <c r="AK27" s="165"/>
      <c r="AL27"/>
      <c r="AM27"/>
      <c r="AN27"/>
      <c r="AO27"/>
      <c r="AP27"/>
      <c r="AQ27"/>
    </row>
    <row r="28" spans="1:43" ht="12" customHeight="1" x14ac:dyDescent="0.3">
      <c r="A28" s="157"/>
      <c r="B28" s="158"/>
      <c r="C28" s="157"/>
      <c r="D28" s="159"/>
      <c r="E28" s="160"/>
      <c r="F28" s="157"/>
      <c r="G28" s="157"/>
      <c r="H28" s="157"/>
      <c r="I28" s="161"/>
      <c r="J28" s="161"/>
      <c r="K28" s="157"/>
      <c r="L28" s="161"/>
      <c r="M28" s="162"/>
      <c r="N28" s="163"/>
      <c r="O28" s="157"/>
      <c r="P28" s="157"/>
      <c r="Q28" s="161"/>
      <c r="R28" s="161"/>
      <c r="S28" s="164"/>
      <c r="T28" s="158"/>
      <c r="U28" s="158"/>
      <c r="V28" s="158"/>
      <c r="W28" s="157"/>
      <c r="X28" s="157"/>
      <c r="Y28" s="157"/>
      <c r="Z28" s="157"/>
      <c r="AA28" s="157"/>
      <c r="AB28" s="157"/>
      <c r="AC28" s="157"/>
      <c r="AD28" s="157"/>
      <c r="AE28" s="157"/>
      <c r="AF28" s="157"/>
      <c r="AG28" s="157"/>
      <c r="AH28" s="157"/>
      <c r="AI28" s="157"/>
      <c r="AJ28" s="157"/>
      <c r="AK28" s="165"/>
      <c r="AL28"/>
      <c r="AM28"/>
      <c r="AN28"/>
      <c r="AO28"/>
      <c r="AP28"/>
      <c r="AQ28"/>
    </row>
    <row r="29" spans="1:43" ht="12" customHeight="1" x14ac:dyDescent="0.3">
      <c r="A29" s="157"/>
      <c r="B29" s="158"/>
      <c r="C29" s="157"/>
      <c r="D29" s="159"/>
      <c r="E29" s="160"/>
      <c r="F29" s="157"/>
      <c r="G29" s="157"/>
      <c r="H29" s="157"/>
      <c r="I29" s="161"/>
      <c r="J29" s="161"/>
      <c r="K29" s="157"/>
      <c r="L29" s="161"/>
      <c r="M29" s="162"/>
      <c r="N29" s="163"/>
      <c r="O29" s="157"/>
      <c r="P29" s="157"/>
      <c r="Q29" s="161"/>
      <c r="R29" s="161"/>
      <c r="S29" s="164"/>
      <c r="T29" s="158"/>
      <c r="U29" s="158"/>
      <c r="V29" s="158"/>
      <c r="W29" s="157"/>
      <c r="X29" s="157"/>
      <c r="Y29" s="157"/>
      <c r="Z29" s="157"/>
      <c r="AA29" s="157"/>
      <c r="AB29" s="157"/>
      <c r="AC29" s="157"/>
      <c r="AD29" s="157"/>
      <c r="AE29" s="157"/>
      <c r="AF29" s="157"/>
      <c r="AG29" s="157"/>
      <c r="AH29" s="157"/>
      <c r="AI29" s="157"/>
      <c r="AJ29" s="157"/>
      <c r="AK29" s="165"/>
      <c r="AL29"/>
      <c r="AM29"/>
      <c r="AN29"/>
      <c r="AO29"/>
      <c r="AP29"/>
      <c r="AQ29"/>
    </row>
    <row r="30" spans="1:43" ht="12" customHeight="1" x14ac:dyDescent="0.3">
      <c r="A30" s="157"/>
      <c r="B30" s="158"/>
      <c r="C30" s="157"/>
      <c r="D30" s="159"/>
      <c r="E30" s="160"/>
      <c r="F30" s="157"/>
      <c r="G30" s="157"/>
      <c r="H30" s="157"/>
      <c r="I30" s="161"/>
      <c r="J30" s="161"/>
      <c r="K30" s="157"/>
      <c r="L30" s="161"/>
      <c r="M30" s="162"/>
      <c r="N30" s="163"/>
      <c r="O30" s="157"/>
      <c r="P30" s="157"/>
      <c r="Q30" s="161"/>
      <c r="R30" s="161"/>
      <c r="S30" s="164"/>
      <c r="T30" s="158"/>
      <c r="U30" s="158"/>
      <c r="V30" s="158"/>
      <c r="W30" s="157"/>
      <c r="X30" s="157"/>
      <c r="Y30" s="157"/>
      <c r="Z30" s="157"/>
      <c r="AA30" s="157"/>
      <c r="AB30" s="157"/>
      <c r="AC30" s="157"/>
      <c r="AD30" s="157"/>
      <c r="AE30" s="157"/>
      <c r="AF30" s="157"/>
      <c r="AG30" s="157"/>
      <c r="AH30" s="157"/>
      <c r="AI30" s="157"/>
      <c r="AJ30" s="157"/>
      <c r="AK30" s="165"/>
      <c r="AL30"/>
      <c r="AM30"/>
      <c r="AN30"/>
      <c r="AO30"/>
      <c r="AP30"/>
      <c r="AQ30"/>
    </row>
    <row r="31" spans="1:43" ht="12" customHeight="1" x14ac:dyDescent="0.3">
      <c r="A31" s="157"/>
      <c r="B31" s="158"/>
      <c r="C31" s="157"/>
      <c r="D31" s="159"/>
      <c r="E31" s="160"/>
      <c r="F31" s="157"/>
      <c r="G31" s="157"/>
      <c r="H31" s="157"/>
      <c r="I31" s="161"/>
      <c r="J31" s="161"/>
      <c r="K31" s="157"/>
      <c r="L31" s="161"/>
      <c r="M31" s="162"/>
      <c r="N31" s="163"/>
      <c r="O31" s="157"/>
      <c r="P31" s="157"/>
      <c r="Q31" s="161"/>
      <c r="R31" s="161"/>
      <c r="S31" s="164"/>
      <c r="T31" s="158"/>
      <c r="U31" s="158"/>
      <c r="V31" s="158"/>
      <c r="W31" s="157"/>
      <c r="X31" s="157"/>
      <c r="Y31" s="157"/>
      <c r="Z31" s="157"/>
      <c r="AA31" s="157"/>
      <c r="AB31" s="157"/>
      <c r="AC31" s="157"/>
      <c r="AD31" s="157"/>
      <c r="AE31" s="157"/>
      <c r="AF31" s="157"/>
      <c r="AG31" s="157"/>
      <c r="AH31" s="157"/>
      <c r="AI31" s="157"/>
      <c r="AJ31" s="157"/>
      <c r="AK31" s="165"/>
      <c r="AL31"/>
      <c r="AM31"/>
      <c r="AN31"/>
      <c r="AO31"/>
      <c r="AP31"/>
      <c r="AQ31"/>
    </row>
    <row r="32" spans="1:43" ht="12" customHeight="1" x14ac:dyDescent="0.3">
      <c r="A32" s="157"/>
      <c r="B32" s="158"/>
      <c r="C32" s="157"/>
      <c r="D32" s="159"/>
      <c r="E32" s="160"/>
      <c r="F32" s="157"/>
      <c r="G32" s="157"/>
      <c r="H32" s="157"/>
      <c r="I32" s="161"/>
      <c r="J32" s="161"/>
      <c r="K32" s="157"/>
      <c r="L32" s="161"/>
      <c r="M32" s="162"/>
      <c r="N32" s="163"/>
      <c r="O32" s="157"/>
      <c r="P32" s="157"/>
      <c r="Q32" s="161"/>
      <c r="R32" s="161"/>
      <c r="S32" s="164"/>
      <c r="T32" s="158"/>
      <c r="U32" s="158"/>
      <c r="V32" s="158"/>
      <c r="W32" s="157"/>
      <c r="X32" s="157"/>
      <c r="Y32" s="157"/>
      <c r="Z32" s="157"/>
      <c r="AA32" s="157"/>
      <c r="AB32" s="157"/>
      <c r="AC32" s="157"/>
      <c r="AD32" s="157"/>
      <c r="AE32" s="157"/>
      <c r="AF32" s="157"/>
      <c r="AG32" s="157"/>
      <c r="AH32" s="157"/>
      <c r="AI32" s="157"/>
      <c r="AJ32" s="157"/>
      <c r="AK32" s="165"/>
      <c r="AL32"/>
      <c r="AM32"/>
      <c r="AN32"/>
      <c r="AO32"/>
      <c r="AP32"/>
      <c r="AQ32"/>
    </row>
    <row r="33" spans="1:43" ht="12" customHeight="1" x14ac:dyDescent="0.3">
      <c r="A33" s="157"/>
      <c r="B33" s="158"/>
      <c r="C33" s="157"/>
      <c r="D33" s="159"/>
      <c r="E33" s="160"/>
      <c r="F33" s="157"/>
      <c r="G33" s="157"/>
      <c r="H33" s="157"/>
      <c r="I33" s="161"/>
      <c r="J33" s="161"/>
      <c r="K33" s="157"/>
      <c r="L33" s="161"/>
      <c r="M33" s="162"/>
      <c r="N33" s="163"/>
      <c r="O33" s="157"/>
      <c r="P33" s="157"/>
      <c r="Q33" s="161"/>
      <c r="R33" s="161"/>
      <c r="S33" s="164"/>
      <c r="T33" s="158"/>
      <c r="U33" s="158"/>
      <c r="V33" s="158"/>
      <c r="W33" s="157"/>
      <c r="X33" s="157"/>
      <c r="Y33" s="157"/>
      <c r="Z33" s="157"/>
      <c r="AA33" s="157"/>
      <c r="AB33" s="157"/>
      <c r="AC33" s="157"/>
      <c r="AD33" s="157"/>
      <c r="AE33" s="157"/>
      <c r="AF33" s="157"/>
      <c r="AG33" s="157"/>
      <c r="AH33" s="157"/>
      <c r="AI33" s="157"/>
      <c r="AJ33" s="157"/>
      <c r="AK33" s="165"/>
      <c r="AL33"/>
      <c r="AM33"/>
      <c r="AN33"/>
      <c r="AO33"/>
      <c r="AP33"/>
      <c r="AQ33"/>
    </row>
    <row r="34" spans="1:43" ht="12" customHeight="1" x14ac:dyDescent="0.3">
      <c r="A34" s="157"/>
      <c r="B34" s="158"/>
      <c r="C34" s="157"/>
      <c r="D34" s="159"/>
      <c r="E34" s="160"/>
      <c r="F34" s="157"/>
      <c r="G34" s="157"/>
      <c r="H34" s="157"/>
      <c r="I34" s="161"/>
      <c r="J34" s="161"/>
      <c r="K34" s="157"/>
      <c r="L34" s="161"/>
      <c r="M34" s="162"/>
      <c r="N34" s="163"/>
      <c r="O34" s="157"/>
      <c r="P34" s="157"/>
      <c r="Q34" s="161"/>
      <c r="R34" s="161"/>
      <c r="S34" s="164"/>
      <c r="T34" s="158"/>
      <c r="U34" s="158"/>
      <c r="V34" s="158"/>
      <c r="W34" s="157"/>
      <c r="X34" s="157"/>
      <c r="Y34" s="157"/>
      <c r="Z34" s="157"/>
      <c r="AA34" s="157"/>
      <c r="AB34" s="157"/>
      <c r="AC34" s="157"/>
      <c r="AD34" s="157"/>
      <c r="AE34" s="157"/>
      <c r="AF34" s="157"/>
      <c r="AG34" s="157"/>
      <c r="AH34" s="157"/>
      <c r="AI34" s="157"/>
      <c r="AJ34" s="157"/>
      <c r="AK34" s="165"/>
      <c r="AL34"/>
      <c r="AM34"/>
      <c r="AN34"/>
      <c r="AO34"/>
      <c r="AP34"/>
      <c r="AQ34"/>
    </row>
    <row r="35" spans="1:43" ht="12" customHeight="1" x14ac:dyDescent="0.3">
      <c r="A35" s="157"/>
      <c r="B35" s="158"/>
      <c r="C35" s="157"/>
      <c r="D35" s="159"/>
      <c r="E35" s="160"/>
      <c r="F35" s="157"/>
      <c r="G35" s="157"/>
      <c r="H35" s="157"/>
      <c r="I35" s="161"/>
      <c r="J35" s="161"/>
      <c r="K35" s="157"/>
      <c r="L35" s="161"/>
      <c r="M35" s="162"/>
      <c r="N35" s="163"/>
      <c r="O35" s="157"/>
      <c r="P35" s="157"/>
      <c r="Q35" s="161"/>
      <c r="R35" s="161"/>
      <c r="S35" s="164"/>
      <c r="T35" s="158"/>
      <c r="U35" s="158"/>
      <c r="V35" s="158"/>
      <c r="W35" s="157"/>
      <c r="X35" s="157"/>
      <c r="Y35" s="157"/>
      <c r="Z35" s="157"/>
      <c r="AA35" s="157"/>
      <c r="AB35" s="157"/>
      <c r="AC35" s="157"/>
      <c r="AD35" s="157"/>
      <c r="AE35" s="157"/>
      <c r="AF35" s="157"/>
      <c r="AG35" s="157"/>
      <c r="AH35" s="157"/>
      <c r="AI35" s="157"/>
      <c r="AJ35" s="157"/>
      <c r="AK35" s="165"/>
      <c r="AL35"/>
      <c r="AM35"/>
      <c r="AN35"/>
      <c r="AO35"/>
      <c r="AP35"/>
      <c r="AQ35"/>
    </row>
    <row r="36" spans="1:43" ht="12" customHeight="1" x14ac:dyDescent="0.3">
      <c r="A36" s="157"/>
      <c r="B36" s="158"/>
      <c r="C36" s="157"/>
      <c r="D36" s="159"/>
      <c r="E36" s="160"/>
      <c r="F36" s="157"/>
      <c r="G36" s="157"/>
      <c r="H36" s="157"/>
      <c r="I36" s="161"/>
      <c r="J36" s="161"/>
      <c r="K36" s="157"/>
      <c r="L36" s="161"/>
      <c r="M36" s="162"/>
      <c r="N36" s="163"/>
      <c r="O36" s="157"/>
      <c r="P36" s="157"/>
      <c r="Q36" s="161"/>
      <c r="R36" s="161"/>
      <c r="S36" s="164"/>
      <c r="T36" s="158"/>
      <c r="U36" s="158"/>
      <c r="V36" s="158"/>
      <c r="W36" s="157"/>
      <c r="X36" s="157"/>
      <c r="Y36" s="157"/>
      <c r="Z36" s="157"/>
      <c r="AA36" s="157"/>
      <c r="AB36" s="157"/>
      <c r="AC36" s="157"/>
      <c r="AD36" s="157"/>
      <c r="AE36" s="157"/>
      <c r="AF36" s="157"/>
      <c r="AG36" s="157"/>
      <c r="AH36" s="157"/>
      <c r="AI36" s="157"/>
      <c r="AJ36" s="157"/>
      <c r="AK36" s="165"/>
      <c r="AL36"/>
      <c r="AM36"/>
      <c r="AN36"/>
      <c r="AO36"/>
      <c r="AP36"/>
      <c r="AQ36"/>
    </row>
    <row r="37" spans="1:43" ht="12" customHeight="1" x14ac:dyDescent="0.3">
      <c r="A37" s="157"/>
      <c r="B37" s="158"/>
      <c r="C37" s="157"/>
      <c r="D37" s="159"/>
      <c r="E37" s="160"/>
      <c r="F37" s="157"/>
      <c r="G37" s="157"/>
      <c r="H37" s="157"/>
      <c r="I37" s="161"/>
      <c r="J37" s="161"/>
      <c r="K37" s="157"/>
      <c r="L37" s="161"/>
      <c r="M37" s="162"/>
      <c r="N37" s="163"/>
      <c r="O37" s="157"/>
      <c r="P37" s="157"/>
      <c r="Q37" s="161"/>
      <c r="R37" s="161"/>
      <c r="S37" s="164"/>
      <c r="T37" s="158"/>
      <c r="U37" s="158"/>
      <c r="V37" s="158"/>
      <c r="W37" s="157"/>
      <c r="X37" s="157"/>
      <c r="Y37" s="157"/>
      <c r="Z37" s="157"/>
      <c r="AA37" s="157"/>
      <c r="AB37" s="157"/>
      <c r="AC37" s="157"/>
      <c r="AD37" s="157"/>
      <c r="AE37" s="157"/>
      <c r="AF37" s="157"/>
      <c r="AG37" s="157"/>
      <c r="AH37" s="157"/>
      <c r="AI37" s="157"/>
      <c r="AJ37" s="157"/>
      <c r="AK37" s="165"/>
      <c r="AL37"/>
      <c r="AM37"/>
      <c r="AN37"/>
      <c r="AO37"/>
      <c r="AP37"/>
      <c r="AQ37"/>
    </row>
    <row r="38" spans="1:43" ht="12" customHeight="1" x14ac:dyDescent="0.3">
      <c r="A38" s="157"/>
      <c r="B38" s="158"/>
      <c r="C38" s="157"/>
      <c r="D38" s="159"/>
      <c r="E38" s="160"/>
      <c r="F38" s="157"/>
      <c r="G38" s="157"/>
      <c r="H38" s="157"/>
      <c r="I38" s="161"/>
      <c r="J38" s="161"/>
      <c r="K38" s="157"/>
      <c r="L38" s="161"/>
      <c r="M38" s="162"/>
      <c r="N38" s="163"/>
      <c r="O38" s="157"/>
      <c r="P38" s="157"/>
      <c r="Q38" s="161"/>
      <c r="R38" s="161"/>
      <c r="S38" s="164"/>
      <c r="T38" s="158"/>
      <c r="U38" s="158"/>
      <c r="V38" s="158"/>
      <c r="W38" s="157"/>
      <c r="X38" s="157"/>
      <c r="Y38" s="157"/>
      <c r="Z38" s="157"/>
      <c r="AA38" s="157"/>
      <c r="AB38" s="157"/>
      <c r="AC38" s="157"/>
      <c r="AD38" s="157"/>
      <c r="AE38" s="157"/>
      <c r="AF38" s="157"/>
      <c r="AG38" s="157"/>
      <c r="AH38" s="157"/>
      <c r="AI38" s="157"/>
      <c r="AJ38" s="157"/>
      <c r="AK38" s="165"/>
      <c r="AL38"/>
      <c r="AM38"/>
      <c r="AN38"/>
      <c r="AO38"/>
      <c r="AP38"/>
      <c r="AQ38"/>
    </row>
    <row r="39" spans="1:43" ht="12" customHeight="1" x14ac:dyDescent="0.3">
      <c r="A39" s="157"/>
      <c r="B39" s="158"/>
      <c r="C39" s="157"/>
      <c r="D39" s="159"/>
      <c r="E39" s="160"/>
      <c r="F39" s="157"/>
      <c r="G39" s="157"/>
      <c r="H39" s="157"/>
      <c r="I39" s="161"/>
      <c r="J39" s="161"/>
      <c r="K39" s="157"/>
      <c r="L39" s="161"/>
      <c r="M39" s="162"/>
      <c r="N39" s="163"/>
      <c r="O39" s="157"/>
      <c r="P39" s="157"/>
      <c r="Q39" s="161"/>
      <c r="R39" s="161"/>
      <c r="S39" s="164"/>
      <c r="T39" s="158"/>
      <c r="U39" s="158"/>
      <c r="V39" s="158"/>
      <c r="W39" s="157"/>
      <c r="X39" s="157"/>
      <c r="Y39" s="157"/>
      <c r="Z39" s="157"/>
      <c r="AA39" s="157"/>
      <c r="AB39" s="157"/>
      <c r="AC39" s="157"/>
      <c r="AD39" s="157"/>
      <c r="AE39" s="157"/>
      <c r="AF39" s="157"/>
      <c r="AG39" s="157"/>
      <c r="AH39" s="157"/>
      <c r="AI39" s="157"/>
      <c r="AJ39" s="157"/>
      <c r="AK39" s="165"/>
      <c r="AL39"/>
      <c r="AM39"/>
      <c r="AN39"/>
      <c r="AO39"/>
      <c r="AP39"/>
      <c r="AQ39"/>
    </row>
    <row r="40" spans="1:43" ht="12" customHeight="1" x14ac:dyDescent="0.3">
      <c r="A40" s="157"/>
      <c r="B40" s="158"/>
      <c r="C40" s="157"/>
      <c r="D40" s="159"/>
      <c r="E40" s="160"/>
      <c r="F40" s="157"/>
      <c r="G40" s="157"/>
      <c r="H40" s="157"/>
      <c r="I40" s="161"/>
      <c r="J40" s="161"/>
      <c r="K40" s="157"/>
      <c r="L40" s="161"/>
      <c r="M40" s="162"/>
      <c r="N40" s="163"/>
      <c r="O40" s="157"/>
      <c r="P40" s="157"/>
      <c r="Q40" s="161"/>
      <c r="R40" s="161"/>
      <c r="S40" s="164"/>
      <c r="T40" s="158"/>
      <c r="U40" s="158"/>
      <c r="V40" s="158"/>
      <c r="W40" s="157"/>
      <c r="X40" s="157"/>
      <c r="Y40" s="157"/>
      <c r="Z40" s="157"/>
      <c r="AA40" s="157"/>
      <c r="AB40" s="157"/>
      <c r="AC40" s="157"/>
      <c r="AD40" s="157"/>
      <c r="AE40" s="157"/>
      <c r="AF40" s="157"/>
      <c r="AG40" s="157"/>
      <c r="AH40" s="157"/>
      <c r="AI40" s="157"/>
      <c r="AJ40" s="157"/>
      <c r="AK40" s="165"/>
      <c r="AL40"/>
      <c r="AM40"/>
      <c r="AN40"/>
      <c r="AO40"/>
      <c r="AP40"/>
      <c r="AQ40"/>
    </row>
    <row r="41" spans="1:43" ht="12" customHeight="1" x14ac:dyDescent="0.3">
      <c r="A41" s="157"/>
      <c r="B41" s="158"/>
      <c r="C41" s="157"/>
      <c r="D41" s="159"/>
      <c r="E41" s="160"/>
      <c r="F41" s="157"/>
      <c r="G41" s="157"/>
      <c r="H41" s="157"/>
      <c r="I41" s="161"/>
      <c r="J41" s="161"/>
      <c r="K41" s="157"/>
      <c r="L41" s="161"/>
      <c r="M41" s="162"/>
      <c r="N41" s="163"/>
      <c r="O41" s="157"/>
      <c r="P41" s="157"/>
      <c r="Q41" s="161"/>
      <c r="R41" s="161"/>
      <c r="S41" s="164"/>
      <c r="T41" s="158"/>
      <c r="U41" s="158"/>
      <c r="V41" s="158"/>
      <c r="W41" s="157"/>
      <c r="X41" s="157"/>
      <c r="Y41" s="157"/>
      <c r="Z41" s="157"/>
      <c r="AA41" s="157"/>
      <c r="AB41" s="157"/>
      <c r="AC41" s="157"/>
      <c r="AD41" s="157"/>
      <c r="AE41" s="157"/>
      <c r="AF41" s="157"/>
      <c r="AG41" s="157"/>
      <c r="AH41" s="157"/>
      <c r="AI41" s="157"/>
      <c r="AJ41" s="157"/>
      <c r="AK41" s="165"/>
      <c r="AL41"/>
      <c r="AM41"/>
      <c r="AN41"/>
      <c r="AO41"/>
      <c r="AP41"/>
      <c r="AQ41"/>
    </row>
    <row r="42" spans="1:43" ht="12" customHeight="1" x14ac:dyDescent="0.3">
      <c r="A42" s="157"/>
      <c r="B42" s="158"/>
      <c r="C42" s="157"/>
      <c r="D42" s="159"/>
      <c r="E42" s="160"/>
      <c r="F42" s="157"/>
      <c r="G42" s="157"/>
      <c r="H42" s="157"/>
      <c r="I42" s="161"/>
      <c r="J42" s="161"/>
      <c r="K42" s="157"/>
      <c r="L42" s="161"/>
      <c r="M42" s="162"/>
      <c r="N42" s="163"/>
      <c r="O42" s="157"/>
      <c r="P42" s="157"/>
      <c r="Q42" s="161"/>
      <c r="R42" s="161"/>
      <c r="S42" s="164"/>
      <c r="T42" s="158"/>
      <c r="U42" s="158"/>
      <c r="V42" s="158"/>
      <c r="W42" s="157"/>
      <c r="X42" s="157"/>
      <c r="Y42" s="157"/>
      <c r="Z42" s="157"/>
      <c r="AA42" s="157"/>
      <c r="AB42" s="157"/>
      <c r="AC42" s="157"/>
      <c r="AD42" s="157"/>
      <c r="AE42" s="157"/>
      <c r="AF42" s="157"/>
      <c r="AG42" s="157"/>
      <c r="AH42" s="157"/>
      <c r="AI42" s="157"/>
      <c r="AJ42" s="157"/>
      <c r="AK42" s="165"/>
      <c r="AL42"/>
      <c r="AM42"/>
      <c r="AN42"/>
      <c r="AO42"/>
      <c r="AP42"/>
      <c r="AQ42"/>
    </row>
    <row r="43" spans="1:43" ht="12" customHeight="1" x14ac:dyDescent="0.3">
      <c r="A43" s="157"/>
      <c r="B43" s="158"/>
      <c r="C43" s="157"/>
      <c r="D43" s="159"/>
      <c r="E43" s="160"/>
      <c r="F43" s="157"/>
      <c r="G43" s="157"/>
      <c r="H43" s="157"/>
      <c r="I43" s="161"/>
      <c r="J43" s="161"/>
      <c r="K43" s="157"/>
      <c r="L43" s="161"/>
      <c r="M43" s="162"/>
      <c r="N43" s="163"/>
      <c r="O43" s="157"/>
      <c r="P43" s="157"/>
      <c r="Q43" s="161"/>
      <c r="R43" s="161"/>
      <c r="S43" s="164"/>
      <c r="T43" s="158"/>
      <c r="U43" s="158"/>
      <c r="V43" s="158"/>
      <c r="W43" s="157"/>
      <c r="X43" s="157"/>
      <c r="Y43" s="157"/>
      <c r="Z43" s="157"/>
      <c r="AA43" s="157"/>
      <c r="AB43" s="157"/>
      <c r="AC43" s="157"/>
      <c r="AD43" s="157"/>
      <c r="AE43" s="157"/>
      <c r="AF43" s="157"/>
      <c r="AG43" s="157"/>
      <c r="AH43" s="157"/>
      <c r="AI43" s="157"/>
      <c r="AJ43" s="157"/>
      <c r="AK43" s="165"/>
      <c r="AL43"/>
      <c r="AM43"/>
      <c r="AN43"/>
      <c r="AO43"/>
      <c r="AP43"/>
      <c r="AQ43"/>
    </row>
    <row r="44" spans="1:43" ht="12" customHeight="1" x14ac:dyDescent="0.3">
      <c r="A44" s="157"/>
      <c r="B44" s="158"/>
      <c r="C44" s="157"/>
      <c r="D44" s="159"/>
      <c r="E44" s="160"/>
      <c r="F44" s="157"/>
      <c r="G44" s="157"/>
      <c r="H44" s="157"/>
      <c r="I44" s="161"/>
      <c r="J44" s="161"/>
      <c r="K44" s="157"/>
      <c r="L44" s="161"/>
      <c r="M44" s="162"/>
      <c r="N44" s="163"/>
      <c r="O44" s="157"/>
      <c r="P44" s="157"/>
      <c r="Q44" s="161"/>
      <c r="R44" s="161"/>
      <c r="S44" s="164"/>
      <c r="T44" s="158"/>
      <c r="U44" s="158"/>
      <c r="V44" s="158"/>
      <c r="W44" s="157"/>
      <c r="X44" s="157"/>
      <c r="Y44" s="157"/>
      <c r="Z44" s="157"/>
      <c r="AA44" s="157"/>
      <c r="AB44" s="157"/>
      <c r="AC44" s="157"/>
      <c r="AD44" s="157"/>
      <c r="AE44" s="157"/>
      <c r="AF44" s="157"/>
      <c r="AG44" s="157"/>
      <c r="AH44" s="157"/>
      <c r="AI44" s="157"/>
      <c r="AJ44" s="157"/>
      <c r="AK44" s="165"/>
      <c r="AL44"/>
      <c r="AM44"/>
      <c r="AN44"/>
      <c r="AO44"/>
      <c r="AP44"/>
      <c r="AQ44"/>
    </row>
    <row r="45" spans="1:43" ht="12" customHeight="1" x14ac:dyDescent="0.3">
      <c r="A45" s="157"/>
      <c r="B45" s="158"/>
      <c r="C45" s="157"/>
      <c r="D45" s="159"/>
      <c r="E45" s="160"/>
      <c r="F45" s="157"/>
      <c r="G45" s="157"/>
      <c r="H45" s="157"/>
      <c r="I45" s="161"/>
      <c r="J45" s="161"/>
      <c r="K45" s="157"/>
      <c r="L45" s="161"/>
      <c r="M45" s="162"/>
      <c r="N45" s="163"/>
      <c r="O45" s="157"/>
      <c r="P45" s="157"/>
      <c r="Q45" s="161"/>
      <c r="R45" s="161"/>
      <c r="S45" s="164"/>
      <c r="T45" s="158"/>
      <c r="U45" s="158"/>
      <c r="V45" s="158"/>
      <c r="W45" s="157"/>
      <c r="X45" s="157"/>
      <c r="Y45" s="157"/>
      <c r="Z45" s="157"/>
      <c r="AA45" s="157"/>
      <c r="AB45" s="157"/>
      <c r="AC45" s="157"/>
      <c r="AD45" s="157"/>
      <c r="AE45" s="157"/>
      <c r="AF45" s="157"/>
      <c r="AG45" s="157"/>
      <c r="AH45" s="157"/>
      <c r="AI45" s="157"/>
      <c r="AJ45" s="157"/>
      <c r="AK45" s="165"/>
      <c r="AL45"/>
      <c r="AM45"/>
      <c r="AN45"/>
      <c r="AO45"/>
      <c r="AP45"/>
      <c r="AQ45"/>
    </row>
    <row r="46" spans="1:43" ht="12" customHeight="1" x14ac:dyDescent="0.3">
      <c r="A46" s="157"/>
      <c r="B46" s="158"/>
      <c r="C46" s="157"/>
      <c r="D46" s="159"/>
      <c r="E46" s="160"/>
      <c r="F46" s="157"/>
      <c r="G46" s="157"/>
      <c r="H46" s="157"/>
      <c r="I46" s="161"/>
      <c r="J46" s="161"/>
      <c r="K46" s="157"/>
      <c r="L46" s="161"/>
      <c r="M46" s="162"/>
      <c r="N46" s="163"/>
      <c r="O46" s="157"/>
      <c r="P46" s="157"/>
      <c r="Q46" s="161"/>
      <c r="R46" s="161"/>
      <c r="S46" s="164"/>
      <c r="T46" s="158"/>
      <c r="U46" s="158"/>
      <c r="V46" s="158"/>
      <c r="W46" s="157"/>
      <c r="X46" s="157"/>
      <c r="Y46" s="157"/>
      <c r="Z46" s="157"/>
      <c r="AA46" s="157"/>
      <c r="AB46" s="157"/>
      <c r="AC46" s="157"/>
      <c r="AD46" s="157"/>
      <c r="AE46" s="157"/>
      <c r="AF46" s="157"/>
      <c r="AG46" s="157"/>
      <c r="AH46" s="157"/>
      <c r="AI46" s="157"/>
      <c r="AJ46" s="157"/>
      <c r="AK46" s="165"/>
      <c r="AL46"/>
      <c r="AM46"/>
      <c r="AN46"/>
      <c r="AO46"/>
      <c r="AP46"/>
      <c r="AQ46"/>
    </row>
    <row r="47" spans="1:43" ht="12" customHeight="1" x14ac:dyDescent="0.3">
      <c r="A47" s="157"/>
      <c r="B47" s="158"/>
      <c r="C47" s="157"/>
      <c r="D47" s="159"/>
      <c r="E47" s="160"/>
      <c r="F47" s="157"/>
      <c r="G47" s="157"/>
      <c r="H47" s="157"/>
      <c r="I47" s="161"/>
      <c r="J47" s="161"/>
      <c r="K47" s="157"/>
      <c r="L47" s="161"/>
      <c r="M47" s="162"/>
      <c r="N47" s="163"/>
      <c r="O47" s="157"/>
      <c r="P47" s="157"/>
      <c r="Q47" s="161"/>
      <c r="R47" s="161"/>
      <c r="S47" s="164"/>
      <c r="T47" s="158"/>
      <c r="U47" s="158"/>
      <c r="V47" s="158"/>
      <c r="W47" s="157"/>
      <c r="X47" s="157"/>
      <c r="Y47" s="157"/>
      <c r="Z47" s="157"/>
      <c r="AA47" s="157"/>
      <c r="AB47" s="157"/>
      <c r="AC47" s="157"/>
      <c r="AD47" s="157"/>
      <c r="AE47" s="157"/>
      <c r="AF47" s="157"/>
      <c r="AG47" s="157"/>
      <c r="AH47" s="157"/>
      <c r="AI47" s="157"/>
      <c r="AJ47" s="157"/>
      <c r="AK47" s="165"/>
      <c r="AL47"/>
      <c r="AM47"/>
      <c r="AN47"/>
      <c r="AO47"/>
      <c r="AP47"/>
      <c r="AQ47"/>
    </row>
    <row r="48" spans="1:43" ht="12" customHeight="1" x14ac:dyDescent="0.3">
      <c r="A48" s="157"/>
      <c r="B48" s="158"/>
      <c r="C48" s="157"/>
      <c r="D48" s="159"/>
      <c r="E48" s="160"/>
      <c r="F48" s="157"/>
      <c r="G48" s="157"/>
      <c r="H48" s="157"/>
      <c r="I48" s="161"/>
      <c r="J48" s="161"/>
      <c r="K48" s="157"/>
      <c r="L48" s="161"/>
      <c r="M48" s="162"/>
      <c r="N48" s="163"/>
      <c r="O48" s="157"/>
      <c r="P48" s="157"/>
      <c r="Q48" s="161"/>
      <c r="R48" s="161"/>
      <c r="S48" s="164"/>
      <c r="T48" s="158"/>
      <c r="U48" s="158"/>
      <c r="V48" s="158"/>
      <c r="W48" s="157"/>
      <c r="X48" s="157"/>
      <c r="Y48" s="157"/>
      <c r="Z48" s="157"/>
      <c r="AA48" s="157"/>
      <c r="AB48" s="157"/>
      <c r="AC48" s="157"/>
      <c r="AD48" s="157"/>
      <c r="AE48" s="157"/>
      <c r="AF48" s="157"/>
      <c r="AG48" s="157"/>
      <c r="AH48" s="157"/>
      <c r="AI48" s="157"/>
      <c r="AJ48" s="157"/>
      <c r="AK48" s="165"/>
      <c r="AL48"/>
      <c r="AM48"/>
      <c r="AN48"/>
      <c r="AO48"/>
      <c r="AP48"/>
      <c r="AQ48"/>
    </row>
    <row r="49" spans="1:43" ht="12" customHeight="1" x14ac:dyDescent="0.3">
      <c r="A49" s="157"/>
      <c r="B49" s="158"/>
      <c r="C49" s="157"/>
      <c r="D49" s="159"/>
      <c r="E49" s="160"/>
      <c r="F49" s="157"/>
      <c r="G49" s="157"/>
      <c r="H49" s="157"/>
      <c r="I49" s="161"/>
      <c r="J49" s="161"/>
      <c r="K49" s="157"/>
      <c r="L49" s="161"/>
      <c r="M49" s="162"/>
      <c r="N49" s="163"/>
      <c r="O49" s="157"/>
      <c r="P49" s="157"/>
      <c r="Q49" s="161"/>
      <c r="R49" s="161"/>
      <c r="S49" s="164"/>
      <c r="T49" s="158"/>
      <c r="U49" s="158"/>
      <c r="V49" s="158"/>
      <c r="W49" s="157"/>
      <c r="X49" s="157"/>
      <c r="Y49" s="157"/>
      <c r="Z49" s="157"/>
      <c r="AA49" s="157"/>
      <c r="AB49" s="157"/>
      <c r="AC49" s="157"/>
      <c r="AD49" s="157"/>
      <c r="AE49" s="157"/>
      <c r="AF49" s="157"/>
      <c r="AG49" s="157"/>
      <c r="AH49" s="157"/>
      <c r="AI49" s="157"/>
      <c r="AJ49" s="157"/>
      <c r="AK49" s="165"/>
      <c r="AL49"/>
      <c r="AM49"/>
      <c r="AN49"/>
      <c r="AO49"/>
      <c r="AP49"/>
      <c r="AQ49"/>
    </row>
    <row r="50" spans="1:43" ht="12" customHeight="1" x14ac:dyDescent="0.3">
      <c r="A50" s="157"/>
      <c r="B50" s="158"/>
      <c r="C50" s="157"/>
      <c r="D50" s="159"/>
      <c r="E50" s="160"/>
      <c r="F50" s="157"/>
      <c r="G50" s="157"/>
      <c r="H50" s="157"/>
      <c r="I50" s="161"/>
      <c r="J50" s="161"/>
      <c r="K50" s="157"/>
      <c r="L50" s="161"/>
      <c r="M50" s="162"/>
      <c r="N50" s="163"/>
      <c r="O50" s="157"/>
      <c r="P50" s="157"/>
      <c r="Q50" s="161"/>
      <c r="R50" s="161"/>
      <c r="S50" s="164"/>
      <c r="T50" s="158"/>
      <c r="U50" s="158"/>
      <c r="V50" s="158"/>
      <c r="W50" s="157"/>
      <c r="X50" s="157"/>
      <c r="Y50" s="157"/>
      <c r="Z50" s="157"/>
      <c r="AA50" s="157"/>
      <c r="AB50" s="157"/>
      <c r="AC50" s="157"/>
      <c r="AD50" s="157"/>
      <c r="AE50" s="157"/>
      <c r="AF50" s="157"/>
      <c r="AG50" s="157"/>
      <c r="AH50" s="157"/>
      <c r="AI50" s="157"/>
      <c r="AJ50" s="157"/>
      <c r="AK50" s="165"/>
      <c r="AL50"/>
      <c r="AM50"/>
      <c r="AN50"/>
      <c r="AO50"/>
      <c r="AP50"/>
      <c r="AQ50"/>
    </row>
    <row r="51" spans="1:43" ht="12" customHeight="1" x14ac:dyDescent="0.3">
      <c r="A51" s="157"/>
      <c r="B51" s="158"/>
      <c r="C51" s="157"/>
      <c r="D51" s="159"/>
      <c r="E51" s="160"/>
      <c r="F51" s="157"/>
      <c r="G51" s="157"/>
      <c r="H51" s="157"/>
      <c r="I51" s="161"/>
      <c r="J51" s="161"/>
      <c r="K51" s="157"/>
      <c r="L51" s="161"/>
      <c r="M51" s="162"/>
      <c r="N51" s="163"/>
      <c r="O51" s="157"/>
      <c r="P51" s="157"/>
      <c r="Q51" s="161"/>
      <c r="R51" s="161"/>
      <c r="S51" s="164"/>
      <c r="T51" s="158"/>
      <c r="U51" s="158"/>
      <c r="V51" s="158"/>
      <c r="W51" s="157"/>
      <c r="X51" s="157"/>
      <c r="Y51" s="157"/>
      <c r="Z51" s="157"/>
      <c r="AA51" s="157"/>
      <c r="AB51" s="157"/>
      <c r="AC51" s="157"/>
      <c r="AD51" s="157"/>
      <c r="AE51" s="157"/>
      <c r="AF51" s="157"/>
      <c r="AG51" s="157"/>
      <c r="AH51" s="157"/>
      <c r="AI51" s="157"/>
      <c r="AJ51" s="157"/>
      <c r="AK51" s="165"/>
      <c r="AL51"/>
      <c r="AM51"/>
      <c r="AN51"/>
      <c r="AO51"/>
      <c r="AP51"/>
      <c r="AQ51"/>
    </row>
    <row r="52" spans="1:43" ht="12" customHeight="1" x14ac:dyDescent="0.3">
      <c r="A52" s="157"/>
      <c r="B52" s="158"/>
      <c r="C52" s="157"/>
      <c r="D52" s="159"/>
      <c r="E52" s="160"/>
      <c r="F52" s="157"/>
      <c r="G52" s="157"/>
      <c r="H52" s="157"/>
      <c r="I52" s="161"/>
      <c r="J52" s="161"/>
      <c r="K52" s="157"/>
      <c r="L52" s="161"/>
      <c r="M52" s="162"/>
      <c r="N52" s="163"/>
      <c r="O52" s="157"/>
      <c r="P52" s="157"/>
      <c r="Q52" s="161"/>
      <c r="R52" s="161"/>
      <c r="S52" s="164"/>
      <c r="T52" s="158"/>
      <c r="U52" s="158"/>
      <c r="V52" s="158"/>
      <c r="W52" s="157"/>
      <c r="X52" s="157"/>
      <c r="Y52" s="157"/>
      <c r="Z52" s="157"/>
      <c r="AA52" s="157"/>
      <c r="AB52" s="157"/>
      <c r="AC52" s="157"/>
      <c r="AD52" s="157"/>
      <c r="AE52" s="157"/>
      <c r="AF52" s="157"/>
      <c r="AG52" s="157"/>
      <c r="AH52" s="157"/>
      <c r="AI52" s="157"/>
      <c r="AJ52" s="157"/>
      <c r="AK52" s="165"/>
      <c r="AL52"/>
      <c r="AM52"/>
      <c r="AN52"/>
      <c r="AO52"/>
      <c r="AP52"/>
      <c r="AQ52"/>
    </row>
    <row r="53" spans="1:43" ht="12" customHeight="1" x14ac:dyDescent="0.3">
      <c r="A53" s="157"/>
      <c r="B53" s="158"/>
      <c r="C53" s="157"/>
      <c r="D53" s="159"/>
      <c r="E53" s="160"/>
      <c r="F53" s="157"/>
      <c r="G53" s="157"/>
      <c r="H53" s="157"/>
      <c r="I53" s="161"/>
      <c r="J53" s="161"/>
      <c r="K53" s="157"/>
      <c r="L53" s="161"/>
      <c r="M53" s="162"/>
      <c r="N53" s="163"/>
      <c r="O53" s="157"/>
      <c r="P53" s="157"/>
      <c r="Q53" s="161"/>
      <c r="R53" s="161"/>
      <c r="S53" s="164"/>
      <c r="T53" s="158"/>
      <c r="U53" s="158"/>
      <c r="V53" s="158"/>
      <c r="W53" s="157"/>
      <c r="X53" s="157"/>
      <c r="Y53" s="157"/>
      <c r="Z53" s="157"/>
      <c r="AA53" s="157"/>
      <c r="AB53" s="157"/>
      <c r="AC53" s="157"/>
      <c r="AD53" s="157"/>
      <c r="AE53" s="157"/>
      <c r="AF53" s="157"/>
      <c r="AG53" s="157"/>
      <c r="AH53" s="157"/>
      <c r="AI53" s="157"/>
      <c r="AJ53" s="157"/>
      <c r="AK53" s="165"/>
      <c r="AL53"/>
      <c r="AM53"/>
      <c r="AN53"/>
      <c r="AO53"/>
      <c r="AP53"/>
      <c r="AQ53"/>
    </row>
    <row r="54" spans="1:43" ht="12" customHeight="1" x14ac:dyDescent="0.3">
      <c r="A54" s="157"/>
      <c r="B54" s="158"/>
      <c r="C54" s="157"/>
      <c r="D54" s="159"/>
      <c r="E54" s="160"/>
      <c r="F54" s="157"/>
      <c r="G54" s="157"/>
      <c r="H54" s="157"/>
      <c r="I54" s="161"/>
      <c r="J54" s="161"/>
      <c r="K54" s="157"/>
      <c r="L54" s="161"/>
      <c r="M54" s="162"/>
      <c r="N54" s="163"/>
      <c r="O54" s="157"/>
      <c r="P54" s="157"/>
      <c r="Q54" s="161"/>
      <c r="R54" s="161"/>
      <c r="S54" s="164"/>
      <c r="T54" s="158"/>
      <c r="U54" s="158"/>
      <c r="V54" s="158"/>
      <c r="W54" s="157"/>
      <c r="X54" s="157"/>
      <c r="Y54" s="157"/>
      <c r="Z54" s="157"/>
      <c r="AA54" s="157"/>
      <c r="AB54" s="157"/>
      <c r="AC54" s="157"/>
      <c r="AD54" s="157"/>
      <c r="AE54" s="157"/>
      <c r="AF54" s="157"/>
      <c r="AG54" s="157"/>
      <c r="AH54" s="157"/>
      <c r="AI54" s="157"/>
      <c r="AJ54" s="157"/>
      <c r="AK54" s="165"/>
      <c r="AL54"/>
      <c r="AM54"/>
      <c r="AN54"/>
      <c r="AO54"/>
      <c r="AP54"/>
      <c r="AQ54"/>
    </row>
    <row r="55" spans="1:43" ht="12" customHeight="1" x14ac:dyDescent="0.3">
      <c r="A55" s="157"/>
      <c r="B55" s="158"/>
      <c r="C55" s="157"/>
      <c r="D55" s="159"/>
      <c r="E55" s="160"/>
      <c r="F55" s="157"/>
      <c r="G55" s="157"/>
      <c r="H55" s="157"/>
      <c r="I55" s="161"/>
      <c r="J55" s="161"/>
      <c r="K55" s="157"/>
      <c r="L55" s="161"/>
      <c r="M55" s="162"/>
      <c r="N55" s="163"/>
      <c r="O55" s="157"/>
      <c r="P55" s="157"/>
      <c r="Q55" s="161"/>
      <c r="R55" s="161"/>
      <c r="S55" s="164"/>
      <c r="T55" s="158"/>
      <c r="U55" s="158"/>
      <c r="V55" s="158"/>
      <c r="W55" s="157"/>
      <c r="X55" s="157"/>
      <c r="Y55" s="157"/>
      <c r="Z55" s="157"/>
      <c r="AA55" s="157"/>
      <c r="AB55" s="157"/>
      <c r="AC55" s="157"/>
      <c r="AD55" s="157"/>
      <c r="AE55" s="157"/>
      <c r="AF55" s="157"/>
      <c r="AG55" s="157"/>
      <c r="AH55" s="157"/>
      <c r="AI55" s="157"/>
      <c r="AJ55" s="157"/>
      <c r="AK55" s="165"/>
      <c r="AL55"/>
      <c r="AM55"/>
      <c r="AN55"/>
      <c r="AO55"/>
      <c r="AP55"/>
      <c r="AQ55"/>
    </row>
    <row r="56" spans="1:43" ht="12" customHeight="1" x14ac:dyDescent="0.3">
      <c r="A56" s="157"/>
      <c r="B56" s="158"/>
      <c r="C56" s="157"/>
      <c r="D56" s="159"/>
      <c r="E56" s="160"/>
      <c r="F56" s="157"/>
      <c r="G56" s="157"/>
      <c r="H56" s="157"/>
      <c r="I56" s="161"/>
      <c r="J56" s="161"/>
      <c r="K56" s="157"/>
      <c r="L56" s="161"/>
      <c r="M56" s="162"/>
      <c r="N56" s="163"/>
      <c r="O56" s="157"/>
      <c r="P56" s="157"/>
      <c r="Q56" s="161"/>
      <c r="R56" s="161"/>
      <c r="S56" s="164"/>
      <c r="T56" s="158"/>
      <c r="U56" s="158"/>
      <c r="V56" s="158"/>
      <c r="W56" s="157"/>
      <c r="X56" s="157"/>
      <c r="Y56" s="157"/>
      <c r="Z56" s="157"/>
      <c r="AA56" s="157"/>
      <c r="AB56" s="157"/>
      <c r="AC56" s="157"/>
      <c r="AD56" s="157"/>
      <c r="AE56" s="157"/>
      <c r="AF56" s="157"/>
      <c r="AG56" s="157"/>
      <c r="AH56" s="157"/>
      <c r="AI56" s="157"/>
      <c r="AJ56" s="157"/>
      <c r="AK56" s="165"/>
      <c r="AL56"/>
      <c r="AM56"/>
      <c r="AN56"/>
      <c r="AO56"/>
      <c r="AP56"/>
      <c r="AQ56"/>
    </row>
    <row r="57" spans="1:43" ht="12" customHeight="1" x14ac:dyDescent="0.3">
      <c r="A57" s="157"/>
      <c r="B57" s="158"/>
      <c r="C57" s="157"/>
      <c r="D57" s="159"/>
      <c r="E57" s="160"/>
      <c r="F57" s="157"/>
      <c r="G57" s="157"/>
      <c r="H57" s="157"/>
      <c r="I57" s="161"/>
      <c r="J57" s="161"/>
      <c r="K57" s="161"/>
      <c r="L57" s="161"/>
      <c r="M57" s="162"/>
      <c r="N57" s="163"/>
      <c r="O57" s="157"/>
      <c r="P57" s="157"/>
      <c r="Q57" s="161"/>
      <c r="R57" s="161"/>
      <c r="S57" s="164"/>
      <c r="T57" s="158"/>
      <c r="U57" s="158"/>
      <c r="V57" s="158"/>
      <c r="W57" s="157"/>
      <c r="X57" s="157"/>
      <c r="Y57" s="157"/>
      <c r="Z57" s="157"/>
      <c r="AA57" s="157"/>
      <c r="AB57" s="157"/>
      <c r="AC57" s="157"/>
      <c r="AD57" s="157"/>
      <c r="AE57" s="157"/>
      <c r="AF57" s="157"/>
      <c r="AG57" s="157"/>
      <c r="AH57" s="157"/>
      <c r="AI57" s="157"/>
      <c r="AJ57" s="157"/>
      <c r="AK57" s="165"/>
      <c r="AL57"/>
      <c r="AM57"/>
      <c r="AN57"/>
      <c r="AO57"/>
      <c r="AP57"/>
      <c r="AQ57"/>
    </row>
    <row r="58" spans="1:43" ht="12" customHeight="1" x14ac:dyDescent="0.3">
      <c r="A58" s="157"/>
      <c r="B58" s="158"/>
      <c r="C58" s="157"/>
      <c r="D58" s="159"/>
      <c r="E58" s="160"/>
      <c r="F58" s="157"/>
      <c r="G58" s="157"/>
      <c r="H58" s="157"/>
      <c r="I58" s="161"/>
      <c r="J58" s="161"/>
      <c r="K58" s="157"/>
      <c r="L58" s="161"/>
      <c r="M58" s="162"/>
      <c r="N58" s="163"/>
      <c r="O58" s="157"/>
      <c r="P58" s="157"/>
      <c r="Q58" s="161"/>
      <c r="R58" s="161"/>
      <c r="S58" s="164"/>
      <c r="T58" s="158"/>
      <c r="U58" s="158"/>
      <c r="V58" s="158"/>
      <c r="W58" s="157"/>
      <c r="X58" s="157"/>
      <c r="Y58" s="157"/>
      <c r="Z58" s="157"/>
      <c r="AA58" s="157"/>
      <c r="AB58" s="157"/>
      <c r="AC58" s="157"/>
      <c r="AD58" s="157"/>
      <c r="AE58" s="157"/>
      <c r="AF58" s="157"/>
      <c r="AG58" s="157"/>
      <c r="AH58" s="157"/>
      <c r="AI58" s="157"/>
      <c r="AJ58" s="157"/>
      <c r="AK58" s="165"/>
      <c r="AL58"/>
      <c r="AM58"/>
      <c r="AN58"/>
      <c r="AO58"/>
      <c r="AP58"/>
      <c r="AQ58"/>
    </row>
    <row r="59" spans="1:43" ht="12" customHeight="1" x14ac:dyDescent="0.3">
      <c r="A59" s="157"/>
      <c r="B59" s="158"/>
      <c r="C59" s="157"/>
      <c r="D59" s="159"/>
      <c r="E59" s="160"/>
      <c r="F59" s="157"/>
      <c r="G59" s="157"/>
      <c r="H59" s="157"/>
      <c r="I59" s="161"/>
      <c r="J59" s="161"/>
      <c r="K59" s="157"/>
      <c r="L59" s="161"/>
      <c r="M59" s="162"/>
      <c r="N59" s="163"/>
      <c r="O59" s="157"/>
      <c r="P59" s="157"/>
      <c r="Q59" s="161"/>
      <c r="R59" s="161"/>
      <c r="S59" s="164"/>
      <c r="T59" s="158"/>
      <c r="U59" s="158"/>
      <c r="V59" s="158"/>
      <c r="W59" s="157"/>
      <c r="X59" s="157"/>
      <c r="Y59" s="157"/>
      <c r="Z59" s="157"/>
      <c r="AA59" s="157"/>
      <c r="AB59" s="157"/>
      <c r="AC59" s="157"/>
      <c r="AD59" s="157"/>
      <c r="AE59" s="157"/>
      <c r="AF59" s="157"/>
      <c r="AG59" s="157"/>
      <c r="AH59" s="157"/>
      <c r="AI59" s="157"/>
      <c r="AJ59" s="157"/>
      <c r="AK59" s="165"/>
      <c r="AL59"/>
      <c r="AM59"/>
      <c r="AN59"/>
      <c r="AO59"/>
      <c r="AP59"/>
      <c r="AQ59"/>
    </row>
    <row r="60" spans="1:43" ht="12" customHeight="1" x14ac:dyDescent="0.3">
      <c r="A60" s="157"/>
      <c r="B60" s="158"/>
      <c r="C60" s="157"/>
      <c r="D60" s="159"/>
      <c r="E60" s="160"/>
      <c r="F60" s="157"/>
      <c r="G60" s="157"/>
      <c r="H60" s="157"/>
      <c r="I60" s="161"/>
      <c r="J60" s="161"/>
      <c r="K60" s="157"/>
      <c r="L60" s="161"/>
      <c r="M60" s="162"/>
      <c r="N60" s="163"/>
      <c r="O60" s="157"/>
      <c r="P60" s="157"/>
      <c r="Q60" s="161"/>
      <c r="R60" s="161"/>
      <c r="S60" s="164"/>
      <c r="T60" s="158"/>
      <c r="U60" s="158"/>
      <c r="V60" s="158"/>
      <c r="W60" s="157"/>
      <c r="X60" s="157"/>
      <c r="Y60" s="157"/>
      <c r="Z60" s="157"/>
      <c r="AA60" s="157"/>
      <c r="AB60" s="157"/>
      <c r="AC60" s="157"/>
      <c r="AD60" s="157"/>
      <c r="AE60" s="157"/>
      <c r="AF60" s="157"/>
      <c r="AG60" s="157"/>
      <c r="AH60" s="157"/>
      <c r="AI60" s="157"/>
      <c r="AJ60" s="157"/>
      <c r="AK60" s="165"/>
      <c r="AL60"/>
      <c r="AM60"/>
      <c r="AN60"/>
      <c r="AO60"/>
      <c r="AP60"/>
      <c r="AQ60"/>
    </row>
    <row r="61" spans="1:43" ht="12" customHeight="1" x14ac:dyDescent="0.3">
      <c r="A61" s="157"/>
      <c r="B61" s="158"/>
      <c r="C61" s="157"/>
      <c r="D61" s="159"/>
      <c r="E61" s="160"/>
      <c r="F61" s="157"/>
      <c r="G61" s="157"/>
      <c r="H61" s="157"/>
      <c r="I61" s="161"/>
      <c r="J61" s="161"/>
      <c r="K61" s="157"/>
      <c r="L61" s="161"/>
      <c r="M61" s="162"/>
      <c r="N61" s="163"/>
      <c r="O61" s="157"/>
      <c r="P61" s="157"/>
      <c r="Q61" s="161"/>
      <c r="R61" s="161"/>
      <c r="S61" s="164"/>
      <c r="T61" s="158"/>
      <c r="U61" s="158"/>
      <c r="V61" s="158"/>
      <c r="W61" s="157"/>
      <c r="X61" s="157"/>
      <c r="Y61" s="157"/>
      <c r="Z61" s="157"/>
      <c r="AA61" s="157"/>
      <c r="AB61" s="157"/>
      <c r="AC61" s="157"/>
      <c r="AD61" s="157"/>
      <c r="AE61" s="157"/>
      <c r="AF61" s="157"/>
      <c r="AG61" s="157"/>
      <c r="AH61" s="157"/>
      <c r="AI61" s="157"/>
      <c r="AJ61" s="157"/>
      <c r="AK61" s="165"/>
      <c r="AL61"/>
      <c r="AM61"/>
      <c r="AN61"/>
      <c r="AO61"/>
      <c r="AP61"/>
      <c r="AQ61"/>
    </row>
    <row r="62" spans="1:43" ht="12" customHeight="1" x14ac:dyDescent="0.3">
      <c r="A62" s="157"/>
      <c r="B62" s="158"/>
      <c r="C62" s="157"/>
      <c r="D62" s="159"/>
      <c r="E62" s="160"/>
      <c r="F62" s="157"/>
      <c r="G62" s="157"/>
      <c r="H62" s="157"/>
      <c r="I62" s="161"/>
      <c r="J62" s="161"/>
      <c r="K62" s="157"/>
      <c r="L62" s="161"/>
      <c r="M62" s="162"/>
      <c r="N62" s="163"/>
      <c r="O62" s="157"/>
      <c r="P62" s="157"/>
      <c r="Q62" s="161"/>
      <c r="R62" s="161"/>
      <c r="S62" s="164"/>
      <c r="T62" s="158"/>
      <c r="U62" s="158"/>
      <c r="V62" s="158"/>
      <c r="W62" s="157"/>
      <c r="X62" s="157"/>
      <c r="Y62" s="157"/>
      <c r="Z62" s="157"/>
      <c r="AA62" s="157"/>
      <c r="AB62" s="157"/>
      <c r="AC62" s="157"/>
      <c r="AD62" s="157"/>
      <c r="AE62" s="157"/>
      <c r="AF62" s="157"/>
      <c r="AG62" s="157"/>
      <c r="AH62" s="157"/>
      <c r="AI62" s="157"/>
      <c r="AJ62" s="157"/>
      <c r="AK62" s="165"/>
      <c r="AL62"/>
      <c r="AM62"/>
      <c r="AN62"/>
      <c r="AO62"/>
      <c r="AP62"/>
      <c r="AQ62"/>
    </row>
    <row r="63" spans="1:43" ht="12" customHeight="1" x14ac:dyDescent="0.3">
      <c r="A63" s="157"/>
      <c r="B63" s="158"/>
      <c r="C63" s="157"/>
      <c r="D63" s="159"/>
      <c r="E63" s="160"/>
      <c r="F63" s="157"/>
      <c r="G63" s="157"/>
      <c r="H63" s="157"/>
      <c r="I63" s="161"/>
      <c r="J63" s="161"/>
      <c r="K63" s="157"/>
      <c r="L63" s="161"/>
      <c r="M63" s="162"/>
      <c r="N63" s="163"/>
      <c r="O63" s="157"/>
      <c r="P63" s="157"/>
      <c r="Q63" s="161"/>
      <c r="R63" s="161"/>
      <c r="S63" s="164"/>
      <c r="T63" s="158"/>
      <c r="U63" s="158"/>
      <c r="V63" s="158"/>
      <c r="W63" s="157"/>
      <c r="X63" s="157"/>
      <c r="Y63" s="157"/>
      <c r="Z63" s="157"/>
      <c r="AA63" s="157"/>
      <c r="AB63" s="157"/>
      <c r="AC63" s="157"/>
      <c r="AD63" s="157"/>
      <c r="AE63" s="157"/>
      <c r="AF63" s="157"/>
      <c r="AG63" s="157"/>
      <c r="AH63" s="157"/>
      <c r="AI63" s="157"/>
      <c r="AJ63" s="157"/>
      <c r="AK63" s="165"/>
      <c r="AL63"/>
      <c r="AM63"/>
      <c r="AN63"/>
      <c r="AO63"/>
      <c r="AP63"/>
      <c r="AQ63"/>
    </row>
    <row r="64" spans="1:43" ht="12" customHeight="1" x14ac:dyDescent="0.3">
      <c r="A64" s="157"/>
      <c r="B64" s="158"/>
      <c r="C64" s="157"/>
      <c r="D64" s="159"/>
      <c r="E64" s="160"/>
      <c r="F64" s="157"/>
      <c r="G64" s="157"/>
      <c r="H64" s="157"/>
      <c r="I64" s="161"/>
      <c r="J64" s="161"/>
      <c r="K64" s="157"/>
      <c r="L64" s="161"/>
      <c r="M64" s="162"/>
      <c r="N64" s="163"/>
      <c r="O64" s="157"/>
      <c r="P64" s="157"/>
      <c r="Q64" s="161"/>
      <c r="R64" s="161"/>
      <c r="S64" s="164"/>
      <c r="T64" s="158"/>
      <c r="U64" s="158"/>
      <c r="V64" s="158"/>
      <c r="W64" s="157"/>
      <c r="X64" s="157"/>
      <c r="Y64" s="157"/>
      <c r="Z64" s="157"/>
      <c r="AA64" s="157"/>
      <c r="AB64" s="157"/>
      <c r="AC64" s="157"/>
      <c r="AD64" s="157"/>
      <c r="AE64" s="157"/>
      <c r="AF64" s="157"/>
      <c r="AG64" s="157"/>
      <c r="AH64" s="157"/>
      <c r="AI64" s="157"/>
      <c r="AJ64" s="157"/>
      <c r="AK64" s="165"/>
      <c r="AL64"/>
      <c r="AM64"/>
      <c r="AN64"/>
      <c r="AO64"/>
      <c r="AP64"/>
      <c r="AQ64"/>
    </row>
    <row r="65" spans="1:43" ht="12" customHeight="1" x14ac:dyDescent="0.3">
      <c r="A65" s="157"/>
      <c r="B65" s="158"/>
      <c r="C65" s="157"/>
      <c r="D65" s="159"/>
      <c r="E65" s="160"/>
      <c r="F65" s="157"/>
      <c r="G65" s="157"/>
      <c r="H65" s="157"/>
      <c r="I65" s="161"/>
      <c r="J65" s="161"/>
      <c r="K65" s="157"/>
      <c r="L65" s="161"/>
      <c r="M65" s="162"/>
      <c r="N65" s="163"/>
      <c r="O65" s="157"/>
      <c r="P65" s="157"/>
      <c r="Q65" s="161"/>
      <c r="R65" s="161"/>
      <c r="S65" s="164"/>
      <c r="T65" s="158"/>
      <c r="U65" s="158"/>
      <c r="V65" s="158"/>
      <c r="W65" s="157"/>
      <c r="X65" s="157"/>
      <c r="Y65" s="157"/>
      <c r="Z65" s="157"/>
      <c r="AA65" s="157"/>
      <c r="AB65" s="157"/>
      <c r="AC65" s="157"/>
      <c r="AD65" s="157"/>
      <c r="AE65" s="157"/>
      <c r="AF65" s="157"/>
      <c r="AG65" s="157"/>
      <c r="AH65" s="157"/>
      <c r="AI65" s="157"/>
      <c r="AJ65" s="157"/>
      <c r="AK65" s="165"/>
      <c r="AL65"/>
      <c r="AM65"/>
      <c r="AN65"/>
      <c r="AO65"/>
      <c r="AP65"/>
      <c r="AQ65"/>
    </row>
    <row r="66" spans="1:43" ht="12" customHeight="1" x14ac:dyDescent="0.3">
      <c r="A66" s="157"/>
      <c r="B66" s="158"/>
      <c r="C66" s="157"/>
      <c r="D66" s="159"/>
      <c r="E66" s="160"/>
      <c r="F66" s="157"/>
      <c r="G66" s="157"/>
      <c r="H66" s="157"/>
      <c r="I66" s="161"/>
      <c r="J66" s="161"/>
      <c r="K66" s="157"/>
      <c r="L66" s="161"/>
      <c r="M66" s="162"/>
      <c r="N66" s="163"/>
      <c r="O66" s="157"/>
      <c r="P66" s="157"/>
      <c r="Q66" s="161"/>
      <c r="R66" s="161"/>
      <c r="S66" s="164"/>
      <c r="T66" s="158"/>
      <c r="U66" s="158"/>
      <c r="V66" s="158"/>
      <c r="W66" s="157"/>
      <c r="X66" s="157"/>
      <c r="Y66" s="157"/>
      <c r="Z66" s="157"/>
      <c r="AA66" s="157"/>
      <c r="AB66" s="157"/>
      <c r="AC66" s="157"/>
      <c r="AD66" s="157"/>
      <c r="AE66" s="157"/>
      <c r="AF66" s="157"/>
      <c r="AG66" s="157"/>
      <c r="AH66" s="157"/>
      <c r="AI66" s="157"/>
      <c r="AJ66" s="157"/>
      <c r="AK66" s="165"/>
      <c r="AL66"/>
      <c r="AM66"/>
      <c r="AN66"/>
      <c r="AO66"/>
      <c r="AP66"/>
      <c r="AQ66"/>
    </row>
    <row r="67" spans="1:43" ht="12" customHeight="1" x14ac:dyDescent="0.3">
      <c r="A67" s="157"/>
      <c r="B67" s="158"/>
      <c r="C67" s="157"/>
      <c r="D67" s="159"/>
      <c r="E67" s="160"/>
      <c r="F67" s="157"/>
      <c r="G67" s="157"/>
      <c r="H67" s="157"/>
      <c r="I67" s="161"/>
      <c r="J67" s="161"/>
      <c r="K67" s="157"/>
      <c r="L67" s="161"/>
      <c r="M67" s="162"/>
      <c r="N67" s="163"/>
      <c r="O67" s="157"/>
      <c r="P67" s="157"/>
      <c r="Q67" s="161"/>
      <c r="R67" s="161"/>
      <c r="S67" s="164"/>
      <c r="T67" s="158"/>
      <c r="U67" s="158"/>
      <c r="V67" s="158"/>
      <c r="W67" s="157"/>
      <c r="X67" s="157"/>
      <c r="Y67" s="157"/>
      <c r="Z67" s="157"/>
      <c r="AA67" s="157"/>
      <c r="AB67" s="157"/>
      <c r="AC67" s="157"/>
      <c r="AD67" s="157"/>
      <c r="AE67" s="157"/>
      <c r="AF67" s="157"/>
      <c r="AG67" s="157"/>
      <c r="AH67" s="157"/>
      <c r="AI67" s="157"/>
      <c r="AJ67" s="157"/>
      <c r="AK67" s="165"/>
      <c r="AL67"/>
      <c r="AM67"/>
      <c r="AN67"/>
      <c r="AO67"/>
      <c r="AP67"/>
      <c r="AQ67"/>
    </row>
    <row r="68" spans="1:43" ht="12" customHeight="1" x14ac:dyDescent="0.3">
      <c r="A68" s="157"/>
      <c r="B68" s="158"/>
      <c r="C68" s="157"/>
      <c r="D68" s="159"/>
      <c r="E68" s="160"/>
      <c r="F68" s="157"/>
      <c r="G68" s="157"/>
      <c r="H68" s="157"/>
      <c r="I68" s="161"/>
      <c r="J68" s="161"/>
      <c r="K68" s="157"/>
      <c r="L68" s="161"/>
      <c r="M68" s="162"/>
      <c r="N68" s="163"/>
      <c r="O68" s="157"/>
      <c r="P68" s="157"/>
      <c r="Q68" s="161"/>
      <c r="R68" s="161"/>
      <c r="S68" s="164"/>
      <c r="T68" s="158"/>
      <c r="U68" s="158"/>
      <c r="V68" s="158"/>
      <c r="W68" s="157"/>
      <c r="X68" s="157"/>
      <c r="Y68" s="157"/>
      <c r="Z68" s="157"/>
      <c r="AA68" s="157"/>
      <c r="AB68" s="157"/>
      <c r="AC68" s="157"/>
      <c r="AD68" s="157"/>
      <c r="AE68" s="157"/>
      <c r="AF68" s="157"/>
      <c r="AG68" s="157"/>
      <c r="AH68" s="157"/>
      <c r="AI68" s="157"/>
      <c r="AJ68" s="157"/>
      <c r="AK68" s="165"/>
      <c r="AL68"/>
      <c r="AM68"/>
      <c r="AN68"/>
      <c r="AO68"/>
      <c r="AP68"/>
      <c r="AQ68"/>
    </row>
    <row r="69" spans="1:43" ht="12" customHeight="1" x14ac:dyDescent="0.3">
      <c r="A69" s="157"/>
      <c r="B69" s="158"/>
      <c r="C69" s="157"/>
      <c r="D69" s="159"/>
      <c r="E69" s="160"/>
      <c r="F69" s="157"/>
      <c r="G69" s="157"/>
      <c r="H69" s="157"/>
      <c r="I69" s="161"/>
      <c r="J69" s="161"/>
      <c r="K69" s="157"/>
      <c r="L69" s="161"/>
      <c r="M69" s="162"/>
      <c r="N69" s="163"/>
      <c r="O69" s="157"/>
      <c r="P69" s="157"/>
      <c r="Q69" s="161"/>
      <c r="R69" s="161"/>
      <c r="S69" s="164"/>
      <c r="T69" s="158"/>
      <c r="U69" s="158"/>
      <c r="V69" s="158"/>
      <c r="W69" s="157"/>
      <c r="X69" s="157"/>
      <c r="Y69" s="157"/>
      <c r="Z69" s="157"/>
      <c r="AA69" s="157"/>
      <c r="AB69" s="157"/>
      <c r="AC69" s="157"/>
      <c r="AD69" s="157"/>
      <c r="AE69" s="157"/>
      <c r="AF69" s="157"/>
      <c r="AG69" s="157"/>
      <c r="AH69" s="157"/>
      <c r="AI69" s="157"/>
      <c r="AJ69" s="157"/>
      <c r="AK69" s="165"/>
      <c r="AL69"/>
      <c r="AM69"/>
      <c r="AN69"/>
      <c r="AO69"/>
      <c r="AP69"/>
      <c r="AQ69"/>
    </row>
    <row r="70" spans="1:43" ht="12" customHeight="1" x14ac:dyDescent="0.3">
      <c r="A70" s="157"/>
      <c r="B70" s="158"/>
      <c r="C70" s="157"/>
      <c r="D70" s="159"/>
      <c r="E70" s="160"/>
      <c r="F70" s="157"/>
      <c r="G70" s="157"/>
      <c r="H70" s="157"/>
      <c r="I70" s="161"/>
      <c r="J70" s="161"/>
      <c r="K70" s="157"/>
      <c r="L70" s="161"/>
      <c r="M70" s="162"/>
      <c r="N70" s="163"/>
      <c r="O70" s="157"/>
      <c r="P70" s="157"/>
      <c r="Q70" s="161"/>
      <c r="R70" s="161"/>
      <c r="S70" s="164"/>
      <c r="T70" s="158"/>
      <c r="U70" s="158"/>
      <c r="V70" s="158"/>
      <c r="W70" s="157"/>
      <c r="X70" s="157"/>
      <c r="Y70" s="157"/>
      <c r="Z70" s="157"/>
      <c r="AA70" s="157"/>
      <c r="AB70" s="157"/>
      <c r="AC70" s="157"/>
      <c r="AD70" s="157"/>
      <c r="AE70" s="157"/>
      <c r="AF70" s="157"/>
      <c r="AG70" s="157"/>
      <c r="AH70" s="157"/>
      <c r="AI70" s="157"/>
      <c r="AJ70" s="157"/>
      <c r="AK70" s="165"/>
      <c r="AL70"/>
      <c r="AM70"/>
      <c r="AN70"/>
      <c r="AO70"/>
      <c r="AP70"/>
      <c r="AQ70"/>
    </row>
    <row r="71" spans="1:43" ht="12" customHeight="1" x14ac:dyDescent="0.3">
      <c r="A71" s="157"/>
      <c r="B71" s="158"/>
      <c r="C71" s="157"/>
      <c r="D71" s="159"/>
      <c r="E71" s="160"/>
      <c r="F71" s="157"/>
      <c r="G71" s="157"/>
      <c r="H71" s="157"/>
      <c r="I71" s="161"/>
      <c r="J71" s="161"/>
      <c r="K71" s="157"/>
      <c r="L71" s="161"/>
      <c r="M71" s="162"/>
      <c r="N71" s="163"/>
      <c r="O71" s="157"/>
      <c r="P71" s="157"/>
      <c r="Q71" s="161"/>
      <c r="R71" s="161"/>
      <c r="S71" s="164"/>
      <c r="T71" s="158"/>
      <c r="U71" s="158"/>
      <c r="V71" s="158"/>
      <c r="W71" s="157"/>
      <c r="X71" s="157"/>
      <c r="Y71" s="157"/>
      <c r="Z71" s="157"/>
      <c r="AA71" s="157"/>
      <c r="AB71" s="157"/>
      <c r="AC71" s="157"/>
      <c r="AD71" s="157"/>
      <c r="AE71" s="157"/>
      <c r="AF71" s="157"/>
      <c r="AG71" s="157"/>
      <c r="AH71" s="157"/>
      <c r="AI71" s="157"/>
      <c r="AJ71" s="157"/>
      <c r="AK71" s="165"/>
      <c r="AL71"/>
      <c r="AM71"/>
      <c r="AN71"/>
      <c r="AO71"/>
      <c r="AP71"/>
      <c r="AQ71"/>
    </row>
    <row r="72" spans="1:43" ht="12" customHeight="1" x14ac:dyDescent="0.3">
      <c r="A72" s="157"/>
      <c r="B72" s="158"/>
      <c r="C72" s="157"/>
      <c r="D72" s="159"/>
      <c r="E72" s="160"/>
      <c r="F72" s="157"/>
      <c r="G72" s="157"/>
      <c r="H72" s="157"/>
      <c r="I72" s="161"/>
      <c r="J72" s="161"/>
      <c r="K72" s="157"/>
      <c r="L72" s="161"/>
      <c r="M72" s="162"/>
      <c r="N72" s="163"/>
      <c r="O72" s="157"/>
      <c r="P72" s="157"/>
      <c r="Q72" s="161"/>
      <c r="R72" s="161"/>
      <c r="S72" s="164"/>
      <c r="T72" s="158"/>
      <c r="U72" s="158"/>
      <c r="V72" s="158"/>
      <c r="W72" s="157"/>
      <c r="X72" s="157"/>
      <c r="Y72" s="157"/>
      <c r="Z72" s="157"/>
      <c r="AA72" s="157"/>
      <c r="AB72" s="157"/>
      <c r="AC72" s="157"/>
      <c r="AD72" s="157"/>
      <c r="AE72" s="157"/>
      <c r="AF72" s="157"/>
      <c r="AG72" s="157"/>
      <c r="AH72" s="157"/>
      <c r="AI72" s="157"/>
      <c r="AJ72" s="157"/>
      <c r="AK72" s="165"/>
      <c r="AL72"/>
      <c r="AM72"/>
      <c r="AN72"/>
      <c r="AO72"/>
      <c r="AP72"/>
      <c r="AQ72"/>
    </row>
    <row r="73" spans="1:43" ht="12" customHeight="1" x14ac:dyDescent="0.3">
      <c r="A73" s="157"/>
      <c r="B73" s="158"/>
      <c r="C73" s="157"/>
      <c r="D73" s="159"/>
      <c r="E73" s="160"/>
      <c r="F73" s="157"/>
      <c r="G73" s="157"/>
      <c r="H73" s="157"/>
      <c r="I73" s="161"/>
      <c r="J73" s="161"/>
      <c r="K73" s="157"/>
      <c r="L73" s="161"/>
      <c r="M73" s="162"/>
      <c r="N73" s="163"/>
      <c r="O73" s="157"/>
      <c r="P73" s="157"/>
      <c r="Q73" s="161"/>
      <c r="R73" s="161"/>
      <c r="S73" s="164"/>
      <c r="T73" s="158"/>
      <c r="U73" s="158"/>
      <c r="V73" s="158"/>
      <c r="W73" s="157"/>
      <c r="X73" s="166"/>
      <c r="Y73" s="157"/>
      <c r="Z73" s="157"/>
      <c r="AA73" s="157"/>
      <c r="AB73" s="157"/>
      <c r="AC73" s="157"/>
      <c r="AD73" s="157"/>
      <c r="AE73" s="157"/>
      <c r="AF73" s="157"/>
      <c r="AG73" s="157"/>
      <c r="AH73" s="157"/>
      <c r="AI73" s="157"/>
      <c r="AJ73" s="157"/>
      <c r="AK73" s="165"/>
      <c r="AL73"/>
      <c r="AM73"/>
      <c r="AN73"/>
      <c r="AO73"/>
      <c r="AP73"/>
      <c r="AQ73"/>
    </row>
    <row r="74" spans="1:43" ht="12" customHeight="1" x14ac:dyDescent="0.3">
      <c r="A74" s="157"/>
      <c r="B74" s="158"/>
      <c r="C74" s="157"/>
      <c r="D74" s="159"/>
      <c r="E74" s="160"/>
      <c r="F74" s="157"/>
      <c r="G74" s="157"/>
      <c r="H74" s="157"/>
      <c r="I74" s="161"/>
      <c r="J74" s="161"/>
      <c r="K74" s="157"/>
      <c r="L74" s="161"/>
      <c r="M74" s="162"/>
      <c r="N74" s="163"/>
      <c r="O74" s="157"/>
      <c r="P74" s="157"/>
      <c r="Q74" s="161"/>
      <c r="R74" s="161"/>
      <c r="S74" s="164"/>
      <c r="T74" s="158"/>
      <c r="U74" s="158"/>
      <c r="V74" s="158"/>
      <c r="W74" s="157"/>
      <c r="X74" s="157"/>
      <c r="Y74" s="157"/>
      <c r="Z74" s="157"/>
      <c r="AA74" s="157"/>
      <c r="AB74" s="157"/>
      <c r="AC74" s="157"/>
      <c r="AD74" s="157"/>
      <c r="AE74" s="157"/>
      <c r="AF74" s="157"/>
      <c r="AG74" s="157"/>
      <c r="AH74" s="157"/>
      <c r="AI74" s="157"/>
      <c r="AJ74" s="157"/>
      <c r="AK74" s="165"/>
      <c r="AL74"/>
      <c r="AM74"/>
      <c r="AN74"/>
      <c r="AO74"/>
      <c r="AP74"/>
      <c r="AQ74"/>
    </row>
    <row r="75" spans="1:43" ht="12" customHeight="1" x14ac:dyDescent="0.3">
      <c r="A75" s="157"/>
      <c r="B75" s="158"/>
      <c r="C75" s="157"/>
      <c r="D75" s="159"/>
      <c r="E75" s="160"/>
      <c r="F75" s="157"/>
      <c r="G75" s="157"/>
      <c r="H75" s="157"/>
      <c r="I75" s="161"/>
      <c r="J75" s="161"/>
      <c r="K75" s="157"/>
      <c r="L75" s="161"/>
      <c r="M75" s="162"/>
      <c r="N75" s="163"/>
      <c r="O75" s="157"/>
      <c r="P75" s="157"/>
      <c r="Q75" s="161"/>
      <c r="R75" s="161"/>
      <c r="S75" s="164"/>
      <c r="T75" s="158"/>
      <c r="U75" s="158"/>
      <c r="V75" s="158"/>
      <c r="W75" s="157"/>
      <c r="X75" s="157"/>
      <c r="Y75" s="157"/>
      <c r="Z75" s="157"/>
      <c r="AA75" s="157"/>
      <c r="AB75" s="157"/>
      <c r="AC75" s="157"/>
      <c r="AD75" s="157"/>
      <c r="AE75" s="157"/>
      <c r="AF75" s="157"/>
      <c r="AG75" s="157"/>
      <c r="AH75" s="157"/>
      <c r="AI75" s="157"/>
      <c r="AJ75" s="157"/>
      <c r="AK75" s="165"/>
      <c r="AL75"/>
      <c r="AM75"/>
      <c r="AN75"/>
      <c r="AO75"/>
      <c r="AP75"/>
      <c r="AQ75"/>
    </row>
    <row r="76" spans="1:43" ht="12" customHeight="1" x14ac:dyDescent="0.3">
      <c r="A76" s="157"/>
      <c r="B76" s="158"/>
      <c r="C76" s="157"/>
      <c r="D76" s="159"/>
      <c r="E76" s="160"/>
      <c r="F76" s="157"/>
      <c r="G76" s="157"/>
      <c r="H76" s="157"/>
      <c r="I76" s="161"/>
      <c r="J76" s="161"/>
      <c r="K76" s="157"/>
      <c r="L76" s="161"/>
      <c r="M76" s="162"/>
      <c r="N76" s="163"/>
      <c r="O76" s="157"/>
      <c r="P76" s="157"/>
      <c r="Q76" s="161"/>
      <c r="R76" s="161"/>
      <c r="S76" s="164"/>
      <c r="T76" s="158"/>
      <c r="U76" s="158"/>
      <c r="V76" s="158"/>
      <c r="W76" s="157"/>
      <c r="X76" s="157"/>
      <c r="Y76" s="157"/>
      <c r="Z76" s="157"/>
      <c r="AA76" s="157"/>
      <c r="AB76" s="157"/>
      <c r="AC76" s="157"/>
      <c r="AD76" s="157"/>
      <c r="AE76" s="157"/>
      <c r="AF76" s="157"/>
      <c r="AG76" s="157"/>
      <c r="AH76" s="157"/>
      <c r="AI76" s="157"/>
      <c r="AJ76" s="157"/>
      <c r="AK76" s="165"/>
      <c r="AL76"/>
      <c r="AM76"/>
      <c r="AN76"/>
      <c r="AO76"/>
      <c r="AP76"/>
      <c r="AQ76"/>
    </row>
    <row r="77" spans="1:43" ht="12" customHeight="1" x14ac:dyDescent="0.3">
      <c r="A77" s="157"/>
      <c r="B77" s="158"/>
      <c r="C77" s="157"/>
      <c r="D77" s="159"/>
      <c r="E77" s="160"/>
      <c r="F77" s="157"/>
      <c r="G77" s="157"/>
      <c r="H77" s="157"/>
      <c r="I77" s="161"/>
      <c r="J77" s="161"/>
      <c r="K77" s="157"/>
      <c r="L77" s="161"/>
      <c r="M77" s="162"/>
      <c r="N77" s="163"/>
      <c r="O77" s="157"/>
      <c r="P77" s="157"/>
      <c r="Q77" s="161"/>
      <c r="R77" s="161"/>
      <c r="S77" s="164"/>
      <c r="T77" s="158"/>
      <c r="U77" s="158"/>
      <c r="V77" s="158"/>
      <c r="W77" s="157"/>
      <c r="X77" s="157"/>
      <c r="Y77" s="157"/>
      <c r="Z77" s="157"/>
      <c r="AA77" s="157"/>
      <c r="AB77" s="157"/>
      <c r="AC77" s="157"/>
      <c r="AD77" s="157"/>
      <c r="AE77" s="157"/>
      <c r="AF77" s="157"/>
      <c r="AG77" s="157"/>
      <c r="AH77" s="157"/>
      <c r="AI77" s="157"/>
      <c r="AJ77" s="157"/>
      <c r="AK77" s="165"/>
      <c r="AL77"/>
      <c r="AM77"/>
      <c r="AN77"/>
      <c r="AO77"/>
      <c r="AP77"/>
      <c r="AQ77"/>
    </row>
    <row r="78" spans="1:43" ht="12" customHeight="1" x14ac:dyDescent="0.3">
      <c r="A78" s="157"/>
      <c r="B78" s="158"/>
      <c r="C78" s="157"/>
      <c r="D78" s="159"/>
      <c r="E78" s="160"/>
      <c r="F78" s="157"/>
      <c r="G78" s="157"/>
      <c r="H78" s="157"/>
      <c r="I78" s="161"/>
      <c r="J78" s="161"/>
      <c r="K78" s="157"/>
      <c r="L78" s="161"/>
      <c r="M78" s="162"/>
      <c r="N78" s="163"/>
      <c r="O78" s="157"/>
      <c r="P78" s="157"/>
      <c r="Q78" s="161"/>
      <c r="R78" s="161"/>
      <c r="S78" s="164"/>
      <c r="T78" s="158"/>
      <c r="U78" s="158"/>
      <c r="V78" s="158"/>
      <c r="W78" s="157"/>
      <c r="X78" s="157"/>
      <c r="Y78" s="157"/>
      <c r="Z78" s="157"/>
      <c r="AA78" s="157"/>
      <c r="AB78" s="157"/>
      <c r="AC78" s="157"/>
      <c r="AD78" s="157"/>
      <c r="AE78" s="157"/>
      <c r="AF78" s="157"/>
      <c r="AG78" s="157"/>
      <c r="AH78" s="157"/>
      <c r="AI78" s="157"/>
      <c r="AJ78" s="157"/>
      <c r="AK78" s="165"/>
      <c r="AL78"/>
      <c r="AM78"/>
      <c r="AN78"/>
      <c r="AO78"/>
      <c r="AP78"/>
      <c r="AQ78"/>
    </row>
    <row r="79" spans="1:43" ht="12" customHeight="1" x14ac:dyDescent="0.3">
      <c r="A79" s="157"/>
      <c r="B79" s="158"/>
      <c r="C79" s="157"/>
      <c r="D79" s="159"/>
      <c r="E79" s="160"/>
      <c r="F79" s="157"/>
      <c r="G79" s="157"/>
      <c r="H79" s="157"/>
      <c r="I79" s="161"/>
      <c r="J79" s="161"/>
      <c r="K79" s="157"/>
      <c r="L79" s="161"/>
      <c r="M79" s="162"/>
      <c r="N79" s="163"/>
      <c r="O79" s="157"/>
      <c r="P79" s="157"/>
      <c r="Q79" s="161"/>
      <c r="R79" s="161"/>
      <c r="S79" s="164"/>
      <c r="T79" s="158"/>
      <c r="U79" s="158"/>
      <c r="V79" s="158"/>
      <c r="W79" s="157"/>
      <c r="X79" s="157"/>
      <c r="Y79" s="157"/>
      <c r="Z79" s="157"/>
      <c r="AA79" s="157"/>
      <c r="AB79" s="157"/>
      <c r="AC79" s="157"/>
      <c r="AD79" s="157"/>
      <c r="AE79" s="157"/>
      <c r="AF79" s="157"/>
      <c r="AG79" s="157"/>
      <c r="AH79" s="157"/>
      <c r="AI79" s="157"/>
      <c r="AJ79" s="157"/>
      <c r="AK79" s="165"/>
      <c r="AL79"/>
      <c r="AM79"/>
      <c r="AN79"/>
      <c r="AO79"/>
      <c r="AP79"/>
      <c r="AQ79"/>
    </row>
    <row r="80" spans="1:43" ht="12" customHeight="1" x14ac:dyDescent="0.3">
      <c r="A80" s="157"/>
      <c r="B80" s="158"/>
      <c r="C80" s="157"/>
      <c r="D80" s="159"/>
      <c r="E80" s="160"/>
      <c r="F80" s="157"/>
      <c r="G80" s="157"/>
      <c r="H80" s="157"/>
      <c r="I80" s="161"/>
      <c r="J80" s="161"/>
      <c r="K80" s="157"/>
      <c r="L80" s="161"/>
      <c r="M80" s="162"/>
      <c r="N80" s="163"/>
      <c r="O80" s="157"/>
      <c r="P80" s="157"/>
      <c r="Q80" s="161"/>
      <c r="R80" s="161"/>
      <c r="S80" s="164"/>
      <c r="T80" s="158"/>
      <c r="U80" s="158"/>
      <c r="V80" s="158"/>
      <c r="W80" s="157"/>
      <c r="X80" s="157"/>
      <c r="Y80" s="157"/>
      <c r="Z80" s="157"/>
      <c r="AA80" s="157"/>
      <c r="AB80" s="157"/>
      <c r="AC80" s="157"/>
      <c r="AD80" s="157"/>
      <c r="AE80" s="157"/>
      <c r="AF80" s="157"/>
      <c r="AG80" s="157"/>
      <c r="AH80" s="157"/>
      <c r="AI80" s="157"/>
      <c r="AJ80" s="157"/>
      <c r="AK80" s="165"/>
      <c r="AL80"/>
      <c r="AM80"/>
      <c r="AN80"/>
      <c r="AO80"/>
      <c r="AP80"/>
      <c r="AQ80"/>
    </row>
    <row r="81" spans="1:43" ht="12" customHeight="1" x14ac:dyDescent="0.3">
      <c r="A81" s="157"/>
      <c r="B81" s="158"/>
      <c r="C81" s="157"/>
      <c r="D81" s="159"/>
      <c r="E81" s="160"/>
      <c r="F81" s="157"/>
      <c r="G81" s="157"/>
      <c r="H81" s="157"/>
      <c r="I81" s="161"/>
      <c r="J81" s="161"/>
      <c r="K81" s="157"/>
      <c r="L81" s="161"/>
      <c r="M81" s="162"/>
      <c r="N81" s="163"/>
      <c r="O81" s="157"/>
      <c r="P81" s="157"/>
      <c r="Q81" s="161"/>
      <c r="R81" s="161"/>
      <c r="S81" s="164"/>
      <c r="T81" s="158"/>
      <c r="U81" s="158"/>
      <c r="V81" s="158"/>
      <c r="W81" s="157"/>
      <c r="X81" s="157"/>
      <c r="Y81" s="157"/>
      <c r="Z81" s="157"/>
      <c r="AA81" s="157"/>
      <c r="AB81" s="157"/>
      <c r="AC81" s="157"/>
      <c r="AD81" s="157"/>
      <c r="AE81" s="157"/>
      <c r="AF81" s="157"/>
      <c r="AG81" s="157"/>
      <c r="AH81" s="157"/>
      <c r="AI81" s="157"/>
      <c r="AJ81" s="157"/>
      <c r="AK81" s="165"/>
      <c r="AL81"/>
      <c r="AM81"/>
      <c r="AN81"/>
      <c r="AO81"/>
      <c r="AP81"/>
      <c r="AQ81"/>
    </row>
    <row r="82" spans="1:43" ht="12" customHeight="1" x14ac:dyDescent="0.3">
      <c r="A82" s="157"/>
      <c r="B82" s="158"/>
      <c r="C82" s="157"/>
      <c r="D82" s="159"/>
      <c r="E82" s="160"/>
      <c r="F82" s="157"/>
      <c r="G82" s="157"/>
      <c r="H82" s="157"/>
      <c r="I82" s="161"/>
      <c r="J82" s="161"/>
      <c r="K82" s="157"/>
      <c r="L82" s="161"/>
      <c r="M82" s="162"/>
      <c r="N82" s="163"/>
      <c r="O82" s="157"/>
      <c r="P82" s="157"/>
      <c r="Q82" s="161"/>
      <c r="R82" s="161"/>
      <c r="S82" s="164"/>
      <c r="T82" s="158"/>
      <c r="U82" s="158"/>
      <c r="V82" s="158"/>
      <c r="W82" s="157"/>
      <c r="X82" s="157"/>
      <c r="Y82" s="157"/>
      <c r="Z82" s="157"/>
      <c r="AA82" s="157"/>
      <c r="AB82" s="157"/>
      <c r="AC82" s="157"/>
      <c r="AD82" s="157"/>
      <c r="AE82" s="157"/>
      <c r="AF82" s="157"/>
      <c r="AG82" s="157"/>
      <c r="AH82" s="157"/>
      <c r="AI82" s="157"/>
      <c r="AJ82" s="157"/>
      <c r="AK82" s="165"/>
      <c r="AL82"/>
      <c r="AM82"/>
      <c r="AN82"/>
      <c r="AO82"/>
      <c r="AP82"/>
      <c r="AQ82"/>
    </row>
    <row r="83" spans="1:43" ht="12" customHeight="1" x14ac:dyDescent="0.3">
      <c r="A83" s="157"/>
      <c r="B83" s="158"/>
      <c r="C83" s="157"/>
      <c r="D83" s="159"/>
      <c r="E83" s="160"/>
      <c r="F83" s="157"/>
      <c r="G83" s="157"/>
      <c r="H83" s="157"/>
      <c r="I83" s="161"/>
      <c r="J83" s="161"/>
      <c r="K83" s="157"/>
      <c r="L83" s="161"/>
      <c r="M83" s="162"/>
      <c r="N83" s="163"/>
      <c r="O83" s="157"/>
      <c r="P83" s="157"/>
      <c r="Q83" s="161"/>
      <c r="R83" s="161"/>
      <c r="S83" s="164"/>
      <c r="T83" s="158"/>
      <c r="U83" s="158"/>
      <c r="V83" s="158"/>
      <c r="W83" s="157"/>
      <c r="X83" s="157"/>
      <c r="Y83" s="157"/>
      <c r="Z83" s="157"/>
      <c r="AA83" s="157"/>
      <c r="AB83" s="157"/>
      <c r="AC83" s="157"/>
      <c r="AD83" s="157"/>
      <c r="AE83" s="157"/>
      <c r="AF83" s="157"/>
      <c r="AG83" s="157"/>
      <c r="AH83" s="157"/>
      <c r="AI83" s="157"/>
      <c r="AJ83" s="157"/>
      <c r="AK83" s="165"/>
      <c r="AL83"/>
      <c r="AM83"/>
      <c r="AN83"/>
      <c r="AO83"/>
      <c r="AP83"/>
      <c r="AQ83"/>
    </row>
    <row r="84" spans="1:43" ht="12" customHeight="1" x14ac:dyDescent="0.3">
      <c r="A84" s="157"/>
      <c r="B84" s="158"/>
      <c r="C84" s="157"/>
      <c r="D84" s="159"/>
      <c r="E84" s="160"/>
      <c r="F84" s="157"/>
      <c r="G84" s="157"/>
      <c r="H84" s="157"/>
      <c r="I84" s="161"/>
      <c r="J84" s="161"/>
      <c r="K84" s="157"/>
      <c r="L84" s="161"/>
      <c r="M84" s="162"/>
      <c r="N84" s="163"/>
      <c r="O84" s="157"/>
      <c r="P84" s="157"/>
      <c r="Q84" s="161"/>
      <c r="R84" s="161"/>
      <c r="S84" s="164"/>
      <c r="T84" s="158"/>
      <c r="U84" s="158"/>
      <c r="V84" s="158"/>
      <c r="W84" s="157"/>
      <c r="X84" s="157"/>
      <c r="Y84" s="157"/>
      <c r="Z84" s="157"/>
      <c r="AA84" s="157"/>
      <c r="AB84" s="157"/>
      <c r="AC84" s="157"/>
      <c r="AD84" s="157"/>
      <c r="AE84" s="157"/>
      <c r="AF84" s="157"/>
      <c r="AG84" s="157"/>
      <c r="AH84" s="157"/>
      <c r="AI84" s="157"/>
      <c r="AJ84" s="157"/>
      <c r="AK84" s="165"/>
      <c r="AL84"/>
      <c r="AM84"/>
      <c r="AN84"/>
      <c r="AO84"/>
      <c r="AP84"/>
      <c r="AQ84"/>
    </row>
    <row r="85" spans="1:43" ht="12" customHeight="1" x14ac:dyDescent="0.3">
      <c r="A85" s="157"/>
      <c r="B85" s="158"/>
      <c r="C85" s="157"/>
      <c r="D85" s="159"/>
      <c r="E85" s="160"/>
      <c r="F85" s="157"/>
      <c r="G85" s="157"/>
      <c r="H85" s="157"/>
      <c r="I85" s="161"/>
      <c r="J85" s="161"/>
      <c r="K85" s="157"/>
      <c r="L85" s="161"/>
      <c r="M85" s="162"/>
      <c r="N85" s="163"/>
      <c r="O85" s="157"/>
      <c r="P85" s="157"/>
      <c r="Q85" s="161"/>
      <c r="R85" s="161"/>
      <c r="S85" s="164"/>
      <c r="T85" s="158"/>
      <c r="U85" s="158"/>
      <c r="V85" s="158"/>
      <c r="W85" s="157"/>
      <c r="X85" s="157"/>
      <c r="Y85" s="157"/>
      <c r="Z85" s="157"/>
      <c r="AA85" s="157"/>
      <c r="AB85" s="157"/>
      <c r="AC85" s="157"/>
      <c r="AD85" s="157"/>
      <c r="AE85" s="157"/>
      <c r="AF85" s="157"/>
      <c r="AG85" s="157"/>
      <c r="AH85" s="157"/>
      <c r="AI85" s="157"/>
      <c r="AJ85" s="157"/>
      <c r="AK85" s="165"/>
      <c r="AL85"/>
      <c r="AM85"/>
      <c r="AN85"/>
      <c r="AO85"/>
      <c r="AP85"/>
      <c r="AQ85"/>
    </row>
    <row r="86" spans="1:43" ht="12" customHeight="1" x14ac:dyDescent="0.3">
      <c r="A86" s="157"/>
      <c r="B86" s="158"/>
      <c r="C86" s="157"/>
      <c r="D86" s="159"/>
      <c r="E86" s="160"/>
      <c r="F86" s="157"/>
      <c r="G86" s="157"/>
      <c r="H86" s="157"/>
      <c r="I86" s="161"/>
      <c r="J86" s="161"/>
      <c r="K86" s="157"/>
      <c r="L86" s="161"/>
      <c r="M86" s="162"/>
      <c r="N86" s="163"/>
      <c r="O86" s="157"/>
      <c r="P86" s="157"/>
      <c r="Q86" s="161"/>
      <c r="R86" s="161"/>
      <c r="S86" s="164"/>
      <c r="T86" s="158"/>
      <c r="U86" s="158"/>
      <c r="V86" s="158"/>
      <c r="W86" s="157"/>
      <c r="X86" s="157"/>
      <c r="Y86" s="157"/>
      <c r="Z86" s="157"/>
      <c r="AA86" s="157"/>
      <c r="AB86" s="157"/>
      <c r="AC86" s="157"/>
      <c r="AD86" s="157"/>
      <c r="AE86" s="157"/>
      <c r="AF86" s="157"/>
      <c r="AG86" s="157"/>
      <c r="AH86" s="157"/>
      <c r="AI86" s="157"/>
      <c r="AJ86" s="157"/>
      <c r="AK86" s="165"/>
      <c r="AL86"/>
      <c r="AM86"/>
      <c r="AN86"/>
      <c r="AO86"/>
      <c r="AP86"/>
      <c r="AQ86"/>
    </row>
    <row r="87" spans="1:43" ht="12" customHeight="1" x14ac:dyDescent="0.3">
      <c r="A87" s="157"/>
      <c r="B87" s="158"/>
      <c r="C87" s="157"/>
      <c r="D87" s="159"/>
      <c r="E87" s="160"/>
      <c r="F87" s="157"/>
      <c r="G87" s="157"/>
      <c r="H87" s="157"/>
      <c r="I87" s="161"/>
      <c r="J87" s="161"/>
      <c r="K87" s="157"/>
      <c r="L87" s="161"/>
      <c r="M87" s="162"/>
      <c r="N87" s="163"/>
      <c r="O87" s="157"/>
      <c r="P87" s="157"/>
      <c r="Q87" s="161"/>
      <c r="R87" s="161"/>
      <c r="S87" s="164"/>
      <c r="T87" s="158"/>
      <c r="U87" s="158"/>
      <c r="V87" s="158"/>
      <c r="W87" s="157"/>
      <c r="X87" s="157"/>
      <c r="Y87" s="157"/>
      <c r="Z87" s="157"/>
      <c r="AA87" s="157"/>
      <c r="AB87" s="157"/>
      <c r="AC87" s="157"/>
      <c r="AD87" s="157"/>
      <c r="AE87" s="157"/>
      <c r="AF87" s="157"/>
      <c r="AG87" s="157"/>
      <c r="AH87" s="157"/>
      <c r="AI87" s="157"/>
      <c r="AJ87" s="157"/>
      <c r="AK87" s="165"/>
      <c r="AL87"/>
      <c r="AM87"/>
      <c r="AN87"/>
      <c r="AO87"/>
      <c r="AP87"/>
      <c r="AQ87"/>
    </row>
    <row r="88" spans="1:43" ht="12" customHeight="1" x14ac:dyDescent="0.3">
      <c r="A88" s="157"/>
      <c r="B88" s="158"/>
      <c r="C88" s="157"/>
      <c r="D88" s="159"/>
      <c r="E88" s="160"/>
      <c r="F88" s="157"/>
      <c r="G88" s="157"/>
      <c r="H88" s="157"/>
      <c r="I88" s="161"/>
      <c r="J88" s="161"/>
      <c r="K88" s="157"/>
      <c r="L88" s="161"/>
      <c r="M88" s="162"/>
      <c r="N88" s="163"/>
      <c r="O88" s="157"/>
      <c r="P88" s="157"/>
      <c r="Q88" s="161"/>
      <c r="R88" s="161"/>
      <c r="S88" s="164"/>
      <c r="T88" s="158"/>
      <c r="U88" s="158"/>
      <c r="V88" s="158"/>
      <c r="W88" s="157"/>
      <c r="X88" s="157"/>
      <c r="Y88" s="157"/>
      <c r="Z88" s="157"/>
      <c r="AA88" s="157"/>
      <c r="AB88" s="157"/>
      <c r="AC88" s="157"/>
      <c r="AD88" s="157"/>
      <c r="AE88" s="157"/>
      <c r="AF88" s="157"/>
      <c r="AG88" s="157"/>
      <c r="AH88" s="157"/>
      <c r="AI88" s="157"/>
      <c r="AJ88" s="157"/>
      <c r="AK88" s="165"/>
      <c r="AL88"/>
      <c r="AM88"/>
      <c r="AN88"/>
      <c r="AO88"/>
      <c r="AP88"/>
      <c r="AQ88"/>
    </row>
    <row r="89" spans="1:43" ht="12" customHeight="1" x14ac:dyDescent="0.3">
      <c r="A89" s="157"/>
      <c r="B89" s="158"/>
      <c r="C89" s="157"/>
      <c r="D89" s="159"/>
      <c r="E89" s="160"/>
      <c r="F89" s="157"/>
      <c r="G89" s="157"/>
      <c r="H89" s="157"/>
      <c r="I89" s="161"/>
      <c r="J89" s="161"/>
      <c r="K89" s="157"/>
      <c r="L89" s="161"/>
      <c r="M89" s="162"/>
      <c r="N89" s="163"/>
      <c r="O89" s="157"/>
      <c r="P89" s="157"/>
      <c r="Q89" s="161"/>
      <c r="R89" s="161"/>
      <c r="S89" s="164"/>
      <c r="T89" s="158"/>
      <c r="U89" s="158"/>
      <c r="V89" s="158"/>
      <c r="W89" s="157"/>
      <c r="X89" s="157"/>
      <c r="Y89" s="157"/>
      <c r="Z89" s="157"/>
      <c r="AA89" s="157"/>
      <c r="AB89" s="157"/>
      <c r="AC89" s="157"/>
      <c r="AD89" s="157"/>
      <c r="AE89" s="157"/>
      <c r="AF89" s="157"/>
      <c r="AG89" s="157"/>
      <c r="AH89" s="157"/>
      <c r="AI89" s="157"/>
      <c r="AJ89" s="157"/>
      <c r="AK89" s="165"/>
      <c r="AL89"/>
      <c r="AM89"/>
      <c r="AN89"/>
      <c r="AO89"/>
      <c r="AP89"/>
      <c r="AQ89"/>
    </row>
    <row r="90" spans="1:43" ht="12" customHeight="1" x14ac:dyDescent="0.3">
      <c r="A90" s="157"/>
      <c r="B90" s="158"/>
      <c r="C90" s="157"/>
      <c r="D90" s="159"/>
      <c r="E90" s="160"/>
      <c r="F90" s="157"/>
      <c r="G90" s="157"/>
      <c r="H90" s="157"/>
      <c r="I90" s="161"/>
      <c r="J90" s="161"/>
      <c r="K90" s="157"/>
      <c r="L90" s="161"/>
      <c r="M90" s="162"/>
      <c r="N90" s="163"/>
      <c r="O90" s="157"/>
      <c r="P90" s="157"/>
      <c r="Q90" s="161"/>
      <c r="R90" s="161"/>
      <c r="S90" s="164"/>
      <c r="T90" s="158"/>
      <c r="U90" s="158"/>
      <c r="V90" s="158"/>
      <c r="W90" s="157"/>
      <c r="X90" s="157"/>
      <c r="Y90" s="157"/>
      <c r="Z90" s="157"/>
      <c r="AA90" s="157"/>
      <c r="AB90" s="157"/>
      <c r="AC90" s="157"/>
      <c r="AD90" s="157"/>
      <c r="AE90" s="157"/>
      <c r="AF90" s="157"/>
      <c r="AG90" s="157"/>
      <c r="AH90" s="157"/>
      <c r="AI90" s="157"/>
      <c r="AJ90" s="157"/>
      <c r="AK90" s="165"/>
      <c r="AL90"/>
      <c r="AM90"/>
      <c r="AN90"/>
      <c r="AO90"/>
      <c r="AP90"/>
      <c r="AQ90"/>
    </row>
    <row r="91" spans="1:43" ht="12" customHeight="1" x14ac:dyDescent="0.3">
      <c r="A91" s="157"/>
      <c r="B91" s="158"/>
      <c r="C91" s="157"/>
      <c r="D91" s="159"/>
      <c r="E91" s="160"/>
      <c r="F91" s="157"/>
      <c r="G91" s="157"/>
      <c r="H91" s="157"/>
      <c r="I91" s="161"/>
      <c r="J91" s="161"/>
      <c r="K91" s="157"/>
      <c r="L91" s="161"/>
      <c r="M91" s="162"/>
      <c r="N91" s="163"/>
      <c r="O91" s="157"/>
      <c r="P91" s="157"/>
      <c r="Q91" s="161"/>
      <c r="R91" s="161"/>
      <c r="S91" s="164"/>
      <c r="T91" s="158"/>
      <c r="U91" s="158"/>
      <c r="V91" s="158"/>
      <c r="W91" s="157"/>
      <c r="X91" s="157"/>
      <c r="Y91" s="157"/>
      <c r="Z91" s="157"/>
      <c r="AA91" s="157"/>
      <c r="AB91" s="157"/>
      <c r="AC91" s="157"/>
      <c r="AD91" s="157"/>
      <c r="AE91" s="157"/>
      <c r="AF91" s="157"/>
      <c r="AG91" s="157"/>
      <c r="AH91" s="157"/>
      <c r="AI91" s="157"/>
      <c r="AJ91" s="157"/>
      <c r="AK91" s="165"/>
      <c r="AL91"/>
      <c r="AM91"/>
      <c r="AN91"/>
      <c r="AO91"/>
      <c r="AP91"/>
      <c r="AQ91"/>
    </row>
    <row r="92" spans="1:43" ht="12" customHeight="1" x14ac:dyDescent="0.3">
      <c r="A92" s="157"/>
      <c r="B92" s="158"/>
      <c r="C92" s="157"/>
      <c r="D92" s="159"/>
      <c r="E92" s="160"/>
      <c r="F92" s="157"/>
      <c r="G92" s="157"/>
      <c r="H92" s="157"/>
      <c r="I92" s="161"/>
      <c r="J92" s="161"/>
      <c r="K92" s="157"/>
      <c r="L92" s="161"/>
      <c r="M92" s="162"/>
      <c r="N92" s="163"/>
      <c r="O92" s="157"/>
      <c r="P92" s="157"/>
      <c r="Q92" s="161"/>
      <c r="R92" s="161"/>
      <c r="S92" s="164"/>
      <c r="T92" s="158"/>
      <c r="U92" s="158"/>
      <c r="V92" s="158"/>
      <c r="W92" s="157"/>
      <c r="X92" s="157"/>
      <c r="Y92" s="157"/>
      <c r="Z92" s="157"/>
      <c r="AA92" s="157"/>
      <c r="AB92" s="157"/>
      <c r="AC92" s="157"/>
      <c r="AD92" s="157"/>
      <c r="AE92" s="157"/>
      <c r="AF92" s="157"/>
      <c r="AG92" s="157"/>
      <c r="AH92" s="157"/>
      <c r="AI92" s="157"/>
      <c r="AJ92" s="157"/>
      <c r="AK92" s="165"/>
      <c r="AL92"/>
      <c r="AM92"/>
      <c r="AN92"/>
      <c r="AO92"/>
      <c r="AP92"/>
      <c r="AQ92"/>
    </row>
    <row r="93" spans="1:43" ht="12" customHeight="1" x14ac:dyDescent="0.3">
      <c r="A93" s="157"/>
      <c r="B93" s="158"/>
      <c r="C93" s="157"/>
      <c r="D93" s="159"/>
      <c r="E93" s="160"/>
      <c r="F93" s="157"/>
      <c r="G93" s="157"/>
      <c r="H93" s="157"/>
      <c r="I93" s="161"/>
      <c r="J93" s="161"/>
      <c r="K93" s="157"/>
      <c r="L93" s="161"/>
      <c r="M93" s="162"/>
      <c r="N93" s="163"/>
      <c r="O93" s="157"/>
      <c r="P93" s="157"/>
      <c r="Q93" s="161"/>
      <c r="R93" s="161"/>
      <c r="S93" s="164"/>
      <c r="T93" s="158"/>
      <c r="U93" s="158"/>
      <c r="V93" s="158"/>
      <c r="W93" s="157"/>
      <c r="X93" s="157"/>
      <c r="Y93" s="157"/>
      <c r="Z93" s="157"/>
      <c r="AA93" s="157"/>
      <c r="AB93" s="157"/>
      <c r="AC93" s="157"/>
      <c r="AD93" s="157"/>
      <c r="AE93" s="157"/>
      <c r="AF93" s="157"/>
      <c r="AG93" s="157"/>
      <c r="AH93" s="157"/>
      <c r="AI93" s="157"/>
      <c r="AJ93" s="157"/>
      <c r="AK93" s="165"/>
      <c r="AL93"/>
      <c r="AM93"/>
      <c r="AN93"/>
      <c r="AO93"/>
      <c r="AP93"/>
      <c r="AQ93"/>
    </row>
    <row r="94" spans="1:43" ht="12" customHeight="1" x14ac:dyDescent="0.3">
      <c r="A94" s="157"/>
      <c r="B94" s="158"/>
      <c r="C94" s="157"/>
      <c r="D94" s="159"/>
      <c r="E94" s="160"/>
      <c r="F94" s="157"/>
      <c r="G94" s="157"/>
      <c r="H94" s="157"/>
      <c r="I94" s="161"/>
      <c r="J94" s="161"/>
      <c r="K94" s="157"/>
      <c r="L94" s="161"/>
      <c r="M94" s="162"/>
      <c r="N94" s="163"/>
      <c r="O94" s="157"/>
      <c r="P94" s="157"/>
      <c r="Q94" s="161"/>
      <c r="R94" s="161"/>
      <c r="S94" s="164"/>
      <c r="T94" s="158"/>
      <c r="U94" s="158"/>
      <c r="V94" s="158"/>
      <c r="W94" s="157"/>
      <c r="X94" s="157"/>
      <c r="Y94" s="157"/>
      <c r="Z94" s="157"/>
      <c r="AA94" s="157"/>
      <c r="AB94" s="157"/>
      <c r="AC94" s="157"/>
      <c r="AD94" s="157"/>
      <c r="AE94" s="157"/>
      <c r="AF94" s="157"/>
      <c r="AG94" s="157"/>
      <c r="AH94" s="157"/>
      <c r="AI94" s="157"/>
      <c r="AJ94" s="157"/>
      <c r="AK94" s="165"/>
      <c r="AL94"/>
      <c r="AM94"/>
      <c r="AN94"/>
      <c r="AO94"/>
      <c r="AP94"/>
      <c r="AQ94"/>
    </row>
    <row r="95" spans="1:43" ht="12" customHeight="1" x14ac:dyDescent="0.3">
      <c r="A95" s="157"/>
      <c r="B95" s="158"/>
      <c r="C95" s="157"/>
      <c r="D95" s="159"/>
      <c r="E95" s="160"/>
      <c r="F95" s="157"/>
      <c r="G95" s="157"/>
      <c r="H95" s="157"/>
      <c r="I95" s="161"/>
      <c r="J95" s="161"/>
      <c r="K95" s="157"/>
      <c r="L95" s="161"/>
      <c r="M95" s="162"/>
      <c r="N95" s="163"/>
      <c r="O95" s="157"/>
      <c r="P95" s="157"/>
      <c r="Q95" s="161"/>
      <c r="R95" s="161"/>
      <c r="S95" s="164"/>
      <c r="T95" s="158"/>
      <c r="U95" s="158"/>
      <c r="V95" s="158"/>
      <c r="W95" s="157"/>
      <c r="X95" s="157"/>
      <c r="Y95" s="157"/>
      <c r="Z95" s="157"/>
      <c r="AA95" s="157"/>
      <c r="AB95" s="157"/>
      <c r="AC95" s="157"/>
      <c r="AD95" s="157"/>
      <c r="AE95" s="157"/>
      <c r="AF95" s="157"/>
      <c r="AG95" s="157"/>
      <c r="AH95" s="157"/>
      <c r="AI95" s="157"/>
      <c r="AJ95" s="157"/>
      <c r="AK95" s="165"/>
      <c r="AL95"/>
      <c r="AM95"/>
      <c r="AN95"/>
      <c r="AO95"/>
      <c r="AP95"/>
      <c r="AQ95"/>
    </row>
    <row r="96" spans="1:43" ht="12" customHeight="1" x14ac:dyDescent="0.3">
      <c r="A96" s="157"/>
      <c r="B96" s="158"/>
      <c r="C96" s="157"/>
      <c r="D96" s="159"/>
      <c r="E96" s="160"/>
      <c r="F96" s="157"/>
      <c r="G96" s="157"/>
      <c r="H96" s="157"/>
      <c r="I96" s="161"/>
      <c r="J96" s="161"/>
      <c r="K96" s="157"/>
      <c r="L96" s="161"/>
      <c r="M96" s="162"/>
      <c r="N96" s="163"/>
      <c r="O96" s="157"/>
      <c r="P96" s="157"/>
      <c r="Q96" s="161"/>
      <c r="R96" s="161"/>
      <c r="S96" s="164"/>
      <c r="T96" s="158"/>
      <c r="U96" s="158"/>
      <c r="V96" s="158"/>
      <c r="W96" s="157"/>
      <c r="X96" s="157"/>
      <c r="Y96" s="157"/>
      <c r="Z96" s="157"/>
      <c r="AA96" s="157"/>
      <c r="AB96" s="157"/>
      <c r="AC96" s="157"/>
      <c r="AD96" s="157"/>
      <c r="AE96" s="157"/>
      <c r="AF96" s="157"/>
      <c r="AG96" s="157"/>
      <c r="AH96" s="157"/>
      <c r="AI96" s="157"/>
      <c r="AJ96" s="157"/>
      <c r="AK96" s="165"/>
      <c r="AL96"/>
      <c r="AM96"/>
      <c r="AN96"/>
      <c r="AO96"/>
      <c r="AP96"/>
      <c r="AQ96"/>
    </row>
    <row r="97" spans="1:43" ht="12" customHeight="1" x14ac:dyDescent="0.3">
      <c r="A97" s="157"/>
      <c r="B97" s="158"/>
      <c r="C97" s="157"/>
      <c r="D97" s="159"/>
      <c r="E97" s="160"/>
      <c r="F97" s="157"/>
      <c r="G97" s="157"/>
      <c r="H97" s="157"/>
      <c r="I97" s="161"/>
      <c r="J97" s="161"/>
      <c r="K97" s="157"/>
      <c r="L97" s="161"/>
      <c r="M97" s="162"/>
      <c r="N97" s="163"/>
      <c r="O97" s="157"/>
      <c r="P97" s="157"/>
      <c r="Q97" s="161"/>
      <c r="R97" s="161"/>
      <c r="S97" s="164"/>
      <c r="T97" s="158"/>
      <c r="U97" s="158"/>
      <c r="V97" s="158"/>
      <c r="W97" s="157"/>
      <c r="X97" s="157"/>
      <c r="Y97" s="157"/>
      <c r="Z97" s="157"/>
      <c r="AA97" s="157"/>
      <c r="AB97" s="157"/>
      <c r="AC97" s="157"/>
      <c r="AD97" s="157"/>
      <c r="AE97" s="157"/>
      <c r="AF97" s="157"/>
      <c r="AG97" s="157"/>
      <c r="AH97" s="157"/>
      <c r="AI97" s="157"/>
      <c r="AJ97" s="157"/>
      <c r="AK97" s="165"/>
      <c r="AL97"/>
      <c r="AM97"/>
      <c r="AN97"/>
      <c r="AO97"/>
      <c r="AP97"/>
      <c r="AQ97"/>
    </row>
    <row r="98" spans="1:43" ht="12" customHeight="1" x14ac:dyDescent="0.3">
      <c r="A98" s="157"/>
      <c r="B98" s="158"/>
      <c r="C98" s="157"/>
      <c r="D98" s="159"/>
      <c r="E98" s="160"/>
      <c r="F98" s="157"/>
      <c r="G98" s="157"/>
      <c r="H98" s="157"/>
      <c r="I98" s="161"/>
      <c r="J98" s="161"/>
      <c r="K98" s="157"/>
      <c r="L98" s="161"/>
      <c r="M98" s="162"/>
      <c r="N98" s="163"/>
      <c r="O98" s="157"/>
      <c r="P98" s="157"/>
      <c r="Q98" s="161"/>
      <c r="R98" s="161"/>
      <c r="S98" s="164"/>
      <c r="T98" s="158"/>
      <c r="U98" s="158"/>
      <c r="V98" s="158"/>
      <c r="W98" s="157"/>
      <c r="X98" s="157"/>
      <c r="Y98" s="157"/>
      <c r="Z98" s="157"/>
      <c r="AA98" s="157"/>
      <c r="AB98" s="157"/>
      <c r="AC98" s="157"/>
      <c r="AD98" s="157"/>
      <c r="AE98" s="157"/>
      <c r="AF98" s="157"/>
      <c r="AG98" s="157"/>
      <c r="AH98" s="157"/>
      <c r="AI98" s="157"/>
      <c r="AJ98" s="157"/>
      <c r="AK98" s="165"/>
      <c r="AL98"/>
      <c r="AM98"/>
      <c r="AN98"/>
      <c r="AO98"/>
      <c r="AP98"/>
      <c r="AQ98"/>
    </row>
    <row r="99" spans="1:43" ht="12" customHeight="1" x14ac:dyDescent="0.3">
      <c r="A99" s="157"/>
      <c r="B99" s="158"/>
      <c r="C99" s="157"/>
      <c r="D99" s="159"/>
      <c r="E99" s="160"/>
      <c r="F99" s="157"/>
      <c r="G99" s="157"/>
      <c r="H99" s="157"/>
      <c r="I99" s="161"/>
      <c r="J99" s="161"/>
      <c r="K99" s="157"/>
      <c r="L99" s="161"/>
      <c r="M99" s="162"/>
      <c r="N99" s="163"/>
      <c r="O99" s="157"/>
      <c r="P99" s="157"/>
      <c r="Q99" s="161"/>
      <c r="R99" s="161"/>
      <c r="S99" s="164"/>
      <c r="T99" s="158"/>
      <c r="U99" s="158"/>
      <c r="V99" s="158"/>
      <c r="W99" s="157"/>
      <c r="X99" s="157"/>
      <c r="Y99" s="157"/>
      <c r="Z99" s="157"/>
      <c r="AA99" s="157"/>
      <c r="AB99" s="157"/>
      <c r="AC99" s="157"/>
      <c r="AD99" s="157"/>
      <c r="AE99" s="157"/>
      <c r="AF99" s="157"/>
      <c r="AG99" s="157"/>
      <c r="AH99" s="157"/>
      <c r="AI99" s="157"/>
      <c r="AJ99" s="157"/>
      <c r="AK99" s="165"/>
      <c r="AL99"/>
      <c r="AM99"/>
      <c r="AN99"/>
      <c r="AO99"/>
      <c r="AP99"/>
      <c r="AQ99"/>
    </row>
    <row r="100" spans="1:43" ht="12" customHeight="1" x14ac:dyDescent="0.3">
      <c r="A100" s="157"/>
      <c r="B100" s="158"/>
      <c r="C100" s="157"/>
      <c r="D100" s="159"/>
      <c r="E100" s="160"/>
      <c r="F100" s="157"/>
      <c r="G100" s="157"/>
      <c r="H100" s="157"/>
      <c r="I100" s="161"/>
      <c r="J100" s="161"/>
      <c r="K100" s="157"/>
      <c r="L100" s="161"/>
      <c r="M100" s="162"/>
      <c r="N100" s="163"/>
      <c r="O100" s="157"/>
      <c r="P100" s="157"/>
      <c r="Q100" s="161"/>
      <c r="R100" s="161"/>
      <c r="S100" s="164"/>
      <c r="T100" s="158"/>
      <c r="U100" s="158"/>
      <c r="V100" s="158"/>
      <c r="W100" s="157"/>
      <c r="X100" s="157"/>
      <c r="Y100" s="157"/>
      <c r="Z100" s="157"/>
      <c r="AA100" s="157"/>
      <c r="AB100" s="157"/>
      <c r="AC100" s="157"/>
      <c r="AD100" s="157"/>
      <c r="AE100" s="157"/>
      <c r="AF100" s="157"/>
      <c r="AG100" s="157"/>
      <c r="AH100" s="157"/>
      <c r="AI100" s="157"/>
      <c r="AJ100" s="157"/>
      <c r="AK100" s="165"/>
      <c r="AL100"/>
      <c r="AM100"/>
      <c r="AN100"/>
      <c r="AO100"/>
      <c r="AP100"/>
      <c r="AQ100"/>
    </row>
    <row r="101" spans="1:43" ht="12" customHeight="1" x14ac:dyDescent="0.3">
      <c r="A101" s="157"/>
      <c r="B101" s="158"/>
      <c r="C101" s="157"/>
      <c r="D101" s="159"/>
      <c r="E101" s="160"/>
      <c r="F101" s="157"/>
      <c r="G101" s="157"/>
      <c r="H101" s="157"/>
      <c r="I101" s="161"/>
      <c r="J101" s="161"/>
      <c r="K101" s="157"/>
      <c r="L101" s="161"/>
      <c r="M101" s="162"/>
      <c r="N101" s="163"/>
      <c r="O101" s="157"/>
      <c r="P101" s="157"/>
      <c r="Q101" s="161"/>
      <c r="R101" s="161"/>
      <c r="S101" s="164"/>
      <c r="T101" s="158"/>
      <c r="U101" s="158"/>
      <c r="V101" s="158"/>
      <c r="W101" s="157"/>
      <c r="X101" s="157"/>
      <c r="Y101" s="157"/>
      <c r="Z101" s="157"/>
      <c r="AA101" s="157"/>
      <c r="AB101" s="157"/>
      <c r="AC101" s="157"/>
      <c r="AD101" s="157"/>
      <c r="AE101" s="157"/>
      <c r="AF101" s="157"/>
      <c r="AG101" s="157"/>
      <c r="AH101" s="157"/>
      <c r="AI101" s="157"/>
      <c r="AJ101" s="157"/>
      <c r="AK101" s="165"/>
      <c r="AL101"/>
      <c r="AM101"/>
      <c r="AN101"/>
      <c r="AO101"/>
      <c r="AP101"/>
      <c r="AQ101"/>
    </row>
    <row r="102" spans="1:43" ht="12" customHeight="1" x14ac:dyDescent="0.3">
      <c r="A102" s="157"/>
      <c r="B102" s="158"/>
      <c r="C102" s="157"/>
      <c r="D102" s="159"/>
      <c r="E102" s="160"/>
      <c r="F102" s="157"/>
      <c r="G102" s="157"/>
      <c r="H102" s="157"/>
      <c r="I102" s="161"/>
      <c r="J102" s="161"/>
      <c r="K102" s="157"/>
      <c r="L102" s="161"/>
      <c r="M102" s="162"/>
      <c r="N102" s="163"/>
      <c r="O102" s="157"/>
      <c r="P102" s="157"/>
      <c r="Q102" s="161"/>
      <c r="R102" s="161"/>
      <c r="S102" s="164"/>
      <c r="T102" s="158"/>
      <c r="U102" s="158"/>
      <c r="V102" s="158"/>
      <c r="W102" s="157"/>
      <c r="X102" s="157"/>
      <c r="Y102" s="157"/>
      <c r="Z102" s="157"/>
      <c r="AA102" s="157"/>
      <c r="AB102" s="157"/>
      <c r="AC102" s="157"/>
      <c r="AD102" s="157"/>
      <c r="AE102" s="157"/>
      <c r="AF102" s="157"/>
      <c r="AG102" s="157"/>
      <c r="AH102" s="157"/>
      <c r="AI102" s="157"/>
      <c r="AJ102" s="157"/>
      <c r="AK102" s="165"/>
      <c r="AL102"/>
      <c r="AM102"/>
      <c r="AN102"/>
      <c r="AO102"/>
      <c r="AP102"/>
      <c r="AQ102"/>
    </row>
    <row r="103" spans="1:43" ht="12" customHeight="1" x14ac:dyDescent="0.3">
      <c r="A103" s="157"/>
      <c r="B103" s="158"/>
      <c r="C103" s="157"/>
      <c r="D103" s="159"/>
      <c r="E103" s="160"/>
      <c r="F103" s="157"/>
      <c r="G103" s="157"/>
      <c r="H103" s="157"/>
      <c r="I103" s="161"/>
      <c r="J103" s="161"/>
      <c r="K103" s="157"/>
      <c r="L103" s="161"/>
      <c r="M103" s="162"/>
      <c r="N103" s="163"/>
      <c r="O103" s="157"/>
      <c r="P103" s="157"/>
      <c r="Q103" s="161"/>
      <c r="R103" s="161"/>
      <c r="S103" s="164"/>
      <c r="T103" s="158"/>
      <c r="U103" s="158"/>
      <c r="V103" s="158"/>
      <c r="W103" s="157"/>
      <c r="X103" s="157"/>
      <c r="Y103" s="157"/>
      <c r="Z103" s="157"/>
      <c r="AA103" s="157"/>
      <c r="AB103" s="157"/>
      <c r="AC103" s="157"/>
      <c r="AD103" s="157"/>
      <c r="AE103" s="157"/>
      <c r="AF103" s="157"/>
      <c r="AG103" s="157"/>
      <c r="AH103" s="157"/>
      <c r="AI103" s="157"/>
      <c r="AJ103" s="157"/>
      <c r="AK103" s="165"/>
      <c r="AL103"/>
      <c r="AM103"/>
      <c r="AN103"/>
      <c r="AO103"/>
      <c r="AP103"/>
      <c r="AQ103"/>
    </row>
    <row r="104" spans="1:43" ht="12" customHeight="1" x14ac:dyDescent="0.3">
      <c r="A104" s="157"/>
      <c r="B104" s="158"/>
      <c r="C104" s="157"/>
      <c r="D104" s="159"/>
      <c r="E104" s="160"/>
      <c r="F104" s="157"/>
      <c r="G104" s="157"/>
      <c r="H104" s="157"/>
      <c r="I104" s="161"/>
      <c r="J104" s="161"/>
      <c r="K104" s="157"/>
      <c r="L104" s="161"/>
      <c r="M104" s="162"/>
      <c r="N104" s="163"/>
      <c r="O104" s="157"/>
      <c r="P104" s="157"/>
      <c r="Q104" s="161"/>
      <c r="R104" s="161"/>
      <c r="S104" s="164"/>
      <c r="T104" s="158"/>
      <c r="U104" s="158"/>
      <c r="V104" s="158"/>
      <c r="W104" s="157"/>
      <c r="X104" s="157"/>
      <c r="Y104" s="157"/>
      <c r="Z104" s="157"/>
      <c r="AA104" s="157"/>
      <c r="AB104" s="157"/>
      <c r="AC104" s="157"/>
      <c r="AD104" s="157"/>
      <c r="AE104" s="157"/>
      <c r="AF104" s="157"/>
      <c r="AG104" s="157"/>
      <c r="AH104" s="157"/>
      <c r="AI104" s="157"/>
      <c r="AJ104" s="157"/>
      <c r="AK104" s="165"/>
      <c r="AL104"/>
      <c r="AM104"/>
      <c r="AN104"/>
      <c r="AO104"/>
      <c r="AP104"/>
      <c r="AQ104"/>
    </row>
    <row r="105" spans="1:43" ht="12" customHeight="1" x14ac:dyDescent="0.3">
      <c r="A105" s="157"/>
      <c r="B105" s="158"/>
      <c r="C105" s="157"/>
      <c r="D105" s="159"/>
      <c r="E105" s="160"/>
      <c r="F105" s="157"/>
      <c r="G105" s="157"/>
      <c r="H105" s="157"/>
      <c r="I105" s="161"/>
      <c r="J105" s="161"/>
      <c r="K105" s="157"/>
      <c r="L105" s="161"/>
      <c r="M105" s="162"/>
      <c r="N105" s="163"/>
      <c r="O105" s="157"/>
      <c r="P105" s="157"/>
      <c r="Q105" s="161"/>
      <c r="R105" s="161"/>
      <c r="S105" s="164"/>
      <c r="T105" s="158"/>
      <c r="U105" s="158"/>
      <c r="V105" s="158"/>
      <c r="W105" s="157"/>
      <c r="X105" s="157"/>
      <c r="Y105" s="157"/>
      <c r="Z105" s="157"/>
      <c r="AA105" s="157"/>
      <c r="AB105" s="157"/>
      <c r="AC105" s="157"/>
      <c r="AD105" s="157"/>
      <c r="AE105" s="157"/>
      <c r="AF105" s="157"/>
      <c r="AG105" s="157"/>
      <c r="AH105" s="157"/>
      <c r="AI105" s="157"/>
      <c r="AJ105" s="157"/>
      <c r="AK105" s="165"/>
      <c r="AL105"/>
      <c r="AM105"/>
      <c r="AN105"/>
      <c r="AO105"/>
      <c r="AP105"/>
      <c r="AQ105"/>
    </row>
    <row r="106" spans="1:43" ht="12" customHeight="1" x14ac:dyDescent="0.3">
      <c r="A106" s="157"/>
      <c r="B106" s="158"/>
      <c r="C106" s="157"/>
      <c r="D106" s="159"/>
      <c r="E106" s="160"/>
      <c r="F106" s="157"/>
      <c r="G106" s="157"/>
      <c r="H106" s="157"/>
      <c r="I106" s="161"/>
      <c r="J106" s="161"/>
      <c r="K106" s="157"/>
      <c r="L106" s="161"/>
      <c r="M106" s="162"/>
      <c r="N106" s="163"/>
      <c r="O106" s="157"/>
      <c r="P106" s="157"/>
      <c r="Q106" s="161"/>
      <c r="R106" s="161"/>
      <c r="S106" s="164"/>
      <c r="T106" s="158"/>
      <c r="U106" s="158"/>
      <c r="V106" s="158"/>
      <c r="W106" s="157"/>
      <c r="X106" s="157"/>
      <c r="Y106" s="157"/>
      <c r="Z106" s="157"/>
      <c r="AA106" s="157"/>
      <c r="AB106" s="157"/>
      <c r="AC106" s="157"/>
      <c r="AD106" s="157"/>
      <c r="AE106" s="157"/>
      <c r="AF106" s="157"/>
      <c r="AG106" s="157"/>
      <c r="AH106" s="157"/>
      <c r="AI106" s="157"/>
      <c r="AJ106" s="157"/>
      <c r="AK106" s="165"/>
      <c r="AL106"/>
      <c r="AM106"/>
      <c r="AN106"/>
      <c r="AO106"/>
      <c r="AP106"/>
      <c r="AQ106"/>
    </row>
    <row r="107" spans="1:43" ht="12" customHeight="1" x14ac:dyDescent="0.3">
      <c r="A107" s="157"/>
      <c r="B107" s="158"/>
      <c r="C107" s="157"/>
      <c r="D107" s="159"/>
      <c r="E107" s="160"/>
      <c r="F107" s="157"/>
      <c r="G107" s="157"/>
      <c r="H107" s="157"/>
      <c r="I107" s="161"/>
      <c r="J107" s="161"/>
      <c r="K107" s="157"/>
      <c r="L107" s="161"/>
      <c r="M107" s="162"/>
      <c r="N107" s="163"/>
      <c r="O107" s="157"/>
      <c r="P107" s="157"/>
      <c r="Q107" s="161"/>
      <c r="R107" s="161"/>
      <c r="S107" s="164"/>
      <c r="T107" s="158"/>
      <c r="U107" s="158"/>
      <c r="V107" s="158"/>
      <c r="W107" s="157"/>
      <c r="X107" s="157"/>
      <c r="Y107" s="157"/>
      <c r="Z107" s="157"/>
      <c r="AA107" s="157"/>
      <c r="AB107" s="157"/>
      <c r="AC107" s="157"/>
      <c r="AD107" s="157"/>
      <c r="AE107" s="157"/>
      <c r="AF107" s="157"/>
      <c r="AG107" s="157"/>
      <c r="AH107" s="157"/>
      <c r="AI107" s="157"/>
      <c r="AJ107" s="157"/>
      <c r="AK107" s="165"/>
      <c r="AL107"/>
      <c r="AM107"/>
      <c r="AN107"/>
      <c r="AO107"/>
      <c r="AP107"/>
      <c r="AQ107"/>
    </row>
    <row r="108" spans="1:43" ht="12" customHeight="1" x14ac:dyDescent="0.3">
      <c r="A108" s="157"/>
      <c r="B108" s="158"/>
      <c r="C108" s="157"/>
      <c r="D108" s="159"/>
      <c r="E108" s="160"/>
      <c r="F108" s="157"/>
      <c r="G108" s="157"/>
      <c r="H108" s="157"/>
      <c r="I108" s="161"/>
      <c r="J108" s="161"/>
      <c r="K108" s="157"/>
      <c r="L108" s="161"/>
      <c r="M108" s="162"/>
      <c r="N108" s="163"/>
      <c r="O108" s="157"/>
      <c r="P108" s="157"/>
      <c r="Q108" s="161"/>
      <c r="R108" s="161"/>
      <c r="S108" s="164"/>
      <c r="T108" s="158"/>
      <c r="U108" s="158"/>
      <c r="V108" s="158"/>
      <c r="W108" s="157"/>
      <c r="X108" s="157"/>
      <c r="Y108" s="157"/>
      <c r="Z108" s="157"/>
      <c r="AA108" s="157"/>
      <c r="AB108" s="157"/>
      <c r="AC108" s="157"/>
      <c r="AD108" s="157"/>
      <c r="AE108" s="157"/>
      <c r="AF108" s="157"/>
      <c r="AG108" s="157"/>
      <c r="AH108" s="157"/>
      <c r="AI108" s="157"/>
      <c r="AJ108" s="157"/>
      <c r="AK108" s="165"/>
      <c r="AL108"/>
      <c r="AM108"/>
      <c r="AN108"/>
      <c r="AO108"/>
      <c r="AP108"/>
      <c r="AQ108"/>
    </row>
    <row r="109" spans="1:43" ht="12" customHeight="1" x14ac:dyDescent="0.3">
      <c r="A109" s="157"/>
      <c r="B109" s="158"/>
      <c r="C109" s="157"/>
      <c r="D109" s="159"/>
      <c r="E109" s="160"/>
      <c r="F109" s="157"/>
      <c r="G109" s="157"/>
      <c r="H109" s="157"/>
      <c r="I109" s="161"/>
      <c r="J109" s="161"/>
      <c r="K109" s="157"/>
      <c r="L109" s="161"/>
      <c r="M109" s="162"/>
      <c r="N109" s="163"/>
      <c r="O109" s="157"/>
      <c r="P109" s="157"/>
      <c r="Q109" s="161"/>
      <c r="R109" s="161"/>
      <c r="S109" s="164"/>
      <c r="T109" s="158"/>
      <c r="U109" s="158"/>
      <c r="V109" s="158"/>
      <c r="W109" s="157"/>
      <c r="X109" s="157"/>
      <c r="Y109" s="157"/>
      <c r="Z109" s="157"/>
      <c r="AA109" s="157"/>
      <c r="AB109" s="157"/>
      <c r="AC109" s="157"/>
      <c r="AD109" s="157"/>
      <c r="AE109" s="157"/>
      <c r="AF109" s="157"/>
      <c r="AG109" s="157"/>
      <c r="AH109" s="157"/>
      <c r="AI109" s="157"/>
      <c r="AJ109" s="157"/>
      <c r="AK109" s="165"/>
      <c r="AL109"/>
      <c r="AM109"/>
      <c r="AN109"/>
      <c r="AO109"/>
      <c r="AP109"/>
      <c r="AQ109"/>
    </row>
    <row r="110" spans="1:43" ht="12" customHeight="1" x14ac:dyDescent="0.3">
      <c r="A110" s="157"/>
      <c r="B110" s="158"/>
      <c r="C110" s="157"/>
      <c r="D110" s="159"/>
      <c r="E110" s="160"/>
      <c r="F110" s="157"/>
      <c r="G110" s="157"/>
      <c r="H110" s="157"/>
      <c r="I110" s="161"/>
      <c r="J110" s="161"/>
      <c r="K110" s="157"/>
      <c r="L110" s="161"/>
      <c r="M110" s="162"/>
      <c r="N110" s="163"/>
      <c r="O110" s="157"/>
      <c r="P110" s="157"/>
      <c r="Q110" s="161"/>
      <c r="R110" s="161"/>
      <c r="S110" s="164"/>
      <c r="T110" s="158"/>
      <c r="U110" s="158"/>
      <c r="V110" s="158"/>
      <c r="W110" s="157"/>
      <c r="X110" s="157"/>
      <c r="Y110" s="157"/>
      <c r="Z110" s="157"/>
      <c r="AA110" s="157"/>
      <c r="AB110" s="157"/>
      <c r="AC110" s="157"/>
      <c r="AD110" s="157"/>
      <c r="AE110" s="157"/>
      <c r="AF110" s="157"/>
      <c r="AG110" s="157"/>
      <c r="AH110" s="157"/>
      <c r="AI110" s="157"/>
      <c r="AJ110" s="157"/>
      <c r="AK110" s="165"/>
      <c r="AL110"/>
      <c r="AM110"/>
      <c r="AN110"/>
      <c r="AO110"/>
      <c r="AP110"/>
      <c r="AQ110"/>
    </row>
    <row r="111" spans="1:43" ht="12" customHeight="1" x14ac:dyDescent="0.3">
      <c r="A111" s="157"/>
      <c r="B111" s="158"/>
      <c r="C111" s="157"/>
      <c r="D111" s="159"/>
      <c r="E111" s="160"/>
      <c r="F111" s="157"/>
      <c r="G111" s="157"/>
      <c r="H111" s="157"/>
      <c r="I111" s="161"/>
      <c r="J111" s="161"/>
      <c r="K111" s="157"/>
      <c r="L111" s="161"/>
      <c r="M111" s="162"/>
      <c r="N111" s="163"/>
      <c r="O111" s="157"/>
      <c r="P111" s="157"/>
      <c r="Q111" s="161"/>
      <c r="R111" s="161"/>
      <c r="S111" s="164"/>
      <c r="T111" s="158"/>
      <c r="U111" s="158"/>
      <c r="V111" s="158"/>
      <c r="W111" s="157"/>
      <c r="X111" s="157"/>
      <c r="Y111" s="157"/>
      <c r="Z111" s="157"/>
      <c r="AA111" s="157"/>
      <c r="AB111" s="157"/>
      <c r="AC111" s="157"/>
      <c r="AD111" s="157"/>
      <c r="AE111" s="157"/>
      <c r="AF111" s="157"/>
      <c r="AG111" s="157"/>
      <c r="AH111" s="157"/>
      <c r="AI111" s="157"/>
      <c r="AJ111" s="157"/>
      <c r="AK111" s="165"/>
      <c r="AL111"/>
      <c r="AM111"/>
      <c r="AN111"/>
      <c r="AO111"/>
      <c r="AP111"/>
      <c r="AQ111"/>
    </row>
    <row r="112" spans="1:43" ht="12" customHeight="1" x14ac:dyDescent="0.3">
      <c r="A112" s="157"/>
      <c r="B112" s="158"/>
      <c r="C112" s="157"/>
      <c r="D112" s="159"/>
      <c r="E112" s="160"/>
      <c r="F112" s="157"/>
      <c r="G112" s="157"/>
      <c r="H112" s="157"/>
      <c r="I112" s="161"/>
      <c r="J112" s="161"/>
      <c r="K112" s="157"/>
      <c r="L112" s="161"/>
      <c r="M112" s="162"/>
      <c r="N112" s="163"/>
      <c r="O112" s="157"/>
      <c r="P112" s="157"/>
      <c r="Q112" s="161"/>
      <c r="R112" s="161"/>
      <c r="S112" s="164"/>
      <c r="T112" s="158"/>
      <c r="U112" s="158"/>
      <c r="V112" s="158"/>
      <c r="W112" s="157"/>
      <c r="X112" s="157"/>
      <c r="Y112" s="157"/>
      <c r="Z112" s="157"/>
      <c r="AA112" s="157"/>
      <c r="AB112" s="157"/>
      <c r="AC112" s="157"/>
      <c r="AD112" s="157"/>
      <c r="AE112" s="157"/>
      <c r="AF112" s="157"/>
      <c r="AG112" s="157"/>
      <c r="AH112" s="157"/>
      <c r="AI112" s="157"/>
      <c r="AJ112" s="157"/>
      <c r="AK112" s="165"/>
      <c r="AL112"/>
      <c r="AM112"/>
      <c r="AN112"/>
      <c r="AO112"/>
      <c r="AP112"/>
      <c r="AQ112"/>
    </row>
    <row r="113" spans="1:43" ht="12" customHeight="1" x14ac:dyDescent="0.3">
      <c r="A113" s="157"/>
      <c r="B113" s="158"/>
      <c r="C113" s="157"/>
      <c r="D113" s="159"/>
      <c r="E113" s="160"/>
      <c r="F113" s="157"/>
      <c r="G113" s="157"/>
      <c r="H113" s="157"/>
      <c r="I113" s="161"/>
      <c r="J113" s="161"/>
      <c r="K113" s="157"/>
      <c r="L113" s="161"/>
      <c r="M113" s="162"/>
      <c r="N113" s="163"/>
      <c r="O113" s="157"/>
      <c r="P113" s="157"/>
      <c r="Q113" s="161"/>
      <c r="R113" s="161"/>
      <c r="S113" s="164"/>
      <c r="T113" s="158"/>
      <c r="U113" s="158"/>
      <c r="V113" s="158"/>
      <c r="W113" s="157"/>
      <c r="X113" s="157"/>
      <c r="Y113" s="157"/>
      <c r="Z113" s="157"/>
      <c r="AA113" s="157"/>
      <c r="AB113" s="157"/>
      <c r="AC113" s="157"/>
      <c r="AD113" s="157"/>
      <c r="AE113" s="157"/>
      <c r="AF113" s="157"/>
      <c r="AG113" s="157"/>
      <c r="AH113" s="157"/>
      <c r="AI113" s="157"/>
      <c r="AJ113" s="157"/>
      <c r="AK113" s="165"/>
      <c r="AL113"/>
      <c r="AM113"/>
      <c r="AN113"/>
      <c r="AO113"/>
      <c r="AP113"/>
      <c r="AQ113"/>
    </row>
    <row r="114" spans="1:43" ht="12" customHeight="1" x14ac:dyDescent="0.3">
      <c r="A114" s="157"/>
      <c r="B114" s="158"/>
      <c r="C114" s="157"/>
      <c r="D114" s="159"/>
      <c r="E114" s="160"/>
      <c r="F114" s="157"/>
      <c r="G114" s="157"/>
      <c r="H114" s="157"/>
      <c r="I114" s="161"/>
      <c r="J114" s="161"/>
      <c r="K114" s="157"/>
      <c r="L114" s="161"/>
      <c r="M114" s="162"/>
      <c r="N114" s="163"/>
      <c r="O114" s="157"/>
      <c r="P114" s="157"/>
      <c r="Q114" s="161"/>
      <c r="R114" s="161"/>
      <c r="S114" s="164"/>
      <c r="T114" s="158"/>
      <c r="U114" s="158"/>
      <c r="V114" s="158"/>
      <c r="W114" s="157"/>
      <c r="X114" s="157"/>
      <c r="Y114" s="157"/>
      <c r="Z114" s="157"/>
      <c r="AA114" s="157"/>
      <c r="AB114" s="157"/>
      <c r="AC114" s="157"/>
      <c r="AD114" s="157"/>
      <c r="AE114" s="157"/>
      <c r="AF114" s="157"/>
      <c r="AG114" s="157"/>
      <c r="AH114" s="157"/>
      <c r="AI114" s="157"/>
      <c r="AJ114" s="157"/>
      <c r="AK114" s="165"/>
      <c r="AL114"/>
      <c r="AM114"/>
      <c r="AN114"/>
      <c r="AO114"/>
      <c r="AP114"/>
      <c r="AQ114"/>
    </row>
    <row r="115" spans="1:43" ht="12" customHeight="1" x14ac:dyDescent="0.3">
      <c r="A115" s="157"/>
      <c r="B115" s="158"/>
      <c r="C115" s="157"/>
      <c r="D115" s="159"/>
      <c r="E115" s="160"/>
      <c r="F115" s="157"/>
      <c r="G115" s="157"/>
      <c r="H115" s="157"/>
      <c r="I115" s="161"/>
      <c r="J115" s="161"/>
      <c r="K115" s="157"/>
      <c r="L115" s="161"/>
      <c r="M115" s="162"/>
      <c r="N115" s="163"/>
      <c r="O115" s="157"/>
      <c r="P115" s="157"/>
      <c r="Q115" s="161"/>
      <c r="R115" s="161"/>
      <c r="S115" s="164"/>
      <c r="T115" s="158"/>
      <c r="U115" s="158"/>
      <c r="V115" s="158"/>
      <c r="W115" s="157"/>
      <c r="X115" s="157"/>
      <c r="Y115" s="157"/>
      <c r="Z115" s="157"/>
      <c r="AA115" s="157"/>
      <c r="AB115" s="157"/>
      <c r="AC115" s="157"/>
      <c r="AD115" s="157"/>
      <c r="AE115" s="157"/>
      <c r="AF115" s="157"/>
      <c r="AG115" s="157"/>
      <c r="AH115" s="157"/>
      <c r="AI115" s="157"/>
      <c r="AJ115" s="157"/>
      <c r="AK115" s="165"/>
      <c r="AL115"/>
      <c r="AM115"/>
      <c r="AN115"/>
      <c r="AO115"/>
      <c r="AP115"/>
      <c r="AQ115"/>
    </row>
    <row r="116" spans="1:43" ht="12" customHeight="1" x14ac:dyDescent="0.3">
      <c r="A116" s="157"/>
      <c r="B116" s="158"/>
      <c r="C116" s="157"/>
      <c r="D116" s="159"/>
      <c r="E116" s="160"/>
      <c r="F116" s="157"/>
      <c r="G116" s="157"/>
      <c r="H116" s="157"/>
      <c r="I116" s="161"/>
      <c r="J116" s="161"/>
      <c r="K116" s="157"/>
      <c r="L116" s="161"/>
      <c r="M116" s="162"/>
      <c r="N116" s="163"/>
      <c r="O116" s="157"/>
      <c r="P116" s="157"/>
      <c r="Q116" s="161"/>
      <c r="R116" s="161"/>
      <c r="S116" s="164"/>
      <c r="T116" s="158"/>
      <c r="U116" s="158"/>
      <c r="V116" s="158"/>
      <c r="W116" s="157"/>
      <c r="X116" s="157"/>
      <c r="Y116" s="157"/>
      <c r="Z116" s="157"/>
      <c r="AA116" s="157"/>
      <c r="AB116" s="157"/>
      <c r="AC116" s="157"/>
      <c r="AD116" s="157"/>
      <c r="AE116" s="157"/>
      <c r="AF116" s="157"/>
      <c r="AG116" s="157"/>
      <c r="AH116" s="157"/>
      <c r="AI116" s="157"/>
      <c r="AJ116" s="157"/>
      <c r="AK116" s="165"/>
      <c r="AL116"/>
      <c r="AM116"/>
      <c r="AN116"/>
      <c r="AO116"/>
      <c r="AP116"/>
      <c r="AQ116"/>
    </row>
    <row r="117" spans="1:43" ht="12" customHeight="1" x14ac:dyDescent="0.3">
      <c r="A117" s="157"/>
      <c r="B117" s="158"/>
      <c r="C117" s="157"/>
      <c r="D117" s="159"/>
      <c r="E117" s="160"/>
      <c r="F117" s="157"/>
      <c r="G117" s="157"/>
      <c r="H117" s="157"/>
      <c r="I117" s="161"/>
      <c r="J117" s="161"/>
      <c r="K117" s="157"/>
      <c r="L117" s="161"/>
      <c r="M117" s="162"/>
      <c r="N117" s="163"/>
      <c r="O117" s="157"/>
      <c r="P117" s="157"/>
      <c r="Q117" s="161"/>
      <c r="R117" s="161"/>
      <c r="S117" s="164"/>
      <c r="T117" s="158"/>
      <c r="U117" s="158"/>
      <c r="V117" s="158"/>
      <c r="W117" s="157"/>
      <c r="X117" s="157"/>
      <c r="Y117" s="157"/>
      <c r="Z117" s="157"/>
      <c r="AA117" s="157"/>
      <c r="AB117" s="157"/>
      <c r="AC117" s="157"/>
      <c r="AD117" s="157"/>
      <c r="AE117" s="157"/>
      <c r="AF117" s="157"/>
      <c r="AG117" s="157"/>
      <c r="AH117" s="157"/>
      <c r="AI117" s="157"/>
      <c r="AJ117" s="157"/>
      <c r="AK117" s="165"/>
      <c r="AL117"/>
      <c r="AM117"/>
      <c r="AN117"/>
      <c r="AO117"/>
      <c r="AP117"/>
      <c r="AQ117"/>
    </row>
    <row r="118" spans="1:43" ht="12" customHeight="1" x14ac:dyDescent="0.3">
      <c r="A118" s="157"/>
      <c r="B118" s="158"/>
      <c r="C118" s="157"/>
      <c r="D118" s="159"/>
      <c r="E118" s="160"/>
      <c r="F118" s="157"/>
      <c r="G118" s="157"/>
      <c r="H118" s="157"/>
      <c r="I118" s="161"/>
      <c r="J118" s="161"/>
      <c r="K118" s="157"/>
      <c r="L118" s="161"/>
      <c r="M118" s="162"/>
      <c r="N118" s="163"/>
      <c r="O118" s="157"/>
      <c r="P118" s="157"/>
      <c r="Q118" s="161"/>
      <c r="R118" s="161"/>
      <c r="S118" s="164"/>
      <c r="T118" s="158"/>
      <c r="U118" s="158"/>
      <c r="V118" s="158"/>
      <c r="W118" s="157"/>
      <c r="X118" s="157"/>
      <c r="Y118" s="157"/>
      <c r="Z118" s="157"/>
      <c r="AA118" s="157"/>
      <c r="AB118" s="157"/>
      <c r="AC118" s="157"/>
      <c r="AD118" s="157"/>
      <c r="AE118" s="157"/>
      <c r="AF118" s="157"/>
      <c r="AG118" s="157"/>
      <c r="AH118" s="157"/>
      <c r="AI118" s="157"/>
      <c r="AJ118" s="157"/>
      <c r="AK118" s="165"/>
      <c r="AL118"/>
      <c r="AM118"/>
      <c r="AN118"/>
      <c r="AO118"/>
      <c r="AP118"/>
      <c r="AQ118"/>
    </row>
    <row r="119" spans="1:43" ht="12" customHeight="1" x14ac:dyDescent="0.3">
      <c r="A119" s="157"/>
      <c r="B119" s="158"/>
      <c r="C119" s="157"/>
      <c r="D119" s="159"/>
      <c r="E119" s="160"/>
      <c r="F119" s="157"/>
      <c r="G119" s="157"/>
      <c r="H119" s="157"/>
      <c r="I119" s="161"/>
      <c r="J119" s="161"/>
      <c r="K119" s="157"/>
      <c r="L119" s="161"/>
      <c r="M119" s="162"/>
      <c r="N119" s="163"/>
      <c r="O119" s="157"/>
      <c r="P119" s="157"/>
      <c r="Q119" s="161"/>
      <c r="R119" s="161"/>
      <c r="S119" s="164"/>
      <c r="T119" s="158"/>
      <c r="U119" s="158"/>
      <c r="V119" s="158"/>
      <c r="W119" s="157"/>
      <c r="X119" s="157"/>
      <c r="Y119" s="157"/>
      <c r="Z119" s="157"/>
      <c r="AA119" s="157"/>
      <c r="AB119" s="157"/>
      <c r="AC119" s="157"/>
      <c r="AD119" s="157"/>
      <c r="AE119" s="157"/>
      <c r="AF119" s="157"/>
      <c r="AG119" s="157"/>
      <c r="AH119" s="157"/>
      <c r="AI119" s="157"/>
      <c r="AJ119" s="157"/>
      <c r="AK119" s="165"/>
      <c r="AL119"/>
      <c r="AM119"/>
      <c r="AN119"/>
      <c r="AO119"/>
      <c r="AP119"/>
      <c r="AQ119"/>
    </row>
    <row r="120" spans="1:43" ht="12" customHeight="1" x14ac:dyDescent="0.3">
      <c r="A120" s="157"/>
      <c r="B120" s="158"/>
      <c r="C120" s="157"/>
      <c r="D120" s="159"/>
      <c r="E120" s="160"/>
      <c r="F120" s="157"/>
      <c r="G120" s="157"/>
      <c r="H120" s="157"/>
      <c r="I120" s="161"/>
      <c r="J120" s="161"/>
      <c r="K120" s="157"/>
      <c r="L120" s="161"/>
      <c r="M120" s="162"/>
      <c r="N120" s="163"/>
      <c r="O120" s="157"/>
      <c r="P120" s="157"/>
      <c r="Q120" s="161"/>
      <c r="R120" s="161"/>
      <c r="S120" s="164"/>
      <c r="T120" s="158"/>
      <c r="U120" s="158"/>
      <c r="V120" s="158"/>
      <c r="W120" s="157"/>
      <c r="X120" s="157"/>
      <c r="Y120" s="157"/>
      <c r="Z120" s="157"/>
      <c r="AA120" s="157"/>
      <c r="AB120" s="157"/>
      <c r="AC120" s="157"/>
      <c r="AD120" s="157"/>
      <c r="AE120" s="157"/>
      <c r="AF120" s="157"/>
      <c r="AG120" s="157"/>
      <c r="AH120" s="157"/>
      <c r="AI120" s="157"/>
      <c r="AJ120" s="157"/>
      <c r="AK120" s="165"/>
      <c r="AL120"/>
      <c r="AM120"/>
      <c r="AN120"/>
      <c r="AO120"/>
      <c r="AP120"/>
      <c r="AQ120"/>
    </row>
    <row r="121" spans="1:43" ht="12" customHeight="1" x14ac:dyDescent="0.3">
      <c r="A121" s="157"/>
      <c r="B121" s="158"/>
      <c r="C121" s="157"/>
      <c r="D121" s="159"/>
      <c r="E121" s="160"/>
      <c r="F121" s="157"/>
      <c r="G121" s="157"/>
      <c r="H121" s="157"/>
      <c r="I121" s="161"/>
      <c r="J121" s="161"/>
      <c r="K121" s="157"/>
      <c r="L121" s="161"/>
      <c r="M121" s="162"/>
      <c r="N121" s="163"/>
      <c r="O121" s="157"/>
      <c r="P121" s="157"/>
      <c r="Q121" s="161"/>
      <c r="R121" s="161"/>
      <c r="S121" s="164"/>
      <c r="T121" s="158"/>
      <c r="U121" s="158"/>
      <c r="V121" s="158"/>
      <c r="W121" s="157"/>
      <c r="X121" s="157"/>
      <c r="Y121" s="157"/>
      <c r="Z121" s="157"/>
      <c r="AA121" s="157"/>
      <c r="AB121" s="157"/>
      <c r="AC121" s="157"/>
      <c r="AD121" s="157"/>
      <c r="AE121" s="157"/>
      <c r="AF121" s="157"/>
      <c r="AG121" s="157"/>
      <c r="AH121" s="157"/>
      <c r="AI121" s="157"/>
      <c r="AJ121" s="157"/>
      <c r="AK121" s="165"/>
      <c r="AL121"/>
      <c r="AM121"/>
      <c r="AN121"/>
      <c r="AO121"/>
      <c r="AP121"/>
      <c r="AQ121"/>
    </row>
    <row r="122" spans="1:43" ht="12" customHeight="1" x14ac:dyDescent="0.3">
      <c r="A122" s="157"/>
      <c r="B122" s="158"/>
      <c r="C122" s="157"/>
      <c r="D122" s="159"/>
      <c r="E122" s="160"/>
      <c r="F122" s="157"/>
      <c r="G122" s="157"/>
      <c r="H122" s="157"/>
      <c r="I122" s="161"/>
      <c r="J122" s="161"/>
      <c r="K122" s="157"/>
      <c r="L122" s="161"/>
      <c r="M122" s="162"/>
      <c r="N122" s="163"/>
      <c r="O122" s="157"/>
      <c r="P122" s="157"/>
      <c r="Q122" s="161"/>
      <c r="R122" s="161"/>
      <c r="S122" s="164"/>
      <c r="T122" s="158"/>
      <c r="U122" s="158"/>
      <c r="V122" s="158"/>
      <c r="W122" s="157"/>
      <c r="X122" s="157"/>
      <c r="Y122" s="157"/>
      <c r="Z122" s="157"/>
      <c r="AA122" s="157"/>
      <c r="AB122" s="157"/>
      <c r="AC122" s="157"/>
      <c r="AD122" s="157"/>
      <c r="AE122" s="157"/>
      <c r="AF122" s="157"/>
      <c r="AG122" s="157"/>
      <c r="AH122" s="157"/>
      <c r="AI122" s="157"/>
      <c r="AJ122" s="157"/>
      <c r="AK122" s="165"/>
      <c r="AL122"/>
      <c r="AM122"/>
      <c r="AN122"/>
      <c r="AO122"/>
      <c r="AP122"/>
      <c r="AQ122"/>
    </row>
    <row r="123" spans="1:43" ht="12" customHeight="1" x14ac:dyDescent="0.3">
      <c r="A123" s="157"/>
      <c r="B123" s="158"/>
      <c r="C123" s="157"/>
      <c r="D123" s="159"/>
      <c r="E123" s="160"/>
      <c r="F123" s="157"/>
      <c r="G123" s="157"/>
      <c r="H123" s="157"/>
      <c r="I123" s="161"/>
      <c r="J123" s="161"/>
      <c r="K123" s="157"/>
      <c r="L123" s="161"/>
      <c r="M123" s="162"/>
      <c r="N123" s="163"/>
      <c r="O123" s="157"/>
      <c r="P123" s="157"/>
      <c r="Q123" s="161"/>
      <c r="R123" s="161"/>
      <c r="S123" s="164"/>
      <c r="T123" s="158"/>
      <c r="U123" s="158"/>
      <c r="V123" s="158"/>
      <c r="W123" s="157"/>
      <c r="X123" s="157"/>
      <c r="Y123" s="157"/>
      <c r="Z123" s="157"/>
      <c r="AA123" s="157"/>
      <c r="AB123" s="157"/>
      <c r="AC123" s="157"/>
      <c r="AD123" s="157"/>
      <c r="AE123" s="157"/>
      <c r="AF123" s="157"/>
      <c r="AG123" s="157"/>
      <c r="AH123" s="157"/>
      <c r="AI123" s="157"/>
      <c r="AJ123" s="157"/>
      <c r="AK123" s="165"/>
      <c r="AL123"/>
      <c r="AM123"/>
      <c r="AN123"/>
      <c r="AO123"/>
      <c r="AP123"/>
      <c r="AQ123"/>
    </row>
    <row r="124" spans="1:43" ht="12" customHeight="1" x14ac:dyDescent="0.3">
      <c r="A124" s="157"/>
      <c r="B124" s="158"/>
      <c r="C124" s="157"/>
      <c r="D124" s="159"/>
      <c r="E124" s="160"/>
      <c r="F124" s="157"/>
      <c r="G124" s="157"/>
      <c r="H124" s="157"/>
      <c r="I124" s="161"/>
      <c r="J124" s="161"/>
      <c r="K124" s="157"/>
      <c r="L124" s="161"/>
      <c r="M124" s="162"/>
      <c r="N124" s="163"/>
      <c r="O124" s="157"/>
      <c r="P124" s="157"/>
      <c r="Q124" s="161"/>
      <c r="R124" s="161"/>
      <c r="S124" s="164"/>
      <c r="T124" s="158"/>
      <c r="U124" s="158"/>
      <c r="V124" s="158"/>
      <c r="W124" s="157"/>
      <c r="X124" s="167"/>
      <c r="Y124" s="157"/>
      <c r="Z124" s="157"/>
      <c r="AA124" s="157"/>
      <c r="AB124" s="157"/>
      <c r="AC124" s="157"/>
      <c r="AD124" s="157"/>
      <c r="AE124" s="157"/>
      <c r="AF124" s="157"/>
      <c r="AG124" s="157"/>
      <c r="AH124" s="157"/>
      <c r="AI124" s="157"/>
      <c r="AJ124" s="157"/>
      <c r="AK124" s="165"/>
      <c r="AL124"/>
      <c r="AM124"/>
      <c r="AN124"/>
      <c r="AO124"/>
      <c r="AP124"/>
      <c r="AQ124"/>
    </row>
    <row r="125" spans="1:43" ht="12" customHeight="1" x14ac:dyDescent="0.3">
      <c r="A125" s="157"/>
      <c r="B125" s="158"/>
      <c r="C125" s="157"/>
      <c r="D125" s="159"/>
      <c r="E125" s="160"/>
      <c r="F125" s="157"/>
      <c r="G125" s="157"/>
      <c r="H125" s="157"/>
      <c r="I125" s="161"/>
      <c r="J125" s="161"/>
      <c r="K125" s="157"/>
      <c r="L125" s="161"/>
      <c r="M125" s="162"/>
      <c r="N125" s="163"/>
      <c r="O125" s="157"/>
      <c r="P125" s="157"/>
      <c r="Q125" s="161"/>
      <c r="R125" s="161"/>
      <c r="S125" s="164"/>
      <c r="T125" s="158"/>
      <c r="U125" s="158"/>
      <c r="V125" s="158"/>
      <c r="W125" s="157"/>
      <c r="X125" s="157"/>
      <c r="Y125" s="157"/>
      <c r="Z125" s="157"/>
      <c r="AA125" s="157"/>
      <c r="AB125" s="157"/>
      <c r="AC125" s="157"/>
      <c r="AD125" s="157"/>
      <c r="AE125" s="157"/>
      <c r="AF125" s="157"/>
      <c r="AG125" s="157"/>
      <c r="AH125" s="157"/>
      <c r="AI125" s="157"/>
      <c r="AJ125" s="157"/>
      <c r="AK125" s="165"/>
      <c r="AL125"/>
      <c r="AM125"/>
      <c r="AN125"/>
      <c r="AO125"/>
      <c r="AP125"/>
      <c r="AQ125"/>
    </row>
    <row r="126" spans="1:43" ht="12" customHeight="1" x14ac:dyDescent="0.3">
      <c r="A126" s="157"/>
      <c r="B126" s="158"/>
      <c r="C126" s="157"/>
      <c r="D126" s="159"/>
      <c r="E126" s="160"/>
      <c r="F126" s="157"/>
      <c r="G126" s="157"/>
      <c r="H126" s="157"/>
      <c r="I126" s="161"/>
      <c r="J126" s="161"/>
      <c r="K126" s="157"/>
      <c r="L126" s="161"/>
      <c r="M126" s="162"/>
      <c r="N126" s="163"/>
      <c r="O126" s="157"/>
      <c r="P126" s="157"/>
      <c r="Q126" s="161"/>
      <c r="R126" s="161"/>
      <c r="S126" s="164"/>
      <c r="T126" s="158"/>
      <c r="U126" s="158"/>
      <c r="V126" s="158"/>
      <c r="W126" s="157"/>
      <c r="X126" s="157"/>
      <c r="Y126" s="157"/>
      <c r="Z126" s="157"/>
      <c r="AA126" s="157"/>
      <c r="AB126" s="157"/>
      <c r="AC126" s="157"/>
      <c r="AD126" s="157"/>
      <c r="AE126" s="157"/>
      <c r="AF126" s="157"/>
      <c r="AG126" s="157"/>
      <c r="AH126" s="157"/>
      <c r="AI126" s="157"/>
      <c r="AJ126" s="157"/>
      <c r="AK126" s="165"/>
      <c r="AL126"/>
      <c r="AM126"/>
      <c r="AN126"/>
      <c r="AO126"/>
      <c r="AP126"/>
      <c r="AQ126"/>
    </row>
    <row r="127" spans="1:43" ht="12" customHeight="1" x14ac:dyDescent="0.3">
      <c r="A127" s="157"/>
      <c r="B127" s="158"/>
      <c r="C127" s="157"/>
      <c r="D127" s="159"/>
      <c r="E127" s="160"/>
      <c r="F127" s="157"/>
      <c r="G127" s="157"/>
      <c r="H127" s="157"/>
      <c r="I127" s="161"/>
      <c r="J127" s="161"/>
      <c r="K127" s="157"/>
      <c r="L127" s="161"/>
      <c r="M127" s="162"/>
      <c r="N127" s="163"/>
      <c r="O127" s="157"/>
      <c r="P127" s="157"/>
      <c r="Q127" s="161"/>
      <c r="R127" s="161"/>
      <c r="S127" s="164"/>
      <c r="T127" s="158"/>
      <c r="U127" s="158"/>
      <c r="V127" s="158"/>
      <c r="W127" s="157"/>
      <c r="X127" s="157"/>
      <c r="Y127" s="157"/>
      <c r="Z127" s="157"/>
      <c r="AA127" s="157"/>
      <c r="AB127" s="157"/>
      <c r="AC127" s="157"/>
      <c r="AD127" s="157"/>
      <c r="AE127" s="157"/>
      <c r="AF127" s="157"/>
      <c r="AG127" s="157"/>
      <c r="AH127" s="157"/>
      <c r="AI127" s="157"/>
      <c r="AJ127" s="157"/>
      <c r="AK127" s="165"/>
      <c r="AL127"/>
      <c r="AM127"/>
      <c r="AN127"/>
      <c r="AO127"/>
      <c r="AP127"/>
      <c r="AQ127"/>
    </row>
    <row r="128" spans="1:43" ht="12" customHeight="1" x14ac:dyDescent="0.3">
      <c r="A128" s="157"/>
      <c r="B128" s="158"/>
      <c r="C128" s="157"/>
      <c r="D128" s="159"/>
      <c r="E128" s="160"/>
      <c r="F128" s="157"/>
      <c r="G128" s="157"/>
      <c r="H128" s="157"/>
      <c r="I128" s="161"/>
      <c r="J128" s="161"/>
      <c r="K128" s="157"/>
      <c r="L128" s="161"/>
      <c r="M128" s="162"/>
      <c r="N128" s="163"/>
      <c r="O128" s="157"/>
      <c r="P128" s="157"/>
      <c r="Q128" s="161"/>
      <c r="R128" s="161"/>
      <c r="S128" s="164"/>
      <c r="T128" s="158"/>
      <c r="U128" s="158"/>
      <c r="V128" s="158"/>
      <c r="W128" s="157"/>
      <c r="X128" s="157"/>
      <c r="Y128" s="157"/>
      <c r="Z128" s="157"/>
      <c r="AA128" s="157"/>
      <c r="AB128" s="157"/>
      <c r="AC128" s="157"/>
      <c r="AD128" s="157"/>
      <c r="AE128" s="157"/>
      <c r="AF128" s="157"/>
      <c r="AG128" s="157"/>
      <c r="AH128" s="157"/>
      <c r="AI128" s="157"/>
      <c r="AJ128" s="157"/>
      <c r="AK128" s="165"/>
      <c r="AL128"/>
      <c r="AM128"/>
      <c r="AN128"/>
      <c r="AO128"/>
      <c r="AP128"/>
      <c r="AQ128"/>
    </row>
    <row r="129" spans="1:43" ht="12" customHeight="1" x14ac:dyDescent="0.3">
      <c r="A129" s="157"/>
      <c r="B129" s="158"/>
      <c r="C129" s="157"/>
      <c r="D129" s="159"/>
      <c r="E129" s="160"/>
      <c r="F129" s="157"/>
      <c r="G129" s="157"/>
      <c r="H129" s="157"/>
      <c r="I129" s="161"/>
      <c r="J129" s="161"/>
      <c r="K129" s="157"/>
      <c r="L129" s="161"/>
      <c r="M129" s="162"/>
      <c r="N129" s="163"/>
      <c r="O129" s="157"/>
      <c r="P129" s="157"/>
      <c r="Q129" s="161"/>
      <c r="R129" s="161"/>
      <c r="S129" s="164"/>
      <c r="T129" s="158"/>
      <c r="U129" s="158"/>
      <c r="V129" s="158"/>
      <c r="W129" s="157"/>
      <c r="X129" s="157"/>
      <c r="Y129" s="157"/>
      <c r="Z129" s="157"/>
      <c r="AA129" s="157"/>
      <c r="AB129" s="157"/>
      <c r="AC129" s="157"/>
      <c r="AD129" s="157"/>
      <c r="AE129" s="157"/>
      <c r="AF129" s="157"/>
      <c r="AG129" s="157"/>
      <c r="AH129" s="157"/>
      <c r="AI129" s="157"/>
      <c r="AJ129" s="157"/>
      <c r="AK129" s="165"/>
      <c r="AL129"/>
      <c r="AM129"/>
      <c r="AN129"/>
      <c r="AO129"/>
      <c r="AP129"/>
      <c r="AQ129"/>
    </row>
    <row r="130" spans="1:43" ht="12" customHeight="1" x14ac:dyDescent="0.3">
      <c r="A130" s="157"/>
      <c r="B130" s="158"/>
      <c r="C130" s="157"/>
      <c r="D130" s="159"/>
      <c r="E130" s="160"/>
      <c r="F130" s="157"/>
      <c r="G130" s="157"/>
      <c r="H130" s="157"/>
      <c r="I130" s="161"/>
      <c r="J130" s="161"/>
      <c r="K130" s="157"/>
      <c r="L130" s="161"/>
      <c r="M130" s="162"/>
      <c r="N130" s="163"/>
      <c r="O130" s="157"/>
      <c r="P130" s="157"/>
      <c r="Q130" s="161"/>
      <c r="R130" s="161"/>
      <c r="S130" s="164"/>
      <c r="T130" s="158"/>
      <c r="U130" s="158"/>
      <c r="V130" s="158"/>
      <c r="W130" s="157"/>
      <c r="X130" s="157"/>
      <c r="Y130" s="157"/>
      <c r="Z130" s="157"/>
      <c r="AA130" s="157"/>
      <c r="AB130" s="157"/>
      <c r="AC130" s="157"/>
      <c r="AD130" s="157"/>
      <c r="AE130" s="157"/>
      <c r="AF130" s="157"/>
      <c r="AG130" s="157"/>
      <c r="AH130" s="157"/>
      <c r="AI130" s="157"/>
      <c r="AJ130" s="157"/>
      <c r="AK130" s="165"/>
      <c r="AL130"/>
      <c r="AM130"/>
      <c r="AN130"/>
      <c r="AO130"/>
      <c r="AP130"/>
      <c r="AQ130"/>
    </row>
    <row r="131" spans="1:43" ht="12" customHeight="1" x14ac:dyDescent="0.3">
      <c r="A131" s="157"/>
      <c r="B131" s="158"/>
      <c r="C131" s="157"/>
      <c r="D131" s="159"/>
      <c r="E131" s="160"/>
      <c r="F131" s="157"/>
      <c r="G131" s="157"/>
      <c r="H131" s="157"/>
      <c r="I131" s="161"/>
      <c r="J131" s="161"/>
      <c r="K131" s="157"/>
      <c r="L131" s="161"/>
      <c r="M131" s="162"/>
      <c r="N131" s="163"/>
      <c r="O131" s="157"/>
      <c r="P131" s="157"/>
      <c r="Q131" s="161"/>
      <c r="R131" s="161"/>
      <c r="S131" s="164"/>
      <c r="T131" s="158"/>
      <c r="U131" s="158"/>
      <c r="V131" s="158"/>
      <c r="W131" s="157"/>
      <c r="X131" s="157"/>
      <c r="Y131" s="157"/>
      <c r="Z131" s="157"/>
      <c r="AA131" s="157"/>
      <c r="AB131" s="157"/>
      <c r="AC131" s="157"/>
      <c r="AD131" s="157"/>
      <c r="AE131" s="157"/>
      <c r="AF131" s="157"/>
      <c r="AG131" s="157"/>
      <c r="AH131" s="157"/>
      <c r="AI131" s="157"/>
      <c r="AJ131" s="157"/>
      <c r="AK131" s="165"/>
      <c r="AL131"/>
      <c r="AM131"/>
      <c r="AN131"/>
      <c r="AO131"/>
      <c r="AP131"/>
      <c r="AQ131"/>
    </row>
    <row r="132" spans="1:43" ht="12" customHeight="1" x14ac:dyDescent="0.3">
      <c r="A132" s="157"/>
      <c r="B132" s="158"/>
      <c r="C132" s="157"/>
      <c r="D132" s="159"/>
      <c r="E132" s="160"/>
      <c r="F132" s="157"/>
      <c r="G132" s="157"/>
      <c r="H132" s="157"/>
      <c r="I132" s="161"/>
      <c r="J132" s="161"/>
      <c r="K132" s="157"/>
      <c r="L132" s="161"/>
      <c r="M132" s="162"/>
      <c r="N132" s="163"/>
      <c r="O132" s="157"/>
      <c r="P132" s="157"/>
      <c r="Q132" s="161"/>
      <c r="R132" s="161"/>
      <c r="S132" s="164"/>
      <c r="T132" s="158"/>
      <c r="U132" s="158"/>
      <c r="V132" s="158"/>
      <c r="W132" s="157"/>
      <c r="X132" s="157"/>
      <c r="Y132" s="157"/>
      <c r="Z132" s="157"/>
      <c r="AA132" s="157"/>
      <c r="AB132" s="157"/>
      <c r="AC132" s="157"/>
      <c r="AD132" s="157"/>
      <c r="AE132" s="157"/>
      <c r="AF132" s="157"/>
      <c r="AG132" s="157"/>
      <c r="AH132" s="157"/>
      <c r="AI132" s="157"/>
      <c r="AJ132" s="157"/>
      <c r="AK132" s="165"/>
      <c r="AL132"/>
      <c r="AM132"/>
      <c r="AN132"/>
      <c r="AO132"/>
      <c r="AP132"/>
      <c r="AQ132"/>
    </row>
    <row r="133" spans="1:43" ht="12" customHeight="1" x14ac:dyDescent="0.3">
      <c r="A133" s="157"/>
      <c r="B133" s="158"/>
      <c r="C133" s="157"/>
      <c r="D133" s="159"/>
      <c r="E133" s="160"/>
      <c r="F133" s="157"/>
      <c r="G133" s="157"/>
      <c r="H133" s="157"/>
      <c r="I133" s="161"/>
      <c r="J133" s="161"/>
      <c r="K133" s="157"/>
      <c r="L133" s="161"/>
      <c r="M133" s="162"/>
      <c r="N133" s="163"/>
      <c r="O133" s="157"/>
      <c r="P133" s="157"/>
      <c r="Q133" s="161"/>
      <c r="R133" s="161"/>
      <c r="S133" s="164"/>
      <c r="T133" s="158"/>
      <c r="U133" s="158"/>
      <c r="V133" s="158"/>
      <c r="W133" s="157"/>
      <c r="X133" s="157"/>
      <c r="Y133" s="157"/>
      <c r="Z133" s="157"/>
      <c r="AA133" s="157"/>
      <c r="AB133" s="157"/>
      <c r="AC133" s="157"/>
      <c r="AD133" s="157"/>
      <c r="AE133" s="157"/>
      <c r="AF133" s="157"/>
      <c r="AG133" s="157"/>
      <c r="AH133" s="157"/>
      <c r="AI133" s="157"/>
      <c r="AJ133" s="157"/>
      <c r="AK133" s="165"/>
      <c r="AL133"/>
      <c r="AM133"/>
      <c r="AN133"/>
      <c r="AO133"/>
      <c r="AP133"/>
      <c r="AQ133"/>
    </row>
    <row r="134" spans="1:43" ht="12" customHeight="1" x14ac:dyDescent="0.3">
      <c r="A134" s="157"/>
      <c r="B134" s="158"/>
      <c r="C134" s="157"/>
      <c r="D134" s="159"/>
      <c r="E134" s="160"/>
      <c r="F134" s="157"/>
      <c r="G134" s="157"/>
      <c r="H134" s="157"/>
      <c r="I134" s="161"/>
      <c r="J134" s="161"/>
      <c r="K134" s="157"/>
      <c r="L134" s="161"/>
      <c r="M134" s="162"/>
      <c r="N134" s="163"/>
      <c r="O134" s="157"/>
      <c r="P134" s="157"/>
      <c r="Q134" s="161"/>
      <c r="R134" s="161"/>
      <c r="S134" s="164"/>
      <c r="T134" s="158"/>
      <c r="U134" s="158"/>
      <c r="V134" s="158"/>
      <c r="W134" s="157"/>
      <c r="X134" s="157"/>
      <c r="Y134" s="157"/>
      <c r="Z134" s="157"/>
      <c r="AA134" s="157"/>
      <c r="AB134" s="157"/>
      <c r="AC134" s="157"/>
      <c r="AD134" s="157"/>
      <c r="AE134" s="157"/>
      <c r="AF134" s="157"/>
      <c r="AG134" s="157"/>
      <c r="AH134" s="157"/>
      <c r="AI134" s="157"/>
      <c r="AJ134" s="157"/>
      <c r="AK134" s="165"/>
      <c r="AL134"/>
      <c r="AM134"/>
      <c r="AN134"/>
      <c r="AO134"/>
      <c r="AP134"/>
      <c r="AQ134"/>
    </row>
    <row r="135" spans="1:43" ht="12" customHeight="1" x14ac:dyDescent="0.3">
      <c r="A135" s="157"/>
      <c r="B135" s="158"/>
      <c r="C135" s="157"/>
      <c r="D135" s="159"/>
      <c r="E135" s="160"/>
      <c r="F135" s="157"/>
      <c r="G135" s="157"/>
      <c r="H135" s="157"/>
      <c r="I135" s="161"/>
      <c r="J135" s="161"/>
      <c r="K135" s="157"/>
      <c r="L135" s="161"/>
      <c r="M135" s="162"/>
      <c r="N135" s="163"/>
      <c r="O135" s="157"/>
      <c r="P135" s="157"/>
      <c r="Q135" s="161"/>
      <c r="R135" s="161"/>
      <c r="S135" s="164"/>
      <c r="T135" s="158"/>
      <c r="U135" s="158"/>
      <c r="V135" s="158"/>
      <c r="W135" s="157"/>
      <c r="X135" s="157"/>
      <c r="Y135" s="157"/>
      <c r="Z135" s="157"/>
      <c r="AA135" s="157"/>
      <c r="AB135" s="157"/>
      <c r="AC135" s="157"/>
      <c r="AD135" s="157"/>
      <c r="AE135" s="157"/>
      <c r="AF135" s="157"/>
      <c r="AG135" s="157"/>
      <c r="AH135" s="157"/>
      <c r="AI135" s="157"/>
      <c r="AJ135" s="157"/>
      <c r="AK135" s="165"/>
      <c r="AL135"/>
      <c r="AM135"/>
      <c r="AN135"/>
      <c r="AO135"/>
      <c r="AP135"/>
      <c r="AQ135"/>
    </row>
    <row r="136" spans="1:43" ht="12" customHeight="1" x14ac:dyDescent="0.3">
      <c r="A136" s="157"/>
      <c r="B136" s="158"/>
      <c r="C136" s="157"/>
      <c r="D136" s="159"/>
      <c r="E136" s="160"/>
      <c r="F136" s="157"/>
      <c r="G136" s="157"/>
      <c r="H136" s="157"/>
      <c r="I136" s="161"/>
      <c r="J136" s="161"/>
      <c r="K136" s="157"/>
      <c r="L136" s="161"/>
      <c r="M136" s="162"/>
      <c r="N136" s="163"/>
      <c r="O136" s="157"/>
      <c r="P136" s="157"/>
      <c r="Q136" s="161"/>
      <c r="R136" s="161"/>
      <c r="S136" s="164"/>
      <c r="T136" s="158"/>
      <c r="U136" s="158"/>
      <c r="V136" s="158"/>
      <c r="W136" s="157"/>
      <c r="X136" s="157"/>
      <c r="Y136" s="157"/>
      <c r="Z136" s="157"/>
      <c r="AA136" s="157"/>
      <c r="AB136" s="157"/>
      <c r="AC136" s="157"/>
      <c r="AD136" s="157"/>
      <c r="AE136" s="157"/>
      <c r="AF136" s="157"/>
      <c r="AG136" s="157"/>
      <c r="AH136" s="157"/>
      <c r="AI136" s="157"/>
      <c r="AJ136" s="157"/>
      <c r="AK136" s="165"/>
      <c r="AL136"/>
      <c r="AM136"/>
      <c r="AN136"/>
      <c r="AO136"/>
      <c r="AP136"/>
      <c r="AQ136"/>
    </row>
    <row r="137" spans="1:43" ht="12" customHeight="1" x14ac:dyDescent="0.3">
      <c r="A137" s="157"/>
      <c r="B137" s="158"/>
      <c r="C137" s="157"/>
      <c r="D137" s="159"/>
      <c r="E137" s="160"/>
      <c r="F137" s="157"/>
      <c r="G137" s="157"/>
      <c r="H137" s="157"/>
      <c r="I137" s="161"/>
      <c r="J137" s="161"/>
      <c r="K137" s="157"/>
      <c r="L137" s="161"/>
      <c r="M137" s="162"/>
      <c r="N137" s="163"/>
      <c r="O137" s="157"/>
      <c r="P137" s="157"/>
      <c r="Q137" s="161"/>
      <c r="R137" s="161"/>
      <c r="S137" s="164"/>
      <c r="T137" s="158"/>
      <c r="U137" s="158"/>
      <c r="V137" s="158"/>
      <c r="W137" s="157"/>
      <c r="X137" s="157"/>
      <c r="Y137" s="157"/>
      <c r="Z137" s="157"/>
      <c r="AA137" s="157"/>
      <c r="AB137" s="157"/>
      <c r="AC137" s="157"/>
      <c r="AD137" s="157"/>
      <c r="AE137" s="157"/>
      <c r="AF137" s="157"/>
      <c r="AG137" s="157"/>
      <c r="AH137" s="157"/>
      <c r="AI137" s="157"/>
      <c r="AJ137" s="157"/>
      <c r="AK137" s="165"/>
      <c r="AL137"/>
      <c r="AM137"/>
      <c r="AN137"/>
      <c r="AO137"/>
      <c r="AP137"/>
      <c r="AQ137"/>
    </row>
    <row r="138" spans="1:43" ht="12" customHeight="1" x14ac:dyDescent="0.3">
      <c r="A138" s="157"/>
      <c r="B138" s="158"/>
      <c r="C138" s="157"/>
      <c r="D138" s="159"/>
      <c r="E138" s="160"/>
      <c r="F138" s="157"/>
      <c r="G138" s="157"/>
      <c r="H138" s="157"/>
      <c r="I138" s="161"/>
      <c r="J138" s="161"/>
      <c r="K138" s="157"/>
      <c r="L138" s="161"/>
      <c r="M138" s="162"/>
      <c r="N138" s="163"/>
      <c r="O138" s="157"/>
      <c r="P138" s="157"/>
      <c r="Q138" s="161"/>
      <c r="R138" s="161"/>
      <c r="S138" s="164"/>
      <c r="T138" s="158"/>
      <c r="U138" s="158"/>
      <c r="V138" s="158"/>
      <c r="W138" s="157"/>
      <c r="X138" s="157"/>
      <c r="Y138" s="157"/>
      <c r="Z138" s="157"/>
      <c r="AA138" s="157"/>
      <c r="AB138" s="157"/>
      <c r="AC138" s="157"/>
      <c r="AD138" s="157"/>
      <c r="AE138" s="157"/>
      <c r="AF138" s="157"/>
      <c r="AG138" s="157"/>
      <c r="AH138" s="157"/>
      <c r="AI138" s="157"/>
      <c r="AJ138" s="157"/>
      <c r="AK138" s="165"/>
      <c r="AL138"/>
      <c r="AM138"/>
      <c r="AN138"/>
      <c r="AO138"/>
      <c r="AP138"/>
      <c r="AQ138"/>
    </row>
    <row r="139" spans="1:43" ht="12" customHeight="1" x14ac:dyDescent="0.3">
      <c r="A139" s="157"/>
      <c r="B139" s="158"/>
      <c r="C139" s="157"/>
      <c r="D139" s="159"/>
      <c r="E139" s="160"/>
      <c r="F139" s="157"/>
      <c r="G139" s="157"/>
      <c r="H139" s="157"/>
      <c r="I139" s="161"/>
      <c r="J139" s="161"/>
      <c r="K139" s="157"/>
      <c r="L139" s="161"/>
      <c r="M139" s="162"/>
      <c r="N139" s="163"/>
      <c r="O139" s="157"/>
      <c r="P139" s="157"/>
      <c r="Q139" s="161"/>
      <c r="R139" s="161"/>
      <c r="S139" s="164"/>
      <c r="T139" s="158"/>
      <c r="U139" s="158"/>
      <c r="V139" s="158"/>
      <c r="W139" s="157"/>
      <c r="X139" s="157"/>
      <c r="Y139" s="157"/>
      <c r="Z139" s="157"/>
      <c r="AA139" s="157"/>
      <c r="AB139" s="157"/>
      <c r="AC139" s="157"/>
      <c r="AD139" s="157"/>
      <c r="AE139" s="157"/>
      <c r="AF139" s="157"/>
      <c r="AG139" s="157"/>
      <c r="AH139" s="157"/>
      <c r="AI139" s="157"/>
      <c r="AJ139" s="157"/>
      <c r="AK139" s="165"/>
      <c r="AL139"/>
      <c r="AM139"/>
      <c r="AN139"/>
      <c r="AO139"/>
      <c r="AP139"/>
      <c r="AQ139"/>
    </row>
    <row r="140" spans="1:43" ht="12" customHeight="1" x14ac:dyDescent="0.3">
      <c r="A140" s="157"/>
      <c r="B140" s="158"/>
      <c r="C140" s="157"/>
      <c r="D140" s="159"/>
      <c r="E140" s="160"/>
      <c r="F140" s="157"/>
      <c r="G140" s="157"/>
      <c r="H140" s="157"/>
      <c r="I140" s="161"/>
      <c r="J140" s="161"/>
      <c r="K140" s="157"/>
      <c r="L140" s="161"/>
      <c r="M140" s="162"/>
      <c r="N140" s="163"/>
      <c r="O140" s="157"/>
      <c r="P140" s="157"/>
      <c r="Q140" s="161"/>
      <c r="R140" s="161"/>
      <c r="S140" s="164"/>
      <c r="T140" s="158"/>
      <c r="U140" s="158"/>
      <c r="V140" s="158"/>
      <c r="W140" s="157"/>
      <c r="X140" s="157"/>
      <c r="Y140" s="157"/>
      <c r="Z140" s="157"/>
      <c r="AA140" s="157"/>
      <c r="AB140" s="157"/>
      <c r="AC140" s="157"/>
      <c r="AD140" s="157"/>
      <c r="AE140" s="157"/>
      <c r="AF140" s="157"/>
      <c r="AG140" s="157"/>
      <c r="AH140" s="157"/>
      <c r="AI140" s="157"/>
      <c r="AJ140" s="157"/>
      <c r="AK140" s="165"/>
      <c r="AL140"/>
      <c r="AM140"/>
      <c r="AN140"/>
      <c r="AO140"/>
      <c r="AP140"/>
      <c r="AQ140"/>
    </row>
    <row r="141" spans="1:43" ht="12" customHeight="1" x14ac:dyDescent="0.3">
      <c r="A141" s="157"/>
      <c r="B141" s="158"/>
      <c r="C141" s="157"/>
      <c r="D141" s="159"/>
      <c r="E141" s="160"/>
      <c r="F141" s="157"/>
      <c r="G141" s="157"/>
      <c r="H141" s="157"/>
      <c r="I141" s="161"/>
      <c r="J141" s="161"/>
      <c r="K141" s="157"/>
      <c r="L141" s="161"/>
      <c r="M141" s="162"/>
      <c r="N141" s="163"/>
      <c r="O141" s="157"/>
      <c r="P141" s="157"/>
      <c r="Q141" s="161"/>
      <c r="R141" s="161"/>
      <c r="S141" s="164"/>
      <c r="T141" s="158"/>
      <c r="U141" s="158"/>
      <c r="V141" s="158"/>
      <c r="W141" s="157"/>
      <c r="X141" s="157"/>
      <c r="Y141" s="157"/>
      <c r="Z141" s="157"/>
      <c r="AA141" s="157"/>
      <c r="AB141" s="157"/>
      <c r="AC141" s="157"/>
      <c r="AD141" s="157"/>
      <c r="AE141" s="157"/>
      <c r="AF141" s="157"/>
      <c r="AG141" s="157"/>
      <c r="AH141" s="157"/>
      <c r="AI141" s="157"/>
      <c r="AJ141" s="157"/>
      <c r="AK141" s="165"/>
      <c r="AL141"/>
      <c r="AM141"/>
      <c r="AN141"/>
      <c r="AO141"/>
      <c r="AP141"/>
      <c r="AQ141"/>
    </row>
    <row r="142" spans="1:43" ht="12" customHeight="1" x14ac:dyDescent="0.3">
      <c r="A142" s="157"/>
      <c r="B142" s="158"/>
      <c r="C142" s="157"/>
      <c r="D142" s="159"/>
      <c r="E142" s="160"/>
      <c r="F142" s="157"/>
      <c r="G142" s="157"/>
      <c r="H142" s="157"/>
      <c r="I142" s="161"/>
      <c r="J142" s="161"/>
      <c r="K142" s="157"/>
      <c r="L142" s="161"/>
      <c r="M142" s="162"/>
      <c r="N142" s="163"/>
      <c r="O142" s="157"/>
      <c r="P142" s="157"/>
      <c r="Q142" s="161"/>
      <c r="R142" s="161"/>
      <c r="S142" s="164"/>
      <c r="T142" s="158"/>
      <c r="U142" s="158"/>
      <c r="V142" s="158"/>
      <c r="W142" s="157"/>
      <c r="X142" s="157"/>
      <c r="Y142" s="157"/>
      <c r="Z142" s="157"/>
      <c r="AA142" s="157"/>
      <c r="AB142" s="157"/>
      <c r="AC142" s="157"/>
      <c r="AD142" s="157"/>
      <c r="AE142" s="157"/>
      <c r="AF142" s="157"/>
      <c r="AG142" s="157"/>
      <c r="AH142" s="157"/>
      <c r="AI142" s="157"/>
      <c r="AJ142" s="157"/>
      <c r="AK142" s="165"/>
      <c r="AL142"/>
      <c r="AM142"/>
      <c r="AN142"/>
      <c r="AO142"/>
      <c r="AP142"/>
      <c r="AQ142"/>
    </row>
    <row r="143" spans="1:43" ht="12" customHeight="1" x14ac:dyDescent="0.3">
      <c r="A143" s="157"/>
      <c r="B143" s="158"/>
      <c r="C143" s="157"/>
      <c r="D143" s="159"/>
      <c r="E143" s="160"/>
      <c r="F143" s="157"/>
      <c r="G143" s="157"/>
      <c r="H143" s="157"/>
      <c r="I143" s="161"/>
      <c r="J143" s="161"/>
      <c r="K143" s="157"/>
      <c r="L143" s="161"/>
      <c r="M143" s="162"/>
      <c r="N143" s="163"/>
      <c r="O143" s="157"/>
      <c r="P143" s="157"/>
      <c r="Q143" s="161"/>
      <c r="R143" s="161"/>
      <c r="S143" s="164"/>
      <c r="T143" s="158"/>
      <c r="U143" s="158"/>
      <c r="V143" s="158"/>
      <c r="W143" s="157"/>
      <c r="X143" s="157"/>
      <c r="Y143" s="157"/>
      <c r="Z143" s="157"/>
      <c r="AA143" s="157"/>
      <c r="AB143" s="157"/>
      <c r="AC143" s="157"/>
      <c r="AD143" s="157"/>
      <c r="AE143" s="157"/>
      <c r="AF143" s="157"/>
      <c r="AG143" s="157"/>
      <c r="AH143" s="157"/>
      <c r="AI143" s="157"/>
      <c r="AJ143" s="157"/>
      <c r="AK143" s="165"/>
      <c r="AL143"/>
      <c r="AM143"/>
      <c r="AN143"/>
      <c r="AO143"/>
      <c r="AP143"/>
      <c r="AQ143"/>
    </row>
    <row r="144" spans="1:43" ht="12" customHeight="1" x14ac:dyDescent="0.3">
      <c r="A144" s="157"/>
      <c r="B144" s="158"/>
      <c r="C144" s="157"/>
      <c r="D144" s="159"/>
      <c r="E144" s="160"/>
      <c r="F144" s="157"/>
      <c r="G144" s="157"/>
      <c r="H144" s="157"/>
      <c r="I144" s="161"/>
      <c r="J144" s="161"/>
      <c r="K144" s="157"/>
      <c r="L144" s="161"/>
      <c r="M144" s="162"/>
      <c r="N144" s="163"/>
      <c r="O144" s="157"/>
      <c r="P144" s="157"/>
      <c r="Q144" s="161"/>
      <c r="R144" s="161"/>
      <c r="S144" s="164"/>
      <c r="T144" s="158"/>
      <c r="U144" s="158"/>
      <c r="V144" s="158"/>
      <c r="W144" s="157"/>
      <c r="X144" s="157"/>
      <c r="Y144" s="157"/>
      <c r="Z144" s="157"/>
      <c r="AA144" s="157"/>
      <c r="AB144" s="157"/>
      <c r="AC144" s="157"/>
      <c r="AD144" s="157"/>
      <c r="AE144" s="157"/>
      <c r="AF144" s="157"/>
      <c r="AG144" s="157"/>
      <c r="AH144" s="157"/>
      <c r="AI144" s="157"/>
      <c r="AJ144" s="157"/>
      <c r="AK144" s="165"/>
      <c r="AL144"/>
      <c r="AM144"/>
      <c r="AN144"/>
      <c r="AO144"/>
      <c r="AP144"/>
      <c r="AQ144"/>
    </row>
    <row r="145" spans="1:43" ht="12" customHeight="1" x14ac:dyDescent="0.3">
      <c r="A145" s="157"/>
      <c r="B145" s="158"/>
      <c r="C145" s="157"/>
      <c r="D145" s="159"/>
      <c r="E145" s="160"/>
      <c r="F145" s="157"/>
      <c r="G145" s="157"/>
      <c r="H145" s="157"/>
      <c r="I145" s="161"/>
      <c r="J145" s="161"/>
      <c r="K145" s="157"/>
      <c r="L145" s="161"/>
      <c r="M145" s="162"/>
      <c r="N145" s="163"/>
      <c r="O145" s="157"/>
      <c r="P145" s="157"/>
      <c r="Q145" s="161"/>
      <c r="R145" s="161"/>
      <c r="S145" s="164"/>
      <c r="T145" s="158"/>
      <c r="U145" s="158"/>
      <c r="V145" s="158"/>
      <c r="W145" s="157"/>
      <c r="X145" s="157"/>
      <c r="Y145" s="157"/>
      <c r="Z145" s="157"/>
      <c r="AA145" s="157"/>
      <c r="AB145" s="157"/>
      <c r="AC145" s="157"/>
      <c r="AD145" s="157"/>
      <c r="AE145" s="157"/>
      <c r="AF145" s="157"/>
      <c r="AG145" s="157"/>
      <c r="AH145" s="157"/>
      <c r="AI145" s="157"/>
      <c r="AJ145" s="157"/>
      <c r="AK145" s="165"/>
      <c r="AL145"/>
      <c r="AM145"/>
      <c r="AN145"/>
      <c r="AO145"/>
      <c r="AP145"/>
      <c r="AQ145"/>
    </row>
    <row r="146" spans="1:43" ht="12" customHeight="1" x14ac:dyDescent="0.3">
      <c r="A146" s="157"/>
      <c r="B146" s="158"/>
      <c r="C146" s="157"/>
      <c r="D146" s="159"/>
      <c r="E146" s="160"/>
      <c r="F146" s="157"/>
      <c r="G146" s="157"/>
      <c r="H146" s="157"/>
      <c r="I146" s="161"/>
      <c r="J146" s="161"/>
      <c r="K146" s="157"/>
      <c r="L146" s="161"/>
      <c r="M146" s="162"/>
      <c r="N146" s="163"/>
      <c r="O146" s="157"/>
      <c r="P146" s="157"/>
      <c r="Q146" s="161"/>
      <c r="R146" s="161"/>
      <c r="S146" s="164"/>
      <c r="T146" s="158"/>
      <c r="U146" s="158"/>
      <c r="V146" s="158"/>
      <c r="W146" s="157"/>
      <c r="X146" s="157"/>
      <c r="Y146" s="157"/>
      <c r="Z146" s="157"/>
      <c r="AA146" s="157"/>
      <c r="AB146" s="157"/>
      <c r="AC146" s="157"/>
      <c r="AD146" s="157"/>
      <c r="AE146" s="157"/>
      <c r="AF146" s="157"/>
      <c r="AG146" s="157"/>
      <c r="AH146" s="157"/>
      <c r="AI146" s="157"/>
      <c r="AJ146" s="157"/>
      <c r="AK146" s="165"/>
      <c r="AL146"/>
      <c r="AM146"/>
      <c r="AN146"/>
      <c r="AO146"/>
      <c r="AP146"/>
      <c r="AQ146"/>
    </row>
    <row r="147" spans="1:43" ht="12" customHeight="1" x14ac:dyDescent="0.3">
      <c r="A147" s="157"/>
      <c r="B147" s="158"/>
      <c r="C147" s="157"/>
      <c r="D147" s="159"/>
      <c r="E147" s="160"/>
      <c r="F147" s="157"/>
      <c r="G147" s="157"/>
      <c r="H147" s="157"/>
      <c r="I147" s="161"/>
      <c r="J147" s="161"/>
      <c r="K147" s="157"/>
      <c r="L147" s="161"/>
      <c r="M147" s="162"/>
      <c r="N147" s="163"/>
      <c r="O147" s="157"/>
      <c r="P147" s="157"/>
      <c r="Q147" s="161"/>
      <c r="R147" s="161"/>
      <c r="S147" s="164"/>
      <c r="T147" s="158"/>
      <c r="U147" s="158"/>
      <c r="V147" s="158"/>
      <c r="W147" s="157"/>
      <c r="X147" s="157"/>
      <c r="Y147" s="157"/>
      <c r="Z147" s="157"/>
      <c r="AA147" s="157"/>
      <c r="AB147" s="157"/>
      <c r="AC147" s="157"/>
      <c r="AD147" s="157"/>
      <c r="AE147" s="157"/>
      <c r="AF147" s="157"/>
      <c r="AG147" s="157"/>
      <c r="AH147" s="157"/>
      <c r="AI147" s="157"/>
      <c r="AJ147" s="157"/>
      <c r="AK147" s="165"/>
      <c r="AL147"/>
      <c r="AM147"/>
      <c r="AN147"/>
      <c r="AO147"/>
      <c r="AP147"/>
      <c r="AQ147"/>
    </row>
    <row r="148" spans="1:43" ht="12" customHeight="1" x14ac:dyDescent="0.3">
      <c r="A148" s="157"/>
      <c r="B148" s="158"/>
      <c r="C148" s="157"/>
      <c r="D148" s="159"/>
      <c r="E148" s="160"/>
      <c r="F148" s="157"/>
      <c r="G148" s="157"/>
      <c r="H148" s="157"/>
      <c r="I148" s="161"/>
      <c r="J148" s="161"/>
      <c r="K148" s="157"/>
      <c r="L148" s="161"/>
      <c r="M148" s="162"/>
      <c r="N148" s="163"/>
      <c r="O148" s="157"/>
      <c r="P148" s="157"/>
      <c r="Q148" s="161"/>
      <c r="R148" s="161"/>
      <c r="S148" s="164"/>
      <c r="T148" s="158"/>
      <c r="U148" s="158"/>
      <c r="V148" s="158"/>
      <c r="W148" s="157"/>
      <c r="X148" s="157"/>
      <c r="Y148" s="157"/>
      <c r="Z148" s="157"/>
      <c r="AA148" s="157"/>
      <c r="AB148" s="157"/>
      <c r="AC148" s="157"/>
      <c r="AD148" s="157"/>
      <c r="AE148" s="157"/>
      <c r="AF148" s="157"/>
      <c r="AG148" s="157"/>
      <c r="AH148" s="157"/>
      <c r="AI148" s="157"/>
      <c r="AJ148" s="157"/>
      <c r="AK148" s="165"/>
      <c r="AL148"/>
      <c r="AM148"/>
      <c r="AN148"/>
      <c r="AO148"/>
      <c r="AP148"/>
      <c r="AQ148"/>
    </row>
    <row r="149" spans="1:43" ht="12" customHeight="1" x14ac:dyDescent="0.3">
      <c r="A149" s="157"/>
      <c r="B149" s="158"/>
      <c r="C149" s="157"/>
      <c r="D149" s="159"/>
      <c r="E149" s="160"/>
      <c r="F149" s="157"/>
      <c r="G149" s="157"/>
      <c r="H149" s="157"/>
      <c r="I149" s="161"/>
      <c r="J149" s="161"/>
      <c r="K149" s="157"/>
      <c r="L149" s="161"/>
      <c r="M149" s="162"/>
      <c r="N149" s="163"/>
      <c r="O149" s="157"/>
      <c r="P149" s="157"/>
      <c r="Q149" s="161"/>
      <c r="R149" s="161"/>
      <c r="S149" s="164"/>
      <c r="T149" s="158"/>
      <c r="U149" s="158"/>
      <c r="V149" s="158"/>
      <c r="W149" s="157"/>
      <c r="X149" s="157"/>
      <c r="Y149" s="157"/>
      <c r="Z149" s="157"/>
      <c r="AA149" s="157"/>
      <c r="AB149" s="157"/>
      <c r="AC149" s="157"/>
      <c r="AD149" s="157"/>
      <c r="AE149" s="157"/>
      <c r="AF149" s="157"/>
      <c r="AG149" s="157"/>
      <c r="AH149" s="157"/>
      <c r="AI149" s="157"/>
      <c r="AJ149" s="157"/>
      <c r="AK149" s="165"/>
      <c r="AL149"/>
      <c r="AM149"/>
      <c r="AN149"/>
      <c r="AO149"/>
      <c r="AP149"/>
      <c r="AQ149"/>
    </row>
    <row r="150" spans="1:43" ht="12" customHeight="1" x14ac:dyDescent="0.3">
      <c r="A150" s="157"/>
      <c r="B150" s="158"/>
      <c r="C150" s="157"/>
      <c r="D150" s="159"/>
      <c r="E150" s="160"/>
      <c r="F150" s="157"/>
      <c r="G150" s="157"/>
      <c r="H150" s="157"/>
      <c r="I150" s="161"/>
      <c r="J150" s="161"/>
      <c r="K150" s="157"/>
      <c r="L150" s="161"/>
      <c r="M150" s="162"/>
      <c r="N150" s="163"/>
      <c r="O150" s="157"/>
      <c r="P150" s="157"/>
      <c r="Q150" s="161"/>
      <c r="R150" s="161"/>
      <c r="S150" s="164"/>
      <c r="T150" s="158"/>
      <c r="U150" s="158"/>
      <c r="V150" s="158"/>
      <c r="W150" s="157"/>
      <c r="X150" s="157"/>
      <c r="Y150" s="157"/>
      <c r="Z150" s="157"/>
      <c r="AA150" s="157"/>
      <c r="AB150" s="157"/>
      <c r="AC150" s="157"/>
      <c r="AD150" s="157"/>
      <c r="AE150" s="157"/>
      <c r="AF150" s="157"/>
      <c r="AG150" s="157"/>
      <c r="AH150" s="157"/>
      <c r="AI150" s="157"/>
      <c r="AJ150" s="157"/>
      <c r="AK150" s="165"/>
      <c r="AL150"/>
      <c r="AM150"/>
      <c r="AN150"/>
      <c r="AO150"/>
      <c r="AP150"/>
      <c r="AQ150"/>
    </row>
    <row r="151" spans="1:43" ht="12" customHeight="1" x14ac:dyDescent="0.3">
      <c r="A151" s="157"/>
      <c r="B151" s="158"/>
      <c r="C151" s="157"/>
      <c r="D151" s="159"/>
      <c r="E151" s="160"/>
      <c r="F151" s="157"/>
      <c r="G151" s="157"/>
      <c r="H151" s="157"/>
      <c r="I151" s="161"/>
      <c r="J151" s="161"/>
      <c r="K151" s="157"/>
      <c r="L151" s="161"/>
      <c r="M151" s="162"/>
      <c r="N151" s="163"/>
      <c r="O151" s="157"/>
      <c r="P151" s="157"/>
      <c r="Q151" s="161"/>
      <c r="R151" s="161"/>
      <c r="S151" s="164"/>
      <c r="T151" s="158"/>
      <c r="U151" s="158"/>
      <c r="V151" s="158"/>
      <c r="W151" s="157"/>
      <c r="X151" s="157"/>
      <c r="Y151" s="157"/>
      <c r="Z151" s="157"/>
      <c r="AA151" s="157"/>
      <c r="AB151" s="157"/>
      <c r="AC151" s="157"/>
      <c r="AD151" s="157"/>
      <c r="AE151" s="157"/>
      <c r="AF151" s="157"/>
      <c r="AG151" s="157"/>
      <c r="AH151" s="157"/>
      <c r="AI151" s="157"/>
      <c r="AJ151" s="157"/>
      <c r="AK151" s="165"/>
      <c r="AL151"/>
      <c r="AM151"/>
      <c r="AN151"/>
      <c r="AO151"/>
      <c r="AP151"/>
      <c r="AQ151"/>
    </row>
    <row r="152" spans="1:43" ht="12" customHeight="1" x14ac:dyDescent="0.3">
      <c r="A152" s="157"/>
      <c r="B152" s="158"/>
      <c r="C152" s="157"/>
      <c r="D152" s="159"/>
      <c r="E152" s="160"/>
      <c r="F152" s="157"/>
      <c r="G152" s="157"/>
      <c r="H152" s="157"/>
      <c r="I152" s="161"/>
      <c r="J152" s="161"/>
      <c r="K152" s="157"/>
      <c r="L152" s="161"/>
      <c r="M152" s="162"/>
      <c r="N152" s="163"/>
      <c r="O152" s="157"/>
      <c r="P152" s="157"/>
      <c r="Q152" s="161"/>
      <c r="R152" s="161"/>
      <c r="S152" s="164"/>
      <c r="T152" s="158"/>
      <c r="U152" s="158"/>
      <c r="V152" s="158"/>
      <c r="W152" s="157"/>
      <c r="X152" s="157"/>
      <c r="Y152" s="157"/>
      <c r="Z152" s="157"/>
      <c r="AA152" s="157"/>
      <c r="AB152" s="157"/>
      <c r="AC152" s="157"/>
      <c r="AD152" s="157"/>
      <c r="AE152" s="157"/>
      <c r="AF152" s="157"/>
      <c r="AG152" s="157"/>
      <c r="AH152" s="157"/>
      <c r="AI152" s="157"/>
      <c r="AJ152" s="157"/>
      <c r="AK152" s="165"/>
      <c r="AL152"/>
      <c r="AM152"/>
      <c r="AN152"/>
      <c r="AO152"/>
      <c r="AP152"/>
      <c r="AQ152"/>
    </row>
    <row r="153" spans="1:43" ht="12" customHeight="1" x14ac:dyDescent="0.3">
      <c r="A153" s="157"/>
      <c r="B153" s="158"/>
      <c r="C153" s="157"/>
      <c r="D153" s="159"/>
      <c r="E153" s="160"/>
      <c r="F153" s="157"/>
      <c r="G153" s="157"/>
      <c r="H153" s="157"/>
      <c r="I153" s="161"/>
      <c r="J153" s="161"/>
      <c r="K153" s="157"/>
      <c r="L153" s="161"/>
      <c r="M153" s="162"/>
      <c r="N153" s="163"/>
      <c r="O153" s="157"/>
      <c r="P153" s="157"/>
      <c r="Q153" s="161"/>
      <c r="R153" s="161"/>
      <c r="S153" s="164"/>
      <c r="T153" s="158"/>
      <c r="U153" s="158"/>
      <c r="V153" s="158"/>
      <c r="W153" s="157"/>
      <c r="X153" s="157"/>
      <c r="Y153" s="157"/>
      <c r="Z153" s="157"/>
      <c r="AA153" s="157"/>
      <c r="AB153" s="157"/>
      <c r="AC153" s="157"/>
      <c r="AD153" s="157"/>
      <c r="AE153" s="157"/>
      <c r="AF153" s="157"/>
      <c r="AG153" s="157"/>
      <c r="AH153" s="157"/>
      <c r="AI153" s="157"/>
      <c r="AJ153" s="157"/>
      <c r="AK153" s="165"/>
      <c r="AL153"/>
      <c r="AM153"/>
      <c r="AN153"/>
      <c r="AO153"/>
      <c r="AP153"/>
      <c r="AQ153"/>
    </row>
    <row r="154" spans="1:43" ht="12" customHeight="1" x14ac:dyDescent="0.3">
      <c r="A154" s="157"/>
      <c r="B154" s="158"/>
      <c r="C154" s="157"/>
      <c r="D154" s="159"/>
      <c r="E154" s="160"/>
      <c r="F154" s="157"/>
      <c r="G154" s="157"/>
      <c r="H154" s="157"/>
      <c r="I154" s="161"/>
      <c r="J154" s="161"/>
      <c r="K154" s="157"/>
      <c r="L154" s="161"/>
      <c r="M154" s="162"/>
      <c r="N154" s="163"/>
      <c r="O154" s="157"/>
      <c r="P154" s="157"/>
      <c r="Q154" s="161"/>
      <c r="R154" s="161"/>
      <c r="S154" s="158"/>
      <c r="T154" s="158"/>
      <c r="U154" s="158"/>
      <c r="V154" s="158"/>
      <c r="W154" s="163"/>
      <c r="X154" s="168"/>
      <c r="Y154" s="157"/>
      <c r="Z154" s="157"/>
      <c r="AA154" s="157"/>
      <c r="AB154" s="157"/>
      <c r="AC154" s="157"/>
      <c r="AD154" s="157"/>
      <c r="AE154" s="157"/>
      <c r="AF154" s="157"/>
      <c r="AG154" s="157"/>
      <c r="AH154" s="157"/>
      <c r="AI154" s="157"/>
      <c r="AJ154" s="157"/>
      <c r="AK154" s="165"/>
      <c r="AL154"/>
      <c r="AM154"/>
      <c r="AN154"/>
      <c r="AO154"/>
      <c r="AP154"/>
      <c r="AQ154"/>
    </row>
    <row r="155" spans="1:43" ht="12" customHeight="1" x14ac:dyDescent="0.3">
      <c r="A155" s="157"/>
      <c r="B155" s="158"/>
      <c r="C155" s="157"/>
      <c r="D155" s="159"/>
      <c r="E155" s="160"/>
      <c r="F155" s="157"/>
      <c r="G155" s="157"/>
      <c r="H155" s="157"/>
      <c r="I155" s="161"/>
      <c r="J155" s="161"/>
      <c r="K155" s="157"/>
      <c r="L155" s="161"/>
      <c r="M155" s="162"/>
      <c r="N155" s="163"/>
      <c r="O155" s="157"/>
      <c r="P155" s="157"/>
      <c r="Q155" s="161"/>
      <c r="R155" s="161"/>
      <c r="S155" s="164"/>
      <c r="T155" s="158"/>
      <c r="U155" s="158"/>
      <c r="V155" s="158"/>
      <c r="W155" s="157"/>
      <c r="X155" s="157"/>
      <c r="Y155" s="157"/>
      <c r="Z155" s="157"/>
      <c r="AA155" s="157"/>
      <c r="AB155" s="157"/>
      <c r="AC155" s="157"/>
      <c r="AD155" s="157"/>
      <c r="AE155" s="157"/>
      <c r="AF155" s="157"/>
      <c r="AG155" s="157"/>
      <c r="AH155" s="157"/>
      <c r="AI155" s="157"/>
      <c r="AJ155" s="157"/>
      <c r="AK155" s="165"/>
      <c r="AL155"/>
      <c r="AM155"/>
      <c r="AN155"/>
      <c r="AO155"/>
      <c r="AP155"/>
      <c r="AQ155"/>
    </row>
    <row r="156" spans="1:43" ht="12" customHeight="1" x14ac:dyDescent="0.3">
      <c r="A156" s="157"/>
      <c r="B156" s="158"/>
      <c r="C156" s="157"/>
      <c r="D156" s="159"/>
      <c r="E156" s="160"/>
      <c r="F156" s="157"/>
      <c r="G156" s="157"/>
      <c r="H156" s="157"/>
      <c r="I156" s="161"/>
      <c r="J156" s="161"/>
      <c r="K156" s="157"/>
      <c r="L156" s="161"/>
      <c r="M156" s="162"/>
      <c r="N156" s="163"/>
      <c r="O156" s="157"/>
      <c r="P156" s="157"/>
      <c r="Q156" s="161"/>
      <c r="R156" s="161"/>
      <c r="S156" s="164"/>
      <c r="T156" s="158"/>
      <c r="U156" s="158"/>
      <c r="V156" s="158"/>
      <c r="W156" s="157"/>
      <c r="X156" s="157"/>
      <c r="Y156" s="157"/>
      <c r="Z156" s="157"/>
      <c r="AA156" s="157"/>
      <c r="AB156" s="157"/>
      <c r="AC156" s="157"/>
      <c r="AD156" s="157"/>
      <c r="AE156" s="157"/>
      <c r="AF156" s="157"/>
      <c r="AG156" s="157"/>
      <c r="AH156" s="157"/>
      <c r="AI156" s="157"/>
      <c r="AJ156" s="157"/>
      <c r="AK156" s="165"/>
      <c r="AL156"/>
      <c r="AM156"/>
      <c r="AN156"/>
      <c r="AO156"/>
      <c r="AP156"/>
      <c r="AQ156"/>
    </row>
    <row r="157" spans="1:43" ht="12" customHeight="1" x14ac:dyDescent="0.3">
      <c r="A157" s="157"/>
      <c r="B157" s="158"/>
      <c r="C157" s="157"/>
      <c r="D157" s="159"/>
      <c r="E157" s="160"/>
      <c r="F157" s="157"/>
      <c r="G157" s="157"/>
      <c r="H157" s="157"/>
      <c r="I157" s="161"/>
      <c r="J157" s="161"/>
      <c r="K157" s="157"/>
      <c r="L157" s="161"/>
      <c r="M157" s="162"/>
      <c r="N157" s="163"/>
      <c r="O157" s="157"/>
      <c r="P157" s="157"/>
      <c r="Q157" s="161"/>
      <c r="R157" s="161"/>
      <c r="S157" s="164"/>
      <c r="T157" s="158"/>
      <c r="U157" s="158"/>
      <c r="V157" s="158"/>
      <c r="W157" s="157"/>
      <c r="X157" s="157"/>
      <c r="Y157" s="157"/>
      <c r="Z157" s="157"/>
      <c r="AA157" s="157"/>
      <c r="AB157" s="157"/>
      <c r="AC157" s="157"/>
      <c r="AD157" s="157"/>
      <c r="AE157" s="157"/>
      <c r="AF157" s="157"/>
      <c r="AG157" s="157"/>
      <c r="AH157" s="157"/>
      <c r="AI157" s="157"/>
      <c r="AJ157" s="157"/>
      <c r="AK157" s="165"/>
      <c r="AL157"/>
      <c r="AM157"/>
      <c r="AN157"/>
      <c r="AO157"/>
      <c r="AP157"/>
      <c r="AQ157"/>
    </row>
    <row r="158" spans="1:43" ht="12" customHeight="1" x14ac:dyDescent="0.3">
      <c r="A158" s="157"/>
      <c r="B158" s="158"/>
      <c r="C158" s="157"/>
      <c r="D158" s="159"/>
      <c r="E158" s="160"/>
      <c r="F158" s="157"/>
      <c r="G158" s="157"/>
      <c r="H158" s="157"/>
      <c r="I158" s="161"/>
      <c r="J158" s="161"/>
      <c r="K158" s="157"/>
      <c r="L158" s="161"/>
      <c r="M158" s="162"/>
      <c r="N158" s="163"/>
      <c r="O158" s="157"/>
      <c r="P158" s="157"/>
      <c r="Q158" s="161"/>
      <c r="R158" s="161"/>
      <c r="S158" s="164"/>
      <c r="T158" s="158"/>
      <c r="U158" s="158"/>
      <c r="V158" s="158"/>
      <c r="W158" s="157"/>
      <c r="X158" s="157"/>
      <c r="Y158" s="157"/>
      <c r="Z158" s="157"/>
      <c r="AA158" s="157"/>
      <c r="AB158" s="157"/>
      <c r="AC158" s="157"/>
      <c r="AD158" s="157"/>
      <c r="AE158" s="157"/>
      <c r="AF158" s="157"/>
      <c r="AG158" s="157"/>
      <c r="AH158" s="157"/>
      <c r="AI158" s="157"/>
      <c r="AJ158" s="157"/>
      <c r="AK158" s="165"/>
      <c r="AL158"/>
      <c r="AM158"/>
      <c r="AN158"/>
      <c r="AO158"/>
      <c r="AP158"/>
      <c r="AQ158"/>
    </row>
    <row r="159" spans="1:43" ht="12" customHeight="1" x14ac:dyDescent="0.3">
      <c r="A159" s="157"/>
      <c r="B159" s="158"/>
      <c r="C159" s="157"/>
      <c r="D159" s="159"/>
      <c r="E159" s="160"/>
      <c r="F159" s="157"/>
      <c r="G159" s="157"/>
      <c r="H159" s="157"/>
      <c r="I159" s="161"/>
      <c r="J159" s="161"/>
      <c r="K159" s="157"/>
      <c r="L159" s="161"/>
      <c r="M159" s="162"/>
      <c r="N159" s="163"/>
      <c r="O159" s="157"/>
      <c r="P159" s="157"/>
      <c r="Q159" s="161"/>
      <c r="R159" s="161"/>
      <c r="S159" s="164"/>
      <c r="T159" s="158"/>
      <c r="U159" s="158"/>
      <c r="V159" s="158"/>
      <c r="W159" s="157"/>
      <c r="X159" s="157"/>
      <c r="Y159" s="157"/>
      <c r="Z159" s="157"/>
      <c r="AA159" s="157"/>
      <c r="AB159" s="157"/>
      <c r="AC159" s="157"/>
      <c r="AD159" s="157"/>
      <c r="AE159" s="157"/>
      <c r="AF159" s="157"/>
      <c r="AG159" s="157"/>
      <c r="AH159" s="157"/>
      <c r="AI159" s="157"/>
      <c r="AJ159" s="157"/>
      <c r="AK159" s="165"/>
      <c r="AL159"/>
      <c r="AM159"/>
      <c r="AN159"/>
      <c r="AO159"/>
      <c r="AP159"/>
      <c r="AQ159"/>
    </row>
    <row r="160" spans="1:43" ht="12" customHeight="1" x14ac:dyDescent="0.3">
      <c r="A160" s="157"/>
      <c r="B160" s="158"/>
      <c r="C160" s="157"/>
      <c r="D160" s="159"/>
      <c r="E160" s="160"/>
      <c r="F160" s="157"/>
      <c r="G160" s="157"/>
      <c r="H160" s="157"/>
      <c r="I160" s="161"/>
      <c r="J160" s="161"/>
      <c r="K160" s="157"/>
      <c r="L160" s="161"/>
      <c r="M160" s="162"/>
      <c r="N160" s="163"/>
      <c r="O160" s="157"/>
      <c r="P160" s="157"/>
      <c r="Q160" s="161"/>
      <c r="R160" s="161"/>
      <c r="S160" s="164"/>
      <c r="T160" s="158"/>
      <c r="U160" s="158"/>
      <c r="V160" s="158"/>
      <c r="W160" s="157"/>
      <c r="X160" s="157"/>
      <c r="Y160" s="157"/>
      <c r="Z160" s="157"/>
      <c r="AA160" s="157"/>
      <c r="AB160" s="157"/>
      <c r="AC160" s="157"/>
      <c r="AD160" s="157"/>
      <c r="AE160" s="157"/>
      <c r="AF160" s="157"/>
      <c r="AG160" s="157"/>
      <c r="AH160" s="157"/>
      <c r="AI160" s="157"/>
      <c r="AJ160" s="157"/>
      <c r="AK160" s="165"/>
      <c r="AL160"/>
      <c r="AM160"/>
      <c r="AN160"/>
      <c r="AO160"/>
      <c r="AP160"/>
      <c r="AQ160"/>
    </row>
    <row r="161" spans="1:43" ht="12" customHeight="1" x14ac:dyDescent="0.3">
      <c r="A161" s="157"/>
      <c r="B161" s="158"/>
      <c r="C161" s="157"/>
      <c r="D161" s="159"/>
      <c r="E161" s="160"/>
      <c r="F161" s="157"/>
      <c r="G161" s="157"/>
      <c r="H161" s="157"/>
      <c r="I161" s="161"/>
      <c r="J161" s="161"/>
      <c r="K161" s="157"/>
      <c r="L161" s="161"/>
      <c r="M161" s="162"/>
      <c r="N161" s="163"/>
      <c r="O161" s="157"/>
      <c r="P161" s="157"/>
      <c r="Q161" s="161"/>
      <c r="R161" s="161"/>
      <c r="S161" s="164"/>
      <c r="T161" s="158"/>
      <c r="U161" s="158"/>
      <c r="V161" s="158"/>
      <c r="W161" s="157"/>
      <c r="X161" s="157"/>
      <c r="Y161" s="157"/>
      <c r="Z161" s="157"/>
      <c r="AA161" s="157"/>
      <c r="AB161" s="157"/>
      <c r="AC161" s="157"/>
      <c r="AD161" s="157"/>
      <c r="AE161" s="157"/>
      <c r="AF161" s="157"/>
      <c r="AG161" s="157"/>
      <c r="AH161" s="157"/>
      <c r="AI161" s="157"/>
      <c r="AJ161" s="157"/>
      <c r="AK161" s="165"/>
      <c r="AL161"/>
      <c r="AM161"/>
      <c r="AN161"/>
      <c r="AO161"/>
      <c r="AP161"/>
      <c r="AQ161"/>
    </row>
    <row r="162" spans="1:43" ht="12" customHeight="1" x14ac:dyDescent="0.3">
      <c r="A162" s="157"/>
      <c r="B162" s="158"/>
      <c r="C162" s="157"/>
      <c r="D162" s="159"/>
      <c r="E162" s="160"/>
      <c r="F162" s="157"/>
      <c r="G162" s="157"/>
      <c r="H162" s="157"/>
      <c r="I162" s="161"/>
      <c r="J162" s="161"/>
      <c r="K162" s="157"/>
      <c r="L162" s="161"/>
      <c r="M162" s="162"/>
      <c r="N162" s="163"/>
      <c r="O162" s="157"/>
      <c r="P162" s="157"/>
      <c r="Q162" s="161"/>
      <c r="R162" s="161"/>
      <c r="S162" s="164"/>
      <c r="T162" s="158"/>
      <c r="U162" s="158"/>
      <c r="V162" s="158"/>
      <c r="W162" s="157"/>
      <c r="X162" s="157"/>
      <c r="Y162" s="157"/>
      <c r="Z162" s="157"/>
      <c r="AA162" s="157"/>
      <c r="AB162" s="157"/>
      <c r="AC162" s="157"/>
      <c r="AD162" s="157"/>
      <c r="AE162" s="157"/>
      <c r="AF162" s="157"/>
      <c r="AG162" s="157"/>
      <c r="AH162" s="157"/>
      <c r="AI162" s="157"/>
      <c r="AJ162" s="157"/>
      <c r="AK162" s="165"/>
      <c r="AL162"/>
      <c r="AM162"/>
      <c r="AN162"/>
      <c r="AO162"/>
      <c r="AP162"/>
      <c r="AQ162"/>
    </row>
    <row r="163" spans="1:43" ht="12" customHeight="1" x14ac:dyDescent="0.3">
      <c r="A163" s="157"/>
      <c r="B163" s="158"/>
      <c r="C163" s="157"/>
      <c r="D163" s="159"/>
      <c r="E163" s="160"/>
      <c r="F163" s="157"/>
      <c r="G163" s="157"/>
      <c r="H163" s="157"/>
      <c r="I163" s="161"/>
      <c r="J163" s="161"/>
      <c r="K163" s="157"/>
      <c r="L163" s="161"/>
      <c r="M163" s="162"/>
      <c r="N163" s="163"/>
      <c r="O163" s="157"/>
      <c r="P163" s="157"/>
      <c r="Q163" s="161"/>
      <c r="R163" s="161"/>
      <c r="S163" s="164"/>
      <c r="T163" s="158"/>
      <c r="U163" s="158"/>
      <c r="V163" s="158"/>
      <c r="W163" s="157"/>
      <c r="X163" s="157"/>
      <c r="Y163" s="157"/>
      <c r="Z163" s="157"/>
      <c r="AA163" s="157"/>
      <c r="AB163" s="157"/>
      <c r="AC163" s="157"/>
      <c r="AD163" s="157"/>
      <c r="AE163" s="157"/>
      <c r="AF163" s="157"/>
      <c r="AG163" s="157"/>
      <c r="AH163" s="157"/>
      <c r="AI163" s="157"/>
      <c r="AJ163" s="157"/>
      <c r="AK163" s="165"/>
      <c r="AL163"/>
      <c r="AM163"/>
      <c r="AN163"/>
      <c r="AO163"/>
      <c r="AP163"/>
      <c r="AQ163"/>
    </row>
    <row r="164" spans="1:43" ht="12" customHeight="1" x14ac:dyDescent="0.3">
      <c r="A164" s="157"/>
      <c r="B164" s="158"/>
      <c r="C164" s="157"/>
      <c r="D164" s="159"/>
      <c r="E164" s="160"/>
      <c r="F164" s="157"/>
      <c r="G164" s="157"/>
      <c r="H164" s="157"/>
      <c r="I164" s="161"/>
      <c r="J164" s="161"/>
      <c r="K164" s="157"/>
      <c r="L164" s="161"/>
      <c r="M164" s="162"/>
      <c r="N164" s="163"/>
      <c r="O164" s="157"/>
      <c r="P164" s="157"/>
      <c r="Q164" s="161"/>
      <c r="R164" s="161"/>
      <c r="S164" s="164"/>
      <c r="T164" s="158"/>
      <c r="U164" s="158"/>
      <c r="V164" s="158"/>
      <c r="W164" s="157"/>
      <c r="X164" s="157"/>
      <c r="Y164" s="157"/>
      <c r="Z164" s="157"/>
      <c r="AA164" s="157"/>
      <c r="AB164" s="157"/>
      <c r="AC164" s="157"/>
      <c r="AD164" s="157"/>
      <c r="AE164" s="157"/>
      <c r="AF164" s="157"/>
      <c r="AG164" s="157"/>
      <c r="AH164" s="157"/>
      <c r="AI164" s="157"/>
      <c r="AJ164" s="157"/>
      <c r="AK164" s="165"/>
      <c r="AL164"/>
      <c r="AM164"/>
      <c r="AN164"/>
      <c r="AO164"/>
      <c r="AP164"/>
      <c r="AQ164"/>
    </row>
    <row r="165" spans="1:43" ht="12" customHeight="1" x14ac:dyDescent="0.3">
      <c r="A165" s="157"/>
      <c r="B165" s="158"/>
      <c r="C165" s="157"/>
      <c r="D165" s="159"/>
      <c r="E165" s="160"/>
      <c r="F165" s="157"/>
      <c r="G165" s="157"/>
      <c r="H165" s="157"/>
      <c r="I165" s="161"/>
      <c r="J165" s="161"/>
      <c r="K165" s="157"/>
      <c r="L165" s="161"/>
      <c r="M165" s="162"/>
      <c r="N165" s="163"/>
      <c r="O165" s="157"/>
      <c r="P165" s="157"/>
      <c r="Q165" s="161"/>
      <c r="R165" s="161"/>
      <c r="S165" s="164"/>
      <c r="T165" s="158"/>
      <c r="U165" s="158"/>
      <c r="V165" s="158"/>
      <c r="W165" s="157"/>
      <c r="X165" s="157"/>
      <c r="Y165" s="157"/>
      <c r="Z165" s="157"/>
      <c r="AA165" s="157"/>
      <c r="AB165" s="157"/>
      <c r="AC165" s="157"/>
      <c r="AD165" s="157"/>
      <c r="AE165" s="157"/>
      <c r="AF165" s="157"/>
      <c r="AG165" s="157"/>
      <c r="AH165" s="157"/>
      <c r="AI165" s="157"/>
      <c r="AJ165" s="157"/>
      <c r="AK165" s="165"/>
      <c r="AL165"/>
      <c r="AM165"/>
      <c r="AN165"/>
      <c r="AO165"/>
      <c r="AP165"/>
      <c r="AQ165"/>
    </row>
    <row r="166" spans="1:43" ht="12" customHeight="1" x14ac:dyDescent="0.3">
      <c r="A166" s="157"/>
      <c r="B166" s="158"/>
      <c r="C166" s="157"/>
      <c r="D166" s="159"/>
      <c r="E166" s="160"/>
      <c r="F166" s="157"/>
      <c r="G166" s="157"/>
      <c r="H166" s="157"/>
      <c r="I166" s="161"/>
      <c r="J166" s="161"/>
      <c r="K166" s="157"/>
      <c r="L166" s="161"/>
      <c r="M166" s="162"/>
      <c r="N166" s="163"/>
      <c r="O166" s="157"/>
      <c r="P166" s="157"/>
      <c r="Q166" s="161"/>
      <c r="R166" s="161"/>
      <c r="S166" s="164"/>
      <c r="T166" s="158"/>
      <c r="U166" s="158"/>
      <c r="V166" s="158"/>
      <c r="W166" s="157"/>
      <c r="X166" s="157"/>
      <c r="Y166" s="157"/>
      <c r="Z166" s="157"/>
      <c r="AA166" s="157"/>
      <c r="AB166" s="157"/>
      <c r="AC166" s="157"/>
      <c r="AD166" s="157"/>
      <c r="AE166" s="157"/>
      <c r="AF166" s="157"/>
      <c r="AG166" s="157"/>
      <c r="AH166" s="157"/>
      <c r="AI166" s="157"/>
      <c r="AJ166" s="157"/>
      <c r="AK166" s="165"/>
      <c r="AL166"/>
      <c r="AM166"/>
      <c r="AN166"/>
      <c r="AO166"/>
      <c r="AP166"/>
      <c r="AQ166"/>
    </row>
    <row r="167" spans="1:43" ht="12" customHeight="1" x14ac:dyDescent="0.3">
      <c r="A167" s="157"/>
      <c r="B167" s="158"/>
      <c r="C167" s="157"/>
      <c r="D167" s="159"/>
      <c r="E167" s="160"/>
      <c r="F167" s="157"/>
      <c r="G167" s="157"/>
      <c r="H167" s="157"/>
      <c r="I167" s="161"/>
      <c r="J167" s="161"/>
      <c r="K167" s="157"/>
      <c r="L167" s="161"/>
      <c r="M167" s="162"/>
      <c r="N167" s="163"/>
      <c r="O167" s="157"/>
      <c r="P167" s="157"/>
      <c r="Q167" s="161"/>
      <c r="R167" s="161"/>
      <c r="S167" s="164"/>
      <c r="T167" s="158"/>
      <c r="U167" s="158"/>
      <c r="V167" s="158"/>
      <c r="W167" s="157"/>
      <c r="X167" s="157"/>
      <c r="Y167" s="157"/>
      <c r="Z167" s="157"/>
      <c r="AA167" s="157"/>
      <c r="AB167" s="157"/>
      <c r="AC167" s="157"/>
      <c r="AD167" s="157"/>
      <c r="AE167" s="157"/>
      <c r="AF167" s="157"/>
      <c r="AG167" s="157"/>
      <c r="AH167" s="157"/>
      <c r="AI167" s="157"/>
      <c r="AJ167" s="157"/>
      <c r="AK167" s="165"/>
      <c r="AL167"/>
      <c r="AM167"/>
      <c r="AN167"/>
      <c r="AO167"/>
      <c r="AP167"/>
      <c r="AQ167"/>
    </row>
    <row r="168" spans="1:43" ht="12" customHeight="1" x14ac:dyDescent="0.3">
      <c r="A168" s="157"/>
      <c r="B168" s="158"/>
      <c r="C168" s="157"/>
      <c r="D168" s="159"/>
      <c r="E168" s="160"/>
      <c r="F168" s="157"/>
      <c r="G168" s="157"/>
      <c r="H168" s="157"/>
      <c r="I168" s="161"/>
      <c r="J168" s="161"/>
      <c r="K168" s="157"/>
      <c r="L168" s="161"/>
      <c r="M168" s="162"/>
      <c r="N168" s="163"/>
      <c r="O168" s="157"/>
      <c r="P168" s="157"/>
      <c r="Q168" s="161"/>
      <c r="R168" s="161"/>
      <c r="S168" s="164"/>
      <c r="T168" s="158"/>
      <c r="U168" s="158"/>
      <c r="V168" s="158"/>
      <c r="W168" s="157"/>
      <c r="X168" s="157"/>
      <c r="Y168" s="157"/>
      <c r="Z168" s="157"/>
      <c r="AA168" s="157"/>
      <c r="AB168" s="157"/>
      <c r="AC168" s="157"/>
      <c r="AD168" s="157"/>
      <c r="AE168" s="157"/>
      <c r="AF168" s="157"/>
      <c r="AG168" s="157"/>
      <c r="AH168" s="157"/>
      <c r="AI168" s="157"/>
      <c r="AJ168" s="157"/>
      <c r="AK168" s="165"/>
      <c r="AL168"/>
      <c r="AM168"/>
      <c r="AN168"/>
      <c r="AO168"/>
      <c r="AP168"/>
      <c r="AQ168"/>
    </row>
    <row r="169" spans="1:43" ht="12" customHeight="1" x14ac:dyDescent="0.3">
      <c r="A169" s="157"/>
      <c r="B169" s="158"/>
      <c r="C169" s="157"/>
      <c r="D169" s="159"/>
      <c r="E169" s="160"/>
      <c r="F169" s="157"/>
      <c r="G169" s="157"/>
      <c r="H169" s="157"/>
      <c r="I169" s="161"/>
      <c r="J169" s="161"/>
      <c r="K169" s="157"/>
      <c r="L169" s="161"/>
      <c r="M169" s="162"/>
      <c r="N169" s="163"/>
      <c r="O169" s="157"/>
      <c r="P169" s="157"/>
      <c r="Q169" s="161"/>
      <c r="R169" s="161"/>
      <c r="S169" s="164"/>
      <c r="T169" s="158"/>
      <c r="U169" s="158"/>
      <c r="V169" s="158"/>
      <c r="W169" s="157"/>
      <c r="X169" s="157"/>
      <c r="Y169" s="157"/>
      <c r="Z169" s="157"/>
      <c r="AA169" s="157"/>
      <c r="AB169" s="157"/>
      <c r="AC169" s="157"/>
      <c r="AD169" s="157"/>
      <c r="AE169" s="157"/>
      <c r="AF169" s="157"/>
      <c r="AG169" s="157"/>
      <c r="AH169" s="157"/>
      <c r="AI169" s="157"/>
      <c r="AJ169" s="157"/>
      <c r="AK169" s="165"/>
      <c r="AL169"/>
      <c r="AM169"/>
      <c r="AN169"/>
      <c r="AO169"/>
      <c r="AP169"/>
      <c r="AQ169"/>
    </row>
    <row r="170" spans="1:43" ht="12" customHeight="1" x14ac:dyDescent="0.3">
      <c r="A170" s="157"/>
      <c r="B170" s="158"/>
      <c r="C170" s="157"/>
      <c r="D170" s="159"/>
      <c r="E170" s="160"/>
      <c r="F170" s="157"/>
      <c r="G170" s="157"/>
      <c r="H170" s="157"/>
      <c r="I170" s="161"/>
      <c r="J170" s="161"/>
      <c r="K170" s="157"/>
      <c r="L170" s="161"/>
      <c r="M170" s="162"/>
      <c r="N170" s="163"/>
      <c r="O170" s="157"/>
      <c r="P170" s="157"/>
      <c r="Q170" s="161"/>
      <c r="R170" s="161"/>
      <c r="S170" s="164"/>
      <c r="T170" s="158"/>
      <c r="U170" s="158"/>
      <c r="V170" s="158"/>
      <c r="W170" s="157"/>
      <c r="X170" s="157"/>
      <c r="Y170" s="157"/>
      <c r="Z170" s="157"/>
      <c r="AA170" s="157"/>
      <c r="AB170" s="157"/>
      <c r="AC170" s="157"/>
      <c r="AD170" s="157"/>
      <c r="AE170" s="157"/>
      <c r="AF170" s="157"/>
      <c r="AG170" s="157"/>
      <c r="AH170" s="157"/>
      <c r="AI170" s="157"/>
      <c r="AJ170" s="157"/>
      <c r="AK170" s="165"/>
      <c r="AL170"/>
      <c r="AM170"/>
      <c r="AN170"/>
      <c r="AO170"/>
      <c r="AP170"/>
      <c r="AQ170"/>
    </row>
    <row r="171" spans="1:43" ht="12" customHeight="1" x14ac:dyDescent="0.3">
      <c r="A171" s="157"/>
      <c r="B171" s="158"/>
      <c r="C171" s="157"/>
      <c r="D171" s="159"/>
      <c r="E171" s="160"/>
      <c r="F171" s="157"/>
      <c r="G171" s="157"/>
      <c r="H171" s="157"/>
      <c r="I171" s="161"/>
      <c r="J171" s="161"/>
      <c r="K171" s="157"/>
      <c r="L171" s="161"/>
      <c r="M171" s="162"/>
      <c r="N171" s="163"/>
      <c r="O171" s="157"/>
      <c r="P171" s="157"/>
      <c r="Q171" s="161"/>
      <c r="R171" s="161"/>
      <c r="S171" s="164"/>
      <c r="T171" s="158"/>
      <c r="U171" s="158"/>
      <c r="V171" s="158"/>
      <c r="W171" s="157"/>
      <c r="X171" s="157"/>
      <c r="Y171" s="157"/>
      <c r="Z171" s="157"/>
      <c r="AA171" s="157"/>
      <c r="AB171" s="157"/>
      <c r="AC171" s="157"/>
      <c r="AD171" s="157"/>
      <c r="AE171" s="157"/>
      <c r="AF171" s="157"/>
      <c r="AG171" s="157"/>
      <c r="AH171" s="157"/>
      <c r="AI171" s="157"/>
      <c r="AJ171" s="157"/>
      <c r="AK171" s="165"/>
      <c r="AL171"/>
      <c r="AM171"/>
      <c r="AN171"/>
      <c r="AO171"/>
      <c r="AP171"/>
      <c r="AQ171"/>
    </row>
    <row r="172" spans="1:43" ht="12" customHeight="1" x14ac:dyDescent="0.3">
      <c r="A172" s="157"/>
      <c r="B172" s="158"/>
      <c r="C172" s="157"/>
      <c r="D172" s="159"/>
      <c r="E172" s="160"/>
      <c r="F172" s="157"/>
      <c r="G172" s="157"/>
      <c r="H172" s="157"/>
      <c r="I172" s="161"/>
      <c r="J172" s="161"/>
      <c r="K172" s="157"/>
      <c r="L172" s="161"/>
      <c r="M172" s="162"/>
      <c r="N172" s="163"/>
      <c r="O172" s="157"/>
      <c r="P172" s="157"/>
      <c r="Q172" s="161"/>
      <c r="R172" s="161"/>
      <c r="S172" s="164"/>
      <c r="T172" s="158"/>
      <c r="U172" s="158"/>
      <c r="V172" s="158"/>
      <c r="W172" s="157"/>
      <c r="X172" s="157"/>
      <c r="Y172" s="157"/>
      <c r="Z172" s="157"/>
      <c r="AA172" s="157"/>
      <c r="AB172" s="157"/>
      <c r="AC172" s="157"/>
      <c r="AD172" s="157"/>
      <c r="AE172" s="157"/>
      <c r="AF172" s="157"/>
      <c r="AG172" s="157"/>
      <c r="AH172" s="157"/>
      <c r="AI172" s="157"/>
      <c r="AJ172" s="157"/>
      <c r="AK172" s="165"/>
      <c r="AL172"/>
      <c r="AM172"/>
      <c r="AN172"/>
      <c r="AO172"/>
      <c r="AP172"/>
      <c r="AQ172"/>
    </row>
    <row r="173" spans="1:43" ht="12" customHeight="1" x14ac:dyDescent="0.3">
      <c r="A173" s="157"/>
      <c r="B173" s="158"/>
      <c r="C173" s="157"/>
      <c r="D173" s="159"/>
      <c r="E173" s="160"/>
      <c r="F173" s="157"/>
      <c r="G173" s="157"/>
      <c r="H173" s="157"/>
      <c r="I173" s="161"/>
      <c r="J173" s="161"/>
      <c r="K173" s="157"/>
      <c r="L173" s="161"/>
      <c r="M173" s="162"/>
      <c r="N173" s="163"/>
      <c r="O173" s="157"/>
      <c r="P173" s="157"/>
      <c r="Q173" s="161"/>
      <c r="R173" s="161"/>
      <c r="S173" s="164"/>
      <c r="T173" s="158"/>
      <c r="U173" s="158"/>
      <c r="V173" s="158"/>
      <c r="W173" s="157"/>
      <c r="X173" s="157"/>
      <c r="Y173" s="157"/>
      <c r="Z173" s="157"/>
      <c r="AA173" s="157"/>
      <c r="AB173" s="157"/>
      <c r="AC173" s="157"/>
      <c r="AD173" s="157"/>
      <c r="AE173" s="157"/>
      <c r="AF173" s="157"/>
      <c r="AG173" s="157"/>
      <c r="AH173" s="157"/>
      <c r="AI173" s="157"/>
      <c r="AJ173" s="157"/>
      <c r="AK173" s="165"/>
      <c r="AL173"/>
      <c r="AM173"/>
      <c r="AN173"/>
      <c r="AO173"/>
      <c r="AP173"/>
      <c r="AQ173"/>
    </row>
    <row r="174" spans="1:43" ht="12" customHeight="1" x14ac:dyDescent="0.3">
      <c r="A174" s="157"/>
      <c r="B174" s="158"/>
      <c r="C174" s="157"/>
      <c r="D174" s="159"/>
      <c r="E174" s="160"/>
      <c r="F174" s="157"/>
      <c r="G174" s="157"/>
      <c r="H174" s="157"/>
      <c r="I174" s="161"/>
      <c r="J174" s="161"/>
      <c r="K174" s="157"/>
      <c r="L174" s="161"/>
      <c r="M174" s="162"/>
      <c r="N174" s="163"/>
      <c r="O174" s="157"/>
      <c r="P174" s="157"/>
      <c r="Q174" s="161"/>
      <c r="R174" s="161"/>
      <c r="S174" s="164"/>
      <c r="T174" s="158"/>
      <c r="U174" s="158"/>
      <c r="V174" s="158"/>
      <c r="W174" s="157"/>
      <c r="X174" s="157"/>
      <c r="Y174" s="157"/>
      <c r="Z174" s="157"/>
      <c r="AA174" s="157"/>
      <c r="AB174" s="157"/>
      <c r="AC174" s="157"/>
      <c r="AD174" s="157"/>
      <c r="AE174" s="157"/>
      <c r="AF174" s="157"/>
      <c r="AG174" s="157"/>
      <c r="AH174" s="157"/>
      <c r="AI174" s="157"/>
      <c r="AJ174" s="157"/>
      <c r="AK174" s="165"/>
      <c r="AL174"/>
      <c r="AM174"/>
      <c r="AN174"/>
      <c r="AO174"/>
      <c r="AP174"/>
      <c r="AQ174"/>
    </row>
    <row r="175" spans="1:43" ht="12" customHeight="1" x14ac:dyDescent="0.3">
      <c r="A175" s="157"/>
      <c r="B175" s="158"/>
      <c r="C175" s="157"/>
      <c r="D175" s="159"/>
      <c r="E175" s="160"/>
      <c r="F175" s="157"/>
      <c r="G175" s="157"/>
      <c r="H175" s="157"/>
      <c r="I175" s="161"/>
      <c r="J175" s="161"/>
      <c r="K175" s="157"/>
      <c r="L175" s="161"/>
      <c r="M175" s="162"/>
      <c r="N175" s="163"/>
      <c r="O175" s="157"/>
      <c r="P175" s="157"/>
      <c r="Q175" s="161"/>
      <c r="R175" s="161"/>
      <c r="S175" s="164"/>
      <c r="T175" s="158"/>
      <c r="U175" s="158"/>
      <c r="V175" s="158"/>
      <c r="W175" s="157"/>
      <c r="X175" s="157"/>
      <c r="Y175" s="157"/>
      <c r="Z175" s="157"/>
      <c r="AA175" s="157"/>
      <c r="AB175" s="157"/>
      <c r="AC175" s="157"/>
      <c r="AD175" s="157"/>
      <c r="AE175" s="157"/>
      <c r="AF175" s="157"/>
      <c r="AG175" s="157"/>
      <c r="AH175" s="157"/>
      <c r="AI175" s="157"/>
      <c r="AJ175" s="157"/>
      <c r="AK175" s="165"/>
      <c r="AL175"/>
      <c r="AM175"/>
      <c r="AN175"/>
      <c r="AO175"/>
      <c r="AP175"/>
      <c r="AQ175"/>
    </row>
    <row r="176" spans="1:43" ht="12" customHeight="1" x14ac:dyDescent="0.3">
      <c r="A176" s="157"/>
      <c r="B176" s="158"/>
      <c r="C176" s="157"/>
      <c r="D176" s="159"/>
      <c r="E176" s="160"/>
      <c r="F176" s="157"/>
      <c r="G176" s="157"/>
      <c r="H176" s="157"/>
      <c r="I176" s="161"/>
      <c r="J176" s="161"/>
      <c r="K176" s="157"/>
      <c r="L176" s="161"/>
      <c r="M176" s="162"/>
      <c r="N176" s="163"/>
      <c r="O176" s="157"/>
      <c r="P176" s="157"/>
      <c r="Q176" s="161"/>
      <c r="R176" s="161"/>
      <c r="S176" s="164"/>
      <c r="T176" s="158"/>
      <c r="U176" s="158"/>
      <c r="V176" s="158"/>
      <c r="W176" s="157"/>
      <c r="X176" s="157"/>
      <c r="Y176" s="157"/>
      <c r="Z176" s="157"/>
      <c r="AA176" s="157"/>
      <c r="AB176" s="157"/>
      <c r="AC176" s="157"/>
      <c r="AD176" s="157"/>
      <c r="AE176" s="157"/>
      <c r="AF176" s="157"/>
      <c r="AG176" s="157"/>
      <c r="AH176" s="157"/>
      <c r="AI176" s="157"/>
      <c r="AJ176" s="157"/>
      <c r="AK176" s="165"/>
      <c r="AL176"/>
      <c r="AM176"/>
      <c r="AN176"/>
      <c r="AO176"/>
      <c r="AP176"/>
      <c r="AQ176"/>
    </row>
    <row r="177" spans="1:43" ht="12" customHeight="1" x14ac:dyDescent="0.3">
      <c r="A177" s="157"/>
      <c r="B177" s="158"/>
      <c r="C177" s="157"/>
      <c r="D177" s="159"/>
      <c r="E177" s="160"/>
      <c r="F177" s="157"/>
      <c r="G177" s="157"/>
      <c r="H177" s="157"/>
      <c r="I177" s="161"/>
      <c r="J177" s="161"/>
      <c r="K177" s="157"/>
      <c r="L177" s="161"/>
      <c r="M177" s="162"/>
      <c r="N177" s="163"/>
      <c r="O177" s="157"/>
      <c r="P177" s="157"/>
      <c r="Q177" s="161"/>
      <c r="R177" s="161"/>
      <c r="S177" s="164"/>
      <c r="T177" s="158"/>
      <c r="U177" s="158"/>
      <c r="V177" s="158"/>
      <c r="W177" s="157"/>
      <c r="X177" s="157"/>
      <c r="Y177" s="157"/>
      <c r="Z177" s="157"/>
      <c r="AA177" s="157"/>
      <c r="AB177" s="157"/>
      <c r="AC177" s="157"/>
      <c r="AD177" s="157"/>
      <c r="AE177" s="157"/>
      <c r="AF177" s="157"/>
      <c r="AG177" s="157"/>
      <c r="AH177" s="157"/>
      <c r="AI177" s="157"/>
      <c r="AJ177" s="157"/>
      <c r="AK177" s="165"/>
      <c r="AL177"/>
      <c r="AM177"/>
      <c r="AN177"/>
      <c r="AO177"/>
      <c r="AP177"/>
      <c r="AQ177"/>
    </row>
    <row r="178" spans="1:43" ht="12" customHeight="1" x14ac:dyDescent="0.3">
      <c r="A178" s="157"/>
      <c r="B178" s="158"/>
      <c r="C178" s="157"/>
      <c r="D178" s="159"/>
      <c r="E178" s="160"/>
      <c r="F178" s="157"/>
      <c r="G178" s="157"/>
      <c r="H178" s="157"/>
      <c r="I178" s="161"/>
      <c r="J178" s="161"/>
      <c r="K178" s="157"/>
      <c r="L178" s="161"/>
      <c r="M178" s="162"/>
      <c r="N178" s="163"/>
      <c r="O178" s="157"/>
      <c r="P178" s="157"/>
      <c r="Q178" s="161"/>
      <c r="R178" s="161"/>
      <c r="S178" s="164"/>
      <c r="T178" s="158"/>
      <c r="U178" s="158"/>
      <c r="V178" s="158"/>
      <c r="W178" s="157"/>
      <c r="X178" s="157"/>
      <c r="Y178" s="157"/>
      <c r="Z178" s="157"/>
      <c r="AA178" s="157"/>
      <c r="AB178" s="157"/>
      <c r="AC178" s="157"/>
      <c r="AD178" s="157"/>
      <c r="AE178" s="157"/>
      <c r="AF178" s="157"/>
      <c r="AG178" s="157"/>
      <c r="AH178" s="157"/>
      <c r="AI178" s="157"/>
      <c r="AJ178" s="157"/>
      <c r="AK178" s="165"/>
      <c r="AL178"/>
      <c r="AM178"/>
      <c r="AN178"/>
      <c r="AO178"/>
      <c r="AP178"/>
      <c r="AQ178"/>
    </row>
    <row r="179" spans="1:43" ht="12" customHeight="1" x14ac:dyDescent="0.3">
      <c r="A179" s="157"/>
      <c r="B179" s="158"/>
      <c r="C179" s="157"/>
      <c r="D179" s="159"/>
      <c r="E179" s="160"/>
      <c r="F179" s="157"/>
      <c r="G179" s="157"/>
      <c r="H179" s="157"/>
      <c r="I179" s="161"/>
      <c r="J179" s="161"/>
      <c r="K179" s="157"/>
      <c r="L179" s="161"/>
      <c r="M179" s="162"/>
      <c r="N179" s="163"/>
      <c r="O179" s="157"/>
      <c r="P179" s="157"/>
      <c r="Q179" s="161"/>
      <c r="R179" s="161"/>
      <c r="S179" s="164"/>
      <c r="T179" s="158"/>
      <c r="U179" s="158"/>
      <c r="V179" s="158"/>
      <c r="W179" s="157"/>
      <c r="X179" s="157"/>
      <c r="Y179" s="157"/>
      <c r="Z179" s="157"/>
      <c r="AA179" s="157"/>
      <c r="AB179" s="157"/>
      <c r="AC179" s="157"/>
      <c r="AD179" s="157"/>
      <c r="AE179" s="157"/>
      <c r="AF179" s="157"/>
      <c r="AG179" s="157"/>
      <c r="AH179" s="157"/>
      <c r="AI179" s="157"/>
      <c r="AJ179" s="157"/>
      <c r="AK179" s="165"/>
      <c r="AL179"/>
      <c r="AM179"/>
      <c r="AN179"/>
      <c r="AO179"/>
      <c r="AP179"/>
      <c r="AQ179"/>
    </row>
    <row r="180" spans="1:43" ht="12" customHeight="1" x14ac:dyDescent="0.3">
      <c r="A180" s="157"/>
      <c r="B180" s="158"/>
      <c r="C180" s="157"/>
      <c r="D180" s="159"/>
      <c r="E180" s="160"/>
      <c r="F180" s="157"/>
      <c r="G180" s="157"/>
      <c r="H180" s="157"/>
      <c r="I180" s="161"/>
      <c r="J180" s="161"/>
      <c r="K180" s="157"/>
      <c r="L180" s="161"/>
      <c r="M180" s="162"/>
      <c r="N180" s="163"/>
      <c r="O180" s="157"/>
      <c r="P180" s="157"/>
      <c r="Q180" s="161"/>
      <c r="R180" s="161"/>
      <c r="S180" s="164"/>
      <c r="T180" s="158"/>
      <c r="U180" s="158"/>
      <c r="V180" s="158"/>
      <c r="W180" s="157"/>
      <c r="X180" s="157"/>
      <c r="Y180" s="157"/>
      <c r="Z180" s="157"/>
      <c r="AA180" s="157"/>
      <c r="AB180" s="157"/>
      <c r="AC180" s="157"/>
      <c r="AD180" s="157"/>
      <c r="AE180" s="157"/>
      <c r="AF180" s="157"/>
      <c r="AG180" s="157"/>
      <c r="AH180" s="157"/>
      <c r="AI180" s="157"/>
      <c r="AJ180" s="157"/>
      <c r="AK180" s="165"/>
      <c r="AL180"/>
      <c r="AM180"/>
      <c r="AN180"/>
      <c r="AO180"/>
      <c r="AP180"/>
      <c r="AQ180"/>
    </row>
    <row r="181" spans="1:43" ht="12" customHeight="1" x14ac:dyDescent="0.3">
      <c r="A181" s="157"/>
      <c r="B181" s="158"/>
      <c r="C181" s="157"/>
      <c r="D181" s="159"/>
      <c r="E181" s="160"/>
      <c r="F181" s="157"/>
      <c r="G181" s="157"/>
      <c r="H181" s="157"/>
      <c r="I181" s="161"/>
      <c r="J181" s="161"/>
      <c r="K181" s="157"/>
      <c r="L181" s="161"/>
      <c r="M181" s="162"/>
      <c r="N181" s="163"/>
      <c r="O181" s="157"/>
      <c r="P181" s="157"/>
      <c r="Q181" s="161"/>
      <c r="R181" s="161"/>
      <c r="S181" s="164"/>
      <c r="T181" s="158"/>
      <c r="U181" s="158"/>
      <c r="V181" s="158"/>
      <c r="W181" s="157"/>
      <c r="X181" s="157"/>
      <c r="Y181" s="157"/>
      <c r="Z181" s="157"/>
      <c r="AA181" s="157"/>
      <c r="AB181" s="157"/>
      <c r="AC181" s="157"/>
      <c r="AD181" s="157"/>
      <c r="AE181" s="157"/>
      <c r="AF181" s="157"/>
      <c r="AG181" s="157"/>
      <c r="AH181" s="157"/>
      <c r="AI181" s="157"/>
      <c r="AJ181" s="157"/>
      <c r="AK181" s="165"/>
      <c r="AL181"/>
      <c r="AM181"/>
      <c r="AN181"/>
      <c r="AO181"/>
      <c r="AP181"/>
      <c r="AQ181"/>
    </row>
    <row r="182" spans="1:43" ht="12" customHeight="1" x14ac:dyDescent="0.3">
      <c r="A182" s="157"/>
      <c r="B182" s="158"/>
      <c r="C182" s="157"/>
      <c r="D182" s="159"/>
      <c r="E182" s="160"/>
      <c r="F182" s="157"/>
      <c r="G182" s="157"/>
      <c r="H182" s="157"/>
      <c r="I182" s="161"/>
      <c r="J182" s="161"/>
      <c r="K182" s="157"/>
      <c r="L182" s="161"/>
      <c r="M182" s="162"/>
      <c r="N182" s="163"/>
      <c r="O182" s="157"/>
      <c r="P182" s="157"/>
      <c r="Q182" s="161"/>
      <c r="R182" s="161"/>
      <c r="S182" s="164"/>
      <c r="T182" s="158"/>
      <c r="U182" s="158"/>
      <c r="V182" s="158"/>
      <c r="W182" s="157"/>
      <c r="X182" s="157"/>
      <c r="Y182" s="157"/>
      <c r="Z182" s="157"/>
      <c r="AA182" s="157"/>
      <c r="AB182" s="157"/>
      <c r="AC182" s="157"/>
      <c r="AD182" s="157"/>
      <c r="AE182" s="157"/>
      <c r="AF182" s="157"/>
      <c r="AG182" s="157"/>
      <c r="AH182" s="157"/>
      <c r="AI182" s="157"/>
      <c r="AJ182" s="157"/>
      <c r="AK182" s="165"/>
      <c r="AL182"/>
      <c r="AM182"/>
      <c r="AN182"/>
      <c r="AO182"/>
      <c r="AP182"/>
      <c r="AQ182"/>
    </row>
    <row r="183" spans="1:43" ht="12" customHeight="1" x14ac:dyDescent="0.3">
      <c r="A183" s="157"/>
      <c r="B183" s="158"/>
      <c r="C183" s="157"/>
      <c r="D183" s="159"/>
      <c r="E183" s="160"/>
      <c r="F183" s="157"/>
      <c r="G183" s="157"/>
      <c r="H183" s="157"/>
      <c r="I183" s="161"/>
      <c r="J183" s="161"/>
      <c r="K183" s="157"/>
      <c r="L183" s="161"/>
      <c r="M183" s="162"/>
      <c r="N183" s="163"/>
      <c r="O183" s="157"/>
      <c r="P183" s="157"/>
      <c r="Q183" s="161"/>
      <c r="R183" s="161"/>
      <c r="S183" s="164"/>
      <c r="T183" s="158"/>
      <c r="U183" s="158"/>
      <c r="V183" s="158"/>
      <c r="W183" s="157"/>
      <c r="X183" s="157"/>
      <c r="Y183" s="157"/>
      <c r="Z183" s="157"/>
      <c r="AA183" s="157"/>
      <c r="AB183" s="157"/>
      <c r="AC183" s="157"/>
      <c r="AD183" s="157"/>
      <c r="AE183" s="157"/>
      <c r="AF183" s="157"/>
      <c r="AG183" s="157"/>
      <c r="AH183" s="157"/>
      <c r="AI183" s="157"/>
      <c r="AJ183" s="157"/>
      <c r="AK183" s="165"/>
      <c r="AL183"/>
      <c r="AM183"/>
      <c r="AN183"/>
      <c r="AO183"/>
      <c r="AP183"/>
      <c r="AQ183"/>
    </row>
    <row r="184" spans="1:43" ht="12" customHeight="1" x14ac:dyDescent="0.3">
      <c r="A184" s="157"/>
      <c r="B184" s="158"/>
      <c r="C184" s="157"/>
      <c r="D184" s="159"/>
      <c r="E184" s="160"/>
      <c r="F184" s="157"/>
      <c r="G184" s="157"/>
      <c r="H184" s="157"/>
      <c r="I184" s="161"/>
      <c r="J184" s="161"/>
      <c r="K184" s="157"/>
      <c r="L184" s="161"/>
      <c r="M184" s="162"/>
      <c r="N184" s="163"/>
      <c r="O184" s="157"/>
      <c r="P184" s="157"/>
      <c r="Q184" s="161"/>
      <c r="R184" s="161"/>
      <c r="S184" s="164"/>
      <c r="T184" s="158"/>
      <c r="U184" s="158"/>
      <c r="V184" s="158"/>
      <c r="W184" s="157"/>
      <c r="X184" s="157"/>
      <c r="Y184" s="157"/>
      <c r="Z184" s="157"/>
      <c r="AA184" s="157"/>
      <c r="AB184" s="157"/>
      <c r="AC184" s="157"/>
      <c r="AD184" s="157"/>
      <c r="AE184" s="157"/>
      <c r="AF184" s="157"/>
      <c r="AG184" s="157"/>
      <c r="AH184" s="157"/>
      <c r="AI184" s="157"/>
      <c r="AJ184" s="157"/>
      <c r="AK184" s="165"/>
      <c r="AL184"/>
      <c r="AM184"/>
      <c r="AN184"/>
      <c r="AO184"/>
      <c r="AP184"/>
      <c r="AQ184"/>
    </row>
    <row r="185" spans="1:43" ht="12" customHeight="1" x14ac:dyDescent="0.3">
      <c r="A185" s="157"/>
      <c r="B185" s="158"/>
      <c r="C185" s="157"/>
      <c r="D185" s="159"/>
      <c r="E185" s="160"/>
      <c r="F185" s="157"/>
      <c r="G185" s="157"/>
      <c r="H185" s="157"/>
      <c r="I185" s="161"/>
      <c r="J185" s="161"/>
      <c r="K185" s="157"/>
      <c r="L185" s="161"/>
      <c r="M185" s="162"/>
      <c r="N185" s="163"/>
      <c r="O185" s="157"/>
      <c r="P185" s="157"/>
      <c r="Q185" s="161"/>
      <c r="R185" s="161"/>
      <c r="S185" s="164"/>
      <c r="T185" s="158"/>
      <c r="U185" s="158"/>
      <c r="V185" s="158"/>
      <c r="W185" s="157"/>
      <c r="X185" s="157"/>
      <c r="Y185" s="157"/>
      <c r="Z185" s="157"/>
      <c r="AA185" s="157"/>
      <c r="AB185" s="157"/>
      <c r="AC185" s="157"/>
      <c r="AD185" s="157"/>
      <c r="AE185" s="157"/>
      <c r="AF185" s="157"/>
      <c r="AG185" s="157"/>
      <c r="AH185" s="157"/>
      <c r="AI185" s="157"/>
      <c r="AJ185" s="157"/>
      <c r="AK185" s="165"/>
      <c r="AL185"/>
      <c r="AM185"/>
      <c r="AN185"/>
      <c r="AO185"/>
      <c r="AP185"/>
      <c r="AQ185"/>
    </row>
    <row r="186" spans="1:43" ht="12" customHeight="1" x14ac:dyDescent="0.3">
      <c r="A186" s="157"/>
      <c r="B186" s="158"/>
      <c r="C186" s="157"/>
      <c r="D186" s="159"/>
      <c r="E186" s="160"/>
      <c r="F186" s="157"/>
      <c r="G186" s="157"/>
      <c r="H186" s="157"/>
      <c r="I186" s="161"/>
      <c r="J186" s="161"/>
      <c r="K186" s="157"/>
      <c r="L186" s="161"/>
      <c r="M186" s="162"/>
      <c r="N186" s="163"/>
      <c r="O186" s="157"/>
      <c r="P186" s="157"/>
      <c r="Q186" s="161"/>
      <c r="R186" s="161"/>
      <c r="S186" s="164"/>
      <c r="T186" s="158"/>
      <c r="U186" s="158"/>
      <c r="V186" s="158"/>
      <c r="W186" s="157"/>
      <c r="X186" s="157"/>
      <c r="Y186" s="157"/>
      <c r="Z186" s="157"/>
      <c r="AA186" s="157"/>
      <c r="AB186" s="157"/>
      <c r="AC186" s="157"/>
      <c r="AD186" s="157"/>
      <c r="AE186" s="157"/>
      <c r="AF186" s="157"/>
      <c r="AG186" s="157"/>
      <c r="AH186" s="157"/>
      <c r="AI186" s="157"/>
      <c r="AJ186" s="157"/>
      <c r="AK186" s="165"/>
      <c r="AL186"/>
      <c r="AM186"/>
      <c r="AN186"/>
      <c r="AO186"/>
      <c r="AP186"/>
      <c r="AQ186"/>
    </row>
    <row r="187" spans="1:43" ht="12" customHeight="1" x14ac:dyDescent="0.3">
      <c r="A187" s="157"/>
      <c r="B187" s="158"/>
      <c r="C187" s="157"/>
      <c r="D187" s="159"/>
      <c r="E187" s="160"/>
      <c r="F187" s="157"/>
      <c r="G187" s="157"/>
      <c r="H187" s="157"/>
      <c r="I187" s="161"/>
      <c r="J187" s="161"/>
      <c r="K187" s="157"/>
      <c r="L187" s="161"/>
      <c r="M187" s="162"/>
      <c r="N187" s="163"/>
      <c r="O187" s="157"/>
      <c r="P187" s="157"/>
      <c r="Q187" s="161"/>
      <c r="R187" s="161"/>
      <c r="S187" s="164"/>
      <c r="T187" s="158"/>
      <c r="U187" s="158"/>
      <c r="V187" s="158"/>
      <c r="W187" s="157"/>
      <c r="X187" s="157"/>
      <c r="Y187" s="157"/>
      <c r="Z187" s="157"/>
      <c r="AA187" s="157"/>
      <c r="AB187" s="157"/>
      <c r="AC187" s="157"/>
      <c r="AD187" s="157"/>
      <c r="AE187" s="157"/>
      <c r="AF187" s="157"/>
      <c r="AG187" s="157"/>
      <c r="AH187" s="157"/>
      <c r="AI187" s="157"/>
      <c r="AJ187" s="157"/>
      <c r="AK187" s="165"/>
      <c r="AL187"/>
      <c r="AM187"/>
      <c r="AN187"/>
      <c r="AO187"/>
      <c r="AP187"/>
      <c r="AQ187"/>
    </row>
    <row r="188" spans="1:43" ht="12" customHeight="1" x14ac:dyDescent="0.3">
      <c r="A188" s="157"/>
      <c r="B188" s="158"/>
      <c r="C188" s="157"/>
      <c r="D188" s="159"/>
      <c r="E188" s="160"/>
      <c r="F188" s="157"/>
      <c r="G188" s="157"/>
      <c r="H188" s="157"/>
      <c r="I188" s="161"/>
      <c r="J188" s="161"/>
      <c r="K188" s="157"/>
      <c r="L188" s="161"/>
      <c r="M188" s="162"/>
      <c r="N188" s="163"/>
      <c r="O188" s="157"/>
      <c r="P188" s="157"/>
      <c r="Q188" s="161"/>
      <c r="R188" s="161"/>
      <c r="S188" s="164"/>
      <c r="T188" s="158"/>
      <c r="U188" s="158"/>
      <c r="V188" s="158"/>
      <c r="W188" s="157"/>
      <c r="X188" s="157"/>
      <c r="Y188" s="157"/>
      <c r="Z188" s="157"/>
      <c r="AA188" s="157"/>
      <c r="AB188" s="157"/>
      <c r="AC188" s="157"/>
      <c r="AD188" s="157"/>
      <c r="AE188" s="157"/>
      <c r="AF188" s="157"/>
      <c r="AG188" s="157"/>
      <c r="AH188" s="157"/>
      <c r="AI188" s="157"/>
      <c r="AJ188" s="157"/>
      <c r="AK188" s="165"/>
      <c r="AL188"/>
      <c r="AM188"/>
      <c r="AN188"/>
      <c r="AO188"/>
      <c r="AP188"/>
      <c r="AQ188"/>
    </row>
    <row r="189" spans="1:43" ht="12" customHeight="1" x14ac:dyDescent="0.3">
      <c r="A189" s="157"/>
      <c r="B189" s="158"/>
      <c r="C189" s="157"/>
      <c r="D189" s="159"/>
      <c r="E189" s="160"/>
      <c r="F189" s="157"/>
      <c r="G189" s="157"/>
      <c r="H189" s="157"/>
      <c r="I189" s="161"/>
      <c r="J189" s="161"/>
      <c r="K189" s="157"/>
      <c r="L189" s="161"/>
      <c r="M189" s="162"/>
      <c r="N189" s="163"/>
      <c r="O189" s="157"/>
      <c r="P189" s="157"/>
      <c r="Q189" s="161"/>
      <c r="R189" s="161"/>
      <c r="S189" s="164"/>
      <c r="T189" s="158"/>
      <c r="U189" s="158"/>
      <c r="V189" s="158"/>
      <c r="W189" s="157"/>
      <c r="X189" s="157"/>
      <c r="Y189" s="157"/>
      <c r="Z189" s="157"/>
      <c r="AA189" s="157"/>
      <c r="AB189" s="157"/>
      <c r="AC189" s="157"/>
      <c r="AD189" s="157"/>
      <c r="AE189" s="157"/>
      <c r="AF189" s="157"/>
      <c r="AG189" s="157"/>
      <c r="AH189" s="157"/>
      <c r="AI189" s="157"/>
      <c r="AJ189" s="157"/>
      <c r="AK189" s="165"/>
      <c r="AL189"/>
      <c r="AM189"/>
      <c r="AN189"/>
      <c r="AO189"/>
      <c r="AP189"/>
      <c r="AQ189"/>
    </row>
    <row r="190" spans="1:43" ht="12" customHeight="1" x14ac:dyDescent="0.3">
      <c r="A190" s="157"/>
      <c r="B190" s="158"/>
      <c r="C190" s="157"/>
      <c r="D190" s="159"/>
      <c r="E190" s="160"/>
      <c r="F190" s="157"/>
      <c r="G190" s="157"/>
      <c r="H190" s="157"/>
      <c r="I190" s="161"/>
      <c r="J190" s="161"/>
      <c r="K190" s="157"/>
      <c r="L190" s="161"/>
      <c r="M190" s="162"/>
      <c r="N190" s="163"/>
      <c r="O190" s="157"/>
      <c r="P190" s="157"/>
      <c r="Q190" s="161"/>
      <c r="R190" s="161"/>
      <c r="S190" s="164"/>
      <c r="T190" s="158"/>
      <c r="U190" s="158"/>
      <c r="V190" s="158"/>
      <c r="W190" s="157"/>
      <c r="X190" s="157"/>
      <c r="Y190" s="157"/>
      <c r="Z190" s="157"/>
      <c r="AA190" s="157"/>
      <c r="AB190" s="157"/>
      <c r="AC190" s="157"/>
      <c r="AD190" s="157"/>
      <c r="AE190" s="157"/>
      <c r="AF190" s="157"/>
      <c r="AG190" s="157"/>
      <c r="AH190" s="157"/>
      <c r="AI190" s="157"/>
      <c r="AJ190" s="157"/>
      <c r="AK190" s="165"/>
      <c r="AL190"/>
      <c r="AM190"/>
      <c r="AN190"/>
      <c r="AO190"/>
      <c r="AP190"/>
      <c r="AQ190"/>
    </row>
    <row r="191" spans="1:43" ht="12" customHeight="1" x14ac:dyDescent="0.3">
      <c r="A191" s="157"/>
      <c r="B191" s="158"/>
      <c r="C191" s="157"/>
      <c r="D191" s="159"/>
      <c r="E191" s="160"/>
      <c r="F191" s="157"/>
      <c r="G191" s="157"/>
      <c r="H191" s="157"/>
      <c r="I191" s="161"/>
      <c r="J191" s="161"/>
      <c r="K191" s="157"/>
      <c r="L191" s="161"/>
      <c r="M191" s="162"/>
      <c r="N191" s="163"/>
      <c r="O191" s="157"/>
      <c r="P191" s="157"/>
      <c r="Q191" s="161"/>
      <c r="R191" s="161"/>
      <c r="S191" s="164"/>
      <c r="T191" s="158"/>
      <c r="U191" s="158"/>
      <c r="V191" s="158"/>
      <c r="W191" s="157"/>
      <c r="X191" s="157"/>
      <c r="Y191" s="157"/>
      <c r="Z191" s="157"/>
      <c r="AA191" s="157"/>
      <c r="AB191" s="157"/>
      <c r="AC191" s="157"/>
      <c r="AD191" s="157"/>
      <c r="AE191" s="157"/>
      <c r="AF191" s="157"/>
      <c r="AG191" s="157"/>
      <c r="AH191" s="157"/>
      <c r="AI191" s="157"/>
      <c r="AJ191" s="157"/>
      <c r="AK191" s="165"/>
      <c r="AL191"/>
      <c r="AM191"/>
      <c r="AN191"/>
      <c r="AO191"/>
      <c r="AP191"/>
      <c r="AQ191"/>
    </row>
    <row r="192" spans="1:43" ht="12" customHeight="1" x14ac:dyDescent="0.3">
      <c r="A192" s="157"/>
      <c r="B192" s="158"/>
      <c r="C192" s="157"/>
      <c r="D192" s="159"/>
      <c r="E192" s="160"/>
      <c r="F192" s="157"/>
      <c r="G192" s="157"/>
      <c r="H192" s="157"/>
      <c r="I192" s="161"/>
      <c r="J192" s="161"/>
      <c r="K192" s="157"/>
      <c r="L192" s="161"/>
      <c r="M192" s="162"/>
      <c r="N192" s="163"/>
      <c r="O192" s="157"/>
      <c r="P192" s="157"/>
      <c r="Q192" s="161"/>
      <c r="R192" s="161"/>
      <c r="S192" s="164"/>
      <c r="T192" s="158"/>
      <c r="U192" s="158"/>
      <c r="V192" s="158"/>
      <c r="W192" s="157"/>
      <c r="X192" s="157"/>
      <c r="Y192" s="157"/>
      <c r="Z192" s="157"/>
      <c r="AA192" s="157"/>
      <c r="AB192" s="157"/>
      <c r="AC192" s="157"/>
      <c r="AD192" s="157"/>
      <c r="AE192" s="157"/>
      <c r="AF192" s="157"/>
      <c r="AG192" s="157"/>
      <c r="AH192" s="157"/>
      <c r="AI192" s="157"/>
      <c r="AJ192" s="157"/>
      <c r="AK192" s="165"/>
      <c r="AL192"/>
      <c r="AM192"/>
      <c r="AN192"/>
      <c r="AO192"/>
      <c r="AP192"/>
      <c r="AQ192"/>
    </row>
    <row r="193" spans="1:43" ht="12" customHeight="1" x14ac:dyDescent="0.3">
      <c r="A193" s="157"/>
      <c r="B193" s="158"/>
      <c r="C193" s="157"/>
      <c r="D193" s="159"/>
      <c r="E193" s="160"/>
      <c r="F193" s="157"/>
      <c r="G193" s="157"/>
      <c r="H193" s="157"/>
      <c r="I193" s="161"/>
      <c r="J193" s="161"/>
      <c r="K193" s="157"/>
      <c r="L193" s="161"/>
      <c r="M193" s="162"/>
      <c r="N193" s="163"/>
      <c r="O193" s="157"/>
      <c r="P193" s="157"/>
      <c r="Q193" s="161"/>
      <c r="R193" s="161"/>
      <c r="S193" s="164"/>
      <c r="T193" s="158"/>
      <c r="U193" s="158"/>
      <c r="V193" s="158"/>
      <c r="W193" s="157"/>
      <c r="X193" s="157"/>
      <c r="Y193" s="157"/>
      <c r="Z193" s="157"/>
      <c r="AA193" s="157"/>
      <c r="AB193" s="157"/>
      <c r="AC193" s="157"/>
      <c r="AD193" s="157"/>
      <c r="AE193" s="157"/>
      <c r="AF193" s="157"/>
      <c r="AG193" s="157"/>
      <c r="AH193" s="157"/>
      <c r="AI193" s="157"/>
      <c r="AJ193" s="157"/>
      <c r="AK193" s="165"/>
      <c r="AL193"/>
      <c r="AM193"/>
      <c r="AN193"/>
      <c r="AO193"/>
      <c r="AP193"/>
      <c r="AQ193"/>
    </row>
    <row r="194" spans="1:43" ht="12" customHeight="1" x14ac:dyDescent="0.3">
      <c r="A194" s="157"/>
      <c r="B194" s="158"/>
      <c r="C194" s="157"/>
      <c r="D194" s="159"/>
      <c r="E194" s="160"/>
      <c r="F194" s="157"/>
      <c r="G194" s="157"/>
      <c r="H194" s="157"/>
      <c r="I194" s="161"/>
      <c r="J194" s="161"/>
      <c r="K194" s="157"/>
      <c r="L194" s="161"/>
      <c r="M194" s="162"/>
      <c r="N194" s="163"/>
      <c r="O194" s="157"/>
      <c r="P194" s="157"/>
      <c r="Q194" s="161"/>
      <c r="R194" s="161"/>
      <c r="S194" s="164"/>
      <c r="T194" s="158"/>
      <c r="U194" s="158"/>
      <c r="V194" s="158"/>
      <c r="W194" s="157"/>
      <c r="X194" s="157"/>
      <c r="Y194" s="157"/>
      <c r="Z194" s="157"/>
      <c r="AA194" s="157"/>
      <c r="AB194" s="157"/>
      <c r="AC194" s="157"/>
      <c r="AD194" s="157"/>
      <c r="AE194" s="157"/>
      <c r="AF194" s="157"/>
      <c r="AG194" s="157"/>
      <c r="AH194" s="157"/>
      <c r="AI194" s="157"/>
      <c r="AJ194" s="157"/>
      <c r="AK194" s="165"/>
      <c r="AL194"/>
      <c r="AM194"/>
      <c r="AN194"/>
      <c r="AO194"/>
      <c r="AP194"/>
      <c r="AQ194"/>
    </row>
    <row r="195" spans="1:43" ht="12" customHeight="1" x14ac:dyDescent="0.3">
      <c r="A195" s="157"/>
      <c r="B195" s="158"/>
      <c r="C195" s="157"/>
      <c r="D195" s="159"/>
      <c r="E195" s="160"/>
      <c r="F195" s="157"/>
      <c r="G195" s="157"/>
      <c r="H195" s="157"/>
      <c r="I195" s="161"/>
      <c r="J195" s="161"/>
      <c r="K195" s="157"/>
      <c r="L195" s="161"/>
      <c r="M195" s="162"/>
      <c r="N195" s="163"/>
      <c r="O195" s="157"/>
      <c r="P195" s="157"/>
      <c r="Q195" s="161"/>
      <c r="R195" s="161"/>
      <c r="S195" s="164"/>
      <c r="T195" s="158"/>
      <c r="U195" s="158"/>
      <c r="V195" s="158"/>
      <c r="W195" s="157"/>
      <c r="X195" s="157"/>
      <c r="Y195" s="157"/>
      <c r="Z195" s="157"/>
      <c r="AA195" s="157"/>
      <c r="AB195" s="157"/>
      <c r="AC195" s="157"/>
      <c r="AD195" s="157"/>
      <c r="AE195" s="157"/>
      <c r="AF195" s="157"/>
      <c r="AG195" s="157"/>
      <c r="AH195" s="157"/>
      <c r="AI195" s="157"/>
      <c r="AJ195" s="157"/>
      <c r="AK195" s="165"/>
      <c r="AL195"/>
      <c r="AM195"/>
      <c r="AN195"/>
      <c r="AO195"/>
      <c r="AP195"/>
      <c r="AQ195"/>
    </row>
    <row r="196" spans="1:43" ht="12" customHeight="1" x14ac:dyDescent="0.3">
      <c r="A196" s="157"/>
      <c r="B196" s="158"/>
      <c r="C196" s="157"/>
      <c r="D196" s="159"/>
      <c r="E196" s="160"/>
      <c r="F196" s="157"/>
      <c r="G196" s="157"/>
      <c r="H196" s="157"/>
      <c r="I196" s="161"/>
      <c r="J196" s="161"/>
      <c r="K196" s="157"/>
      <c r="L196" s="161"/>
      <c r="M196" s="162"/>
      <c r="N196" s="163"/>
      <c r="O196" s="157"/>
      <c r="P196" s="157"/>
      <c r="Q196" s="161"/>
      <c r="R196" s="161"/>
      <c r="S196" s="164"/>
      <c r="T196" s="158"/>
      <c r="U196" s="158"/>
      <c r="V196" s="158"/>
      <c r="W196" s="157"/>
      <c r="X196" s="157"/>
      <c r="Y196" s="157"/>
      <c r="Z196" s="157"/>
      <c r="AA196" s="157"/>
      <c r="AB196" s="157"/>
      <c r="AC196" s="157"/>
      <c r="AD196" s="157"/>
      <c r="AE196" s="157"/>
      <c r="AF196" s="157"/>
      <c r="AG196" s="157"/>
      <c r="AH196" s="157"/>
      <c r="AI196" s="157"/>
      <c r="AJ196" s="157"/>
      <c r="AK196" s="165"/>
      <c r="AL196"/>
      <c r="AM196"/>
      <c r="AN196"/>
      <c r="AO196"/>
      <c r="AP196"/>
      <c r="AQ196"/>
    </row>
    <row r="197" spans="1:43" ht="12" customHeight="1" x14ac:dyDescent="0.3">
      <c r="A197" s="157"/>
      <c r="B197" s="158"/>
      <c r="C197" s="157"/>
      <c r="D197" s="159"/>
      <c r="E197" s="160"/>
      <c r="F197" s="157"/>
      <c r="G197" s="157"/>
      <c r="H197" s="157"/>
      <c r="I197" s="161"/>
      <c r="J197" s="161"/>
      <c r="K197" s="157"/>
      <c r="L197" s="161"/>
      <c r="M197" s="162"/>
      <c r="N197" s="163"/>
      <c r="O197" s="157"/>
      <c r="P197" s="157"/>
      <c r="Q197" s="161"/>
      <c r="R197" s="161"/>
      <c r="S197" s="164"/>
      <c r="T197" s="158"/>
      <c r="U197" s="158"/>
      <c r="V197" s="158"/>
      <c r="W197" s="157"/>
      <c r="X197" s="157"/>
      <c r="Y197" s="157"/>
      <c r="Z197" s="157"/>
      <c r="AA197" s="157"/>
      <c r="AB197" s="157"/>
      <c r="AC197" s="157"/>
      <c r="AD197" s="157"/>
      <c r="AE197" s="157"/>
      <c r="AF197" s="157"/>
      <c r="AG197" s="157"/>
      <c r="AH197" s="157"/>
      <c r="AI197" s="157"/>
      <c r="AJ197" s="157"/>
      <c r="AK197" s="165"/>
      <c r="AL197"/>
      <c r="AM197"/>
      <c r="AN197"/>
      <c r="AO197"/>
      <c r="AP197"/>
      <c r="AQ197"/>
    </row>
    <row r="198" spans="1:43" ht="12" customHeight="1" x14ac:dyDescent="0.3">
      <c r="A198" s="157"/>
      <c r="B198" s="158"/>
      <c r="C198" s="157"/>
      <c r="D198" s="159"/>
      <c r="E198" s="160"/>
      <c r="F198" s="157"/>
      <c r="G198" s="157"/>
      <c r="H198" s="157"/>
      <c r="I198" s="161"/>
      <c r="J198" s="161"/>
      <c r="K198" s="157"/>
      <c r="L198" s="161"/>
      <c r="M198" s="162"/>
      <c r="N198" s="163"/>
      <c r="O198" s="157"/>
      <c r="P198" s="157"/>
      <c r="Q198" s="161"/>
      <c r="R198" s="161"/>
      <c r="S198" s="164"/>
      <c r="T198" s="158"/>
      <c r="U198" s="158"/>
      <c r="V198" s="158"/>
      <c r="W198" s="157"/>
      <c r="X198" s="157"/>
      <c r="Y198" s="157"/>
      <c r="Z198" s="157"/>
      <c r="AA198" s="157"/>
      <c r="AB198" s="157"/>
      <c r="AC198" s="157"/>
      <c r="AD198" s="157"/>
      <c r="AE198" s="157"/>
      <c r="AF198" s="157"/>
      <c r="AG198" s="157"/>
      <c r="AH198" s="157"/>
      <c r="AI198" s="157"/>
      <c r="AJ198" s="157"/>
      <c r="AK198" s="165"/>
      <c r="AL198"/>
      <c r="AM198"/>
      <c r="AN198"/>
      <c r="AO198"/>
      <c r="AP198"/>
      <c r="AQ198"/>
    </row>
    <row r="199" spans="1:43" ht="12" customHeight="1" x14ac:dyDescent="0.3">
      <c r="A199" s="157"/>
      <c r="B199" s="158"/>
      <c r="C199" s="157"/>
      <c r="D199" s="159"/>
      <c r="E199" s="160"/>
      <c r="F199" s="157"/>
      <c r="G199" s="157"/>
      <c r="H199" s="157"/>
      <c r="I199" s="161"/>
      <c r="J199" s="161"/>
      <c r="K199" s="157"/>
      <c r="L199" s="161"/>
      <c r="M199" s="162"/>
      <c r="N199" s="163"/>
      <c r="O199" s="157"/>
      <c r="P199" s="157"/>
      <c r="Q199" s="161"/>
      <c r="R199" s="161"/>
      <c r="S199" s="164"/>
      <c r="T199" s="158"/>
      <c r="U199" s="158"/>
      <c r="V199" s="158"/>
      <c r="W199" s="157"/>
      <c r="X199" s="157"/>
      <c r="Y199" s="157"/>
      <c r="Z199" s="157"/>
      <c r="AA199" s="157"/>
      <c r="AB199" s="157"/>
      <c r="AC199" s="157"/>
      <c r="AD199" s="157"/>
      <c r="AE199" s="157"/>
      <c r="AF199" s="157"/>
      <c r="AG199" s="157"/>
      <c r="AH199" s="157"/>
      <c r="AI199" s="157"/>
      <c r="AJ199" s="157"/>
      <c r="AK199" s="165"/>
      <c r="AL199"/>
      <c r="AM199"/>
      <c r="AN199"/>
      <c r="AO199"/>
      <c r="AP199"/>
      <c r="AQ199"/>
    </row>
    <row r="200" spans="1:43" ht="12" customHeight="1" x14ac:dyDescent="0.3">
      <c r="A200" s="157"/>
      <c r="B200" s="158"/>
      <c r="C200" s="157"/>
      <c r="D200" s="159"/>
      <c r="E200" s="160"/>
      <c r="F200" s="157"/>
      <c r="G200" s="157"/>
      <c r="H200" s="157"/>
      <c r="I200" s="161"/>
      <c r="J200" s="161"/>
      <c r="K200" s="157"/>
      <c r="L200" s="161"/>
      <c r="M200" s="162"/>
      <c r="N200" s="163"/>
      <c r="O200" s="157"/>
      <c r="P200" s="157"/>
      <c r="Q200" s="161"/>
      <c r="R200" s="161"/>
      <c r="S200" s="164"/>
      <c r="T200" s="158"/>
      <c r="U200" s="158"/>
      <c r="V200" s="158"/>
      <c r="W200" s="157"/>
      <c r="X200" s="157"/>
      <c r="Y200" s="157"/>
      <c r="Z200" s="157"/>
      <c r="AA200" s="157"/>
      <c r="AB200" s="157"/>
      <c r="AC200" s="157"/>
      <c r="AD200" s="157"/>
      <c r="AE200" s="157"/>
      <c r="AF200" s="157"/>
      <c r="AG200" s="157"/>
      <c r="AH200" s="157"/>
      <c r="AI200" s="157"/>
      <c r="AJ200" s="157"/>
      <c r="AK200" s="165"/>
      <c r="AL200"/>
      <c r="AM200"/>
      <c r="AN200"/>
      <c r="AO200"/>
      <c r="AP200"/>
      <c r="AQ200"/>
    </row>
    <row r="201" spans="1:43" ht="12" customHeight="1" x14ac:dyDescent="0.3">
      <c r="A201" s="157"/>
      <c r="B201" s="158"/>
      <c r="C201" s="157"/>
      <c r="D201" s="159"/>
      <c r="E201" s="160"/>
      <c r="F201" s="157"/>
      <c r="G201" s="157"/>
      <c r="H201" s="157"/>
      <c r="I201" s="161"/>
      <c r="J201" s="161"/>
      <c r="K201" s="157"/>
      <c r="L201" s="161"/>
      <c r="M201" s="162"/>
      <c r="N201" s="163"/>
      <c r="O201" s="157"/>
      <c r="P201" s="157"/>
      <c r="Q201" s="161"/>
      <c r="R201" s="161"/>
      <c r="S201" s="164"/>
      <c r="T201" s="158"/>
      <c r="U201" s="158"/>
      <c r="V201" s="158"/>
      <c r="W201" s="157"/>
      <c r="X201" s="157"/>
      <c r="Y201" s="157"/>
      <c r="Z201" s="157"/>
      <c r="AA201" s="157"/>
      <c r="AB201" s="157"/>
      <c r="AC201" s="157"/>
      <c r="AD201" s="157"/>
      <c r="AE201" s="157"/>
      <c r="AF201" s="157"/>
      <c r="AG201" s="157"/>
      <c r="AH201" s="157"/>
      <c r="AI201" s="157"/>
      <c r="AJ201" s="157"/>
      <c r="AK201" s="165"/>
      <c r="AL201"/>
      <c r="AM201"/>
      <c r="AN201"/>
      <c r="AO201"/>
      <c r="AP201"/>
      <c r="AQ201"/>
    </row>
    <row r="202" spans="1:43" ht="12" customHeight="1" x14ac:dyDescent="0.3">
      <c r="A202" s="157"/>
      <c r="B202" s="158"/>
      <c r="C202" s="157"/>
      <c r="D202" s="159"/>
      <c r="E202" s="160"/>
      <c r="F202" s="157"/>
      <c r="G202" s="157"/>
      <c r="H202" s="157"/>
      <c r="I202" s="161"/>
      <c r="J202" s="161"/>
      <c r="K202" s="157"/>
      <c r="L202" s="161"/>
      <c r="M202" s="162"/>
      <c r="N202" s="163"/>
      <c r="O202" s="157"/>
      <c r="P202" s="157"/>
      <c r="Q202" s="161"/>
      <c r="R202" s="161"/>
      <c r="S202" s="164"/>
      <c r="T202" s="158"/>
      <c r="U202" s="158"/>
      <c r="V202" s="158"/>
      <c r="W202" s="157"/>
      <c r="X202" s="157"/>
      <c r="Y202" s="157"/>
      <c r="Z202" s="157"/>
      <c r="AA202" s="157"/>
      <c r="AB202" s="157"/>
      <c r="AC202" s="157"/>
      <c r="AD202" s="157"/>
      <c r="AE202" s="157"/>
      <c r="AF202" s="157"/>
      <c r="AG202" s="157"/>
      <c r="AH202" s="157"/>
      <c r="AI202" s="157"/>
      <c r="AJ202" s="157"/>
      <c r="AK202" s="165"/>
      <c r="AL202"/>
      <c r="AM202"/>
      <c r="AN202"/>
      <c r="AO202"/>
      <c r="AP202"/>
      <c r="AQ202"/>
    </row>
    <row r="203" spans="1:43" ht="12" customHeight="1" x14ac:dyDescent="0.3">
      <c r="A203" s="157"/>
      <c r="B203" s="158"/>
      <c r="C203" s="157"/>
      <c r="D203" s="159"/>
      <c r="E203" s="160"/>
      <c r="F203" s="157"/>
      <c r="G203" s="157"/>
      <c r="H203" s="157"/>
      <c r="I203" s="161"/>
      <c r="J203" s="161"/>
      <c r="K203" s="157"/>
      <c r="L203" s="161"/>
      <c r="M203" s="162"/>
      <c r="N203" s="163"/>
      <c r="O203" s="157"/>
      <c r="P203" s="157"/>
      <c r="Q203" s="161"/>
      <c r="R203" s="161"/>
      <c r="S203" s="164"/>
      <c r="T203" s="158"/>
      <c r="U203" s="158"/>
      <c r="V203" s="158"/>
      <c r="W203" s="157"/>
      <c r="X203" s="157"/>
      <c r="Y203" s="157"/>
      <c r="Z203" s="157"/>
      <c r="AA203" s="157"/>
      <c r="AB203" s="157"/>
      <c r="AC203" s="157"/>
      <c r="AD203" s="157"/>
      <c r="AE203" s="157"/>
      <c r="AF203" s="157"/>
      <c r="AG203" s="157"/>
      <c r="AH203" s="157"/>
      <c r="AI203" s="157"/>
      <c r="AJ203" s="157"/>
      <c r="AK203" s="165"/>
      <c r="AL203"/>
      <c r="AM203"/>
      <c r="AN203"/>
      <c r="AO203"/>
      <c r="AP203"/>
      <c r="AQ203"/>
    </row>
    <row r="204" spans="1:43" ht="12" customHeight="1" x14ac:dyDescent="0.3">
      <c r="A204" s="157"/>
      <c r="B204" s="158"/>
      <c r="C204" s="157"/>
      <c r="D204" s="159"/>
      <c r="E204" s="160"/>
      <c r="F204" s="157"/>
      <c r="G204" s="157"/>
      <c r="H204" s="157"/>
      <c r="I204" s="161"/>
      <c r="J204" s="161"/>
      <c r="K204" s="157"/>
      <c r="L204" s="161"/>
      <c r="M204" s="162"/>
      <c r="N204" s="163"/>
      <c r="O204" s="157"/>
      <c r="P204" s="157"/>
      <c r="Q204" s="161"/>
      <c r="R204" s="161"/>
      <c r="S204" s="164"/>
      <c r="T204" s="158"/>
      <c r="U204" s="158"/>
      <c r="V204" s="158"/>
      <c r="W204" s="157"/>
      <c r="X204" s="157"/>
      <c r="Y204" s="157"/>
      <c r="Z204" s="157"/>
      <c r="AA204" s="157"/>
      <c r="AB204" s="157"/>
      <c r="AC204" s="157"/>
      <c r="AD204" s="157"/>
      <c r="AE204" s="157"/>
      <c r="AF204" s="157"/>
      <c r="AG204" s="157"/>
      <c r="AH204" s="157"/>
      <c r="AI204" s="157"/>
      <c r="AJ204" s="157"/>
      <c r="AK204" s="165"/>
      <c r="AL204"/>
      <c r="AM204"/>
      <c r="AN204"/>
      <c r="AO204"/>
      <c r="AP204"/>
      <c r="AQ204"/>
    </row>
    <row r="205" spans="1:43" ht="12" customHeight="1" x14ac:dyDescent="0.3">
      <c r="A205" s="157"/>
      <c r="B205" s="158"/>
      <c r="C205" s="157"/>
      <c r="D205" s="159"/>
      <c r="E205" s="160"/>
      <c r="F205" s="157"/>
      <c r="G205" s="157"/>
      <c r="H205" s="157"/>
      <c r="I205" s="161"/>
      <c r="J205" s="161"/>
      <c r="K205" s="157"/>
      <c r="L205" s="161"/>
      <c r="M205" s="162"/>
      <c r="N205" s="163"/>
      <c r="O205" s="157"/>
      <c r="P205" s="157"/>
      <c r="Q205" s="161"/>
      <c r="R205" s="161"/>
      <c r="S205" s="164"/>
      <c r="T205" s="158"/>
      <c r="U205" s="158"/>
      <c r="V205" s="158"/>
      <c r="W205" s="157"/>
      <c r="X205" s="157"/>
      <c r="Y205" s="157"/>
      <c r="Z205" s="157"/>
      <c r="AA205" s="157"/>
      <c r="AB205" s="157"/>
      <c r="AC205" s="157"/>
      <c r="AD205" s="157"/>
      <c r="AE205" s="157"/>
      <c r="AF205" s="157"/>
      <c r="AG205" s="157"/>
      <c r="AH205" s="157"/>
      <c r="AI205" s="157"/>
      <c r="AJ205" s="157"/>
      <c r="AK205" s="165"/>
      <c r="AL205"/>
      <c r="AM205"/>
      <c r="AN205"/>
      <c r="AO205"/>
      <c r="AP205"/>
      <c r="AQ205"/>
    </row>
    <row r="206" spans="1:43" ht="12" customHeight="1" x14ac:dyDescent="0.3">
      <c r="A206" s="157"/>
      <c r="B206" s="158"/>
      <c r="C206" s="157"/>
      <c r="D206" s="159"/>
      <c r="E206" s="160"/>
      <c r="F206" s="157"/>
      <c r="G206" s="157"/>
      <c r="H206" s="157"/>
      <c r="I206" s="161"/>
      <c r="J206" s="161"/>
      <c r="K206" s="157"/>
      <c r="L206" s="161"/>
      <c r="M206" s="162"/>
      <c r="N206" s="163"/>
      <c r="O206" s="157"/>
      <c r="P206" s="157"/>
      <c r="Q206" s="161"/>
      <c r="R206" s="161"/>
      <c r="S206" s="164"/>
      <c r="T206" s="158"/>
      <c r="U206" s="158"/>
      <c r="V206" s="158"/>
      <c r="W206" s="157"/>
      <c r="X206" s="157"/>
      <c r="Y206" s="157"/>
      <c r="Z206" s="157"/>
      <c r="AA206" s="157"/>
      <c r="AB206" s="157"/>
      <c r="AC206" s="157"/>
      <c r="AD206" s="157"/>
      <c r="AE206" s="157"/>
      <c r="AF206" s="157"/>
      <c r="AG206" s="157"/>
      <c r="AH206" s="157"/>
      <c r="AI206" s="157"/>
      <c r="AJ206" s="157"/>
      <c r="AK206" s="165"/>
      <c r="AL206"/>
      <c r="AM206"/>
      <c r="AN206"/>
      <c r="AO206"/>
      <c r="AP206"/>
      <c r="AQ206"/>
    </row>
    <row r="207" spans="1:43" ht="12" customHeight="1" x14ac:dyDescent="0.3">
      <c r="A207" s="157"/>
      <c r="B207" s="158"/>
      <c r="C207" s="157"/>
      <c r="D207" s="159"/>
      <c r="E207" s="160"/>
      <c r="F207" s="157"/>
      <c r="G207" s="157"/>
      <c r="H207" s="157"/>
      <c r="I207" s="161"/>
      <c r="J207" s="161"/>
      <c r="K207" s="157"/>
      <c r="L207" s="161"/>
      <c r="M207" s="162"/>
      <c r="N207" s="163"/>
      <c r="O207" s="157"/>
      <c r="P207" s="157"/>
      <c r="Q207" s="161"/>
      <c r="R207" s="161"/>
      <c r="S207" s="164"/>
      <c r="T207" s="158"/>
      <c r="U207" s="158"/>
      <c r="V207" s="158"/>
      <c r="W207" s="157"/>
      <c r="X207" s="157"/>
      <c r="Y207" s="157"/>
      <c r="Z207" s="157"/>
      <c r="AA207" s="157"/>
      <c r="AB207" s="157"/>
      <c r="AC207" s="157"/>
      <c r="AD207" s="157"/>
      <c r="AE207" s="157"/>
      <c r="AF207" s="157"/>
      <c r="AG207" s="157"/>
      <c r="AH207" s="157"/>
      <c r="AI207" s="157"/>
      <c r="AJ207" s="157"/>
      <c r="AK207" s="165"/>
      <c r="AL207"/>
      <c r="AM207"/>
      <c r="AN207"/>
      <c r="AO207"/>
      <c r="AP207"/>
      <c r="AQ207"/>
    </row>
    <row r="208" spans="1:43" ht="12" customHeight="1" x14ac:dyDescent="0.3">
      <c r="A208" s="157"/>
      <c r="B208" s="158"/>
      <c r="C208" s="157"/>
      <c r="D208" s="159"/>
      <c r="E208" s="160"/>
      <c r="F208" s="157"/>
      <c r="G208" s="157"/>
      <c r="H208" s="157"/>
      <c r="I208" s="161"/>
      <c r="J208" s="161"/>
      <c r="K208" s="157"/>
      <c r="L208" s="161"/>
      <c r="M208" s="162"/>
      <c r="N208" s="163"/>
      <c r="O208" s="157"/>
      <c r="P208" s="157"/>
      <c r="Q208" s="161"/>
      <c r="R208" s="161"/>
      <c r="S208" s="164"/>
      <c r="T208" s="158"/>
      <c r="U208" s="158"/>
      <c r="V208" s="158"/>
      <c r="W208" s="157"/>
      <c r="X208" s="157"/>
      <c r="Y208" s="157"/>
      <c r="Z208" s="157"/>
      <c r="AA208" s="157"/>
      <c r="AB208" s="157"/>
      <c r="AC208" s="157"/>
      <c r="AD208" s="157"/>
      <c r="AE208" s="157"/>
      <c r="AF208" s="157"/>
      <c r="AG208" s="157"/>
      <c r="AH208" s="157"/>
      <c r="AI208" s="157"/>
      <c r="AJ208" s="157"/>
      <c r="AK208" s="165"/>
      <c r="AL208"/>
      <c r="AM208"/>
      <c r="AN208"/>
      <c r="AO208"/>
      <c r="AP208"/>
      <c r="AQ208"/>
    </row>
    <row r="209" spans="1:43" ht="12" customHeight="1" x14ac:dyDescent="0.3">
      <c r="A209" s="157"/>
      <c r="B209" s="158"/>
      <c r="C209" s="157"/>
      <c r="D209" s="159"/>
      <c r="E209" s="160"/>
      <c r="F209" s="157"/>
      <c r="G209" s="157"/>
      <c r="H209" s="157"/>
      <c r="I209" s="161"/>
      <c r="J209" s="161"/>
      <c r="K209" s="157"/>
      <c r="L209" s="161"/>
      <c r="M209" s="162"/>
      <c r="N209" s="163"/>
      <c r="O209" s="157"/>
      <c r="P209" s="157"/>
      <c r="Q209" s="161"/>
      <c r="R209" s="161"/>
      <c r="S209" s="164"/>
      <c r="T209" s="158"/>
      <c r="U209" s="158"/>
      <c r="V209" s="158"/>
      <c r="W209" s="157"/>
      <c r="X209" s="157"/>
      <c r="Y209" s="157"/>
      <c r="Z209" s="157"/>
      <c r="AA209" s="157"/>
      <c r="AB209" s="157"/>
      <c r="AC209" s="157"/>
      <c r="AD209" s="157"/>
      <c r="AE209" s="157"/>
      <c r="AF209" s="157"/>
      <c r="AG209" s="157"/>
      <c r="AH209" s="157"/>
      <c r="AI209" s="157"/>
      <c r="AJ209" s="157"/>
      <c r="AK209" s="165"/>
      <c r="AL209"/>
      <c r="AM209"/>
      <c r="AN209"/>
      <c r="AO209"/>
      <c r="AP209"/>
      <c r="AQ209"/>
    </row>
    <row r="210" spans="1:43" ht="12" customHeight="1" x14ac:dyDescent="0.3">
      <c r="A210" s="157"/>
      <c r="B210" s="158"/>
      <c r="C210" s="157"/>
      <c r="D210" s="159"/>
      <c r="E210" s="160"/>
      <c r="F210" s="157"/>
      <c r="G210" s="157"/>
      <c r="H210" s="157"/>
      <c r="I210" s="161"/>
      <c r="J210" s="161"/>
      <c r="K210" s="157"/>
      <c r="L210" s="161"/>
      <c r="M210" s="162"/>
      <c r="N210" s="163"/>
      <c r="O210" s="157"/>
      <c r="P210" s="157"/>
      <c r="Q210" s="161"/>
      <c r="R210" s="161"/>
      <c r="S210" s="164"/>
      <c r="T210" s="158"/>
      <c r="U210" s="158"/>
      <c r="V210" s="158"/>
      <c r="W210" s="157"/>
      <c r="X210" s="157"/>
      <c r="Y210" s="157"/>
      <c r="Z210" s="157"/>
      <c r="AA210" s="157"/>
      <c r="AB210" s="157"/>
      <c r="AC210" s="157"/>
      <c r="AD210" s="157"/>
      <c r="AE210" s="157"/>
      <c r="AF210" s="157"/>
      <c r="AG210" s="157"/>
      <c r="AH210" s="157"/>
      <c r="AI210" s="157"/>
      <c r="AJ210" s="157"/>
      <c r="AK210" s="165"/>
      <c r="AL210"/>
      <c r="AM210"/>
      <c r="AN210"/>
      <c r="AO210"/>
      <c r="AP210"/>
      <c r="AQ210"/>
    </row>
    <row r="211" spans="1:43" ht="12" customHeight="1" x14ac:dyDescent="0.3">
      <c r="A211" s="157"/>
      <c r="B211" s="158"/>
      <c r="C211" s="157"/>
      <c r="D211" s="159"/>
      <c r="E211" s="160"/>
      <c r="F211" s="157"/>
      <c r="G211" s="157"/>
      <c r="H211" s="157"/>
      <c r="I211" s="161"/>
      <c r="J211" s="161"/>
      <c r="K211" s="157"/>
      <c r="L211" s="161"/>
      <c r="M211" s="162"/>
      <c r="N211" s="163"/>
      <c r="O211" s="157"/>
      <c r="P211" s="157"/>
      <c r="Q211" s="161"/>
      <c r="R211" s="161"/>
      <c r="S211" s="164"/>
      <c r="T211" s="158"/>
      <c r="U211" s="158"/>
      <c r="V211" s="158"/>
      <c r="W211" s="157"/>
      <c r="X211" s="157"/>
      <c r="Y211" s="157"/>
      <c r="Z211" s="157"/>
      <c r="AA211" s="157"/>
      <c r="AB211" s="157"/>
      <c r="AC211" s="157"/>
      <c r="AD211" s="157"/>
      <c r="AE211" s="157"/>
      <c r="AF211" s="157"/>
      <c r="AG211" s="157"/>
      <c r="AH211" s="157"/>
      <c r="AI211" s="157"/>
      <c r="AJ211" s="157"/>
      <c r="AK211" s="165"/>
      <c r="AL211"/>
      <c r="AM211"/>
      <c r="AN211"/>
      <c r="AO211"/>
      <c r="AP211"/>
      <c r="AQ211"/>
    </row>
    <row r="212" spans="1:43" ht="12" customHeight="1" x14ac:dyDescent="0.3">
      <c r="A212" s="157"/>
      <c r="B212" s="158"/>
      <c r="C212" s="157"/>
      <c r="D212" s="159"/>
      <c r="E212" s="160"/>
      <c r="F212" s="157"/>
      <c r="G212" s="157"/>
      <c r="H212" s="157"/>
      <c r="I212" s="161"/>
      <c r="J212" s="161"/>
      <c r="K212" s="157"/>
      <c r="L212" s="161"/>
      <c r="M212" s="162"/>
      <c r="N212" s="163"/>
      <c r="O212" s="157"/>
      <c r="P212" s="157"/>
      <c r="Q212" s="161"/>
      <c r="R212" s="161"/>
      <c r="S212" s="164"/>
      <c r="T212" s="158"/>
      <c r="U212" s="158"/>
      <c r="V212" s="158"/>
      <c r="W212" s="157"/>
      <c r="X212" s="157"/>
      <c r="Y212" s="157"/>
      <c r="Z212" s="157"/>
      <c r="AA212" s="157"/>
      <c r="AB212" s="157"/>
      <c r="AC212" s="157"/>
      <c r="AD212" s="157"/>
      <c r="AE212" s="157"/>
      <c r="AF212" s="157"/>
      <c r="AG212" s="157"/>
      <c r="AH212" s="157"/>
      <c r="AI212" s="157"/>
      <c r="AJ212" s="157"/>
      <c r="AK212" s="165"/>
      <c r="AL212"/>
      <c r="AM212"/>
      <c r="AN212"/>
      <c r="AO212"/>
      <c r="AP212"/>
      <c r="AQ212"/>
    </row>
    <row r="213" spans="1:43" ht="12" customHeight="1" x14ac:dyDescent="0.3">
      <c r="A213" s="157"/>
      <c r="B213" s="158"/>
      <c r="C213" s="157"/>
      <c r="D213" s="159"/>
      <c r="E213" s="160"/>
      <c r="F213" s="157"/>
      <c r="G213" s="157"/>
      <c r="H213" s="157"/>
      <c r="I213" s="161"/>
      <c r="J213" s="161"/>
      <c r="K213" s="157"/>
      <c r="L213" s="161"/>
      <c r="M213" s="162"/>
      <c r="N213" s="163"/>
      <c r="O213" s="157"/>
      <c r="P213" s="157"/>
      <c r="Q213" s="161"/>
      <c r="R213" s="161"/>
      <c r="S213" s="164"/>
      <c r="T213" s="158"/>
      <c r="U213" s="158"/>
      <c r="V213" s="158"/>
      <c r="W213" s="157"/>
      <c r="X213" s="157"/>
      <c r="Y213" s="157"/>
      <c r="Z213" s="157"/>
      <c r="AA213" s="157"/>
      <c r="AB213" s="157"/>
      <c r="AC213" s="157"/>
      <c r="AD213" s="157"/>
      <c r="AE213" s="157"/>
      <c r="AF213" s="157"/>
      <c r="AG213" s="157"/>
      <c r="AH213" s="157"/>
      <c r="AI213" s="157"/>
      <c r="AJ213" s="157"/>
      <c r="AK213" s="165"/>
      <c r="AL213"/>
      <c r="AM213"/>
      <c r="AN213"/>
      <c r="AO213"/>
      <c r="AP213"/>
      <c r="AQ213"/>
    </row>
    <row r="214" spans="1:43" ht="12" customHeight="1" x14ac:dyDescent="0.3">
      <c r="A214" s="157"/>
      <c r="B214" s="158"/>
      <c r="C214" s="157"/>
      <c r="D214" s="159"/>
      <c r="E214" s="160"/>
      <c r="F214" s="157"/>
      <c r="G214" s="157"/>
      <c r="H214" s="157"/>
      <c r="I214" s="161"/>
      <c r="J214" s="161"/>
      <c r="K214" s="157"/>
      <c r="L214" s="161"/>
      <c r="M214" s="162"/>
      <c r="N214" s="163"/>
      <c r="O214" s="157"/>
      <c r="P214" s="157"/>
      <c r="Q214" s="161"/>
      <c r="R214" s="161"/>
      <c r="S214" s="164"/>
      <c r="T214" s="158"/>
      <c r="U214" s="158"/>
      <c r="V214" s="158"/>
      <c r="W214" s="157"/>
      <c r="X214" s="157"/>
      <c r="Y214" s="157"/>
      <c r="Z214" s="157"/>
      <c r="AA214" s="157"/>
      <c r="AB214" s="157"/>
      <c r="AC214" s="157"/>
      <c r="AD214" s="157"/>
      <c r="AE214" s="157"/>
      <c r="AF214" s="157"/>
      <c r="AG214" s="157"/>
      <c r="AH214" s="157"/>
      <c r="AI214" s="157"/>
      <c r="AJ214" s="157"/>
      <c r="AK214" s="165"/>
      <c r="AL214"/>
      <c r="AM214"/>
      <c r="AN214"/>
      <c r="AO214"/>
      <c r="AP214"/>
      <c r="AQ214"/>
    </row>
    <row r="215" spans="1:43" ht="12" customHeight="1" x14ac:dyDescent="0.3">
      <c r="A215" s="157"/>
      <c r="B215" s="158"/>
      <c r="C215" s="157"/>
      <c r="D215" s="159"/>
      <c r="E215" s="160"/>
      <c r="F215" s="157"/>
      <c r="G215" s="157"/>
      <c r="H215" s="157"/>
      <c r="I215" s="161"/>
      <c r="J215" s="161"/>
      <c r="K215" s="157"/>
      <c r="L215" s="161"/>
      <c r="M215" s="162"/>
      <c r="N215" s="163"/>
      <c r="O215" s="157"/>
      <c r="P215" s="157"/>
      <c r="Q215" s="161"/>
      <c r="R215" s="161"/>
      <c r="S215" s="164"/>
      <c r="T215" s="158"/>
      <c r="U215" s="158"/>
      <c r="V215" s="158"/>
      <c r="W215" s="157"/>
      <c r="X215" s="157"/>
      <c r="Y215" s="157"/>
      <c r="Z215" s="157"/>
      <c r="AA215" s="157"/>
      <c r="AB215" s="157"/>
      <c r="AC215" s="157"/>
      <c r="AD215" s="157"/>
      <c r="AE215" s="157"/>
      <c r="AF215" s="157"/>
      <c r="AG215" s="157"/>
      <c r="AH215" s="157"/>
      <c r="AI215" s="157"/>
      <c r="AJ215" s="157"/>
      <c r="AK215" s="165"/>
      <c r="AL215"/>
      <c r="AM215"/>
      <c r="AN215"/>
      <c r="AO215"/>
      <c r="AP215"/>
      <c r="AQ215"/>
    </row>
    <row r="216" spans="1:43" ht="12" customHeight="1" x14ac:dyDescent="0.3">
      <c r="A216" s="157"/>
      <c r="B216" s="158"/>
      <c r="C216" s="157"/>
      <c r="D216" s="159"/>
      <c r="E216" s="160"/>
      <c r="F216" s="157"/>
      <c r="G216" s="157"/>
      <c r="H216" s="157"/>
      <c r="I216" s="161"/>
      <c r="J216" s="161"/>
      <c r="K216" s="157"/>
      <c r="L216" s="161"/>
      <c r="M216" s="162"/>
      <c r="N216" s="163"/>
      <c r="O216" s="157"/>
      <c r="P216" s="157"/>
      <c r="Q216" s="161"/>
      <c r="R216" s="161"/>
      <c r="S216" s="164"/>
      <c r="T216" s="158"/>
      <c r="U216" s="158"/>
      <c r="V216" s="158"/>
      <c r="W216" s="157"/>
      <c r="X216" s="157"/>
      <c r="Y216" s="157"/>
      <c r="Z216" s="157"/>
      <c r="AA216" s="157"/>
      <c r="AB216" s="157"/>
      <c r="AC216" s="157"/>
      <c r="AD216" s="157"/>
      <c r="AE216" s="157"/>
      <c r="AF216" s="157"/>
      <c r="AG216" s="157"/>
      <c r="AH216" s="157"/>
      <c r="AI216" s="157"/>
      <c r="AJ216" s="157"/>
      <c r="AK216" s="165"/>
      <c r="AL216"/>
      <c r="AM216"/>
      <c r="AN216"/>
      <c r="AO216"/>
      <c r="AP216"/>
      <c r="AQ216"/>
    </row>
    <row r="217" spans="1:43" ht="12" customHeight="1" x14ac:dyDescent="0.3">
      <c r="A217" s="157"/>
      <c r="B217" s="158"/>
      <c r="C217" s="157"/>
      <c r="D217" s="159"/>
      <c r="E217" s="160"/>
      <c r="F217" s="157"/>
      <c r="G217" s="157"/>
      <c r="H217" s="157"/>
      <c r="I217" s="161"/>
      <c r="J217" s="161"/>
      <c r="K217" s="157"/>
      <c r="L217" s="161"/>
      <c r="M217" s="162"/>
      <c r="N217" s="163"/>
      <c r="O217" s="157"/>
      <c r="P217" s="157"/>
      <c r="Q217" s="161"/>
      <c r="R217" s="161"/>
      <c r="S217" s="164"/>
      <c r="T217" s="158"/>
      <c r="U217" s="158"/>
      <c r="V217" s="158"/>
      <c r="W217" s="157"/>
      <c r="X217" s="157"/>
      <c r="Y217" s="157"/>
      <c r="Z217" s="157"/>
      <c r="AA217" s="157"/>
      <c r="AB217" s="157"/>
      <c r="AC217" s="157"/>
      <c r="AD217" s="157"/>
      <c r="AE217" s="157"/>
      <c r="AF217" s="157"/>
      <c r="AG217" s="157"/>
      <c r="AH217" s="157"/>
      <c r="AI217" s="157"/>
      <c r="AJ217" s="157"/>
      <c r="AK217" s="165"/>
      <c r="AL217"/>
      <c r="AM217"/>
      <c r="AN217"/>
      <c r="AO217"/>
      <c r="AP217"/>
      <c r="AQ217"/>
    </row>
    <row r="218" spans="1:43" ht="12" customHeight="1" x14ac:dyDescent="0.3">
      <c r="A218" s="157"/>
      <c r="B218" s="158"/>
      <c r="C218" s="157"/>
      <c r="D218" s="159"/>
      <c r="E218" s="160"/>
      <c r="F218" s="157"/>
      <c r="G218" s="157"/>
      <c r="H218" s="157"/>
      <c r="I218" s="161"/>
      <c r="J218" s="161"/>
      <c r="K218" s="157"/>
      <c r="L218" s="161"/>
      <c r="M218" s="162"/>
      <c r="N218" s="163"/>
      <c r="O218" s="157"/>
      <c r="P218" s="157"/>
      <c r="Q218" s="161"/>
      <c r="R218" s="161"/>
      <c r="S218" s="164"/>
      <c r="T218" s="158"/>
      <c r="U218" s="158"/>
      <c r="V218" s="158"/>
      <c r="W218" s="157"/>
      <c r="X218" s="157"/>
      <c r="Y218" s="157"/>
      <c r="Z218" s="157"/>
      <c r="AA218" s="157"/>
      <c r="AB218" s="157"/>
      <c r="AC218" s="157"/>
      <c r="AD218" s="157"/>
      <c r="AE218" s="157"/>
      <c r="AF218" s="157"/>
      <c r="AG218" s="157"/>
      <c r="AH218" s="157"/>
      <c r="AI218" s="157"/>
      <c r="AJ218" s="157"/>
      <c r="AK218" s="165"/>
      <c r="AL218"/>
      <c r="AM218"/>
      <c r="AN218"/>
      <c r="AO218"/>
      <c r="AP218"/>
      <c r="AQ218"/>
    </row>
    <row r="219" spans="1:43" ht="12" customHeight="1" x14ac:dyDescent="0.3">
      <c r="A219" s="157"/>
      <c r="B219" s="158"/>
      <c r="C219" s="157"/>
      <c r="D219" s="159"/>
      <c r="E219" s="160"/>
      <c r="F219" s="157"/>
      <c r="G219" s="157"/>
      <c r="H219" s="157"/>
      <c r="I219" s="161"/>
      <c r="J219" s="161"/>
      <c r="K219" s="157"/>
      <c r="L219" s="161"/>
      <c r="M219" s="162"/>
      <c r="N219" s="163"/>
      <c r="O219" s="157"/>
      <c r="P219" s="157"/>
      <c r="Q219" s="161"/>
      <c r="R219" s="161"/>
      <c r="S219" s="164"/>
      <c r="T219" s="158"/>
      <c r="U219" s="158"/>
      <c r="V219" s="158"/>
      <c r="W219" s="157"/>
      <c r="X219" s="157"/>
      <c r="Y219" s="157"/>
      <c r="Z219" s="157"/>
      <c r="AA219" s="157"/>
      <c r="AB219" s="157"/>
      <c r="AC219" s="157"/>
      <c r="AD219" s="157"/>
      <c r="AE219" s="157"/>
      <c r="AF219" s="157"/>
      <c r="AG219" s="157"/>
      <c r="AH219" s="157"/>
      <c r="AI219" s="157"/>
      <c r="AJ219" s="157"/>
      <c r="AK219" s="165"/>
      <c r="AL219"/>
      <c r="AM219"/>
      <c r="AN219"/>
      <c r="AO219"/>
      <c r="AP219"/>
      <c r="AQ219"/>
    </row>
    <row r="220" spans="1:43" ht="12" customHeight="1" x14ac:dyDescent="0.3">
      <c r="A220" s="157"/>
      <c r="B220" s="158"/>
      <c r="C220" s="157"/>
      <c r="D220" s="159"/>
      <c r="E220" s="160"/>
      <c r="F220" s="157"/>
      <c r="G220" s="157"/>
      <c r="H220" s="157"/>
      <c r="I220" s="161"/>
      <c r="J220" s="161"/>
      <c r="K220" s="157"/>
      <c r="L220" s="161"/>
      <c r="M220" s="162"/>
      <c r="N220" s="163"/>
      <c r="O220" s="157"/>
      <c r="P220" s="157"/>
      <c r="Q220" s="161"/>
      <c r="R220" s="161"/>
      <c r="S220" s="164"/>
      <c r="T220" s="158"/>
      <c r="U220" s="158"/>
      <c r="V220" s="158"/>
      <c r="W220" s="157"/>
      <c r="X220" s="157"/>
      <c r="Y220" s="157"/>
      <c r="Z220" s="157"/>
      <c r="AA220" s="157"/>
      <c r="AB220" s="157"/>
      <c r="AC220" s="157"/>
      <c r="AD220" s="157"/>
      <c r="AE220" s="157"/>
      <c r="AF220" s="157"/>
      <c r="AG220" s="157"/>
      <c r="AH220" s="157"/>
      <c r="AI220" s="157"/>
      <c r="AJ220" s="157"/>
      <c r="AK220" s="165"/>
      <c r="AL220"/>
      <c r="AM220"/>
      <c r="AN220"/>
      <c r="AO220"/>
      <c r="AP220"/>
      <c r="AQ220"/>
    </row>
    <row r="221" spans="1:43" ht="12" customHeight="1" x14ac:dyDescent="0.3">
      <c r="A221" s="157"/>
      <c r="B221" s="158"/>
      <c r="C221" s="157"/>
      <c r="D221" s="159"/>
      <c r="E221" s="160"/>
      <c r="F221" s="157"/>
      <c r="G221" s="157"/>
      <c r="H221" s="157"/>
      <c r="I221" s="161"/>
      <c r="J221" s="161"/>
      <c r="K221" s="157"/>
      <c r="L221" s="161"/>
      <c r="M221" s="162"/>
      <c r="N221" s="163"/>
      <c r="O221" s="157"/>
      <c r="P221" s="157"/>
      <c r="Q221" s="161"/>
      <c r="R221" s="161"/>
      <c r="S221" s="164"/>
      <c r="T221" s="158"/>
      <c r="U221" s="158"/>
      <c r="V221" s="158"/>
      <c r="W221" s="157"/>
      <c r="X221" s="157"/>
      <c r="Y221" s="157"/>
      <c r="Z221" s="157"/>
      <c r="AA221" s="157"/>
      <c r="AB221" s="157"/>
      <c r="AC221" s="157"/>
      <c r="AD221" s="157"/>
      <c r="AE221" s="157"/>
      <c r="AF221" s="157"/>
      <c r="AG221" s="157"/>
      <c r="AH221" s="157"/>
      <c r="AI221" s="157"/>
      <c r="AJ221" s="157"/>
      <c r="AK221" s="165"/>
      <c r="AL221"/>
      <c r="AM221"/>
      <c r="AN221"/>
      <c r="AO221"/>
      <c r="AP221"/>
      <c r="AQ221"/>
    </row>
    <row r="222" spans="1:43" ht="12" customHeight="1" x14ac:dyDescent="0.3">
      <c r="A222" s="157"/>
      <c r="B222" s="158"/>
      <c r="C222" s="157"/>
      <c r="D222" s="159"/>
      <c r="E222" s="160"/>
      <c r="F222" s="157"/>
      <c r="G222" s="157"/>
      <c r="H222" s="157"/>
      <c r="I222" s="161"/>
      <c r="J222" s="161"/>
      <c r="K222" s="157"/>
      <c r="L222" s="161"/>
      <c r="M222" s="162"/>
      <c r="N222" s="163"/>
      <c r="O222" s="157"/>
      <c r="P222" s="157"/>
      <c r="Q222" s="161"/>
      <c r="R222" s="161"/>
      <c r="S222" s="164"/>
      <c r="T222" s="158"/>
      <c r="U222" s="158"/>
      <c r="V222" s="158"/>
      <c r="W222" s="157"/>
      <c r="X222" s="157"/>
      <c r="Y222" s="157"/>
      <c r="Z222" s="157"/>
      <c r="AA222" s="157"/>
      <c r="AB222" s="157"/>
      <c r="AC222" s="157"/>
      <c r="AD222" s="157"/>
      <c r="AE222" s="157"/>
      <c r="AF222" s="157"/>
      <c r="AG222" s="157"/>
      <c r="AH222" s="157"/>
      <c r="AI222" s="157"/>
      <c r="AJ222" s="157"/>
      <c r="AK222" s="165"/>
      <c r="AL222"/>
      <c r="AM222"/>
      <c r="AN222"/>
      <c r="AO222"/>
      <c r="AP222"/>
      <c r="AQ222"/>
    </row>
    <row r="223" spans="1:43" ht="12" customHeight="1" x14ac:dyDescent="0.3">
      <c r="A223" s="157"/>
      <c r="B223" s="158"/>
      <c r="C223" s="157"/>
      <c r="D223" s="159"/>
      <c r="E223" s="160"/>
      <c r="F223" s="157"/>
      <c r="G223" s="157"/>
      <c r="H223" s="157"/>
      <c r="I223" s="161"/>
      <c r="J223" s="161"/>
      <c r="K223" s="157"/>
      <c r="L223" s="161"/>
      <c r="M223" s="162"/>
      <c r="N223" s="163"/>
      <c r="O223" s="157"/>
      <c r="P223" s="157"/>
      <c r="Q223" s="161"/>
      <c r="R223" s="161"/>
      <c r="S223" s="164"/>
      <c r="T223" s="158"/>
      <c r="U223" s="158"/>
      <c r="V223" s="158"/>
      <c r="W223" s="157"/>
      <c r="X223" s="157"/>
      <c r="Y223" s="157"/>
      <c r="Z223" s="157"/>
      <c r="AA223" s="157"/>
      <c r="AB223" s="157"/>
      <c r="AC223" s="157"/>
      <c r="AD223" s="157"/>
      <c r="AE223" s="157"/>
      <c r="AF223" s="157"/>
      <c r="AG223" s="157"/>
      <c r="AH223" s="157"/>
      <c r="AI223" s="157"/>
      <c r="AJ223" s="157"/>
      <c r="AK223" s="165"/>
      <c r="AL223"/>
      <c r="AM223"/>
      <c r="AN223"/>
      <c r="AO223"/>
      <c r="AP223"/>
      <c r="AQ223"/>
    </row>
    <row r="224" spans="1:43" ht="12" customHeight="1" x14ac:dyDescent="0.3">
      <c r="A224" s="157"/>
      <c r="B224" s="158"/>
      <c r="C224" s="157"/>
      <c r="D224" s="159"/>
      <c r="E224" s="160"/>
      <c r="F224" s="157"/>
      <c r="G224" s="157"/>
      <c r="H224" s="157"/>
      <c r="I224" s="161"/>
      <c r="J224" s="161"/>
      <c r="K224" s="157"/>
      <c r="L224" s="161"/>
      <c r="M224" s="162"/>
      <c r="N224" s="163"/>
      <c r="O224" s="157"/>
      <c r="P224" s="157"/>
      <c r="Q224" s="161"/>
      <c r="R224" s="161"/>
      <c r="S224" s="164"/>
      <c r="T224" s="158"/>
      <c r="U224" s="158"/>
      <c r="V224" s="158"/>
      <c r="W224" s="157"/>
      <c r="X224" s="157"/>
      <c r="Y224" s="157"/>
      <c r="Z224" s="157"/>
      <c r="AA224" s="157"/>
      <c r="AB224" s="157"/>
      <c r="AC224" s="157"/>
      <c r="AD224" s="157"/>
      <c r="AE224" s="157"/>
      <c r="AF224" s="157"/>
      <c r="AG224" s="157"/>
      <c r="AH224" s="157"/>
      <c r="AI224" s="157"/>
      <c r="AJ224" s="157"/>
      <c r="AK224" s="165"/>
      <c r="AL224"/>
      <c r="AM224"/>
      <c r="AN224"/>
      <c r="AO224"/>
      <c r="AP224"/>
      <c r="AQ224"/>
    </row>
    <row r="225" spans="1:43" ht="12" customHeight="1" x14ac:dyDescent="0.3">
      <c r="A225" s="157"/>
      <c r="B225" s="158"/>
      <c r="C225" s="157"/>
      <c r="D225" s="159"/>
      <c r="E225" s="160"/>
      <c r="F225" s="157"/>
      <c r="G225" s="157"/>
      <c r="H225" s="157"/>
      <c r="I225" s="161"/>
      <c r="J225" s="161"/>
      <c r="K225" s="157"/>
      <c r="L225" s="161"/>
      <c r="M225" s="162"/>
      <c r="N225" s="163"/>
      <c r="O225" s="157"/>
      <c r="P225" s="157"/>
      <c r="Q225" s="161"/>
      <c r="R225" s="161"/>
      <c r="S225" s="164"/>
      <c r="T225" s="158"/>
      <c r="U225" s="158"/>
      <c r="V225" s="158"/>
      <c r="W225" s="157"/>
      <c r="X225" s="157"/>
      <c r="Y225" s="157"/>
      <c r="Z225" s="157"/>
      <c r="AA225" s="157"/>
      <c r="AB225" s="157"/>
      <c r="AC225" s="157"/>
      <c r="AD225" s="157"/>
      <c r="AE225" s="157"/>
      <c r="AF225" s="157"/>
      <c r="AG225" s="157"/>
      <c r="AH225" s="157"/>
      <c r="AI225" s="157"/>
      <c r="AJ225" s="157"/>
      <c r="AK225" s="165"/>
      <c r="AL225"/>
      <c r="AM225"/>
      <c r="AN225"/>
      <c r="AO225"/>
      <c r="AP225"/>
      <c r="AQ225"/>
    </row>
    <row r="226" spans="1:43" ht="12" customHeight="1" x14ac:dyDescent="0.3">
      <c r="A226" s="157"/>
      <c r="B226" s="158"/>
      <c r="C226" s="157"/>
      <c r="D226" s="159"/>
      <c r="E226" s="160"/>
      <c r="F226" s="157"/>
      <c r="G226" s="157"/>
      <c r="H226" s="157"/>
      <c r="I226" s="161"/>
      <c r="J226" s="161"/>
      <c r="K226" s="157"/>
      <c r="L226" s="161"/>
      <c r="M226" s="162"/>
      <c r="N226" s="163"/>
      <c r="O226" s="157"/>
      <c r="P226" s="157"/>
      <c r="Q226" s="161"/>
      <c r="R226" s="161"/>
      <c r="S226" s="164"/>
      <c r="T226" s="158"/>
      <c r="U226" s="158"/>
      <c r="V226" s="158"/>
      <c r="W226" s="157"/>
      <c r="X226" s="157"/>
      <c r="Y226" s="157"/>
      <c r="Z226" s="157"/>
      <c r="AA226" s="157"/>
      <c r="AB226" s="157"/>
      <c r="AC226" s="157"/>
      <c r="AD226" s="157"/>
      <c r="AE226" s="157"/>
      <c r="AF226" s="157"/>
      <c r="AG226" s="157"/>
      <c r="AH226" s="157"/>
      <c r="AI226" s="157"/>
      <c r="AJ226" s="157"/>
      <c r="AK226" s="165"/>
      <c r="AL226"/>
      <c r="AM226"/>
      <c r="AN226"/>
      <c r="AO226"/>
      <c r="AP226"/>
      <c r="AQ226"/>
    </row>
    <row r="227" spans="1:43" ht="12" customHeight="1" x14ac:dyDescent="0.3">
      <c r="A227" s="157"/>
      <c r="B227" s="158"/>
      <c r="C227" s="157"/>
      <c r="D227" s="159"/>
      <c r="E227" s="160"/>
      <c r="F227" s="157"/>
      <c r="G227" s="157"/>
      <c r="H227" s="157"/>
      <c r="I227" s="161"/>
      <c r="J227" s="161"/>
      <c r="K227" s="157"/>
      <c r="L227" s="161"/>
      <c r="M227" s="162"/>
      <c r="N227" s="163"/>
      <c r="O227" s="157"/>
      <c r="P227" s="157"/>
      <c r="Q227" s="161"/>
      <c r="R227" s="161"/>
      <c r="S227" s="164"/>
      <c r="T227" s="158"/>
      <c r="U227" s="158"/>
      <c r="V227" s="158"/>
      <c r="W227" s="157"/>
      <c r="X227" s="157"/>
      <c r="Y227" s="157"/>
      <c r="Z227" s="157"/>
      <c r="AA227" s="157"/>
      <c r="AB227" s="157"/>
      <c r="AC227" s="157"/>
      <c r="AD227" s="157"/>
      <c r="AE227" s="157"/>
      <c r="AF227" s="157"/>
      <c r="AG227" s="157"/>
      <c r="AH227" s="157"/>
      <c r="AI227" s="157"/>
      <c r="AJ227" s="157"/>
      <c r="AK227" s="165"/>
      <c r="AL227"/>
      <c r="AM227"/>
      <c r="AN227"/>
      <c r="AO227"/>
      <c r="AP227"/>
      <c r="AQ227"/>
    </row>
    <row r="228" spans="1:43" ht="12" customHeight="1" x14ac:dyDescent="0.3">
      <c r="A228" s="157"/>
      <c r="B228" s="158"/>
      <c r="C228" s="157"/>
      <c r="D228" s="159"/>
      <c r="E228" s="160"/>
      <c r="F228" s="157"/>
      <c r="G228" s="157"/>
      <c r="H228" s="157"/>
      <c r="I228" s="161"/>
      <c r="J228" s="161"/>
      <c r="K228" s="157"/>
      <c r="L228" s="161"/>
      <c r="M228" s="162"/>
      <c r="N228" s="163"/>
      <c r="O228" s="157"/>
      <c r="P228" s="157"/>
      <c r="Q228" s="161"/>
      <c r="R228" s="161"/>
      <c r="S228" s="164"/>
      <c r="T228" s="158"/>
      <c r="U228" s="158"/>
      <c r="V228" s="158"/>
      <c r="W228" s="157"/>
      <c r="X228" s="157"/>
      <c r="Y228" s="157"/>
      <c r="Z228" s="157"/>
      <c r="AA228" s="157"/>
      <c r="AB228" s="157"/>
      <c r="AC228" s="157"/>
      <c r="AD228" s="157"/>
      <c r="AE228" s="157"/>
      <c r="AF228" s="157"/>
      <c r="AG228" s="157"/>
      <c r="AH228" s="157"/>
      <c r="AI228" s="157"/>
      <c r="AJ228" s="157"/>
      <c r="AK228" s="165"/>
      <c r="AL228"/>
      <c r="AM228"/>
      <c r="AN228"/>
      <c r="AO228"/>
      <c r="AP228"/>
      <c r="AQ228"/>
    </row>
    <row r="229" spans="1:43" ht="12" customHeight="1" x14ac:dyDescent="0.3">
      <c r="A229" s="157"/>
      <c r="B229" s="158"/>
      <c r="C229" s="157"/>
      <c r="D229" s="159"/>
      <c r="E229" s="160"/>
      <c r="F229" s="157"/>
      <c r="G229" s="157"/>
      <c r="H229" s="157"/>
      <c r="I229" s="161"/>
      <c r="J229" s="161"/>
      <c r="K229" s="157"/>
      <c r="L229" s="161"/>
      <c r="M229" s="162"/>
      <c r="N229" s="163"/>
      <c r="O229" s="157"/>
      <c r="P229" s="157"/>
      <c r="Q229" s="161"/>
      <c r="R229" s="161"/>
      <c r="S229" s="164"/>
      <c r="T229" s="158"/>
      <c r="U229" s="158"/>
      <c r="V229" s="158"/>
      <c r="W229" s="157"/>
      <c r="X229" s="157"/>
      <c r="Y229" s="157"/>
      <c r="Z229" s="157"/>
      <c r="AA229" s="157"/>
      <c r="AB229" s="157"/>
      <c r="AC229" s="157"/>
      <c r="AD229" s="157"/>
      <c r="AE229" s="157"/>
      <c r="AF229" s="157"/>
      <c r="AG229" s="157"/>
      <c r="AH229" s="157"/>
      <c r="AI229" s="157"/>
      <c r="AJ229" s="157"/>
      <c r="AK229" s="165"/>
      <c r="AL229"/>
      <c r="AM229"/>
      <c r="AN229"/>
      <c r="AO229"/>
      <c r="AP229"/>
      <c r="AQ229"/>
    </row>
    <row r="230" spans="1:43" ht="12" customHeight="1" x14ac:dyDescent="0.3">
      <c r="A230" s="157"/>
      <c r="B230" s="158"/>
      <c r="C230" s="157"/>
      <c r="D230" s="159"/>
      <c r="E230" s="160"/>
      <c r="F230" s="157"/>
      <c r="G230" s="157"/>
      <c r="H230" s="157"/>
      <c r="I230" s="161"/>
      <c r="J230" s="161"/>
      <c r="K230" s="157"/>
      <c r="L230" s="161"/>
      <c r="M230" s="162"/>
      <c r="N230" s="163"/>
      <c r="O230" s="157"/>
      <c r="P230" s="157"/>
      <c r="Q230" s="161"/>
      <c r="R230" s="161"/>
      <c r="S230" s="164"/>
      <c r="T230" s="158"/>
      <c r="U230" s="158"/>
      <c r="V230" s="158"/>
      <c r="W230" s="157"/>
      <c r="X230" s="157"/>
      <c r="Y230" s="157"/>
      <c r="Z230" s="157"/>
      <c r="AA230" s="157"/>
      <c r="AB230" s="157"/>
      <c r="AC230" s="157"/>
      <c r="AD230" s="157"/>
      <c r="AE230" s="157"/>
      <c r="AF230" s="157"/>
      <c r="AG230" s="157"/>
      <c r="AH230" s="157"/>
      <c r="AI230" s="157"/>
      <c r="AJ230" s="157"/>
      <c r="AK230" s="165"/>
      <c r="AL230"/>
      <c r="AM230"/>
      <c r="AN230"/>
      <c r="AO230"/>
      <c r="AP230"/>
      <c r="AQ230"/>
    </row>
    <row r="231" spans="1:43" ht="12" customHeight="1" x14ac:dyDescent="0.3">
      <c r="A231" s="157"/>
      <c r="B231" s="158"/>
      <c r="C231" s="157"/>
      <c r="D231" s="159"/>
      <c r="E231" s="160"/>
      <c r="F231" s="157"/>
      <c r="G231" s="157"/>
      <c r="H231" s="157"/>
      <c r="I231" s="161"/>
      <c r="J231" s="161"/>
      <c r="K231" s="157"/>
      <c r="L231" s="161"/>
      <c r="M231" s="162"/>
      <c r="N231" s="163"/>
      <c r="O231" s="157"/>
      <c r="P231" s="157"/>
      <c r="Q231" s="161"/>
      <c r="R231" s="161"/>
      <c r="S231" s="164"/>
      <c r="T231" s="158"/>
      <c r="U231" s="158"/>
      <c r="V231" s="158"/>
      <c r="W231" s="157"/>
      <c r="X231" s="157"/>
      <c r="Y231" s="157"/>
      <c r="Z231" s="157"/>
      <c r="AA231" s="157"/>
      <c r="AB231" s="157"/>
      <c r="AC231" s="157"/>
      <c r="AD231" s="157"/>
      <c r="AE231" s="157"/>
      <c r="AF231" s="157"/>
      <c r="AG231" s="157"/>
      <c r="AH231" s="157"/>
      <c r="AI231" s="157"/>
      <c r="AJ231" s="157"/>
      <c r="AK231" s="165"/>
      <c r="AL231"/>
      <c r="AM231"/>
      <c r="AN231"/>
      <c r="AO231"/>
      <c r="AP231"/>
      <c r="AQ231"/>
    </row>
    <row r="232" spans="1:43" ht="12" customHeight="1" x14ac:dyDescent="0.3">
      <c r="A232" s="157"/>
      <c r="B232" s="158"/>
      <c r="C232" s="157"/>
      <c r="D232" s="159"/>
      <c r="E232" s="160"/>
      <c r="F232" s="157"/>
      <c r="G232" s="157"/>
      <c r="H232" s="157"/>
      <c r="I232" s="161"/>
      <c r="J232" s="161"/>
      <c r="K232" s="157"/>
      <c r="L232" s="161"/>
      <c r="M232" s="162"/>
      <c r="N232" s="163"/>
      <c r="O232" s="157"/>
      <c r="P232" s="157"/>
      <c r="Q232" s="161"/>
      <c r="R232" s="161"/>
      <c r="S232" s="164"/>
      <c r="T232" s="158"/>
      <c r="U232" s="158"/>
      <c r="V232" s="158"/>
      <c r="W232" s="157"/>
      <c r="X232" s="157"/>
      <c r="Y232" s="157"/>
      <c r="Z232" s="157"/>
      <c r="AA232" s="157"/>
      <c r="AB232" s="157"/>
      <c r="AC232" s="157"/>
      <c r="AD232" s="157"/>
      <c r="AE232" s="157"/>
      <c r="AF232" s="157"/>
      <c r="AG232" s="157"/>
      <c r="AH232" s="157"/>
      <c r="AI232" s="157"/>
      <c r="AJ232" s="157"/>
      <c r="AK232" s="165"/>
      <c r="AL232"/>
      <c r="AM232"/>
      <c r="AN232"/>
      <c r="AO232"/>
      <c r="AP232"/>
      <c r="AQ232"/>
    </row>
    <row r="233" spans="1:43" ht="12" customHeight="1" x14ac:dyDescent="0.3">
      <c r="A233" s="157"/>
      <c r="B233" s="158"/>
      <c r="C233" s="157"/>
      <c r="D233" s="159"/>
      <c r="E233" s="160"/>
      <c r="F233" s="157"/>
      <c r="G233" s="157"/>
      <c r="H233" s="157"/>
      <c r="I233" s="161"/>
      <c r="J233" s="161"/>
      <c r="K233" s="157"/>
      <c r="L233" s="161"/>
      <c r="M233" s="162"/>
      <c r="N233" s="163"/>
      <c r="O233" s="157"/>
      <c r="P233" s="157"/>
      <c r="Q233" s="161"/>
      <c r="R233" s="161"/>
      <c r="S233" s="164"/>
      <c r="T233" s="158"/>
      <c r="U233" s="158"/>
      <c r="V233" s="158"/>
      <c r="W233" s="157"/>
      <c r="X233" s="157"/>
      <c r="Y233" s="157"/>
      <c r="Z233" s="157"/>
      <c r="AA233" s="157"/>
      <c r="AB233" s="157"/>
      <c r="AC233" s="157"/>
      <c r="AD233" s="157"/>
      <c r="AE233" s="157"/>
      <c r="AF233" s="157"/>
      <c r="AG233" s="157"/>
      <c r="AH233" s="157"/>
      <c r="AI233" s="157"/>
      <c r="AJ233" s="157"/>
      <c r="AK233" s="165"/>
      <c r="AL233"/>
      <c r="AM233"/>
      <c r="AN233"/>
      <c r="AO233"/>
      <c r="AP233"/>
      <c r="AQ233"/>
    </row>
    <row r="234" spans="1:43" ht="12" customHeight="1" x14ac:dyDescent="0.3">
      <c r="A234" s="157"/>
      <c r="B234" s="158"/>
      <c r="C234" s="157"/>
      <c r="D234" s="159"/>
      <c r="E234" s="160"/>
      <c r="F234" s="157"/>
      <c r="G234" s="157"/>
      <c r="H234" s="157"/>
      <c r="I234" s="161"/>
      <c r="J234" s="161"/>
      <c r="K234" s="157"/>
      <c r="L234" s="161"/>
      <c r="M234" s="162"/>
      <c r="N234" s="163"/>
      <c r="O234" s="157"/>
      <c r="P234" s="157"/>
      <c r="Q234" s="161"/>
      <c r="R234" s="161"/>
      <c r="S234" s="164"/>
      <c r="T234" s="158"/>
      <c r="U234" s="158"/>
      <c r="V234" s="158"/>
      <c r="W234" s="157"/>
      <c r="X234" s="157"/>
      <c r="Y234" s="157"/>
      <c r="Z234" s="157"/>
      <c r="AA234" s="157"/>
      <c r="AB234" s="157"/>
      <c r="AC234" s="157"/>
      <c r="AD234" s="157"/>
      <c r="AE234" s="157"/>
      <c r="AF234" s="157"/>
      <c r="AG234" s="157"/>
      <c r="AH234" s="157"/>
      <c r="AI234" s="157"/>
      <c r="AJ234" s="157"/>
      <c r="AK234" s="165"/>
      <c r="AL234"/>
      <c r="AM234"/>
      <c r="AN234"/>
      <c r="AO234"/>
      <c r="AP234"/>
      <c r="AQ234"/>
    </row>
    <row r="235" spans="1:43" ht="12" customHeight="1" x14ac:dyDescent="0.3">
      <c r="A235" s="157"/>
      <c r="B235" s="158"/>
      <c r="C235" s="157"/>
      <c r="D235" s="159"/>
      <c r="E235" s="160"/>
      <c r="F235" s="157"/>
      <c r="G235" s="157"/>
      <c r="H235" s="157"/>
      <c r="I235" s="161"/>
      <c r="J235" s="161"/>
      <c r="K235" s="157"/>
      <c r="L235" s="161"/>
      <c r="M235" s="162"/>
      <c r="N235" s="163"/>
      <c r="O235" s="157"/>
      <c r="P235" s="157"/>
      <c r="Q235" s="161"/>
      <c r="R235" s="161"/>
      <c r="S235" s="164"/>
      <c r="T235" s="158"/>
      <c r="U235" s="158"/>
      <c r="V235" s="158"/>
      <c r="W235" s="157"/>
      <c r="X235" s="157"/>
      <c r="Y235" s="157"/>
      <c r="Z235" s="157"/>
      <c r="AA235" s="157"/>
      <c r="AB235" s="157"/>
      <c r="AC235" s="157"/>
      <c r="AD235" s="157"/>
      <c r="AE235" s="157"/>
      <c r="AF235" s="157"/>
      <c r="AG235" s="157"/>
      <c r="AH235" s="157"/>
      <c r="AI235" s="157"/>
      <c r="AJ235" s="157"/>
      <c r="AK235" s="165"/>
      <c r="AL235"/>
      <c r="AM235"/>
      <c r="AN235"/>
      <c r="AO235"/>
      <c r="AP235"/>
      <c r="AQ235"/>
    </row>
    <row r="236" spans="1:43" ht="12" customHeight="1" x14ac:dyDescent="0.3">
      <c r="A236" s="157"/>
      <c r="B236" s="158"/>
      <c r="C236" s="157"/>
      <c r="D236" s="159"/>
      <c r="E236" s="160"/>
      <c r="F236" s="157"/>
      <c r="G236" s="157"/>
      <c r="H236" s="157"/>
      <c r="I236" s="161"/>
      <c r="J236" s="161"/>
      <c r="K236" s="157"/>
      <c r="L236" s="161"/>
      <c r="M236" s="162"/>
      <c r="N236" s="163"/>
      <c r="O236" s="157"/>
      <c r="P236" s="157"/>
      <c r="Q236" s="161"/>
      <c r="R236" s="161"/>
      <c r="S236" s="164"/>
      <c r="T236" s="158"/>
      <c r="U236" s="158"/>
      <c r="V236" s="158"/>
      <c r="W236" s="157"/>
      <c r="X236" s="157"/>
      <c r="Y236" s="157"/>
      <c r="Z236" s="157"/>
      <c r="AA236" s="157"/>
      <c r="AB236" s="157"/>
      <c r="AC236" s="157"/>
      <c r="AD236" s="157"/>
      <c r="AE236" s="157"/>
      <c r="AF236" s="157"/>
      <c r="AG236" s="157"/>
      <c r="AH236" s="157"/>
      <c r="AI236" s="157"/>
      <c r="AJ236" s="157"/>
      <c r="AK236" s="165"/>
      <c r="AL236"/>
      <c r="AM236"/>
      <c r="AN236"/>
      <c r="AO236"/>
      <c r="AP236"/>
      <c r="AQ236"/>
    </row>
    <row r="237" spans="1:43" ht="12" customHeight="1" x14ac:dyDescent="0.3">
      <c r="A237" s="157"/>
      <c r="B237" s="158"/>
      <c r="C237" s="157"/>
      <c r="D237" s="159"/>
      <c r="E237" s="160"/>
      <c r="F237" s="157"/>
      <c r="G237" s="157"/>
      <c r="H237" s="157"/>
      <c r="I237" s="161"/>
      <c r="J237" s="161"/>
      <c r="K237" s="157"/>
      <c r="L237" s="161"/>
      <c r="M237" s="162"/>
      <c r="N237" s="163"/>
      <c r="O237" s="157"/>
      <c r="P237" s="157"/>
      <c r="Q237" s="161"/>
      <c r="R237" s="161"/>
      <c r="S237" s="164"/>
      <c r="T237" s="158"/>
      <c r="U237" s="158"/>
      <c r="V237" s="158"/>
      <c r="W237" s="157"/>
      <c r="X237" s="157"/>
      <c r="Y237" s="157"/>
      <c r="Z237" s="157"/>
      <c r="AA237" s="157"/>
      <c r="AB237" s="157"/>
      <c r="AC237" s="157"/>
      <c r="AD237" s="157"/>
      <c r="AE237" s="157"/>
      <c r="AF237" s="157"/>
      <c r="AG237" s="157"/>
      <c r="AH237" s="157"/>
      <c r="AI237" s="157"/>
      <c r="AJ237" s="157"/>
      <c r="AK237" s="165"/>
      <c r="AL237"/>
      <c r="AM237"/>
      <c r="AN237"/>
      <c r="AO237"/>
      <c r="AP237"/>
      <c r="AQ237"/>
    </row>
    <row r="238" spans="1:43" ht="12" customHeight="1" x14ac:dyDescent="0.3">
      <c r="A238" s="157"/>
      <c r="B238" s="158"/>
      <c r="C238" s="157"/>
      <c r="D238" s="159"/>
      <c r="E238" s="160"/>
      <c r="F238" s="157"/>
      <c r="G238" s="157"/>
      <c r="H238" s="157"/>
      <c r="I238" s="161"/>
      <c r="J238" s="161"/>
      <c r="K238" s="157"/>
      <c r="L238" s="161"/>
      <c r="M238" s="162"/>
      <c r="N238" s="163"/>
      <c r="O238" s="157"/>
      <c r="P238" s="157"/>
      <c r="Q238" s="161"/>
      <c r="R238" s="161"/>
      <c r="S238" s="164"/>
      <c r="T238" s="158"/>
      <c r="U238" s="158"/>
      <c r="V238" s="158"/>
      <c r="W238" s="157"/>
      <c r="X238" s="157"/>
      <c r="Y238" s="157"/>
      <c r="Z238" s="157"/>
      <c r="AA238" s="157"/>
      <c r="AB238" s="157"/>
      <c r="AC238" s="157"/>
      <c r="AD238" s="157"/>
      <c r="AE238" s="157"/>
      <c r="AF238" s="157"/>
      <c r="AG238" s="157"/>
      <c r="AH238" s="157"/>
      <c r="AI238" s="157"/>
      <c r="AJ238" s="157"/>
      <c r="AK238" s="165"/>
      <c r="AL238"/>
      <c r="AM238"/>
      <c r="AN238"/>
      <c r="AO238"/>
      <c r="AP238"/>
      <c r="AQ238"/>
    </row>
    <row r="239" spans="1:43" ht="12" customHeight="1" x14ac:dyDescent="0.3">
      <c r="A239" s="157"/>
      <c r="B239" s="158"/>
      <c r="C239" s="157"/>
      <c r="D239" s="159"/>
      <c r="E239" s="160"/>
      <c r="F239" s="157"/>
      <c r="G239" s="157"/>
      <c r="H239" s="157"/>
      <c r="I239" s="161"/>
      <c r="J239" s="161"/>
      <c r="K239" s="157"/>
      <c r="L239" s="161"/>
      <c r="M239" s="162"/>
      <c r="N239" s="163"/>
      <c r="O239" s="157"/>
      <c r="P239" s="157"/>
      <c r="Q239" s="161"/>
      <c r="R239" s="161"/>
      <c r="S239" s="164"/>
      <c r="T239" s="158"/>
      <c r="U239" s="158"/>
      <c r="V239" s="158"/>
      <c r="W239" s="157"/>
      <c r="X239" s="157"/>
      <c r="Y239" s="157"/>
      <c r="Z239" s="157"/>
      <c r="AA239" s="157"/>
      <c r="AB239" s="157"/>
      <c r="AC239" s="157"/>
      <c r="AD239" s="157"/>
      <c r="AE239" s="157"/>
      <c r="AF239" s="157"/>
      <c r="AG239" s="157"/>
      <c r="AH239" s="157"/>
      <c r="AI239" s="157"/>
      <c r="AJ239" s="157"/>
      <c r="AK239" s="165"/>
      <c r="AL239"/>
      <c r="AM239"/>
      <c r="AN239"/>
      <c r="AO239"/>
      <c r="AP239"/>
      <c r="AQ239"/>
    </row>
    <row r="240" spans="1:43" ht="12" customHeight="1" x14ac:dyDescent="0.3">
      <c r="A240" s="157"/>
      <c r="B240" s="158"/>
      <c r="C240" s="157"/>
      <c r="D240" s="159"/>
      <c r="E240" s="160"/>
      <c r="F240" s="157"/>
      <c r="G240" s="157"/>
      <c r="H240" s="157"/>
      <c r="I240" s="161"/>
      <c r="J240" s="161"/>
      <c r="K240" s="157"/>
      <c r="L240" s="161"/>
      <c r="M240" s="162"/>
      <c r="N240" s="163"/>
      <c r="O240" s="157"/>
      <c r="P240" s="157"/>
      <c r="Q240" s="161"/>
      <c r="R240" s="161"/>
      <c r="S240" s="164"/>
      <c r="T240" s="158"/>
      <c r="U240" s="158"/>
      <c r="V240" s="158"/>
      <c r="W240" s="157"/>
      <c r="X240" s="157"/>
      <c r="Y240" s="157"/>
      <c r="Z240" s="157"/>
      <c r="AA240" s="157"/>
      <c r="AB240" s="157"/>
      <c r="AC240" s="157"/>
      <c r="AD240" s="157"/>
      <c r="AE240" s="157"/>
      <c r="AF240" s="157"/>
      <c r="AG240" s="157"/>
      <c r="AH240" s="157"/>
      <c r="AI240" s="157"/>
      <c r="AJ240" s="157"/>
      <c r="AK240" s="165"/>
      <c r="AL240"/>
      <c r="AM240"/>
      <c r="AN240"/>
      <c r="AO240"/>
      <c r="AP240"/>
      <c r="AQ240"/>
    </row>
    <row r="241" spans="1:43" ht="12" customHeight="1" x14ac:dyDescent="0.3">
      <c r="A241" s="157"/>
      <c r="B241" s="158"/>
      <c r="C241" s="157"/>
      <c r="D241" s="159"/>
      <c r="E241" s="160"/>
      <c r="F241" s="157"/>
      <c r="G241" s="157"/>
      <c r="H241" s="157"/>
      <c r="I241" s="161"/>
      <c r="J241" s="161"/>
      <c r="K241" s="157"/>
      <c r="L241" s="161"/>
      <c r="M241" s="162"/>
      <c r="N241" s="163"/>
      <c r="O241" s="157"/>
      <c r="P241" s="157"/>
      <c r="Q241" s="161"/>
      <c r="R241" s="161"/>
      <c r="S241" s="164"/>
      <c r="T241" s="158"/>
      <c r="U241" s="158"/>
      <c r="V241" s="158"/>
      <c r="W241" s="157"/>
      <c r="X241" s="157"/>
      <c r="Y241" s="157"/>
      <c r="Z241" s="157"/>
      <c r="AA241" s="157"/>
      <c r="AB241" s="157"/>
      <c r="AC241" s="157"/>
      <c r="AD241" s="157"/>
      <c r="AE241" s="157"/>
      <c r="AF241" s="157"/>
      <c r="AG241" s="157"/>
      <c r="AH241" s="157"/>
      <c r="AI241" s="157"/>
      <c r="AJ241" s="157"/>
      <c r="AK241" s="165"/>
      <c r="AL241"/>
      <c r="AM241"/>
      <c r="AN241"/>
      <c r="AO241"/>
      <c r="AP241"/>
      <c r="AQ241"/>
    </row>
    <row r="242" spans="1:43" ht="12" customHeight="1" x14ac:dyDescent="0.3">
      <c r="A242" s="157"/>
      <c r="B242" s="158"/>
      <c r="C242" s="157"/>
      <c r="D242" s="159"/>
      <c r="E242" s="160"/>
      <c r="F242" s="157"/>
      <c r="G242" s="157"/>
      <c r="H242" s="157"/>
      <c r="I242" s="161"/>
      <c r="J242" s="161"/>
      <c r="K242" s="157"/>
      <c r="L242" s="161"/>
      <c r="M242" s="162"/>
      <c r="N242" s="163"/>
      <c r="O242" s="157"/>
      <c r="P242" s="157"/>
      <c r="Q242" s="161"/>
      <c r="R242" s="161"/>
      <c r="S242" s="164"/>
      <c r="T242" s="158"/>
      <c r="U242" s="158"/>
      <c r="V242" s="158"/>
      <c r="W242" s="157"/>
      <c r="X242" s="157"/>
      <c r="Y242" s="157"/>
      <c r="Z242" s="157"/>
      <c r="AA242" s="157"/>
      <c r="AB242" s="157"/>
      <c r="AC242" s="157"/>
      <c r="AD242" s="157"/>
      <c r="AE242" s="157"/>
      <c r="AF242" s="157"/>
      <c r="AG242" s="157"/>
      <c r="AH242" s="157"/>
      <c r="AI242" s="157"/>
      <c r="AJ242" s="157"/>
      <c r="AK242" s="165"/>
      <c r="AL242"/>
      <c r="AM242"/>
      <c r="AN242"/>
      <c r="AO242"/>
      <c r="AP242"/>
      <c r="AQ242"/>
    </row>
    <row r="243" spans="1:43" ht="12" customHeight="1" x14ac:dyDescent="0.3">
      <c r="A243" s="157"/>
      <c r="B243" s="158"/>
      <c r="C243" s="157"/>
      <c r="D243" s="159"/>
      <c r="E243" s="160"/>
      <c r="F243" s="157"/>
      <c r="G243" s="157"/>
      <c r="H243" s="157"/>
      <c r="I243" s="161"/>
      <c r="J243" s="161"/>
      <c r="K243" s="157"/>
      <c r="L243" s="161"/>
      <c r="M243" s="162"/>
      <c r="N243" s="163"/>
      <c r="O243" s="157"/>
      <c r="P243" s="157"/>
      <c r="Q243" s="161"/>
      <c r="R243" s="161"/>
      <c r="S243" s="164"/>
      <c r="T243" s="158"/>
      <c r="U243" s="158"/>
      <c r="V243" s="158"/>
      <c r="W243" s="157"/>
      <c r="X243" s="157"/>
      <c r="Y243" s="157"/>
      <c r="Z243" s="157"/>
      <c r="AA243" s="157"/>
      <c r="AB243" s="157"/>
      <c r="AC243" s="157"/>
      <c r="AD243" s="157"/>
      <c r="AE243" s="157"/>
      <c r="AF243" s="157"/>
      <c r="AG243" s="157"/>
      <c r="AH243" s="157"/>
      <c r="AI243" s="157"/>
      <c r="AJ243" s="157"/>
      <c r="AK243" s="165"/>
      <c r="AL243"/>
      <c r="AM243"/>
      <c r="AN243"/>
      <c r="AO243"/>
      <c r="AP243"/>
      <c r="AQ243"/>
    </row>
    <row r="244" spans="1:43" ht="12" customHeight="1" x14ac:dyDescent="0.3">
      <c r="A244" s="157"/>
      <c r="B244" s="158"/>
      <c r="C244" s="157"/>
      <c r="D244" s="159"/>
      <c r="E244" s="160"/>
      <c r="F244" s="157"/>
      <c r="G244" s="157"/>
      <c r="H244" s="157"/>
      <c r="I244" s="161"/>
      <c r="J244" s="161"/>
      <c r="K244" s="157"/>
      <c r="L244" s="161"/>
      <c r="M244" s="162"/>
      <c r="N244" s="163"/>
      <c r="O244" s="157"/>
      <c r="P244" s="157"/>
      <c r="Q244" s="161"/>
      <c r="R244" s="161"/>
      <c r="S244" s="164"/>
      <c r="T244" s="158"/>
      <c r="U244" s="158"/>
      <c r="V244" s="158"/>
      <c r="W244" s="157"/>
      <c r="X244" s="157"/>
      <c r="Y244" s="157"/>
      <c r="Z244" s="157"/>
      <c r="AA244" s="157"/>
      <c r="AB244" s="157"/>
      <c r="AC244" s="157"/>
      <c r="AD244" s="157"/>
      <c r="AE244" s="157"/>
      <c r="AF244" s="157"/>
      <c r="AG244" s="157"/>
      <c r="AH244" s="157"/>
      <c r="AI244" s="157"/>
      <c r="AJ244" s="157"/>
      <c r="AK244" s="165"/>
      <c r="AL244"/>
      <c r="AM244"/>
      <c r="AN244"/>
      <c r="AO244"/>
      <c r="AP244"/>
      <c r="AQ244"/>
    </row>
    <row r="245" spans="1:43" ht="12" customHeight="1" x14ac:dyDescent="0.3">
      <c r="A245" s="157"/>
      <c r="B245" s="158"/>
      <c r="C245" s="157"/>
      <c r="D245" s="159"/>
      <c r="E245" s="160"/>
      <c r="F245" s="157"/>
      <c r="G245" s="157"/>
      <c r="H245" s="157"/>
      <c r="I245" s="161"/>
      <c r="J245" s="161"/>
      <c r="K245" s="157"/>
      <c r="L245" s="161"/>
      <c r="M245" s="162"/>
      <c r="N245" s="163"/>
      <c r="O245" s="157"/>
      <c r="P245" s="157"/>
      <c r="Q245" s="161"/>
      <c r="R245" s="161"/>
      <c r="S245" s="164"/>
      <c r="T245" s="158"/>
      <c r="U245" s="158"/>
      <c r="V245" s="158"/>
      <c r="W245" s="157"/>
      <c r="X245" s="157"/>
      <c r="Y245" s="157"/>
      <c r="Z245" s="157"/>
      <c r="AA245" s="157"/>
      <c r="AB245" s="157"/>
      <c r="AC245" s="157"/>
      <c r="AD245" s="157"/>
      <c r="AE245" s="157"/>
      <c r="AF245" s="157"/>
      <c r="AG245" s="157"/>
      <c r="AH245" s="157"/>
      <c r="AI245" s="157"/>
      <c r="AJ245" s="157"/>
      <c r="AK245" s="165"/>
      <c r="AL245"/>
      <c r="AM245"/>
      <c r="AN245"/>
      <c r="AO245"/>
      <c r="AP245"/>
      <c r="AQ245"/>
    </row>
    <row r="246" spans="1:43" ht="12" customHeight="1" x14ac:dyDescent="0.3">
      <c r="A246" s="157"/>
      <c r="B246" s="158"/>
      <c r="C246" s="157"/>
      <c r="D246" s="159"/>
      <c r="E246" s="160"/>
      <c r="F246" s="157"/>
      <c r="G246" s="157"/>
      <c r="H246" s="157"/>
      <c r="I246" s="161"/>
      <c r="J246" s="161"/>
      <c r="K246" s="157"/>
      <c r="L246" s="161"/>
      <c r="M246" s="162"/>
      <c r="N246" s="163"/>
      <c r="O246" s="157"/>
      <c r="P246" s="157"/>
      <c r="Q246" s="161"/>
      <c r="R246" s="161"/>
      <c r="S246" s="164"/>
      <c r="T246" s="158"/>
      <c r="U246" s="158"/>
      <c r="V246" s="158"/>
      <c r="W246" s="157"/>
      <c r="X246" s="157"/>
      <c r="Y246" s="157"/>
      <c r="Z246" s="157"/>
      <c r="AA246" s="157"/>
      <c r="AB246" s="157"/>
      <c r="AC246" s="157"/>
      <c r="AD246" s="157"/>
      <c r="AE246" s="157"/>
      <c r="AF246" s="157"/>
      <c r="AG246" s="157"/>
      <c r="AH246" s="157"/>
      <c r="AI246" s="157"/>
      <c r="AJ246" s="157"/>
      <c r="AK246" s="165"/>
      <c r="AL246"/>
      <c r="AM246"/>
      <c r="AN246"/>
      <c r="AO246"/>
      <c r="AP246"/>
      <c r="AQ246"/>
    </row>
    <row r="247" spans="1:43" ht="12" customHeight="1" x14ac:dyDescent="0.3">
      <c r="A247" s="157"/>
      <c r="B247" s="158"/>
      <c r="C247" s="157"/>
      <c r="D247" s="159"/>
      <c r="E247" s="160"/>
      <c r="F247" s="157"/>
      <c r="G247" s="157"/>
      <c r="H247" s="157"/>
      <c r="I247" s="161"/>
      <c r="J247" s="161"/>
      <c r="K247" s="157"/>
      <c r="L247" s="161"/>
      <c r="M247" s="162"/>
      <c r="N247" s="163"/>
      <c r="O247" s="157"/>
      <c r="P247" s="157"/>
      <c r="Q247" s="161"/>
      <c r="R247" s="161"/>
      <c r="S247" s="164"/>
      <c r="T247" s="158"/>
      <c r="U247" s="158"/>
      <c r="V247" s="158"/>
      <c r="W247" s="157"/>
      <c r="X247" s="157"/>
      <c r="Y247" s="157"/>
      <c r="Z247" s="157"/>
      <c r="AA247" s="157"/>
      <c r="AB247" s="157"/>
      <c r="AC247" s="157"/>
      <c r="AD247" s="157"/>
      <c r="AE247" s="157"/>
      <c r="AF247" s="157"/>
      <c r="AG247" s="157"/>
      <c r="AH247" s="157"/>
      <c r="AI247" s="157"/>
      <c r="AJ247" s="157"/>
      <c r="AK247" s="165"/>
      <c r="AL247"/>
      <c r="AM247"/>
      <c r="AN247"/>
      <c r="AO247"/>
      <c r="AP247"/>
      <c r="AQ247"/>
    </row>
    <row r="248" spans="1:43" ht="12" customHeight="1" x14ac:dyDescent="0.3">
      <c r="A248" s="157"/>
      <c r="B248" s="158"/>
      <c r="C248" s="157"/>
      <c r="D248" s="159"/>
      <c r="E248" s="160"/>
      <c r="F248" s="157"/>
      <c r="G248" s="157"/>
      <c r="H248" s="157"/>
      <c r="I248" s="161"/>
      <c r="J248" s="161"/>
      <c r="K248" s="157"/>
      <c r="L248" s="161"/>
      <c r="M248" s="162"/>
      <c r="N248" s="163"/>
      <c r="O248" s="157"/>
      <c r="P248" s="157"/>
      <c r="Q248" s="161"/>
      <c r="R248" s="161"/>
      <c r="S248" s="164"/>
      <c r="T248" s="158"/>
      <c r="U248" s="158"/>
      <c r="V248" s="158"/>
      <c r="W248" s="157"/>
      <c r="X248" s="157"/>
      <c r="Y248" s="157"/>
      <c r="Z248" s="157"/>
      <c r="AA248" s="157"/>
      <c r="AB248" s="157"/>
      <c r="AC248" s="157"/>
      <c r="AD248" s="157"/>
      <c r="AE248" s="157"/>
      <c r="AF248" s="157"/>
      <c r="AG248" s="157"/>
      <c r="AH248" s="157"/>
      <c r="AI248" s="157"/>
      <c r="AJ248" s="157"/>
      <c r="AK248" s="165"/>
      <c r="AL248"/>
      <c r="AM248"/>
      <c r="AN248"/>
      <c r="AO248"/>
      <c r="AP248"/>
      <c r="AQ248"/>
    </row>
    <row r="249" spans="1:43" ht="12" customHeight="1" x14ac:dyDescent="0.3">
      <c r="A249" s="157"/>
      <c r="B249" s="158"/>
      <c r="C249" s="157"/>
      <c r="D249" s="159"/>
      <c r="E249" s="160"/>
      <c r="F249" s="157"/>
      <c r="G249" s="157"/>
      <c r="H249" s="157"/>
      <c r="I249" s="161"/>
      <c r="J249" s="161"/>
      <c r="K249" s="157"/>
      <c r="L249" s="161"/>
      <c r="M249" s="162"/>
      <c r="N249" s="163"/>
      <c r="O249" s="157"/>
      <c r="P249" s="157"/>
      <c r="Q249" s="161"/>
      <c r="R249" s="161"/>
      <c r="S249" s="164"/>
      <c r="T249" s="158"/>
      <c r="U249" s="158"/>
      <c r="V249" s="158"/>
      <c r="W249" s="157"/>
      <c r="X249" s="157"/>
      <c r="Y249" s="157"/>
      <c r="Z249" s="157"/>
      <c r="AA249" s="157"/>
      <c r="AB249" s="157"/>
      <c r="AC249" s="157"/>
      <c r="AD249" s="157"/>
      <c r="AE249" s="157"/>
      <c r="AF249" s="157"/>
      <c r="AG249" s="157"/>
      <c r="AH249" s="157"/>
      <c r="AI249" s="157"/>
      <c r="AJ249" s="157"/>
      <c r="AK249" s="165"/>
      <c r="AL249"/>
      <c r="AM249"/>
      <c r="AN249"/>
      <c r="AO249"/>
      <c r="AP249"/>
      <c r="AQ249"/>
    </row>
    <row r="250" spans="1:43" ht="12" customHeight="1" x14ac:dyDescent="0.3">
      <c r="A250" s="157"/>
      <c r="B250" s="158"/>
      <c r="C250" s="157"/>
      <c r="D250" s="159"/>
      <c r="E250" s="160"/>
      <c r="F250" s="157"/>
      <c r="G250" s="157"/>
      <c r="H250" s="157"/>
      <c r="I250" s="161"/>
      <c r="J250" s="161"/>
      <c r="K250" s="157"/>
      <c r="L250" s="161"/>
      <c r="M250" s="162"/>
      <c r="N250" s="163"/>
      <c r="O250" s="157"/>
      <c r="P250" s="157"/>
      <c r="Q250" s="161"/>
      <c r="R250" s="161"/>
      <c r="S250" s="164"/>
      <c r="T250" s="158"/>
      <c r="U250" s="158"/>
      <c r="V250" s="158"/>
      <c r="W250" s="157"/>
      <c r="X250" s="157"/>
      <c r="Y250" s="157"/>
      <c r="Z250" s="157"/>
      <c r="AA250" s="157"/>
      <c r="AB250" s="157"/>
      <c r="AC250" s="157"/>
      <c r="AD250" s="157"/>
      <c r="AE250" s="157"/>
      <c r="AF250" s="157"/>
      <c r="AG250" s="157"/>
      <c r="AH250" s="157"/>
      <c r="AI250" s="157"/>
      <c r="AJ250" s="157"/>
      <c r="AK250" s="165"/>
      <c r="AL250"/>
      <c r="AM250"/>
      <c r="AN250"/>
      <c r="AO250"/>
      <c r="AP250"/>
      <c r="AQ250"/>
    </row>
    <row r="251" spans="1:43" ht="12" customHeight="1" x14ac:dyDescent="0.3">
      <c r="A251" s="157"/>
      <c r="B251" s="158"/>
      <c r="C251" s="157"/>
      <c r="D251" s="159"/>
      <c r="E251" s="160"/>
      <c r="F251" s="157"/>
      <c r="G251" s="157"/>
      <c r="H251" s="157"/>
      <c r="I251" s="161"/>
      <c r="J251" s="161"/>
      <c r="K251" s="157"/>
      <c r="L251" s="161"/>
      <c r="M251" s="162"/>
      <c r="N251" s="163"/>
      <c r="O251" s="157"/>
      <c r="P251" s="157"/>
      <c r="Q251" s="161"/>
      <c r="R251" s="161"/>
      <c r="S251" s="164"/>
      <c r="T251" s="158"/>
      <c r="U251" s="158"/>
      <c r="V251" s="158"/>
      <c r="W251" s="157"/>
      <c r="X251" s="157"/>
      <c r="Y251" s="157"/>
      <c r="Z251" s="157"/>
      <c r="AA251" s="157"/>
      <c r="AB251" s="157"/>
      <c r="AC251" s="157"/>
      <c r="AD251" s="157"/>
      <c r="AE251" s="157"/>
      <c r="AF251" s="157"/>
      <c r="AG251" s="157"/>
      <c r="AH251" s="157"/>
      <c r="AI251" s="157"/>
      <c r="AJ251" s="157"/>
      <c r="AK251" s="165"/>
      <c r="AL251"/>
      <c r="AM251"/>
      <c r="AN251"/>
      <c r="AO251"/>
      <c r="AP251"/>
      <c r="AQ251"/>
    </row>
    <row r="252" spans="1:43" ht="12" customHeight="1" x14ac:dyDescent="0.3">
      <c r="A252" s="157"/>
      <c r="B252" s="158"/>
      <c r="C252" s="157"/>
      <c r="D252" s="159"/>
      <c r="E252" s="160"/>
      <c r="F252" s="157"/>
      <c r="G252" s="157"/>
      <c r="H252" s="157"/>
      <c r="I252" s="161"/>
      <c r="J252" s="161"/>
      <c r="K252" s="157"/>
      <c r="L252" s="161"/>
      <c r="M252" s="162"/>
      <c r="N252" s="163"/>
      <c r="O252" s="157"/>
      <c r="P252" s="157"/>
      <c r="Q252" s="161"/>
      <c r="R252" s="161"/>
      <c r="S252" s="164"/>
      <c r="T252" s="158"/>
      <c r="U252" s="158"/>
      <c r="V252" s="158"/>
      <c r="W252" s="157"/>
      <c r="X252" s="157"/>
      <c r="Y252" s="157"/>
      <c r="Z252" s="157"/>
      <c r="AA252" s="157"/>
      <c r="AB252" s="157"/>
      <c r="AC252" s="157"/>
      <c r="AD252" s="157"/>
      <c r="AE252" s="157"/>
      <c r="AF252" s="157"/>
      <c r="AG252" s="157"/>
      <c r="AH252" s="157"/>
      <c r="AI252" s="157"/>
      <c r="AJ252" s="157"/>
      <c r="AK252" s="165"/>
      <c r="AL252"/>
      <c r="AM252"/>
      <c r="AN252"/>
      <c r="AO252"/>
      <c r="AP252"/>
      <c r="AQ252"/>
    </row>
    <row r="253" spans="1:43" ht="12" customHeight="1" x14ac:dyDescent="0.3">
      <c r="A253" s="157"/>
      <c r="B253" s="158"/>
      <c r="C253" s="157"/>
      <c r="D253" s="159"/>
      <c r="E253" s="160"/>
      <c r="F253" s="157"/>
      <c r="G253" s="157"/>
      <c r="H253" s="157"/>
      <c r="I253" s="161"/>
      <c r="J253" s="161"/>
      <c r="K253" s="157"/>
      <c r="L253" s="161"/>
      <c r="M253" s="162"/>
      <c r="N253" s="163"/>
      <c r="O253" s="157"/>
      <c r="P253" s="157"/>
      <c r="Q253" s="161"/>
      <c r="R253" s="161"/>
      <c r="S253" s="164"/>
      <c r="T253" s="158"/>
      <c r="U253" s="158"/>
      <c r="V253" s="158"/>
      <c r="W253" s="157"/>
      <c r="X253" s="157"/>
      <c r="Y253" s="157"/>
      <c r="Z253" s="157"/>
      <c r="AA253" s="157"/>
      <c r="AB253" s="157"/>
      <c r="AC253" s="157"/>
      <c r="AD253" s="157"/>
      <c r="AE253" s="157"/>
      <c r="AF253" s="157"/>
      <c r="AG253" s="157"/>
      <c r="AH253" s="157"/>
      <c r="AI253" s="157"/>
      <c r="AJ253" s="157"/>
      <c r="AK253" s="165"/>
      <c r="AL253"/>
      <c r="AM253"/>
      <c r="AN253"/>
      <c r="AO253"/>
      <c r="AP253"/>
      <c r="AQ253"/>
    </row>
    <row r="254" spans="1:43" ht="12" customHeight="1" x14ac:dyDescent="0.3">
      <c r="A254" s="157"/>
      <c r="B254" s="158"/>
      <c r="C254" s="157"/>
      <c r="D254" s="159"/>
      <c r="E254" s="160"/>
      <c r="F254" s="157"/>
      <c r="G254" s="157"/>
      <c r="H254" s="157"/>
      <c r="I254" s="161"/>
      <c r="J254" s="161"/>
      <c r="K254" s="157"/>
      <c r="L254" s="161"/>
      <c r="M254" s="162"/>
      <c r="N254" s="163"/>
      <c r="O254" s="157"/>
      <c r="P254" s="157"/>
      <c r="Q254" s="161"/>
      <c r="R254" s="161"/>
      <c r="S254" s="164"/>
      <c r="T254" s="158"/>
      <c r="U254" s="158"/>
      <c r="V254" s="158"/>
      <c r="W254" s="157"/>
      <c r="X254" s="157"/>
      <c r="Y254" s="157"/>
      <c r="Z254" s="157"/>
      <c r="AA254" s="157"/>
      <c r="AB254" s="157"/>
      <c r="AC254" s="157"/>
      <c r="AD254" s="157"/>
      <c r="AE254" s="157"/>
      <c r="AF254" s="157"/>
      <c r="AG254" s="157"/>
      <c r="AH254" s="157"/>
      <c r="AI254" s="157"/>
      <c r="AJ254" s="157"/>
      <c r="AK254" s="165"/>
      <c r="AL254"/>
      <c r="AM254"/>
      <c r="AN254"/>
      <c r="AO254"/>
      <c r="AP254"/>
      <c r="AQ254"/>
    </row>
    <row r="255" spans="1:43" ht="12" customHeight="1" x14ac:dyDescent="0.3">
      <c r="A255" s="157"/>
      <c r="B255" s="158"/>
      <c r="C255" s="157"/>
      <c r="D255" s="159"/>
      <c r="E255" s="160"/>
      <c r="F255" s="157"/>
      <c r="G255" s="157"/>
      <c r="H255" s="157"/>
      <c r="I255" s="161"/>
      <c r="J255" s="161"/>
      <c r="K255" s="157"/>
      <c r="L255" s="161"/>
      <c r="M255" s="162"/>
      <c r="N255" s="163"/>
      <c r="O255" s="157"/>
      <c r="P255" s="157"/>
      <c r="Q255" s="161"/>
      <c r="R255" s="161"/>
      <c r="S255" s="164"/>
      <c r="T255" s="158"/>
      <c r="U255" s="158"/>
      <c r="V255" s="158"/>
      <c r="W255" s="157"/>
      <c r="X255" s="157"/>
      <c r="Y255" s="157"/>
      <c r="Z255" s="157"/>
      <c r="AA255" s="157"/>
      <c r="AB255" s="157"/>
      <c r="AC255" s="157"/>
      <c r="AD255" s="157"/>
      <c r="AE255" s="157"/>
      <c r="AF255" s="157"/>
      <c r="AG255" s="157"/>
      <c r="AH255" s="157"/>
      <c r="AI255" s="157"/>
      <c r="AJ255" s="157"/>
      <c r="AK255" s="165"/>
      <c r="AL255"/>
      <c r="AM255"/>
      <c r="AN255"/>
      <c r="AO255"/>
      <c r="AP255"/>
      <c r="AQ255"/>
    </row>
    <row r="256" spans="1:43" ht="12" customHeight="1" x14ac:dyDescent="0.3">
      <c r="A256" s="157"/>
      <c r="B256" s="158"/>
      <c r="C256" s="157"/>
      <c r="D256" s="159"/>
      <c r="E256" s="160"/>
      <c r="F256" s="157"/>
      <c r="G256" s="157"/>
      <c r="H256" s="157"/>
      <c r="I256" s="161"/>
      <c r="J256" s="161"/>
      <c r="K256" s="157"/>
      <c r="L256" s="161"/>
      <c r="M256" s="162"/>
      <c r="N256" s="163"/>
      <c r="O256" s="157"/>
      <c r="P256" s="157"/>
      <c r="Q256" s="161"/>
      <c r="R256" s="161"/>
      <c r="S256" s="164"/>
      <c r="T256" s="158"/>
      <c r="U256" s="158"/>
      <c r="V256" s="158"/>
      <c r="W256" s="157"/>
      <c r="X256" s="157"/>
      <c r="Y256" s="157"/>
      <c r="Z256" s="157"/>
      <c r="AA256" s="157"/>
      <c r="AB256" s="157"/>
      <c r="AC256" s="157"/>
      <c r="AD256" s="157"/>
      <c r="AE256" s="157"/>
      <c r="AF256" s="157"/>
      <c r="AG256" s="157"/>
      <c r="AH256" s="157"/>
      <c r="AI256" s="157"/>
      <c r="AJ256" s="157"/>
      <c r="AK256" s="165"/>
      <c r="AL256"/>
      <c r="AM256"/>
      <c r="AN256"/>
      <c r="AO256"/>
      <c r="AP256"/>
      <c r="AQ256"/>
    </row>
    <row r="257" spans="1:43" ht="12" customHeight="1" x14ac:dyDescent="0.3">
      <c r="A257" s="157"/>
      <c r="B257" s="158"/>
      <c r="C257" s="157"/>
      <c r="D257" s="159"/>
      <c r="E257" s="160"/>
      <c r="F257" s="157"/>
      <c r="G257" s="157"/>
      <c r="H257" s="157"/>
      <c r="I257" s="161"/>
      <c r="J257" s="161"/>
      <c r="K257" s="157"/>
      <c r="L257" s="161"/>
      <c r="M257" s="162"/>
      <c r="N257" s="163"/>
      <c r="O257" s="157"/>
      <c r="P257" s="157"/>
      <c r="Q257" s="161"/>
      <c r="R257" s="161"/>
      <c r="S257" s="164"/>
      <c r="T257" s="158"/>
      <c r="U257" s="158"/>
      <c r="V257" s="158"/>
      <c r="W257" s="157"/>
      <c r="X257" s="157"/>
      <c r="Y257" s="157"/>
      <c r="Z257" s="157"/>
      <c r="AA257" s="157"/>
      <c r="AB257" s="157"/>
      <c r="AC257" s="157"/>
      <c r="AD257" s="157"/>
      <c r="AE257" s="157"/>
      <c r="AF257" s="157"/>
      <c r="AG257" s="157"/>
      <c r="AH257" s="157"/>
      <c r="AI257" s="157"/>
      <c r="AJ257" s="157"/>
      <c r="AK257" s="165"/>
      <c r="AL257"/>
      <c r="AM257"/>
      <c r="AN257"/>
      <c r="AO257"/>
      <c r="AP257"/>
      <c r="AQ257"/>
    </row>
    <row r="258" spans="1:43" ht="12" customHeight="1" x14ac:dyDescent="0.3">
      <c r="A258" s="157"/>
      <c r="B258" s="158"/>
      <c r="C258" s="157"/>
      <c r="D258" s="159"/>
      <c r="E258" s="160"/>
      <c r="F258" s="157"/>
      <c r="G258" s="157"/>
      <c r="H258" s="157"/>
      <c r="I258" s="161"/>
      <c r="J258" s="161"/>
      <c r="K258" s="157"/>
      <c r="L258" s="161"/>
      <c r="M258" s="162"/>
      <c r="N258" s="163"/>
      <c r="O258" s="157"/>
      <c r="P258" s="157"/>
      <c r="Q258" s="161"/>
      <c r="R258" s="161"/>
      <c r="S258" s="164"/>
      <c r="T258" s="158"/>
      <c r="U258" s="158"/>
      <c r="V258" s="158"/>
      <c r="W258" s="157"/>
      <c r="X258" s="157"/>
      <c r="Y258" s="157"/>
      <c r="Z258" s="157"/>
      <c r="AA258" s="157"/>
      <c r="AB258" s="157"/>
      <c r="AC258" s="157"/>
      <c r="AD258" s="157"/>
      <c r="AE258" s="157"/>
      <c r="AF258" s="157"/>
      <c r="AG258" s="157"/>
      <c r="AH258" s="157"/>
      <c r="AI258" s="157"/>
      <c r="AJ258" s="157"/>
      <c r="AK258" s="165"/>
      <c r="AL258"/>
      <c r="AM258"/>
      <c r="AN258"/>
      <c r="AO258"/>
      <c r="AP258"/>
      <c r="AQ258"/>
    </row>
    <row r="259" spans="1:43" ht="12" customHeight="1" x14ac:dyDescent="0.3">
      <c r="A259" s="157"/>
      <c r="B259" s="158"/>
      <c r="C259" s="157"/>
      <c r="D259" s="159"/>
      <c r="E259" s="160"/>
      <c r="F259" s="157"/>
      <c r="G259" s="157"/>
      <c r="H259" s="157"/>
      <c r="I259" s="161"/>
      <c r="J259" s="161"/>
      <c r="K259" s="157"/>
      <c r="L259" s="161"/>
      <c r="M259" s="162"/>
      <c r="N259" s="163"/>
      <c r="O259" s="157"/>
      <c r="P259" s="157"/>
      <c r="Q259" s="161"/>
      <c r="R259" s="161"/>
      <c r="S259" s="164"/>
      <c r="T259" s="158"/>
      <c r="U259" s="158"/>
      <c r="V259" s="158"/>
      <c r="W259" s="157"/>
      <c r="X259" s="157"/>
      <c r="Y259" s="157"/>
      <c r="Z259" s="157"/>
      <c r="AA259" s="157"/>
      <c r="AB259" s="157"/>
      <c r="AC259" s="157"/>
      <c r="AD259" s="157"/>
      <c r="AE259" s="157"/>
      <c r="AF259" s="157"/>
      <c r="AG259" s="157"/>
      <c r="AH259" s="157"/>
      <c r="AI259" s="157"/>
      <c r="AJ259" s="157"/>
      <c r="AK259" s="165"/>
      <c r="AL259"/>
      <c r="AM259"/>
      <c r="AN259"/>
      <c r="AO259"/>
      <c r="AP259"/>
      <c r="AQ259"/>
    </row>
    <row r="260" spans="1:43" ht="12" customHeight="1" x14ac:dyDescent="0.3">
      <c r="A260" s="157"/>
      <c r="B260" s="158"/>
      <c r="C260" s="157"/>
      <c r="D260" s="159"/>
      <c r="E260" s="160"/>
      <c r="F260" s="157"/>
      <c r="G260" s="157"/>
      <c r="H260" s="157"/>
      <c r="I260" s="161"/>
      <c r="J260" s="161"/>
      <c r="K260" s="157"/>
      <c r="L260" s="161"/>
      <c r="M260" s="162"/>
      <c r="N260" s="163"/>
      <c r="O260" s="157"/>
      <c r="P260" s="157"/>
      <c r="Q260" s="161"/>
      <c r="R260" s="161"/>
      <c r="S260" s="164"/>
      <c r="T260" s="158"/>
      <c r="U260" s="158"/>
      <c r="V260" s="158"/>
      <c r="W260" s="157"/>
      <c r="X260" s="157"/>
      <c r="Y260" s="157"/>
      <c r="Z260" s="157"/>
      <c r="AA260" s="157"/>
      <c r="AB260" s="157"/>
      <c r="AC260" s="157"/>
      <c r="AD260" s="157"/>
      <c r="AE260" s="157"/>
      <c r="AF260" s="157"/>
      <c r="AG260" s="157"/>
      <c r="AH260" s="157"/>
      <c r="AI260" s="157"/>
      <c r="AJ260" s="157"/>
      <c r="AK260" s="165"/>
      <c r="AL260"/>
      <c r="AM260"/>
      <c r="AN260"/>
      <c r="AO260"/>
      <c r="AP260"/>
      <c r="AQ260"/>
    </row>
    <row r="261" spans="1:43" ht="12" customHeight="1" x14ac:dyDescent="0.3">
      <c r="A261" s="157"/>
      <c r="B261" s="158"/>
      <c r="C261" s="157"/>
      <c r="D261" s="159"/>
      <c r="E261" s="160"/>
      <c r="F261" s="157"/>
      <c r="G261" s="157"/>
      <c r="H261" s="157"/>
      <c r="I261" s="161"/>
      <c r="J261" s="161"/>
      <c r="K261" s="157"/>
      <c r="L261" s="161"/>
      <c r="M261" s="162"/>
      <c r="N261" s="163"/>
      <c r="O261" s="157"/>
      <c r="P261" s="157"/>
      <c r="Q261" s="161"/>
      <c r="R261" s="161"/>
      <c r="S261" s="164"/>
      <c r="T261" s="158"/>
      <c r="U261" s="158"/>
      <c r="V261" s="158"/>
      <c r="W261" s="157"/>
      <c r="X261" s="157"/>
      <c r="Y261" s="157"/>
      <c r="Z261" s="157"/>
      <c r="AA261" s="157"/>
      <c r="AB261" s="157"/>
      <c r="AC261" s="157"/>
      <c r="AD261" s="157"/>
      <c r="AE261" s="157"/>
      <c r="AF261" s="157"/>
      <c r="AG261" s="157"/>
      <c r="AH261" s="157"/>
      <c r="AI261" s="157"/>
      <c r="AJ261" s="157"/>
      <c r="AK261" s="165"/>
      <c r="AL261"/>
      <c r="AM261"/>
      <c r="AN261"/>
      <c r="AO261"/>
      <c r="AP261"/>
      <c r="AQ261"/>
    </row>
    <row r="262" spans="1:43" ht="12" customHeight="1" x14ac:dyDescent="0.3">
      <c r="A262" s="157"/>
      <c r="B262" s="158"/>
      <c r="C262" s="157"/>
      <c r="D262" s="159"/>
      <c r="E262" s="160"/>
      <c r="F262" s="157"/>
      <c r="G262" s="157"/>
      <c r="H262" s="157"/>
      <c r="I262" s="161"/>
      <c r="J262" s="161"/>
      <c r="K262" s="157"/>
      <c r="L262" s="161"/>
      <c r="M262" s="162"/>
      <c r="N262" s="163"/>
      <c r="O262" s="157"/>
      <c r="P262" s="157"/>
      <c r="Q262" s="161"/>
      <c r="R262" s="161"/>
      <c r="S262" s="164"/>
      <c r="T262" s="158"/>
      <c r="U262" s="158"/>
      <c r="V262" s="158"/>
      <c r="W262" s="157"/>
      <c r="X262" s="157"/>
      <c r="Y262" s="157"/>
      <c r="Z262" s="157"/>
      <c r="AA262" s="157"/>
      <c r="AB262" s="157"/>
      <c r="AC262" s="157"/>
      <c r="AD262" s="157"/>
      <c r="AE262" s="157"/>
      <c r="AF262" s="157"/>
      <c r="AG262" s="157"/>
      <c r="AH262" s="157"/>
      <c r="AI262" s="157"/>
      <c r="AJ262" s="157"/>
      <c r="AK262" s="165"/>
      <c r="AL262"/>
      <c r="AM262"/>
      <c r="AN262"/>
      <c r="AO262"/>
      <c r="AP262"/>
      <c r="AQ262"/>
    </row>
    <row r="263" spans="1:43" ht="12" customHeight="1" x14ac:dyDescent="0.3">
      <c r="A263" s="157"/>
      <c r="B263" s="158"/>
      <c r="C263" s="157"/>
      <c r="D263" s="159"/>
      <c r="E263" s="160"/>
      <c r="F263" s="157"/>
      <c r="G263" s="157"/>
      <c r="H263" s="157"/>
      <c r="I263" s="161"/>
      <c r="J263" s="161"/>
      <c r="K263" s="157"/>
      <c r="L263" s="161"/>
      <c r="M263" s="162"/>
      <c r="N263" s="163"/>
      <c r="O263" s="157"/>
      <c r="P263" s="157"/>
      <c r="Q263" s="161"/>
      <c r="R263" s="161"/>
      <c r="S263" s="164"/>
      <c r="T263" s="158"/>
      <c r="U263" s="158"/>
      <c r="V263" s="158"/>
      <c r="W263" s="157"/>
      <c r="X263" s="157"/>
      <c r="Y263" s="157"/>
      <c r="Z263" s="157"/>
      <c r="AA263" s="157"/>
      <c r="AB263" s="157"/>
      <c r="AC263" s="157"/>
      <c r="AD263" s="157"/>
      <c r="AE263" s="157"/>
      <c r="AF263" s="157"/>
      <c r="AG263" s="157"/>
      <c r="AH263" s="157"/>
      <c r="AI263" s="157"/>
      <c r="AJ263" s="157"/>
      <c r="AK263" s="165"/>
      <c r="AL263"/>
      <c r="AM263"/>
      <c r="AN263"/>
      <c r="AO263"/>
      <c r="AP263"/>
      <c r="AQ263"/>
    </row>
    <row r="264" spans="1:43" ht="12" customHeight="1" x14ac:dyDescent="0.3">
      <c r="A264" s="157"/>
      <c r="B264" s="158"/>
      <c r="C264" s="157"/>
      <c r="D264" s="159"/>
      <c r="E264" s="160"/>
      <c r="F264" s="157"/>
      <c r="G264" s="157"/>
      <c r="H264" s="157"/>
      <c r="I264" s="161"/>
      <c r="J264" s="161"/>
      <c r="K264" s="157"/>
      <c r="L264" s="161"/>
      <c r="M264" s="162"/>
      <c r="N264" s="163"/>
      <c r="O264" s="157"/>
      <c r="P264" s="157"/>
      <c r="Q264" s="161"/>
      <c r="R264" s="161"/>
      <c r="S264" s="164"/>
      <c r="T264" s="158"/>
      <c r="U264" s="158"/>
      <c r="V264" s="158"/>
      <c r="W264" s="157"/>
      <c r="X264" s="157"/>
      <c r="Y264" s="157"/>
      <c r="Z264" s="157"/>
      <c r="AA264" s="157"/>
      <c r="AB264" s="157"/>
      <c r="AC264" s="157"/>
      <c r="AD264" s="157"/>
      <c r="AE264" s="157"/>
      <c r="AF264" s="157"/>
      <c r="AG264" s="157"/>
      <c r="AH264" s="157"/>
      <c r="AI264" s="157"/>
      <c r="AJ264" s="157"/>
      <c r="AK264" s="165"/>
      <c r="AL264"/>
      <c r="AM264"/>
      <c r="AN264"/>
      <c r="AO264"/>
      <c r="AP264"/>
      <c r="AQ264"/>
    </row>
    <row r="265" spans="1:43" ht="12" customHeight="1" x14ac:dyDescent="0.3">
      <c r="A265" s="157"/>
      <c r="B265" s="158"/>
      <c r="C265" s="157"/>
      <c r="D265" s="159"/>
      <c r="E265" s="160"/>
      <c r="F265" s="157"/>
      <c r="G265" s="157"/>
      <c r="H265" s="157"/>
      <c r="I265" s="161"/>
      <c r="J265" s="161"/>
      <c r="K265" s="157"/>
      <c r="L265" s="161"/>
      <c r="M265" s="162"/>
      <c r="N265" s="163"/>
      <c r="O265" s="157"/>
      <c r="P265" s="157"/>
      <c r="Q265" s="161"/>
      <c r="R265" s="161"/>
      <c r="S265" s="164"/>
      <c r="T265" s="158"/>
      <c r="U265" s="158"/>
      <c r="V265" s="158"/>
      <c r="W265" s="157"/>
      <c r="X265" s="157"/>
      <c r="Y265" s="157"/>
      <c r="Z265" s="157"/>
      <c r="AA265" s="157"/>
      <c r="AB265" s="157"/>
      <c r="AC265" s="157"/>
      <c r="AD265" s="157"/>
      <c r="AE265" s="157"/>
      <c r="AF265" s="157"/>
      <c r="AG265" s="157"/>
      <c r="AH265" s="157"/>
      <c r="AI265" s="157"/>
      <c r="AJ265" s="157"/>
      <c r="AK265" s="165"/>
      <c r="AL265"/>
      <c r="AM265"/>
      <c r="AN265"/>
      <c r="AO265"/>
      <c r="AP265"/>
      <c r="AQ265"/>
    </row>
    <row r="266" spans="1:43" ht="12" customHeight="1" x14ac:dyDescent="0.3">
      <c r="A266" s="157"/>
      <c r="B266" s="158"/>
      <c r="C266" s="157"/>
      <c r="D266" s="159"/>
      <c r="E266" s="160"/>
      <c r="F266" s="157"/>
      <c r="G266" s="157"/>
      <c r="H266" s="157"/>
      <c r="I266" s="161"/>
      <c r="J266" s="161"/>
      <c r="K266" s="157"/>
      <c r="L266" s="161"/>
      <c r="M266" s="162"/>
      <c r="N266" s="163"/>
      <c r="O266" s="157"/>
      <c r="P266" s="157"/>
      <c r="Q266" s="161"/>
      <c r="R266" s="161"/>
      <c r="S266" s="164"/>
      <c r="T266" s="158"/>
      <c r="U266" s="158"/>
      <c r="V266" s="158"/>
      <c r="W266" s="157"/>
      <c r="X266" s="157"/>
      <c r="Y266" s="157"/>
      <c r="Z266" s="157"/>
      <c r="AA266" s="157"/>
      <c r="AB266" s="157"/>
      <c r="AC266" s="157"/>
      <c r="AD266" s="157"/>
      <c r="AE266" s="157"/>
      <c r="AF266" s="157"/>
      <c r="AG266" s="157"/>
      <c r="AH266" s="157"/>
      <c r="AI266" s="157"/>
      <c r="AJ266" s="157"/>
      <c r="AK266" s="165"/>
      <c r="AL266"/>
      <c r="AM266"/>
      <c r="AN266"/>
      <c r="AO266"/>
      <c r="AP266"/>
      <c r="AQ266"/>
    </row>
    <row r="267" spans="1:43" ht="12" customHeight="1" x14ac:dyDescent="0.3">
      <c r="A267" s="157"/>
      <c r="B267" s="158"/>
      <c r="C267" s="157"/>
      <c r="D267" s="159"/>
      <c r="E267" s="160"/>
      <c r="F267" s="157"/>
      <c r="G267" s="157"/>
      <c r="H267" s="157"/>
      <c r="I267" s="161"/>
      <c r="J267" s="161"/>
      <c r="K267" s="157"/>
      <c r="L267" s="161"/>
      <c r="M267" s="162"/>
      <c r="N267" s="163"/>
      <c r="O267" s="157"/>
      <c r="P267" s="157"/>
      <c r="Q267" s="161"/>
      <c r="R267" s="161"/>
      <c r="S267" s="164"/>
      <c r="T267" s="158"/>
      <c r="U267" s="158"/>
      <c r="V267" s="158"/>
      <c r="W267" s="157"/>
      <c r="X267" s="157"/>
      <c r="Y267" s="157"/>
      <c r="Z267" s="157"/>
      <c r="AA267" s="157"/>
      <c r="AB267" s="157"/>
      <c r="AC267" s="157"/>
      <c r="AD267" s="157"/>
      <c r="AE267" s="157"/>
      <c r="AF267" s="157"/>
      <c r="AG267" s="157"/>
      <c r="AH267" s="157"/>
      <c r="AI267" s="157"/>
      <c r="AJ267" s="157"/>
      <c r="AK267" s="165"/>
      <c r="AL267"/>
      <c r="AM267"/>
      <c r="AN267"/>
      <c r="AO267"/>
      <c r="AP267"/>
      <c r="AQ267"/>
    </row>
    <row r="268" spans="1:43" ht="12" customHeight="1" x14ac:dyDescent="0.3">
      <c r="A268" s="157"/>
      <c r="B268" s="158"/>
      <c r="C268" s="157"/>
      <c r="D268" s="159"/>
      <c r="E268" s="160"/>
      <c r="F268" s="157"/>
      <c r="G268" s="157"/>
      <c r="H268" s="157"/>
      <c r="I268" s="161"/>
      <c r="J268" s="161"/>
      <c r="K268" s="157"/>
      <c r="L268" s="161"/>
      <c r="M268" s="162"/>
      <c r="N268" s="163"/>
      <c r="O268" s="157"/>
      <c r="P268" s="157"/>
      <c r="Q268" s="161"/>
      <c r="R268" s="161"/>
      <c r="S268" s="164"/>
      <c r="T268" s="158"/>
      <c r="U268" s="158"/>
      <c r="V268" s="158"/>
      <c r="W268" s="157"/>
      <c r="X268" s="157"/>
      <c r="Y268" s="157"/>
      <c r="Z268" s="157"/>
      <c r="AA268" s="157"/>
      <c r="AB268" s="157"/>
      <c r="AC268" s="157"/>
      <c r="AD268" s="157"/>
      <c r="AE268" s="157"/>
      <c r="AF268" s="157"/>
      <c r="AG268" s="157"/>
      <c r="AH268" s="157"/>
      <c r="AI268" s="157"/>
      <c r="AJ268" s="157"/>
      <c r="AK268" s="165"/>
      <c r="AL268"/>
      <c r="AM268"/>
      <c r="AN268"/>
      <c r="AO268"/>
      <c r="AP268"/>
      <c r="AQ268"/>
    </row>
    <row r="269" spans="1:43" ht="12" customHeight="1" x14ac:dyDescent="0.3">
      <c r="A269" s="157"/>
      <c r="B269" s="158"/>
      <c r="C269" s="157"/>
      <c r="D269" s="159"/>
      <c r="E269" s="160"/>
      <c r="F269" s="157"/>
      <c r="G269" s="157"/>
      <c r="H269" s="157"/>
      <c r="I269" s="161"/>
      <c r="J269" s="161"/>
      <c r="K269" s="157"/>
      <c r="L269" s="161"/>
      <c r="M269" s="162"/>
      <c r="N269" s="163"/>
      <c r="O269" s="157"/>
      <c r="P269" s="157"/>
      <c r="Q269" s="161"/>
      <c r="R269" s="161"/>
      <c r="S269" s="164"/>
      <c r="T269" s="158"/>
      <c r="U269" s="158"/>
      <c r="V269" s="158"/>
      <c r="W269" s="157"/>
      <c r="X269" s="157"/>
      <c r="Y269" s="157"/>
      <c r="Z269" s="157"/>
      <c r="AA269" s="157"/>
      <c r="AB269" s="157"/>
      <c r="AC269" s="157"/>
      <c r="AD269" s="157"/>
      <c r="AE269" s="157"/>
      <c r="AF269" s="157"/>
      <c r="AG269" s="157"/>
      <c r="AH269" s="157"/>
      <c r="AI269" s="157"/>
      <c r="AJ269" s="157"/>
      <c r="AK269" s="165"/>
      <c r="AL269"/>
      <c r="AM269"/>
      <c r="AN269"/>
      <c r="AO269"/>
      <c r="AP269"/>
      <c r="AQ269"/>
    </row>
    <row r="270" spans="1:43" ht="12" customHeight="1" x14ac:dyDescent="0.3">
      <c r="A270" s="157"/>
      <c r="B270" s="158"/>
      <c r="C270" s="157"/>
      <c r="D270" s="159"/>
      <c r="E270" s="160"/>
      <c r="F270" s="157"/>
      <c r="G270" s="157"/>
      <c r="H270" s="157"/>
      <c r="I270" s="161"/>
      <c r="J270" s="161"/>
      <c r="K270" s="157"/>
      <c r="L270" s="161"/>
      <c r="M270" s="162"/>
      <c r="N270" s="163"/>
      <c r="O270" s="157"/>
      <c r="P270" s="157"/>
      <c r="Q270" s="161"/>
      <c r="R270" s="161"/>
      <c r="S270" s="164"/>
      <c r="T270" s="158"/>
      <c r="U270" s="158"/>
      <c r="V270" s="158"/>
      <c r="W270" s="157"/>
      <c r="X270" s="157"/>
      <c r="Y270" s="157"/>
      <c r="Z270" s="157"/>
      <c r="AA270" s="157"/>
      <c r="AB270" s="157"/>
      <c r="AC270" s="157"/>
      <c r="AD270" s="157"/>
      <c r="AE270" s="157"/>
      <c r="AF270" s="157"/>
      <c r="AG270" s="157"/>
      <c r="AH270" s="157"/>
      <c r="AI270" s="157"/>
      <c r="AJ270" s="157"/>
      <c r="AK270" s="165"/>
      <c r="AL270"/>
      <c r="AM270"/>
      <c r="AN270"/>
      <c r="AO270"/>
      <c r="AP270"/>
      <c r="AQ270"/>
    </row>
    <row r="271" spans="1:43" ht="12" customHeight="1" x14ac:dyDescent="0.3">
      <c r="A271" s="157"/>
      <c r="B271" s="158"/>
      <c r="C271" s="157"/>
      <c r="D271" s="159"/>
      <c r="E271" s="160"/>
      <c r="F271" s="157"/>
      <c r="G271" s="157"/>
      <c r="H271" s="157"/>
      <c r="I271" s="161"/>
      <c r="J271" s="161"/>
      <c r="K271" s="157"/>
      <c r="L271" s="161"/>
      <c r="M271" s="162"/>
      <c r="N271" s="163"/>
      <c r="O271" s="157"/>
      <c r="P271" s="157"/>
      <c r="Q271" s="161"/>
      <c r="R271" s="161"/>
      <c r="S271" s="164"/>
      <c r="T271" s="158"/>
      <c r="U271" s="158"/>
      <c r="V271" s="158"/>
      <c r="W271" s="157"/>
      <c r="X271" s="157"/>
      <c r="Y271" s="157"/>
      <c r="Z271" s="157"/>
      <c r="AA271" s="157"/>
      <c r="AB271" s="157"/>
      <c r="AC271" s="157"/>
      <c r="AD271" s="157"/>
      <c r="AE271" s="157"/>
      <c r="AF271" s="157"/>
      <c r="AG271" s="157"/>
      <c r="AH271" s="157"/>
      <c r="AI271" s="157"/>
      <c r="AJ271" s="157"/>
      <c r="AK271" s="165"/>
      <c r="AL271"/>
      <c r="AM271"/>
      <c r="AN271"/>
      <c r="AO271"/>
      <c r="AP271"/>
      <c r="AQ271"/>
    </row>
    <row r="272" spans="1:43" ht="12" customHeight="1" x14ac:dyDescent="0.3">
      <c r="A272" s="157"/>
      <c r="B272" s="158"/>
      <c r="C272" s="157"/>
      <c r="D272" s="159"/>
      <c r="E272" s="160"/>
      <c r="F272" s="157"/>
      <c r="G272" s="157"/>
      <c r="H272" s="157"/>
      <c r="I272" s="161"/>
      <c r="J272" s="161"/>
      <c r="K272" s="157"/>
      <c r="L272" s="161"/>
      <c r="M272" s="162"/>
      <c r="N272" s="163"/>
      <c r="O272" s="157"/>
      <c r="P272" s="157"/>
      <c r="Q272" s="161"/>
      <c r="R272" s="161"/>
      <c r="S272" s="164"/>
      <c r="T272" s="158"/>
      <c r="U272" s="158"/>
      <c r="V272" s="158"/>
      <c r="W272" s="157"/>
      <c r="X272" s="157"/>
      <c r="Y272" s="157"/>
      <c r="Z272" s="157"/>
      <c r="AA272" s="157"/>
      <c r="AB272" s="157"/>
      <c r="AC272" s="157"/>
      <c r="AD272" s="157"/>
      <c r="AE272" s="157"/>
      <c r="AF272" s="157"/>
      <c r="AG272" s="157"/>
      <c r="AH272" s="157"/>
      <c r="AI272" s="157"/>
      <c r="AJ272" s="157"/>
      <c r="AK272" s="165"/>
      <c r="AL272"/>
      <c r="AM272"/>
      <c r="AN272"/>
      <c r="AO272"/>
      <c r="AP272"/>
      <c r="AQ272"/>
    </row>
    <row r="273" spans="1:43" ht="12" customHeight="1" x14ac:dyDescent="0.3">
      <c r="A273" s="157"/>
      <c r="B273" s="158"/>
      <c r="C273" s="157"/>
      <c r="D273" s="159"/>
      <c r="E273" s="160"/>
      <c r="F273" s="157"/>
      <c r="G273" s="157"/>
      <c r="H273" s="157"/>
      <c r="I273" s="161"/>
      <c r="J273" s="161"/>
      <c r="K273" s="157"/>
      <c r="L273" s="161"/>
      <c r="M273" s="162"/>
      <c r="N273" s="163"/>
      <c r="O273" s="157"/>
      <c r="P273" s="157"/>
      <c r="Q273" s="161"/>
      <c r="R273" s="161"/>
      <c r="S273" s="164"/>
      <c r="T273" s="158"/>
      <c r="U273" s="158"/>
      <c r="V273" s="158"/>
      <c r="W273" s="157"/>
      <c r="X273" s="157"/>
      <c r="Y273" s="157"/>
      <c r="Z273" s="157"/>
      <c r="AA273" s="157"/>
      <c r="AB273" s="157"/>
      <c r="AC273" s="157"/>
      <c r="AD273" s="157"/>
      <c r="AE273" s="157"/>
      <c r="AF273" s="157"/>
      <c r="AG273" s="157"/>
      <c r="AH273" s="157"/>
      <c r="AI273" s="157"/>
      <c r="AJ273" s="157"/>
      <c r="AK273" s="165"/>
      <c r="AL273"/>
      <c r="AM273"/>
      <c r="AN273"/>
      <c r="AO273"/>
      <c r="AP273"/>
      <c r="AQ273"/>
    </row>
    <row r="274" spans="1:43" ht="12" customHeight="1" x14ac:dyDescent="0.3">
      <c r="A274" s="157"/>
      <c r="B274" s="158"/>
      <c r="C274" s="157"/>
      <c r="D274" s="159"/>
      <c r="E274" s="160"/>
      <c r="F274" s="157"/>
      <c r="G274" s="157"/>
      <c r="H274" s="157"/>
      <c r="I274" s="161"/>
      <c r="J274" s="161"/>
      <c r="K274" s="157"/>
      <c r="L274" s="161"/>
      <c r="M274" s="162"/>
      <c r="N274" s="163"/>
      <c r="O274" s="157"/>
      <c r="P274" s="157"/>
      <c r="Q274" s="161"/>
      <c r="R274" s="161"/>
      <c r="S274" s="164"/>
      <c r="T274" s="158"/>
      <c r="U274" s="158"/>
      <c r="V274" s="158"/>
      <c r="W274" s="157"/>
      <c r="X274" s="157"/>
      <c r="Y274" s="157"/>
      <c r="Z274" s="157"/>
      <c r="AA274" s="157"/>
      <c r="AB274" s="157"/>
      <c r="AC274" s="157"/>
      <c r="AD274" s="157"/>
      <c r="AE274" s="157"/>
      <c r="AF274" s="157"/>
      <c r="AG274" s="157"/>
      <c r="AH274" s="157"/>
      <c r="AI274" s="157"/>
      <c r="AJ274" s="157"/>
      <c r="AK274" s="165"/>
      <c r="AL274"/>
      <c r="AM274"/>
      <c r="AN274"/>
      <c r="AO274"/>
      <c r="AP274"/>
      <c r="AQ274"/>
    </row>
    <row r="275" spans="1:43" ht="12" customHeight="1" x14ac:dyDescent="0.3">
      <c r="A275" s="157"/>
      <c r="B275" s="158"/>
      <c r="C275" s="157"/>
      <c r="D275" s="159"/>
      <c r="E275" s="160"/>
      <c r="F275" s="157"/>
      <c r="G275" s="157"/>
      <c r="H275" s="157"/>
      <c r="I275" s="161"/>
      <c r="J275" s="161"/>
      <c r="K275" s="157"/>
      <c r="L275" s="161"/>
      <c r="M275" s="162"/>
      <c r="N275" s="163"/>
      <c r="O275" s="157"/>
      <c r="P275" s="157"/>
      <c r="Q275" s="161"/>
      <c r="R275" s="161"/>
      <c r="S275" s="164"/>
      <c r="T275" s="158"/>
      <c r="U275" s="158"/>
      <c r="V275" s="158"/>
      <c r="W275" s="157"/>
      <c r="X275" s="157"/>
      <c r="Y275" s="157"/>
      <c r="Z275" s="157"/>
      <c r="AA275" s="157"/>
      <c r="AB275" s="157"/>
      <c r="AC275" s="157"/>
      <c r="AD275" s="157"/>
      <c r="AE275" s="157"/>
      <c r="AF275" s="157"/>
      <c r="AG275" s="157"/>
      <c r="AH275" s="157"/>
      <c r="AI275" s="157"/>
      <c r="AJ275" s="157"/>
      <c r="AK275" s="165"/>
      <c r="AL275"/>
      <c r="AM275"/>
      <c r="AN275"/>
      <c r="AO275"/>
      <c r="AP275"/>
      <c r="AQ275"/>
    </row>
    <row r="276" spans="1:43" ht="12" customHeight="1" x14ac:dyDescent="0.3">
      <c r="A276" s="157"/>
      <c r="B276" s="158"/>
      <c r="C276" s="157"/>
      <c r="D276" s="159"/>
      <c r="E276" s="160"/>
      <c r="F276" s="157"/>
      <c r="G276" s="157"/>
      <c r="H276" s="157"/>
      <c r="I276" s="161"/>
      <c r="J276" s="161"/>
      <c r="K276" s="157"/>
      <c r="L276" s="161"/>
      <c r="M276" s="162"/>
      <c r="N276" s="163"/>
      <c r="O276" s="157"/>
      <c r="P276" s="157"/>
      <c r="Q276" s="161"/>
      <c r="R276" s="161"/>
      <c r="S276" s="164"/>
      <c r="T276" s="158"/>
      <c r="U276" s="158"/>
      <c r="V276" s="158"/>
      <c r="W276" s="157"/>
      <c r="X276" s="157"/>
      <c r="Y276" s="157"/>
      <c r="Z276" s="157"/>
      <c r="AA276" s="157"/>
      <c r="AB276" s="157"/>
      <c r="AC276" s="157"/>
      <c r="AD276" s="157"/>
      <c r="AE276" s="157"/>
      <c r="AF276" s="157"/>
      <c r="AG276" s="157"/>
      <c r="AH276" s="157"/>
      <c r="AI276" s="157"/>
      <c r="AJ276" s="157"/>
      <c r="AK276" s="165"/>
      <c r="AL276"/>
      <c r="AM276"/>
      <c r="AN276"/>
      <c r="AO276"/>
      <c r="AP276"/>
      <c r="AQ276"/>
    </row>
    <row r="277" spans="1:43" ht="12" customHeight="1" x14ac:dyDescent="0.3">
      <c r="A277" s="157"/>
      <c r="B277" s="158"/>
      <c r="C277" s="157"/>
      <c r="D277" s="159"/>
      <c r="E277" s="160"/>
      <c r="F277" s="157"/>
      <c r="G277" s="157"/>
      <c r="H277" s="157"/>
      <c r="I277" s="161"/>
      <c r="J277" s="161"/>
      <c r="K277" s="157"/>
      <c r="L277" s="161"/>
      <c r="M277" s="162"/>
      <c r="N277" s="163"/>
      <c r="O277" s="157"/>
      <c r="P277" s="157"/>
      <c r="Q277" s="161"/>
      <c r="R277" s="161"/>
      <c r="S277" s="164"/>
      <c r="T277" s="158"/>
      <c r="U277" s="158"/>
      <c r="V277" s="158"/>
      <c r="W277" s="157"/>
      <c r="X277" s="157"/>
      <c r="Y277" s="157"/>
      <c r="Z277" s="157"/>
      <c r="AA277" s="157"/>
      <c r="AB277" s="157"/>
      <c r="AC277" s="157"/>
      <c r="AD277" s="157"/>
      <c r="AE277" s="157"/>
      <c r="AF277" s="157"/>
      <c r="AG277" s="157"/>
      <c r="AH277" s="157"/>
      <c r="AI277" s="157"/>
      <c r="AJ277" s="157"/>
      <c r="AK277" s="165"/>
      <c r="AL277"/>
      <c r="AM277"/>
      <c r="AN277"/>
      <c r="AO277"/>
      <c r="AP277"/>
      <c r="AQ277"/>
    </row>
    <row r="278" spans="1:43" ht="12" customHeight="1" x14ac:dyDescent="0.3">
      <c r="A278" s="157"/>
      <c r="B278" s="158"/>
      <c r="C278" s="157"/>
      <c r="D278" s="159"/>
      <c r="E278" s="160"/>
      <c r="F278" s="157"/>
      <c r="G278" s="157"/>
      <c r="H278" s="157"/>
      <c r="I278" s="161"/>
      <c r="J278" s="161"/>
      <c r="K278" s="157"/>
      <c r="L278" s="161"/>
      <c r="M278" s="162"/>
      <c r="N278" s="163"/>
      <c r="O278" s="157"/>
      <c r="P278" s="157"/>
      <c r="Q278" s="161"/>
      <c r="R278" s="161"/>
      <c r="S278" s="164"/>
      <c r="T278" s="158"/>
      <c r="U278" s="158"/>
      <c r="V278" s="158"/>
      <c r="W278" s="157"/>
      <c r="X278" s="157"/>
      <c r="Y278" s="157"/>
      <c r="Z278" s="157"/>
      <c r="AA278" s="157"/>
      <c r="AB278" s="157"/>
      <c r="AC278" s="157"/>
      <c r="AD278" s="157"/>
      <c r="AE278" s="157"/>
      <c r="AF278" s="157"/>
      <c r="AG278" s="157"/>
      <c r="AH278" s="157"/>
      <c r="AI278" s="157"/>
      <c r="AJ278" s="157"/>
      <c r="AK278" s="165"/>
      <c r="AL278"/>
      <c r="AM278"/>
      <c r="AN278"/>
      <c r="AO278"/>
      <c r="AP278"/>
      <c r="AQ278"/>
    </row>
    <row r="279" spans="1:43" ht="12" customHeight="1" x14ac:dyDescent="0.3">
      <c r="A279" s="157"/>
      <c r="B279" s="158"/>
      <c r="C279" s="157"/>
      <c r="D279" s="159"/>
      <c r="E279" s="160"/>
      <c r="F279" s="157"/>
      <c r="G279" s="157"/>
      <c r="H279" s="157"/>
      <c r="I279" s="161"/>
      <c r="J279" s="161"/>
      <c r="K279" s="157"/>
      <c r="L279" s="161"/>
      <c r="M279" s="162"/>
      <c r="N279" s="163"/>
      <c r="O279" s="157"/>
      <c r="P279" s="157"/>
      <c r="Q279" s="161"/>
      <c r="R279" s="161"/>
      <c r="S279" s="164"/>
      <c r="T279" s="158"/>
      <c r="U279" s="158"/>
      <c r="V279" s="158"/>
      <c r="W279" s="157"/>
      <c r="X279" s="157"/>
      <c r="Y279" s="157"/>
      <c r="Z279" s="157"/>
      <c r="AA279" s="157"/>
      <c r="AB279" s="157"/>
      <c r="AC279" s="157"/>
      <c r="AD279" s="157"/>
      <c r="AE279" s="157"/>
      <c r="AF279" s="157"/>
      <c r="AG279" s="157"/>
      <c r="AH279" s="157"/>
      <c r="AI279" s="157"/>
      <c r="AJ279" s="157"/>
      <c r="AK279" s="165"/>
      <c r="AL279"/>
      <c r="AM279"/>
      <c r="AN279"/>
      <c r="AO279"/>
      <c r="AP279"/>
      <c r="AQ279"/>
    </row>
    <row r="280" spans="1:43" ht="12" customHeight="1" x14ac:dyDescent="0.3">
      <c r="A280" s="157"/>
      <c r="B280" s="158"/>
      <c r="C280" s="157"/>
      <c r="D280" s="159"/>
      <c r="E280" s="160"/>
      <c r="F280" s="157"/>
      <c r="G280" s="157"/>
      <c r="H280" s="157"/>
      <c r="I280" s="161"/>
      <c r="J280" s="161"/>
      <c r="K280" s="157"/>
      <c r="L280" s="161"/>
      <c r="M280" s="162"/>
      <c r="N280" s="163"/>
      <c r="O280" s="157"/>
      <c r="P280" s="157"/>
      <c r="Q280" s="161"/>
      <c r="R280" s="161"/>
      <c r="S280" s="164"/>
      <c r="T280" s="158"/>
      <c r="U280" s="158"/>
      <c r="V280" s="158"/>
      <c r="W280" s="157"/>
      <c r="X280" s="157"/>
      <c r="Y280" s="157"/>
      <c r="Z280" s="157"/>
      <c r="AA280" s="157"/>
      <c r="AB280" s="157"/>
      <c r="AC280" s="157"/>
      <c r="AD280" s="157"/>
      <c r="AE280" s="157"/>
      <c r="AF280" s="157"/>
      <c r="AG280" s="157"/>
      <c r="AH280" s="157"/>
      <c r="AI280" s="157"/>
      <c r="AJ280" s="157"/>
      <c r="AK280" s="165"/>
      <c r="AL280"/>
      <c r="AM280"/>
      <c r="AN280"/>
      <c r="AO280"/>
      <c r="AP280"/>
      <c r="AQ280"/>
    </row>
    <row r="281" spans="1:43" ht="12" customHeight="1" x14ac:dyDescent="0.3">
      <c r="A281" s="157"/>
      <c r="B281" s="158"/>
      <c r="C281" s="157"/>
      <c r="D281" s="159"/>
      <c r="E281" s="160"/>
      <c r="F281" s="157"/>
      <c r="G281" s="157"/>
      <c r="H281" s="157"/>
      <c r="I281" s="161"/>
      <c r="J281" s="161"/>
      <c r="K281" s="157"/>
      <c r="L281" s="161"/>
      <c r="M281" s="162"/>
      <c r="N281" s="163"/>
      <c r="O281" s="157"/>
      <c r="P281" s="157"/>
      <c r="Q281" s="161"/>
      <c r="R281" s="161"/>
      <c r="S281" s="164"/>
      <c r="T281" s="158"/>
      <c r="U281" s="158"/>
      <c r="V281" s="158"/>
      <c r="W281" s="157"/>
      <c r="X281" s="157"/>
      <c r="Y281" s="157"/>
      <c r="Z281" s="157"/>
      <c r="AA281" s="157"/>
      <c r="AB281" s="157"/>
      <c r="AC281" s="157"/>
      <c r="AD281" s="157"/>
      <c r="AE281" s="157"/>
      <c r="AF281" s="157"/>
      <c r="AG281" s="157"/>
      <c r="AH281" s="157"/>
      <c r="AI281" s="157"/>
      <c r="AJ281" s="157"/>
      <c r="AK281" s="165"/>
      <c r="AL281"/>
      <c r="AM281"/>
      <c r="AN281"/>
      <c r="AO281"/>
      <c r="AP281"/>
      <c r="AQ281"/>
    </row>
    <row r="282" spans="1:43" ht="12" customHeight="1" x14ac:dyDescent="0.3">
      <c r="A282" s="157"/>
      <c r="B282" s="158"/>
      <c r="C282" s="157"/>
      <c r="D282" s="159"/>
      <c r="E282" s="160"/>
      <c r="F282" s="157"/>
      <c r="G282" s="157"/>
      <c r="H282" s="157"/>
      <c r="I282" s="161"/>
      <c r="J282" s="161"/>
      <c r="K282" s="157"/>
      <c r="L282" s="161"/>
      <c r="M282" s="162"/>
      <c r="N282" s="163"/>
      <c r="O282" s="157"/>
      <c r="P282" s="157"/>
      <c r="Q282" s="161"/>
      <c r="R282" s="161"/>
      <c r="S282" s="164"/>
      <c r="T282" s="158"/>
      <c r="U282" s="158"/>
      <c r="V282" s="158"/>
      <c r="W282" s="157"/>
      <c r="X282" s="157"/>
      <c r="Y282" s="157"/>
      <c r="Z282" s="157"/>
      <c r="AA282" s="157"/>
      <c r="AB282" s="157"/>
      <c r="AC282" s="157"/>
      <c r="AD282" s="157"/>
      <c r="AE282" s="157"/>
      <c r="AF282" s="157"/>
      <c r="AG282" s="157"/>
      <c r="AH282" s="157"/>
      <c r="AI282" s="157"/>
      <c r="AJ282" s="157"/>
      <c r="AK282" s="165"/>
      <c r="AL282"/>
      <c r="AM282"/>
      <c r="AN282"/>
      <c r="AO282"/>
      <c r="AP282"/>
      <c r="AQ282"/>
    </row>
    <row r="283" spans="1:43" ht="12" customHeight="1" x14ac:dyDescent="0.3">
      <c r="A283" s="157"/>
      <c r="B283" s="158"/>
      <c r="C283" s="157"/>
      <c r="D283" s="159"/>
      <c r="E283" s="160"/>
      <c r="F283" s="157"/>
      <c r="G283" s="157"/>
      <c r="H283" s="157"/>
      <c r="I283" s="161"/>
      <c r="J283" s="161"/>
      <c r="K283" s="157"/>
      <c r="L283" s="161"/>
      <c r="M283" s="162"/>
      <c r="N283" s="163"/>
      <c r="O283" s="157"/>
      <c r="P283" s="157"/>
      <c r="Q283" s="161"/>
      <c r="R283" s="161"/>
      <c r="S283" s="164"/>
      <c r="T283" s="158"/>
      <c r="U283" s="158"/>
      <c r="V283" s="158"/>
      <c r="W283" s="157"/>
      <c r="X283" s="157"/>
      <c r="Y283" s="157"/>
      <c r="Z283" s="157"/>
      <c r="AA283" s="157"/>
      <c r="AB283" s="157"/>
      <c r="AC283" s="157"/>
      <c r="AD283" s="157"/>
      <c r="AE283" s="157"/>
      <c r="AF283" s="157"/>
      <c r="AG283" s="157"/>
      <c r="AH283" s="157"/>
      <c r="AI283" s="157"/>
      <c r="AJ283" s="157"/>
      <c r="AK283" s="165"/>
      <c r="AL283"/>
      <c r="AM283"/>
      <c r="AN283"/>
      <c r="AO283"/>
      <c r="AP283"/>
      <c r="AQ283"/>
    </row>
    <row r="284" spans="1:43" ht="12" customHeight="1" x14ac:dyDescent="0.3">
      <c r="A284" s="157"/>
      <c r="B284" s="158"/>
      <c r="C284" s="157"/>
      <c r="D284" s="159"/>
      <c r="E284" s="160"/>
      <c r="F284" s="157"/>
      <c r="G284" s="157"/>
      <c r="H284" s="157"/>
      <c r="I284" s="161"/>
      <c r="J284" s="161"/>
      <c r="K284" s="157"/>
      <c r="L284" s="161"/>
      <c r="M284" s="162"/>
      <c r="N284" s="163"/>
      <c r="O284" s="157"/>
      <c r="P284" s="157"/>
      <c r="Q284" s="161"/>
      <c r="R284" s="161"/>
      <c r="S284" s="164"/>
      <c r="T284" s="158"/>
      <c r="U284" s="158"/>
      <c r="V284" s="158"/>
      <c r="W284" s="157"/>
      <c r="X284" s="157"/>
      <c r="Y284" s="157"/>
      <c r="Z284" s="157"/>
      <c r="AA284" s="157"/>
      <c r="AB284" s="157"/>
      <c r="AC284" s="157"/>
      <c r="AD284" s="157"/>
      <c r="AE284" s="157"/>
      <c r="AF284" s="157"/>
      <c r="AG284" s="157"/>
      <c r="AH284" s="157"/>
      <c r="AI284" s="157"/>
      <c r="AJ284" s="157"/>
      <c r="AK284" s="165"/>
      <c r="AL284"/>
      <c r="AM284"/>
      <c r="AN284"/>
      <c r="AO284"/>
      <c r="AP284"/>
      <c r="AQ284"/>
    </row>
    <row r="285" spans="1:43" ht="12" customHeight="1" x14ac:dyDescent="0.3">
      <c r="A285" s="157"/>
      <c r="B285" s="158"/>
      <c r="C285" s="157"/>
      <c r="D285" s="159"/>
      <c r="E285" s="160"/>
      <c r="F285" s="157"/>
      <c r="G285" s="157"/>
      <c r="H285" s="157"/>
      <c r="I285" s="161"/>
      <c r="J285" s="161"/>
      <c r="K285" s="157"/>
      <c r="L285" s="161"/>
      <c r="M285" s="162"/>
      <c r="N285" s="163"/>
      <c r="O285" s="157"/>
      <c r="P285" s="157"/>
      <c r="Q285" s="161"/>
      <c r="R285" s="161"/>
      <c r="S285" s="164"/>
      <c r="T285" s="158"/>
      <c r="U285" s="158"/>
      <c r="V285" s="158"/>
      <c r="W285" s="157"/>
      <c r="X285" s="157"/>
      <c r="Y285" s="157"/>
      <c r="Z285" s="157"/>
      <c r="AA285" s="157"/>
      <c r="AB285" s="157"/>
      <c r="AC285" s="157"/>
      <c r="AD285" s="157"/>
      <c r="AE285" s="157"/>
      <c r="AF285" s="157"/>
      <c r="AG285" s="157"/>
      <c r="AH285" s="157"/>
      <c r="AI285" s="157"/>
      <c r="AJ285" s="157"/>
      <c r="AK285" s="165"/>
      <c r="AL285"/>
      <c r="AM285"/>
      <c r="AN285"/>
      <c r="AO285"/>
      <c r="AP285"/>
      <c r="AQ285"/>
    </row>
    <row r="286" spans="1:43" ht="12" customHeight="1" x14ac:dyDescent="0.3">
      <c r="A286" s="157"/>
      <c r="B286" s="158"/>
      <c r="C286" s="157"/>
      <c r="D286" s="159"/>
      <c r="E286" s="160"/>
      <c r="F286" s="157"/>
      <c r="G286" s="157"/>
      <c r="H286" s="157"/>
      <c r="I286" s="161"/>
      <c r="J286" s="161"/>
      <c r="K286" s="157"/>
      <c r="L286" s="161"/>
      <c r="M286" s="162"/>
      <c r="N286" s="163"/>
      <c r="O286" s="157"/>
      <c r="P286" s="157"/>
      <c r="Q286" s="161"/>
      <c r="R286" s="161"/>
      <c r="S286" s="164"/>
      <c r="T286" s="158"/>
      <c r="U286" s="158"/>
      <c r="V286" s="158"/>
      <c r="W286" s="157"/>
      <c r="X286" s="157"/>
      <c r="Y286" s="157"/>
      <c r="Z286" s="157"/>
      <c r="AA286" s="157"/>
      <c r="AB286" s="157"/>
      <c r="AC286" s="157"/>
      <c r="AD286" s="157"/>
      <c r="AE286" s="157"/>
      <c r="AF286" s="157"/>
      <c r="AG286" s="157"/>
      <c r="AH286" s="157"/>
      <c r="AI286" s="157"/>
      <c r="AJ286" s="157"/>
      <c r="AK286" s="165"/>
      <c r="AL286"/>
      <c r="AM286"/>
      <c r="AN286"/>
      <c r="AO286"/>
      <c r="AP286"/>
      <c r="AQ286"/>
    </row>
    <row r="287" spans="1:43" ht="12" customHeight="1" x14ac:dyDescent="0.3">
      <c r="A287" s="157"/>
      <c r="B287" s="158"/>
      <c r="C287" s="157"/>
      <c r="D287" s="159"/>
      <c r="E287" s="160"/>
      <c r="F287" s="157"/>
      <c r="G287" s="157"/>
      <c r="H287" s="157"/>
      <c r="I287" s="161"/>
      <c r="J287" s="161"/>
      <c r="K287" s="157"/>
      <c r="L287" s="161"/>
      <c r="M287" s="162"/>
      <c r="N287" s="163"/>
      <c r="O287" s="157"/>
      <c r="P287" s="157"/>
      <c r="Q287" s="161"/>
      <c r="R287" s="161"/>
      <c r="S287" s="164"/>
      <c r="T287" s="158"/>
      <c r="U287" s="158"/>
      <c r="V287" s="158"/>
      <c r="W287" s="157"/>
      <c r="X287" s="157"/>
      <c r="Y287" s="157"/>
      <c r="Z287" s="157"/>
      <c r="AA287" s="157"/>
      <c r="AB287" s="157"/>
      <c r="AC287" s="157"/>
      <c r="AD287" s="157"/>
      <c r="AE287" s="157"/>
      <c r="AF287" s="157"/>
      <c r="AG287" s="157"/>
      <c r="AH287" s="157"/>
      <c r="AI287" s="157"/>
      <c r="AJ287" s="157"/>
      <c r="AK287" s="165"/>
      <c r="AL287"/>
      <c r="AM287"/>
      <c r="AN287"/>
      <c r="AO287"/>
      <c r="AP287"/>
      <c r="AQ287"/>
    </row>
    <row r="288" spans="1:43" ht="12" customHeight="1" x14ac:dyDescent="0.3">
      <c r="A288" s="157"/>
      <c r="B288" s="158"/>
      <c r="C288" s="157"/>
      <c r="D288" s="159"/>
      <c r="E288" s="160"/>
      <c r="F288" s="157"/>
      <c r="G288" s="157"/>
      <c r="H288" s="157"/>
      <c r="I288" s="161"/>
      <c r="J288" s="161"/>
      <c r="K288" s="157"/>
      <c r="L288" s="161"/>
      <c r="M288" s="162"/>
      <c r="N288" s="163"/>
      <c r="O288" s="157"/>
      <c r="P288" s="157"/>
      <c r="Q288" s="161"/>
      <c r="R288" s="161"/>
      <c r="S288" s="164"/>
      <c r="T288" s="158"/>
      <c r="U288" s="158"/>
      <c r="V288" s="158"/>
      <c r="W288" s="157"/>
      <c r="X288" s="157"/>
      <c r="Y288" s="157"/>
      <c r="Z288" s="157"/>
      <c r="AA288" s="157"/>
      <c r="AB288" s="157"/>
      <c r="AC288" s="157"/>
      <c r="AD288" s="157"/>
      <c r="AE288" s="157"/>
      <c r="AF288" s="157"/>
      <c r="AG288" s="157"/>
      <c r="AH288" s="157"/>
      <c r="AI288" s="157"/>
      <c r="AJ288" s="157"/>
      <c r="AK288" s="165"/>
      <c r="AL288"/>
      <c r="AM288"/>
      <c r="AN288"/>
      <c r="AO288"/>
      <c r="AP288"/>
      <c r="AQ288"/>
    </row>
    <row r="289" spans="1:43" ht="12" customHeight="1" x14ac:dyDescent="0.3">
      <c r="A289" s="157"/>
      <c r="B289" s="158"/>
      <c r="C289" s="157"/>
      <c r="D289" s="159"/>
      <c r="E289" s="160"/>
      <c r="F289" s="157"/>
      <c r="G289" s="157"/>
      <c r="H289" s="157"/>
      <c r="I289" s="161"/>
      <c r="J289" s="161"/>
      <c r="K289" s="157"/>
      <c r="L289" s="161"/>
      <c r="M289" s="162"/>
      <c r="N289" s="163"/>
      <c r="O289" s="157"/>
      <c r="P289" s="157"/>
      <c r="Q289" s="161"/>
      <c r="R289" s="161"/>
      <c r="S289" s="164"/>
      <c r="T289" s="158"/>
      <c r="U289" s="158"/>
      <c r="V289" s="158"/>
      <c r="W289" s="157"/>
      <c r="X289" s="157"/>
      <c r="Y289" s="157"/>
      <c r="Z289" s="157"/>
      <c r="AA289" s="157"/>
      <c r="AB289" s="157"/>
      <c r="AC289" s="157"/>
      <c r="AD289" s="157"/>
      <c r="AE289" s="157"/>
      <c r="AF289" s="157"/>
      <c r="AG289" s="157"/>
      <c r="AH289" s="157"/>
      <c r="AI289" s="157"/>
      <c r="AJ289" s="157"/>
      <c r="AK289" s="165"/>
      <c r="AL289"/>
      <c r="AM289"/>
      <c r="AN289"/>
      <c r="AO289"/>
      <c r="AP289"/>
      <c r="AQ289"/>
    </row>
    <row r="290" spans="1:43" ht="12" customHeight="1" x14ac:dyDescent="0.3">
      <c r="A290" s="157"/>
      <c r="B290" s="158"/>
      <c r="C290" s="157"/>
      <c r="D290" s="159"/>
      <c r="E290" s="160"/>
      <c r="F290" s="157"/>
      <c r="G290" s="157"/>
      <c r="H290" s="157"/>
      <c r="I290" s="161"/>
      <c r="J290" s="161"/>
      <c r="K290" s="157"/>
      <c r="L290" s="161"/>
      <c r="M290" s="162"/>
      <c r="N290" s="163"/>
      <c r="O290" s="157"/>
      <c r="P290" s="157"/>
      <c r="Q290" s="161"/>
      <c r="R290" s="161"/>
      <c r="S290" s="164"/>
      <c r="T290" s="158"/>
      <c r="U290" s="158"/>
      <c r="V290" s="158"/>
      <c r="W290" s="157"/>
      <c r="X290" s="157"/>
      <c r="Y290" s="157"/>
      <c r="Z290" s="157"/>
      <c r="AA290" s="157"/>
      <c r="AB290" s="157"/>
      <c r="AC290" s="157"/>
      <c r="AD290" s="157"/>
      <c r="AE290" s="157"/>
      <c r="AF290" s="157"/>
      <c r="AG290" s="157"/>
      <c r="AH290" s="157"/>
      <c r="AI290" s="157"/>
      <c r="AJ290" s="157"/>
      <c r="AK290" s="165"/>
      <c r="AL290"/>
      <c r="AM290"/>
      <c r="AN290"/>
      <c r="AO290"/>
      <c r="AP290"/>
      <c r="AQ290"/>
    </row>
    <row r="291" spans="1:43" ht="12" customHeight="1" x14ac:dyDescent="0.3">
      <c r="A291" s="157"/>
      <c r="B291" s="158"/>
      <c r="C291" s="157"/>
      <c r="D291" s="159"/>
      <c r="E291" s="160"/>
      <c r="F291" s="157"/>
      <c r="G291" s="157"/>
      <c r="H291" s="157"/>
      <c r="I291" s="161"/>
      <c r="J291" s="161"/>
      <c r="K291" s="157"/>
      <c r="L291" s="161"/>
      <c r="M291" s="162"/>
      <c r="N291" s="163"/>
      <c r="O291" s="157"/>
      <c r="P291" s="157"/>
      <c r="Q291" s="161"/>
      <c r="R291" s="161"/>
      <c r="S291" s="164"/>
      <c r="T291" s="158"/>
      <c r="U291" s="158"/>
      <c r="V291" s="158"/>
      <c r="W291" s="157"/>
      <c r="X291" s="157"/>
      <c r="Y291" s="157"/>
      <c r="Z291" s="157"/>
      <c r="AA291" s="157"/>
      <c r="AB291" s="157"/>
      <c r="AC291" s="157"/>
      <c r="AD291" s="157"/>
      <c r="AE291" s="157"/>
      <c r="AF291" s="157"/>
      <c r="AG291" s="157"/>
      <c r="AH291" s="157"/>
      <c r="AI291" s="157"/>
      <c r="AJ291" s="157"/>
      <c r="AK291" s="165"/>
      <c r="AL291"/>
      <c r="AM291"/>
      <c r="AN291"/>
      <c r="AO291"/>
      <c r="AP291"/>
      <c r="AQ291"/>
    </row>
    <row r="292" spans="1:43" ht="12" customHeight="1" x14ac:dyDescent="0.3">
      <c r="A292" s="157"/>
      <c r="B292" s="158"/>
      <c r="C292" s="157"/>
      <c r="D292" s="159"/>
      <c r="E292" s="160"/>
      <c r="F292" s="157"/>
      <c r="G292" s="157"/>
      <c r="H292" s="157"/>
      <c r="I292" s="161"/>
      <c r="J292" s="161"/>
      <c r="K292" s="157"/>
      <c r="L292" s="161"/>
      <c r="M292" s="162"/>
      <c r="N292" s="163"/>
      <c r="O292" s="157"/>
      <c r="P292" s="157"/>
      <c r="Q292" s="161"/>
      <c r="R292" s="161"/>
      <c r="S292" s="164"/>
      <c r="T292" s="158"/>
      <c r="U292" s="158"/>
      <c r="V292" s="158"/>
      <c r="W292" s="157"/>
      <c r="X292" s="157"/>
      <c r="Y292" s="157"/>
      <c r="Z292" s="157"/>
      <c r="AA292" s="157"/>
      <c r="AB292" s="157"/>
      <c r="AC292" s="157"/>
      <c r="AD292" s="157"/>
      <c r="AE292" s="157"/>
      <c r="AF292" s="157"/>
      <c r="AG292" s="157"/>
      <c r="AH292" s="157"/>
      <c r="AI292" s="157"/>
      <c r="AJ292" s="157"/>
      <c r="AK292" s="165"/>
      <c r="AL292"/>
      <c r="AM292"/>
      <c r="AN292"/>
      <c r="AO292"/>
      <c r="AP292"/>
      <c r="AQ292"/>
    </row>
    <row r="293" spans="1:43" ht="12" customHeight="1" x14ac:dyDescent="0.3">
      <c r="A293" s="157"/>
      <c r="B293" s="158"/>
      <c r="C293" s="157"/>
      <c r="D293" s="159"/>
      <c r="E293" s="160"/>
      <c r="F293" s="157"/>
      <c r="G293" s="157"/>
      <c r="H293" s="157"/>
      <c r="I293" s="161"/>
      <c r="J293" s="161"/>
      <c r="K293" s="157"/>
      <c r="L293" s="161"/>
      <c r="M293" s="162"/>
      <c r="N293" s="163"/>
      <c r="O293" s="157"/>
      <c r="P293" s="157"/>
      <c r="Q293" s="161"/>
      <c r="R293" s="161"/>
      <c r="S293" s="164"/>
      <c r="T293" s="158"/>
      <c r="U293" s="158"/>
      <c r="V293" s="158"/>
      <c r="W293" s="157"/>
      <c r="X293" s="157"/>
      <c r="Y293" s="157"/>
      <c r="Z293" s="157"/>
      <c r="AA293" s="157"/>
      <c r="AB293" s="157"/>
      <c r="AC293" s="157"/>
      <c r="AD293" s="157"/>
      <c r="AE293" s="157"/>
      <c r="AF293" s="157"/>
      <c r="AG293" s="157"/>
      <c r="AH293" s="157"/>
      <c r="AI293" s="157"/>
      <c r="AJ293" s="157"/>
      <c r="AK293" s="165"/>
      <c r="AL293"/>
      <c r="AM293"/>
      <c r="AN293"/>
      <c r="AO293"/>
      <c r="AP293"/>
      <c r="AQ293"/>
    </row>
    <row r="294" spans="1:43" ht="12" customHeight="1" x14ac:dyDescent="0.3">
      <c r="A294" s="157"/>
      <c r="B294" s="158"/>
      <c r="C294" s="157"/>
      <c r="D294" s="159"/>
      <c r="E294" s="160"/>
      <c r="F294" s="157"/>
      <c r="G294" s="157"/>
      <c r="H294" s="157"/>
      <c r="I294" s="161"/>
      <c r="J294" s="161"/>
      <c r="K294" s="157"/>
      <c r="L294" s="161"/>
      <c r="M294" s="162"/>
      <c r="N294" s="163"/>
      <c r="O294" s="157"/>
      <c r="P294" s="157"/>
      <c r="Q294" s="161"/>
      <c r="R294" s="161"/>
      <c r="S294" s="164"/>
      <c r="T294" s="158"/>
      <c r="U294" s="158"/>
      <c r="V294" s="158"/>
      <c r="W294" s="157"/>
      <c r="X294" s="157"/>
      <c r="Y294" s="157"/>
      <c r="Z294" s="157"/>
      <c r="AA294" s="157"/>
      <c r="AB294" s="157"/>
      <c r="AC294" s="157"/>
      <c r="AD294" s="157"/>
      <c r="AE294" s="157"/>
      <c r="AF294" s="157"/>
      <c r="AG294" s="157"/>
      <c r="AH294" s="157"/>
      <c r="AI294" s="157"/>
      <c r="AJ294" s="157"/>
      <c r="AK294" s="165"/>
      <c r="AL294"/>
      <c r="AM294"/>
      <c r="AN294"/>
      <c r="AO294"/>
      <c r="AP294"/>
      <c r="AQ294"/>
    </row>
    <row r="295" spans="1:43" ht="12" customHeight="1" x14ac:dyDescent="0.3">
      <c r="A295" s="157"/>
      <c r="B295" s="158"/>
      <c r="C295" s="157"/>
      <c r="D295" s="159"/>
      <c r="E295" s="160"/>
      <c r="F295" s="157"/>
      <c r="G295" s="157"/>
      <c r="H295" s="157"/>
      <c r="I295" s="161"/>
      <c r="J295" s="161"/>
      <c r="K295" s="157"/>
      <c r="L295" s="161"/>
      <c r="M295" s="162"/>
      <c r="N295" s="163"/>
      <c r="O295" s="157"/>
      <c r="P295" s="157"/>
      <c r="Q295" s="161"/>
      <c r="R295" s="161"/>
      <c r="S295" s="164"/>
      <c r="T295" s="158"/>
      <c r="U295" s="158"/>
      <c r="V295" s="158"/>
      <c r="W295" s="157"/>
      <c r="X295" s="157"/>
      <c r="Y295" s="157"/>
      <c r="Z295" s="157"/>
      <c r="AA295" s="157"/>
      <c r="AB295" s="157"/>
      <c r="AC295" s="157"/>
      <c r="AD295" s="157"/>
      <c r="AE295" s="157"/>
      <c r="AF295" s="157"/>
      <c r="AG295" s="157"/>
      <c r="AH295" s="157"/>
      <c r="AI295" s="157"/>
      <c r="AJ295" s="157"/>
      <c r="AK295" s="165"/>
      <c r="AL295"/>
      <c r="AM295"/>
      <c r="AN295"/>
      <c r="AO295"/>
      <c r="AP295"/>
      <c r="AQ295"/>
    </row>
    <row r="296" spans="1:43" ht="12" customHeight="1" x14ac:dyDescent="0.3">
      <c r="A296" s="157"/>
      <c r="B296" s="158"/>
      <c r="C296" s="157"/>
      <c r="D296" s="159"/>
      <c r="E296" s="160"/>
      <c r="F296" s="157"/>
      <c r="G296" s="157"/>
      <c r="H296" s="157"/>
      <c r="I296" s="161"/>
      <c r="J296" s="161"/>
      <c r="K296" s="157"/>
      <c r="L296" s="161"/>
      <c r="M296" s="162"/>
      <c r="N296" s="163"/>
      <c r="O296" s="157"/>
      <c r="P296" s="157"/>
      <c r="Q296" s="161"/>
      <c r="R296" s="161"/>
      <c r="S296" s="164"/>
      <c r="T296" s="158"/>
      <c r="U296" s="158"/>
      <c r="V296" s="158"/>
      <c r="W296" s="157"/>
      <c r="X296" s="157"/>
      <c r="Y296" s="157"/>
      <c r="Z296" s="157"/>
      <c r="AA296" s="157"/>
      <c r="AB296" s="157"/>
      <c r="AC296" s="157"/>
      <c r="AD296" s="157"/>
      <c r="AE296" s="157"/>
      <c r="AF296" s="157"/>
      <c r="AG296" s="157"/>
      <c r="AH296" s="157"/>
      <c r="AI296" s="157"/>
      <c r="AJ296" s="157"/>
      <c r="AK296" s="165"/>
      <c r="AL296"/>
      <c r="AM296"/>
      <c r="AN296"/>
      <c r="AO296"/>
      <c r="AP296"/>
      <c r="AQ296"/>
    </row>
    <row r="297" spans="1:43" ht="12" customHeight="1" x14ac:dyDescent="0.3">
      <c r="A297" s="157"/>
      <c r="B297" s="158"/>
      <c r="C297" s="157"/>
      <c r="D297" s="159"/>
      <c r="E297" s="160"/>
      <c r="F297" s="157"/>
      <c r="G297" s="157"/>
      <c r="H297" s="157"/>
      <c r="I297" s="161"/>
      <c r="J297" s="161"/>
      <c r="K297" s="157"/>
      <c r="L297" s="161"/>
      <c r="M297" s="162"/>
      <c r="N297" s="163"/>
      <c r="O297" s="157"/>
      <c r="P297" s="157"/>
      <c r="Q297" s="161"/>
      <c r="R297" s="161"/>
      <c r="S297" s="164"/>
      <c r="T297" s="158"/>
      <c r="U297" s="158"/>
      <c r="V297" s="158"/>
      <c r="W297" s="157"/>
      <c r="X297" s="157"/>
      <c r="Y297" s="157"/>
      <c r="Z297" s="157"/>
      <c r="AA297" s="157"/>
      <c r="AB297" s="157"/>
      <c r="AC297" s="157"/>
      <c r="AD297" s="157"/>
      <c r="AE297" s="157"/>
      <c r="AF297" s="157"/>
      <c r="AG297" s="157"/>
      <c r="AH297" s="157"/>
      <c r="AI297" s="157"/>
      <c r="AJ297" s="157"/>
      <c r="AK297" s="165"/>
      <c r="AL297"/>
      <c r="AM297"/>
      <c r="AN297"/>
      <c r="AO297"/>
      <c r="AP297"/>
      <c r="AQ297"/>
    </row>
    <row r="298" spans="1:43" ht="12" customHeight="1" x14ac:dyDescent="0.3">
      <c r="A298" s="157"/>
      <c r="B298" s="158"/>
      <c r="C298" s="157"/>
      <c r="D298" s="159"/>
      <c r="E298" s="160"/>
      <c r="F298" s="157"/>
      <c r="G298" s="157"/>
      <c r="H298" s="157"/>
      <c r="I298" s="161"/>
      <c r="J298" s="161"/>
      <c r="K298" s="157"/>
      <c r="L298" s="161"/>
      <c r="M298" s="162"/>
      <c r="N298" s="163"/>
      <c r="O298" s="157"/>
      <c r="P298" s="157"/>
      <c r="Q298" s="161"/>
      <c r="R298" s="161"/>
      <c r="S298" s="164"/>
      <c r="T298" s="158"/>
      <c r="U298" s="158"/>
      <c r="V298" s="158"/>
      <c r="W298" s="157"/>
      <c r="X298" s="157"/>
      <c r="Y298" s="157"/>
      <c r="Z298" s="157"/>
      <c r="AA298" s="157"/>
      <c r="AB298" s="157"/>
      <c r="AC298" s="157"/>
      <c r="AD298" s="157"/>
      <c r="AE298" s="157"/>
      <c r="AF298" s="157"/>
      <c r="AG298" s="157"/>
      <c r="AH298" s="157"/>
      <c r="AI298" s="157"/>
      <c r="AJ298" s="157"/>
      <c r="AK298" s="165"/>
      <c r="AL298"/>
      <c r="AM298"/>
      <c r="AN298"/>
      <c r="AO298"/>
      <c r="AP298"/>
      <c r="AQ298"/>
    </row>
    <row r="299" spans="1:43" ht="12" customHeight="1" x14ac:dyDescent="0.3">
      <c r="A299" s="157"/>
      <c r="B299" s="158"/>
      <c r="C299" s="157"/>
      <c r="D299" s="159"/>
      <c r="E299" s="160"/>
      <c r="F299" s="157"/>
      <c r="G299" s="157"/>
      <c r="H299" s="157"/>
      <c r="I299" s="161"/>
      <c r="J299" s="161"/>
      <c r="K299" s="157"/>
      <c r="L299" s="161"/>
      <c r="M299" s="162"/>
      <c r="N299" s="163"/>
      <c r="O299" s="157"/>
      <c r="P299" s="157"/>
      <c r="Q299" s="161"/>
      <c r="R299" s="161"/>
      <c r="S299" s="164"/>
      <c r="T299" s="158"/>
      <c r="U299" s="158"/>
      <c r="V299" s="158"/>
      <c r="W299" s="157"/>
      <c r="X299" s="157"/>
      <c r="Y299" s="157"/>
      <c r="Z299" s="157"/>
      <c r="AA299" s="157"/>
      <c r="AB299" s="157"/>
      <c r="AC299" s="157"/>
      <c r="AD299" s="157"/>
      <c r="AE299" s="157"/>
      <c r="AF299" s="157"/>
      <c r="AG299" s="157"/>
      <c r="AH299" s="157"/>
      <c r="AI299" s="157"/>
      <c r="AJ299" s="157"/>
      <c r="AK299" s="165"/>
      <c r="AL299"/>
      <c r="AM299"/>
      <c r="AN299"/>
      <c r="AO299"/>
      <c r="AP299"/>
      <c r="AQ299"/>
    </row>
    <row r="300" spans="1:43" ht="12" customHeight="1" x14ac:dyDescent="0.3">
      <c r="A300" s="157"/>
      <c r="B300" s="158"/>
      <c r="C300" s="157"/>
      <c r="D300" s="159"/>
      <c r="E300" s="160"/>
      <c r="F300" s="157"/>
      <c r="G300" s="157"/>
      <c r="H300" s="157"/>
      <c r="I300" s="161"/>
      <c r="J300" s="161"/>
      <c r="K300" s="157"/>
      <c r="L300" s="161"/>
      <c r="M300" s="162"/>
      <c r="N300" s="163"/>
      <c r="O300" s="157"/>
      <c r="P300" s="157"/>
      <c r="Q300" s="161"/>
      <c r="R300" s="161"/>
      <c r="S300" s="164"/>
      <c r="T300" s="158"/>
      <c r="U300" s="158"/>
      <c r="V300" s="158"/>
      <c r="W300" s="157"/>
      <c r="X300" s="157"/>
      <c r="Y300" s="157"/>
      <c r="Z300" s="157"/>
      <c r="AA300" s="157"/>
      <c r="AB300" s="157"/>
      <c r="AC300" s="157"/>
      <c r="AD300" s="157"/>
      <c r="AE300" s="157"/>
      <c r="AF300" s="157"/>
      <c r="AG300" s="157"/>
      <c r="AH300" s="157"/>
      <c r="AI300" s="157"/>
      <c r="AJ300" s="157"/>
      <c r="AK300" s="165"/>
      <c r="AL300"/>
      <c r="AM300"/>
      <c r="AN300"/>
      <c r="AO300"/>
      <c r="AP300"/>
      <c r="AQ300"/>
    </row>
    <row r="301" spans="1:43" ht="12" customHeight="1" x14ac:dyDescent="0.3">
      <c r="A301" s="157"/>
      <c r="B301" s="158"/>
      <c r="C301" s="157"/>
      <c r="D301" s="159"/>
      <c r="E301" s="160"/>
      <c r="F301" s="157"/>
      <c r="G301" s="157"/>
      <c r="H301" s="157"/>
      <c r="I301" s="161"/>
      <c r="J301" s="161"/>
      <c r="K301" s="157"/>
      <c r="L301" s="161"/>
      <c r="M301" s="162"/>
      <c r="N301" s="163"/>
      <c r="O301" s="157"/>
      <c r="P301" s="157"/>
      <c r="Q301" s="161"/>
      <c r="R301" s="161"/>
      <c r="S301" s="164"/>
      <c r="T301" s="158"/>
      <c r="U301" s="158"/>
      <c r="V301" s="158"/>
      <c r="W301" s="157"/>
      <c r="X301" s="157"/>
      <c r="Y301" s="157"/>
      <c r="Z301" s="157"/>
      <c r="AA301" s="157"/>
      <c r="AB301" s="157"/>
      <c r="AC301" s="157"/>
      <c r="AD301" s="157"/>
      <c r="AE301" s="157"/>
      <c r="AF301" s="157"/>
      <c r="AG301" s="157"/>
      <c r="AH301" s="157"/>
      <c r="AI301" s="157"/>
      <c r="AJ301" s="157"/>
      <c r="AK301" s="165"/>
      <c r="AL301"/>
      <c r="AM301"/>
      <c r="AN301"/>
      <c r="AO301"/>
      <c r="AP301"/>
      <c r="AQ301"/>
    </row>
    <row r="302" spans="1:43" ht="12" customHeight="1" x14ac:dyDescent="0.3">
      <c r="A302" s="157"/>
      <c r="B302" s="158"/>
      <c r="C302" s="157"/>
      <c r="D302" s="159"/>
      <c r="E302" s="160"/>
      <c r="F302" s="157"/>
      <c r="G302" s="157"/>
      <c r="H302" s="157"/>
      <c r="I302" s="161"/>
      <c r="J302" s="161"/>
      <c r="K302" s="157"/>
      <c r="L302" s="161"/>
      <c r="M302" s="162"/>
      <c r="N302" s="163"/>
      <c r="O302" s="157"/>
      <c r="P302" s="157"/>
      <c r="Q302" s="161"/>
      <c r="R302" s="161"/>
      <c r="S302" s="164"/>
      <c r="T302" s="158"/>
      <c r="U302" s="158"/>
      <c r="V302" s="158"/>
      <c r="W302" s="157"/>
      <c r="X302" s="157"/>
      <c r="Y302" s="157"/>
      <c r="Z302" s="157"/>
      <c r="AA302" s="157"/>
      <c r="AB302" s="157"/>
      <c r="AC302" s="157"/>
      <c r="AD302" s="157"/>
      <c r="AE302" s="157"/>
      <c r="AF302" s="157"/>
      <c r="AG302" s="157"/>
      <c r="AH302" s="157"/>
      <c r="AI302" s="157"/>
      <c r="AJ302" s="157"/>
      <c r="AK302" s="165"/>
      <c r="AL302"/>
      <c r="AM302"/>
      <c r="AN302"/>
      <c r="AO302"/>
      <c r="AP302"/>
      <c r="AQ302"/>
    </row>
    <row r="303" spans="1:43" ht="12" customHeight="1" x14ac:dyDescent="0.3">
      <c r="A303" s="157"/>
      <c r="B303" s="158"/>
      <c r="C303" s="157"/>
      <c r="D303" s="159"/>
      <c r="E303" s="160"/>
      <c r="F303" s="157"/>
      <c r="G303" s="157"/>
      <c r="H303" s="157"/>
      <c r="I303" s="161"/>
      <c r="J303" s="161"/>
      <c r="K303" s="157"/>
      <c r="L303" s="161"/>
      <c r="M303" s="162"/>
      <c r="N303" s="163"/>
      <c r="O303" s="157"/>
      <c r="P303" s="157"/>
      <c r="Q303" s="161"/>
      <c r="R303" s="161"/>
      <c r="S303" s="164"/>
      <c r="T303" s="158"/>
      <c r="U303" s="158"/>
      <c r="V303" s="158"/>
      <c r="W303" s="157"/>
      <c r="X303" s="157"/>
      <c r="Y303" s="157"/>
      <c r="Z303" s="157"/>
      <c r="AA303" s="157"/>
      <c r="AB303" s="157"/>
      <c r="AC303" s="157"/>
      <c r="AD303" s="157"/>
      <c r="AE303" s="157"/>
      <c r="AF303" s="157"/>
      <c r="AG303" s="157"/>
      <c r="AH303" s="157"/>
      <c r="AI303" s="157"/>
      <c r="AJ303" s="157"/>
      <c r="AK303" s="165"/>
      <c r="AL303"/>
      <c r="AM303"/>
      <c r="AN303"/>
      <c r="AO303"/>
      <c r="AP303"/>
      <c r="AQ303"/>
    </row>
    <row r="304" spans="1:43" ht="12" customHeight="1" x14ac:dyDescent="0.3">
      <c r="A304" s="157"/>
      <c r="B304" s="158"/>
      <c r="C304" s="157"/>
      <c r="D304" s="159"/>
      <c r="E304" s="160"/>
      <c r="F304" s="157"/>
      <c r="G304" s="157"/>
      <c r="H304" s="157"/>
      <c r="I304" s="161"/>
      <c r="J304" s="161"/>
      <c r="K304" s="157"/>
      <c r="L304" s="161"/>
      <c r="M304" s="162"/>
      <c r="N304" s="163"/>
      <c r="O304" s="157"/>
      <c r="P304" s="157"/>
      <c r="Q304" s="161"/>
      <c r="R304" s="161"/>
      <c r="S304" s="164"/>
      <c r="T304" s="158"/>
      <c r="U304" s="158"/>
      <c r="V304" s="158"/>
      <c r="W304" s="157"/>
      <c r="X304" s="157"/>
      <c r="Y304" s="157"/>
      <c r="Z304" s="157"/>
      <c r="AA304" s="157"/>
      <c r="AB304" s="157"/>
      <c r="AC304" s="157"/>
      <c r="AD304" s="157"/>
      <c r="AE304" s="157"/>
      <c r="AF304" s="157"/>
      <c r="AG304" s="157"/>
      <c r="AH304" s="157"/>
      <c r="AI304" s="157"/>
      <c r="AJ304" s="157"/>
      <c r="AK304" s="165"/>
      <c r="AL304"/>
      <c r="AM304"/>
      <c r="AN304"/>
      <c r="AO304"/>
      <c r="AP304"/>
      <c r="AQ304"/>
    </row>
    <row r="305" spans="1:43" ht="12" customHeight="1" x14ac:dyDescent="0.3">
      <c r="A305" s="157"/>
      <c r="B305" s="158"/>
      <c r="C305" s="157"/>
      <c r="D305" s="159"/>
      <c r="E305" s="160"/>
      <c r="F305" s="157"/>
      <c r="G305" s="157"/>
      <c r="H305" s="157"/>
      <c r="I305" s="161"/>
      <c r="J305" s="161"/>
      <c r="K305" s="157"/>
      <c r="L305" s="161"/>
      <c r="M305" s="162"/>
      <c r="N305" s="163"/>
      <c r="O305" s="157"/>
      <c r="P305" s="157"/>
      <c r="Q305" s="161"/>
      <c r="R305" s="161"/>
      <c r="S305" s="164"/>
      <c r="T305" s="158"/>
      <c r="U305" s="158"/>
      <c r="V305" s="158"/>
      <c r="W305" s="157"/>
      <c r="X305" s="157"/>
      <c r="Y305" s="157"/>
      <c r="Z305" s="157"/>
      <c r="AA305" s="157"/>
      <c r="AB305" s="157"/>
      <c r="AC305" s="157"/>
      <c r="AD305" s="157"/>
      <c r="AE305" s="157"/>
      <c r="AF305" s="157"/>
      <c r="AG305" s="157"/>
      <c r="AH305" s="157"/>
      <c r="AI305" s="157"/>
      <c r="AJ305" s="157"/>
      <c r="AK305" s="165"/>
      <c r="AL305"/>
      <c r="AM305"/>
      <c r="AN305"/>
      <c r="AO305"/>
      <c r="AP305"/>
      <c r="AQ305"/>
    </row>
    <row r="306" spans="1:43" ht="12" customHeight="1" x14ac:dyDescent="0.3">
      <c r="A306" s="157"/>
      <c r="B306" s="158"/>
      <c r="C306" s="157"/>
      <c r="D306" s="159"/>
      <c r="E306" s="160"/>
      <c r="F306" s="157"/>
      <c r="G306" s="157"/>
      <c r="H306" s="157"/>
      <c r="I306" s="161"/>
      <c r="J306" s="161"/>
      <c r="K306" s="157"/>
      <c r="L306" s="161"/>
      <c r="M306" s="162"/>
      <c r="N306" s="163"/>
      <c r="O306" s="157"/>
      <c r="P306" s="157"/>
      <c r="Q306" s="161"/>
      <c r="R306" s="161"/>
      <c r="S306" s="164"/>
      <c r="T306" s="158"/>
      <c r="U306" s="158"/>
      <c r="V306" s="158"/>
      <c r="W306" s="157"/>
      <c r="X306" s="157"/>
      <c r="Y306" s="157"/>
      <c r="Z306" s="157"/>
      <c r="AA306" s="157"/>
      <c r="AB306" s="157"/>
      <c r="AC306" s="157"/>
      <c r="AD306" s="157"/>
      <c r="AE306" s="157"/>
      <c r="AF306" s="157"/>
      <c r="AG306" s="157"/>
      <c r="AH306" s="157"/>
      <c r="AI306" s="157"/>
      <c r="AJ306" s="157"/>
      <c r="AK306" s="165"/>
      <c r="AL306"/>
      <c r="AM306"/>
      <c r="AN306"/>
      <c r="AO306"/>
      <c r="AP306"/>
      <c r="AQ306"/>
    </row>
    <row r="307" spans="1:43" ht="12" customHeight="1" x14ac:dyDescent="0.3">
      <c r="A307" s="157"/>
      <c r="B307" s="158"/>
      <c r="C307" s="157"/>
      <c r="D307" s="159"/>
      <c r="E307" s="160"/>
      <c r="F307" s="157"/>
      <c r="G307" s="157"/>
      <c r="H307" s="157"/>
      <c r="I307" s="161"/>
      <c r="J307" s="161"/>
      <c r="K307" s="157"/>
      <c r="L307" s="161"/>
      <c r="M307" s="162"/>
      <c r="N307" s="163"/>
      <c r="O307" s="157"/>
      <c r="P307" s="157"/>
      <c r="Q307" s="161"/>
      <c r="R307" s="161"/>
      <c r="S307" s="164"/>
      <c r="T307" s="158"/>
      <c r="U307" s="158"/>
      <c r="V307" s="158"/>
      <c r="W307" s="157"/>
      <c r="X307" s="157"/>
      <c r="Y307" s="157"/>
      <c r="Z307" s="157"/>
      <c r="AA307" s="157"/>
      <c r="AB307" s="157"/>
      <c r="AC307" s="157"/>
      <c r="AD307" s="157"/>
      <c r="AE307" s="157"/>
      <c r="AF307" s="157"/>
      <c r="AG307" s="157"/>
      <c r="AH307" s="157"/>
      <c r="AI307" s="157"/>
      <c r="AJ307" s="157"/>
      <c r="AK307" s="165"/>
      <c r="AL307"/>
      <c r="AM307"/>
      <c r="AN307"/>
      <c r="AO307"/>
      <c r="AP307"/>
      <c r="AQ307"/>
    </row>
    <row r="308" spans="1:43" ht="12" customHeight="1" x14ac:dyDescent="0.3">
      <c r="A308" s="157"/>
      <c r="B308" s="158"/>
      <c r="C308" s="157"/>
      <c r="D308" s="159"/>
      <c r="E308" s="160"/>
      <c r="F308" s="157"/>
      <c r="G308" s="157"/>
      <c r="H308" s="157"/>
      <c r="I308" s="161"/>
      <c r="J308" s="161"/>
      <c r="K308" s="157"/>
      <c r="L308" s="161"/>
      <c r="M308" s="162"/>
      <c r="N308" s="163"/>
      <c r="O308" s="157"/>
      <c r="P308" s="157"/>
      <c r="Q308" s="161"/>
      <c r="R308" s="161"/>
      <c r="S308" s="164"/>
      <c r="T308" s="158"/>
      <c r="U308" s="158"/>
      <c r="V308" s="158"/>
      <c r="W308" s="157"/>
      <c r="X308" s="157"/>
      <c r="Y308" s="157"/>
      <c r="Z308" s="157"/>
      <c r="AA308" s="157"/>
      <c r="AB308" s="157"/>
      <c r="AC308" s="157"/>
      <c r="AD308" s="157"/>
      <c r="AE308" s="157"/>
      <c r="AF308" s="157"/>
      <c r="AG308" s="157"/>
      <c r="AH308" s="157"/>
      <c r="AI308" s="157"/>
      <c r="AJ308" s="157"/>
      <c r="AK308" s="165"/>
      <c r="AL308"/>
      <c r="AM308"/>
      <c r="AN308"/>
      <c r="AO308"/>
      <c r="AP308"/>
      <c r="AQ308"/>
    </row>
    <row r="309" spans="1:43" ht="12" customHeight="1" x14ac:dyDescent="0.3">
      <c r="A309" s="157"/>
      <c r="B309" s="158"/>
      <c r="C309" s="157"/>
      <c r="D309" s="159"/>
      <c r="E309" s="160"/>
      <c r="F309" s="157"/>
      <c r="G309" s="157"/>
      <c r="H309" s="157"/>
      <c r="I309" s="161"/>
      <c r="J309" s="161"/>
      <c r="K309" s="157"/>
      <c r="L309" s="161"/>
      <c r="M309" s="162"/>
      <c r="N309" s="163"/>
      <c r="O309" s="157"/>
      <c r="P309" s="157"/>
      <c r="Q309" s="161"/>
      <c r="R309" s="161"/>
      <c r="S309" s="164"/>
      <c r="T309" s="158"/>
      <c r="U309" s="158"/>
      <c r="V309" s="158"/>
      <c r="W309" s="157"/>
      <c r="X309" s="157"/>
      <c r="Y309" s="157"/>
      <c r="Z309" s="157"/>
      <c r="AA309" s="157"/>
      <c r="AB309" s="157"/>
      <c r="AC309" s="157"/>
      <c r="AD309" s="157"/>
      <c r="AE309" s="157"/>
      <c r="AF309" s="157"/>
      <c r="AG309" s="157"/>
      <c r="AH309" s="157"/>
      <c r="AI309" s="157"/>
      <c r="AJ309" s="157"/>
      <c r="AK309" s="165"/>
      <c r="AL309"/>
      <c r="AM309"/>
      <c r="AN309"/>
      <c r="AO309"/>
      <c r="AP309"/>
      <c r="AQ309"/>
    </row>
    <row r="310" spans="1:43" ht="12" customHeight="1" x14ac:dyDescent="0.3">
      <c r="A310" s="157"/>
      <c r="B310" s="158"/>
      <c r="C310" s="157"/>
      <c r="D310" s="159"/>
      <c r="E310" s="160"/>
      <c r="F310" s="157"/>
      <c r="G310" s="157"/>
      <c r="H310" s="157"/>
      <c r="I310" s="161"/>
      <c r="J310" s="161"/>
      <c r="K310" s="157"/>
      <c r="L310" s="161"/>
      <c r="M310" s="162"/>
      <c r="N310" s="163"/>
      <c r="O310" s="157"/>
      <c r="P310" s="157"/>
      <c r="Q310" s="161"/>
      <c r="R310" s="161"/>
      <c r="S310" s="164"/>
      <c r="T310" s="158"/>
      <c r="U310" s="158"/>
      <c r="V310" s="158"/>
      <c r="W310" s="157"/>
      <c r="X310" s="157"/>
      <c r="Y310" s="157"/>
      <c r="Z310" s="157"/>
      <c r="AA310" s="157"/>
      <c r="AB310" s="157"/>
      <c r="AC310" s="157"/>
      <c r="AD310" s="157"/>
      <c r="AE310" s="157"/>
      <c r="AF310" s="157"/>
      <c r="AG310" s="157"/>
      <c r="AH310" s="157"/>
      <c r="AI310" s="157"/>
      <c r="AJ310" s="157"/>
      <c r="AK310" s="165"/>
      <c r="AL310"/>
      <c r="AM310"/>
      <c r="AN310"/>
      <c r="AO310"/>
      <c r="AP310"/>
      <c r="AQ310"/>
    </row>
    <row r="311" spans="1:43" ht="12" customHeight="1" x14ac:dyDescent="0.3">
      <c r="A311" s="157"/>
      <c r="B311" s="158"/>
      <c r="C311" s="157"/>
      <c r="D311" s="159"/>
      <c r="E311" s="160"/>
      <c r="F311" s="157"/>
      <c r="G311" s="157"/>
      <c r="H311" s="157"/>
      <c r="I311" s="161"/>
      <c r="J311" s="161"/>
      <c r="K311" s="157"/>
      <c r="L311" s="161"/>
      <c r="M311" s="162"/>
      <c r="N311" s="163"/>
      <c r="O311" s="157"/>
      <c r="P311" s="157"/>
      <c r="Q311" s="161"/>
      <c r="R311" s="161"/>
      <c r="S311" s="164"/>
      <c r="T311" s="158"/>
      <c r="U311" s="158"/>
      <c r="V311" s="158"/>
      <c r="W311" s="157"/>
      <c r="X311" s="157"/>
      <c r="Y311" s="157"/>
      <c r="Z311" s="157"/>
      <c r="AA311" s="157"/>
      <c r="AB311" s="157"/>
      <c r="AC311" s="157"/>
      <c r="AD311" s="157"/>
      <c r="AE311" s="157"/>
      <c r="AF311" s="157"/>
      <c r="AG311" s="157"/>
      <c r="AH311" s="157"/>
      <c r="AI311" s="157"/>
      <c r="AJ311" s="157"/>
      <c r="AK311" s="165"/>
      <c r="AL311"/>
      <c r="AM311"/>
      <c r="AN311"/>
      <c r="AO311"/>
      <c r="AP311"/>
      <c r="AQ311"/>
    </row>
    <row r="312" spans="1:43" ht="12" customHeight="1" x14ac:dyDescent="0.3">
      <c r="A312" s="157"/>
      <c r="B312" s="158"/>
      <c r="C312" s="157"/>
      <c r="D312" s="159"/>
      <c r="E312" s="160"/>
      <c r="F312" s="157"/>
      <c r="G312" s="157"/>
      <c r="H312" s="157"/>
      <c r="I312" s="161"/>
      <c r="J312" s="161"/>
      <c r="K312" s="157"/>
      <c r="L312" s="161"/>
      <c r="M312" s="162"/>
      <c r="N312" s="163"/>
      <c r="O312" s="157"/>
      <c r="P312" s="157"/>
      <c r="Q312" s="161"/>
      <c r="R312" s="161"/>
      <c r="S312" s="164"/>
      <c r="T312" s="158"/>
      <c r="U312" s="158"/>
      <c r="V312" s="158"/>
      <c r="W312" s="157"/>
      <c r="X312" s="157"/>
      <c r="Y312" s="157"/>
      <c r="Z312" s="157"/>
      <c r="AA312" s="157"/>
      <c r="AB312" s="157"/>
      <c r="AC312" s="157"/>
      <c r="AD312" s="157"/>
      <c r="AE312" s="157"/>
      <c r="AF312" s="157"/>
      <c r="AG312" s="157"/>
      <c r="AH312" s="157"/>
      <c r="AI312" s="157"/>
      <c r="AJ312" s="157"/>
      <c r="AK312" s="165"/>
      <c r="AL312"/>
      <c r="AM312"/>
      <c r="AN312"/>
      <c r="AO312"/>
      <c r="AP312"/>
      <c r="AQ312"/>
    </row>
    <row r="313" spans="1:43" ht="12" customHeight="1" x14ac:dyDescent="0.3">
      <c r="A313" s="157"/>
      <c r="B313" s="158"/>
      <c r="C313" s="157"/>
      <c r="D313" s="159"/>
      <c r="E313" s="160"/>
      <c r="F313" s="157"/>
      <c r="G313" s="157"/>
      <c r="H313" s="157"/>
      <c r="I313" s="161"/>
      <c r="J313" s="161"/>
      <c r="K313" s="157"/>
      <c r="L313" s="161"/>
      <c r="M313" s="162"/>
      <c r="N313" s="163"/>
      <c r="O313" s="157"/>
      <c r="P313" s="157"/>
      <c r="Q313" s="161"/>
      <c r="R313" s="161"/>
      <c r="S313" s="164"/>
      <c r="T313" s="158"/>
      <c r="U313" s="158"/>
      <c r="V313" s="158"/>
      <c r="W313" s="157"/>
      <c r="X313" s="157"/>
      <c r="Y313" s="157"/>
      <c r="Z313" s="157"/>
      <c r="AA313" s="157"/>
      <c r="AB313" s="157"/>
      <c r="AC313" s="157"/>
      <c r="AD313" s="157"/>
      <c r="AE313" s="157"/>
      <c r="AF313" s="157"/>
      <c r="AG313" s="157"/>
      <c r="AH313" s="157"/>
      <c r="AI313" s="157"/>
      <c r="AJ313" s="157"/>
      <c r="AK313" s="165"/>
      <c r="AL313"/>
      <c r="AM313"/>
      <c r="AN313"/>
      <c r="AO313"/>
      <c r="AP313"/>
      <c r="AQ313"/>
    </row>
    <row r="314" spans="1:43" ht="12" customHeight="1" x14ac:dyDescent="0.3">
      <c r="A314" s="157"/>
      <c r="B314" s="158"/>
      <c r="C314" s="157"/>
      <c r="D314" s="159"/>
      <c r="E314" s="160"/>
      <c r="F314" s="157"/>
      <c r="G314" s="157"/>
      <c r="H314" s="157"/>
      <c r="I314" s="161"/>
      <c r="J314" s="161"/>
      <c r="K314" s="157"/>
      <c r="L314" s="161"/>
      <c r="M314" s="162"/>
      <c r="N314" s="163"/>
      <c r="O314" s="157"/>
      <c r="P314" s="157"/>
      <c r="Q314" s="161"/>
      <c r="R314" s="161"/>
      <c r="S314" s="164"/>
      <c r="T314" s="158"/>
      <c r="U314" s="158"/>
      <c r="V314" s="158"/>
      <c r="W314" s="157"/>
      <c r="X314" s="157"/>
      <c r="Y314" s="157"/>
      <c r="Z314" s="157"/>
      <c r="AA314" s="157"/>
      <c r="AB314" s="157"/>
      <c r="AC314" s="157"/>
      <c r="AD314" s="157"/>
      <c r="AE314" s="157"/>
      <c r="AF314" s="157"/>
      <c r="AG314" s="157"/>
      <c r="AH314" s="157"/>
      <c r="AI314" s="157"/>
      <c r="AJ314" s="157"/>
      <c r="AK314" s="165"/>
      <c r="AL314"/>
      <c r="AM314"/>
      <c r="AN314"/>
      <c r="AO314"/>
      <c r="AP314"/>
      <c r="AQ314"/>
    </row>
    <row r="315" spans="1:43" ht="12" customHeight="1" x14ac:dyDescent="0.3">
      <c r="A315" s="157"/>
      <c r="B315" s="158"/>
      <c r="C315" s="157"/>
      <c r="D315" s="159"/>
      <c r="E315" s="160"/>
      <c r="F315" s="157"/>
      <c r="G315" s="157"/>
      <c r="H315" s="157"/>
      <c r="I315" s="161"/>
      <c r="J315" s="161"/>
      <c r="K315" s="157"/>
      <c r="L315" s="161"/>
      <c r="M315" s="162"/>
      <c r="N315" s="163"/>
      <c r="O315" s="157"/>
      <c r="P315" s="157"/>
      <c r="Q315" s="161"/>
      <c r="R315" s="161"/>
      <c r="S315" s="164"/>
      <c r="T315" s="158"/>
      <c r="U315" s="158"/>
      <c r="V315" s="158"/>
      <c r="W315" s="157"/>
      <c r="X315" s="157"/>
      <c r="Y315" s="157"/>
      <c r="Z315" s="157"/>
      <c r="AA315" s="157"/>
      <c r="AB315" s="157"/>
      <c r="AC315" s="157"/>
      <c r="AD315" s="157"/>
      <c r="AE315" s="157"/>
      <c r="AF315" s="157"/>
      <c r="AG315" s="157"/>
      <c r="AH315" s="157"/>
      <c r="AI315" s="157"/>
      <c r="AJ315" s="157"/>
      <c r="AK315" s="165"/>
      <c r="AL315"/>
      <c r="AM315"/>
      <c r="AN315"/>
      <c r="AO315"/>
      <c r="AP315"/>
      <c r="AQ315"/>
    </row>
    <row r="316" spans="1:43" ht="12" customHeight="1" x14ac:dyDescent="0.3">
      <c r="A316" s="157"/>
      <c r="B316" s="158"/>
      <c r="C316" s="157"/>
      <c r="D316" s="159"/>
      <c r="E316" s="160"/>
      <c r="F316" s="157"/>
      <c r="G316" s="157"/>
      <c r="H316" s="157"/>
      <c r="I316" s="161"/>
      <c r="J316" s="161"/>
      <c r="K316" s="157"/>
      <c r="L316" s="161"/>
      <c r="M316" s="162"/>
      <c r="N316" s="163"/>
      <c r="O316" s="157"/>
      <c r="P316" s="157"/>
      <c r="Q316" s="161"/>
      <c r="R316" s="161"/>
      <c r="S316" s="164"/>
      <c r="T316" s="158"/>
      <c r="U316" s="158"/>
      <c r="V316" s="158"/>
      <c r="W316" s="157"/>
      <c r="X316" s="157"/>
      <c r="Y316" s="157"/>
      <c r="Z316" s="157"/>
      <c r="AA316" s="157"/>
      <c r="AB316" s="157"/>
      <c r="AC316" s="157"/>
      <c r="AD316" s="157"/>
      <c r="AE316" s="157"/>
      <c r="AF316" s="157"/>
      <c r="AG316" s="157"/>
      <c r="AH316" s="157"/>
      <c r="AI316" s="157"/>
      <c r="AJ316" s="157"/>
      <c r="AK316" s="165"/>
      <c r="AL316"/>
      <c r="AM316"/>
      <c r="AN316"/>
      <c r="AO316"/>
      <c r="AP316"/>
      <c r="AQ316"/>
    </row>
    <row r="317" spans="1:43" ht="12" customHeight="1" x14ac:dyDescent="0.3">
      <c r="A317" s="157"/>
      <c r="B317" s="158"/>
      <c r="C317" s="157"/>
      <c r="D317" s="159"/>
      <c r="E317" s="160"/>
      <c r="F317" s="157"/>
      <c r="G317" s="157"/>
      <c r="H317" s="157"/>
      <c r="I317" s="161"/>
      <c r="J317" s="161"/>
      <c r="K317" s="157"/>
      <c r="L317" s="161"/>
      <c r="M317" s="162"/>
      <c r="N317" s="163"/>
      <c r="O317" s="157"/>
      <c r="P317" s="157"/>
      <c r="Q317" s="161"/>
      <c r="R317" s="161"/>
      <c r="S317" s="164"/>
      <c r="T317" s="158"/>
      <c r="U317" s="158"/>
      <c r="V317" s="158"/>
      <c r="W317" s="157"/>
      <c r="X317" s="157"/>
      <c r="Y317" s="157"/>
      <c r="Z317" s="157"/>
      <c r="AA317" s="157"/>
      <c r="AB317" s="157"/>
      <c r="AC317" s="157"/>
      <c r="AD317" s="157"/>
      <c r="AE317" s="157"/>
      <c r="AF317" s="157"/>
      <c r="AG317" s="157"/>
      <c r="AH317" s="157"/>
      <c r="AI317" s="157"/>
      <c r="AJ317" s="157"/>
      <c r="AK317" s="165"/>
      <c r="AL317"/>
      <c r="AM317"/>
      <c r="AN317"/>
      <c r="AO317"/>
      <c r="AP317"/>
      <c r="AQ317"/>
    </row>
    <row r="318" spans="1:43" ht="12" customHeight="1" x14ac:dyDescent="0.3">
      <c r="A318" s="157"/>
      <c r="B318" s="158"/>
      <c r="C318" s="157"/>
      <c r="D318" s="159"/>
      <c r="E318" s="160"/>
      <c r="F318" s="157"/>
      <c r="G318" s="157"/>
      <c r="H318" s="157"/>
      <c r="I318" s="161"/>
      <c r="J318" s="161"/>
      <c r="K318" s="157"/>
      <c r="L318" s="161"/>
      <c r="M318" s="162"/>
      <c r="N318" s="163"/>
      <c r="O318" s="157"/>
      <c r="P318" s="157"/>
      <c r="Q318" s="161"/>
      <c r="R318" s="161"/>
      <c r="S318" s="164"/>
      <c r="T318" s="158"/>
      <c r="U318" s="158"/>
      <c r="V318" s="158"/>
      <c r="W318" s="157"/>
      <c r="X318" s="157"/>
      <c r="Y318" s="157"/>
      <c r="Z318" s="157"/>
      <c r="AA318" s="157"/>
      <c r="AB318" s="157"/>
      <c r="AC318" s="157"/>
      <c r="AD318" s="157"/>
      <c r="AE318" s="157"/>
      <c r="AF318" s="157"/>
      <c r="AG318" s="157"/>
      <c r="AH318" s="157"/>
      <c r="AI318" s="157"/>
      <c r="AJ318" s="157"/>
      <c r="AK318" s="165"/>
      <c r="AL318"/>
      <c r="AM318"/>
      <c r="AN318"/>
      <c r="AO318"/>
      <c r="AP318"/>
      <c r="AQ318"/>
    </row>
    <row r="319" spans="1:43" ht="12" customHeight="1" x14ac:dyDescent="0.3">
      <c r="A319" s="157"/>
      <c r="B319" s="158"/>
      <c r="C319" s="157"/>
      <c r="D319" s="159"/>
      <c r="E319" s="160"/>
      <c r="F319" s="157"/>
      <c r="G319" s="157"/>
      <c r="H319" s="157"/>
      <c r="I319" s="161"/>
      <c r="J319" s="161"/>
      <c r="K319" s="157"/>
      <c r="L319" s="161"/>
      <c r="M319" s="162"/>
      <c r="N319" s="163"/>
      <c r="O319" s="157"/>
      <c r="P319" s="157"/>
      <c r="Q319" s="161"/>
      <c r="R319" s="161"/>
      <c r="S319" s="164"/>
      <c r="T319" s="158"/>
      <c r="U319" s="158"/>
      <c r="V319" s="158"/>
      <c r="W319" s="157"/>
      <c r="X319" s="157"/>
      <c r="Y319" s="157"/>
      <c r="Z319" s="157"/>
      <c r="AA319" s="157"/>
      <c r="AB319" s="157"/>
      <c r="AC319" s="157"/>
      <c r="AD319" s="157"/>
      <c r="AE319" s="157"/>
      <c r="AF319" s="157"/>
      <c r="AG319" s="157"/>
      <c r="AH319" s="157"/>
      <c r="AI319" s="157"/>
      <c r="AJ319" s="157"/>
      <c r="AK319" s="165"/>
      <c r="AL319"/>
      <c r="AM319"/>
      <c r="AN319"/>
      <c r="AO319"/>
      <c r="AP319"/>
      <c r="AQ319"/>
    </row>
    <row r="320" spans="1:43" ht="12" customHeight="1" x14ac:dyDescent="0.3">
      <c r="A320" s="157"/>
      <c r="B320" s="158"/>
      <c r="C320" s="157"/>
      <c r="D320" s="159"/>
      <c r="E320" s="160"/>
      <c r="F320" s="157"/>
      <c r="G320" s="157"/>
      <c r="H320" s="157"/>
      <c r="I320" s="161"/>
      <c r="J320" s="161"/>
      <c r="K320" s="157"/>
      <c r="L320" s="161"/>
      <c r="M320" s="162"/>
      <c r="N320" s="163"/>
      <c r="O320" s="157"/>
      <c r="P320" s="157"/>
      <c r="Q320" s="161"/>
      <c r="R320" s="161"/>
      <c r="S320" s="164"/>
      <c r="T320" s="158"/>
      <c r="U320" s="158"/>
      <c r="V320" s="158"/>
      <c r="W320" s="157"/>
      <c r="X320" s="157"/>
      <c r="Y320" s="157"/>
      <c r="Z320" s="157"/>
      <c r="AA320" s="157"/>
      <c r="AB320" s="157"/>
      <c r="AC320" s="157"/>
      <c r="AD320" s="157"/>
      <c r="AE320" s="157"/>
      <c r="AF320" s="157"/>
      <c r="AG320" s="157"/>
      <c r="AH320" s="157"/>
      <c r="AI320" s="157"/>
      <c r="AJ320" s="157"/>
      <c r="AK320" s="165"/>
      <c r="AL320"/>
      <c r="AM320"/>
      <c r="AN320"/>
      <c r="AO320"/>
      <c r="AP320"/>
      <c r="AQ320"/>
    </row>
    <row r="321" spans="1:43" ht="12" customHeight="1" x14ac:dyDescent="0.3">
      <c r="A321" s="157"/>
      <c r="B321" s="158"/>
      <c r="C321" s="157"/>
      <c r="D321" s="159"/>
      <c r="E321" s="160"/>
      <c r="F321" s="157"/>
      <c r="G321" s="157"/>
      <c r="H321" s="157"/>
      <c r="I321" s="161"/>
      <c r="J321" s="161"/>
      <c r="K321" s="157"/>
      <c r="L321" s="161"/>
      <c r="M321" s="162"/>
      <c r="N321" s="163"/>
      <c r="O321" s="157"/>
      <c r="P321" s="157"/>
      <c r="Q321" s="161"/>
      <c r="R321" s="161"/>
      <c r="S321" s="164"/>
      <c r="T321" s="158"/>
      <c r="U321" s="158"/>
      <c r="V321" s="158"/>
      <c r="W321" s="157"/>
      <c r="X321" s="157"/>
      <c r="Y321" s="157"/>
      <c r="Z321" s="157"/>
      <c r="AA321" s="157"/>
      <c r="AB321" s="157"/>
      <c r="AC321" s="157"/>
      <c r="AD321" s="157"/>
      <c r="AE321" s="157"/>
      <c r="AF321" s="157"/>
      <c r="AG321" s="157"/>
      <c r="AH321" s="157"/>
      <c r="AI321" s="157"/>
      <c r="AJ321" s="157"/>
      <c r="AK321" s="165"/>
      <c r="AL321"/>
      <c r="AM321"/>
      <c r="AN321"/>
      <c r="AO321"/>
      <c r="AP321"/>
      <c r="AQ321"/>
    </row>
    <row r="322" spans="1:43" ht="12" customHeight="1" x14ac:dyDescent="0.3">
      <c r="A322" s="157"/>
      <c r="B322" s="158"/>
      <c r="C322" s="157"/>
      <c r="D322" s="159"/>
      <c r="E322" s="160"/>
      <c r="F322" s="157"/>
      <c r="G322" s="157"/>
      <c r="H322" s="157"/>
      <c r="I322" s="161"/>
      <c r="J322" s="161"/>
      <c r="K322" s="157"/>
      <c r="L322" s="161"/>
      <c r="M322" s="162"/>
      <c r="N322" s="163"/>
      <c r="O322" s="157"/>
      <c r="P322" s="157"/>
      <c r="Q322" s="161"/>
      <c r="R322" s="161"/>
      <c r="S322" s="164"/>
      <c r="T322" s="158"/>
      <c r="U322" s="158"/>
      <c r="V322" s="158"/>
      <c r="W322" s="157"/>
      <c r="X322" s="157"/>
      <c r="Y322" s="157"/>
      <c r="Z322" s="157"/>
      <c r="AA322" s="157"/>
      <c r="AB322" s="157"/>
      <c r="AC322" s="157"/>
      <c r="AD322" s="157"/>
      <c r="AE322" s="157"/>
      <c r="AF322" s="157"/>
      <c r="AG322" s="157"/>
      <c r="AH322" s="157"/>
      <c r="AI322" s="157"/>
      <c r="AJ322" s="157"/>
      <c r="AK322" s="165"/>
      <c r="AL322"/>
      <c r="AM322"/>
      <c r="AN322"/>
      <c r="AO322"/>
      <c r="AP322"/>
      <c r="AQ322"/>
    </row>
    <row r="323" spans="1:43" ht="12" customHeight="1" x14ac:dyDescent="0.3">
      <c r="A323" s="157"/>
      <c r="B323" s="158"/>
      <c r="C323" s="157"/>
      <c r="D323" s="159"/>
      <c r="E323" s="160"/>
      <c r="F323" s="157"/>
      <c r="G323" s="157"/>
      <c r="H323" s="157"/>
      <c r="I323" s="161"/>
      <c r="J323" s="161"/>
      <c r="K323" s="157"/>
      <c r="L323" s="161"/>
      <c r="M323" s="162"/>
      <c r="N323" s="163"/>
      <c r="O323" s="157"/>
      <c r="P323" s="157"/>
      <c r="Q323" s="161"/>
      <c r="R323" s="161"/>
      <c r="S323" s="164"/>
      <c r="T323" s="158"/>
      <c r="U323" s="158"/>
      <c r="V323" s="158"/>
      <c r="W323" s="157"/>
      <c r="X323" s="157"/>
      <c r="Y323" s="157"/>
      <c r="Z323" s="157"/>
      <c r="AA323" s="157"/>
      <c r="AB323" s="157"/>
      <c r="AC323" s="157"/>
      <c r="AD323" s="157"/>
      <c r="AE323" s="157"/>
      <c r="AF323" s="157"/>
      <c r="AG323" s="157"/>
      <c r="AH323" s="157"/>
      <c r="AI323" s="157"/>
      <c r="AJ323" s="157"/>
      <c r="AK323" s="165"/>
      <c r="AL323"/>
      <c r="AM323"/>
      <c r="AN323"/>
      <c r="AO323"/>
      <c r="AP323"/>
      <c r="AQ323"/>
    </row>
    <row r="324" spans="1:43" ht="12" customHeight="1" x14ac:dyDescent="0.3">
      <c r="A324" s="157"/>
      <c r="B324" s="158"/>
      <c r="C324" s="157"/>
      <c r="D324" s="159"/>
      <c r="E324" s="160"/>
      <c r="F324" s="157"/>
      <c r="G324" s="157"/>
      <c r="H324" s="157"/>
      <c r="I324" s="161"/>
      <c r="J324" s="161"/>
      <c r="K324" s="157"/>
      <c r="L324" s="161"/>
      <c r="M324" s="162"/>
      <c r="N324" s="163"/>
      <c r="O324" s="157"/>
      <c r="P324" s="157"/>
      <c r="Q324" s="161"/>
      <c r="R324" s="161"/>
      <c r="S324" s="164"/>
      <c r="T324" s="158"/>
      <c r="U324" s="158"/>
      <c r="V324" s="158"/>
      <c r="W324" s="157"/>
      <c r="X324" s="157"/>
      <c r="Y324" s="157"/>
      <c r="Z324" s="157"/>
      <c r="AA324" s="157"/>
      <c r="AB324" s="157"/>
      <c r="AC324" s="157"/>
      <c r="AD324" s="157"/>
      <c r="AE324" s="157"/>
      <c r="AF324" s="157"/>
      <c r="AG324" s="157"/>
      <c r="AH324" s="157"/>
      <c r="AI324" s="157"/>
      <c r="AJ324" s="157"/>
      <c r="AK324" s="165"/>
      <c r="AL324"/>
      <c r="AM324"/>
      <c r="AN324"/>
      <c r="AO324"/>
      <c r="AP324"/>
      <c r="AQ324"/>
    </row>
    <row r="325" spans="1:43" ht="12" customHeight="1" x14ac:dyDescent="0.3">
      <c r="A325" s="157"/>
      <c r="B325" s="158"/>
      <c r="C325" s="157"/>
      <c r="D325" s="159"/>
      <c r="E325" s="160"/>
      <c r="F325" s="157"/>
      <c r="G325" s="157"/>
      <c r="H325" s="157"/>
      <c r="I325" s="161"/>
      <c r="J325" s="161"/>
      <c r="K325" s="157"/>
      <c r="L325" s="161"/>
      <c r="M325" s="162"/>
      <c r="N325" s="163"/>
      <c r="O325" s="157"/>
      <c r="P325" s="157"/>
      <c r="Q325" s="161"/>
      <c r="R325" s="161"/>
      <c r="S325" s="164"/>
      <c r="T325" s="158"/>
      <c r="U325" s="158"/>
      <c r="V325" s="158"/>
      <c r="W325" s="157"/>
      <c r="X325" s="157"/>
      <c r="Y325" s="157"/>
      <c r="Z325" s="157"/>
      <c r="AA325" s="157"/>
      <c r="AB325" s="157"/>
      <c r="AC325" s="157"/>
      <c r="AD325" s="157"/>
      <c r="AE325" s="157"/>
      <c r="AF325" s="157"/>
      <c r="AG325" s="157"/>
      <c r="AH325" s="157"/>
      <c r="AI325" s="157"/>
      <c r="AJ325" s="157"/>
      <c r="AK325" s="165"/>
      <c r="AL325"/>
      <c r="AM325"/>
      <c r="AN325"/>
      <c r="AO325"/>
      <c r="AP325"/>
      <c r="AQ325"/>
    </row>
    <row r="326" spans="1:43" ht="12" customHeight="1" x14ac:dyDescent="0.3">
      <c r="A326" s="157"/>
      <c r="B326" s="158"/>
      <c r="C326" s="157"/>
      <c r="D326" s="159"/>
      <c r="E326" s="160"/>
      <c r="F326" s="157"/>
      <c r="G326" s="157"/>
      <c r="H326" s="157"/>
      <c r="I326" s="161"/>
      <c r="J326" s="161"/>
      <c r="K326" s="157"/>
      <c r="L326" s="161"/>
      <c r="M326" s="162"/>
      <c r="N326" s="163"/>
      <c r="O326" s="157"/>
      <c r="P326" s="157"/>
      <c r="Q326" s="161"/>
      <c r="R326" s="161"/>
      <c r="S326" s="164"/>
      <c r="T326" s="158"/>
      <c r="U326" s="158"/>
      <c r="V326" s="158"/>
      <c r="W326" s="157"/>
      <c r="X326" s="157"/>
      <c r="Y326" s="157"/>
      <c r="Z326" s="157"/>
      <c r="AA326" s="157"/>
      <c r="AB326" s="157"/>
      <c r="AC326" s="157"/>
      <c r="AD326" s="157"/>
      <c r="AE326" s="157"/>
      <c r="AF326" s="157"/>
      <c r="AG326" s="157"/>
      <c r="AH326" s="157"/>
      <c r="AI326" s="157"/>
      <c r="AJ326" s="157"/>
      <c r="AK326" s="165"/>
      <c r="AL326"/>
      <c r="AM326"/>
      <c r="AN326"/>
      <c r="AO326"/>
      <c r="AP326"/>
      <c r="AQ326"/>
    </row>
    <row r="327" spans="1:43" ht="12" customHeight="1" x14ac:dyDescent="0.3">
      <c r="A327" s="157"/>
      <c r="B327" s="158"/>
      <c r="C327" s="157"/>
      <c r="D327" s="159"/>
      <c r="E327" s="160"/>
      <c r="F327" s="157"/>
      <c r="G327" s="157"/>
      <c r="H327" s="157"/>
      <c r="I327" s="161"/>
      <c r="J327" s="161"/>
      <c r="K327" s="157"/>
      <c r="L327" s="161"/>
      <c r="M327" s="162"/>
      <c r="N327" s="163"/>
      <c r="O327" s="157"/>
      <c r="P327" s="157"/>
      <c r="Q327" s="161"/>
      <c r="R327" s="161"/>
      <c r="S327" s="164"/>
      <c r="T327" s="158"/>
      <c r="U327" s="158"/>
      <c r="V327" s="158"/>
      <c r="W327" s="157"/>
      <c r="X327" s="157"/>
      <c r="Y327" s="157"/>
      <c r="Z327" s="157"/>
      <c r="AA327" s="157"/>
      <c r="AB327" s="157"/>
      <c r="AC327" s="157"/>
      <c r="AD327" s="157"/>
      <c r="AE327" s="157"/>
      <c r="AF327" s="157"/>
      <c r="AG327" s="157"/>
      <c r="AH327" s="157"/>
      <c r="AI327" s="157"/>
      <c r="AJ327" s="157"/>
      <c r="AK327" s="165"/>
      <c r="AL327"/>
      <c r="AM327"/>
      <c r="AN327"/>
      <c r="AO327"/>
      <c r="AP327"/>
      <c r="AQ327"/>
    </row>
    <row r="328" spans="1:43" ht="12" customHeight="1" x14ac:dyDescent="0.3">
      <c r="A328" s="157"/>
      <c r="B328" s="158"/>
      <c r="C328" s="157"/>
      <c r="D328" s="159"/>
      <c r="E328" s="160"/>
      <c r="F328" s="157"/>
      <c r="G328" s="157"/>
      <c r="H328" s="157"/>
      <c r="I328" s="161"/>
      <c r="J328" s="161"/>
      <c r="K328" s="157"/>
      <c r="L328" s="161"/>
      <c r="M328" s="162"/>
      <c r="N328" s="163"/>
      <c r="O328" s="157"/>
      <c r="P328" s="157"/>
      <c r="Q328" s="161"/>
      <c r="R328" s="161"/>
      <c r="S328" s="164"/>
      <c r="T328" s="158"/>
      <c r="U328" s="158"/>
      <c r="V328" s="158"/>
      <c r="W328" s="157"/>
      <c r="X328" s="157"/>
      <c r="Y328" s="157"/>
      <c r="Z328" s="157"/>
      <c r="AA328" s="157"/>
      <c r="AB328" s="157"/>
      <c r="AC328" s="157"/>
      <c r="AD328" s="157"/>
      <c r="AE328" s="157"/>
      <c r="AF328" s="157"/>
      <c r="AG328" s="157"/>
      <c r="AH328" s="157"/>
      <c r="AI328" s="157"/>
      <c r="AJ328" s="157"/>
      <c r="AK328" s="165"/>
      <c r="AL328"/>
      <c r="AM328"/>
      <c r="AN328"/>
      <c r="AO328"/>
      <c r="AP328"/>
      <c r="AQ328"/>
    </row>
    <row r="329" spans="1:43" ht="12" customHeight="1" x14ac:dyDescent="0.3">
      <c r="A329" s="157"/>
      <c r="B329" s="158"/>
      <c r="C329" s="157"/>
      <c r="D329" s="159"/>
      <c r="E329" s="160"/>
      <c r="F329" s="157"/>
      <c r="G329" s="157"/>
      <c r="H329" s="157"/>
      <c r="I329" s="161"/>
      <c r="J329" s="161"/>
      <c r="K329" s="157"/>
      <c r="L329" s="161"/>
      <c r="M329" s="162"/>
      <c r="N329" s="163"/>
      <c r="O329" s="157"/>
      <c r="P329" s="157"/>
      <c r="Q329" s="161"/>
      <c r="R329" s="161"/>
      <c r="S329" s="164"/>
      <c r="T329" s="158"/>
      <c r="U329" s="158"/>
      <c r="V329" s="158"/>
      <c r="W329" s="157"/>
      <c r="X329" s="157"/>
      <c r="Y329" s="157"/>
      <c r="Z329" s="157"/>
      <c r="AA329" s="157"/>
      <c r="AB329" s="157"/>
      <c r="AC329" s="157"/>
      <c r="AD329" s="157"/>
      <c r="AE329" s="157"/>
      <c r="AF329" s="157"/>
      <c r="AG329" s="157"/>
      <c r="AH329" s="157"/>
      <c r="AI329" s="157"/>
      <c r="AJ329" s="157"/>
      <c r="AK329" s="165"/>
      <c r="AL329"/>
      <c r="AM329"/>
      <c r="AN329"/>
      <c r="AO329"/>
      <c r="AP329"/>
      <c r="AQ329"/>
    </row>
    <row r="330" spans="1:43" ht="12" customHeight="1" x14ac:dyDescent="0.3">
      <c r="A330" s="157"/>
      <c r="B330" s="158"/>
      <c r="C330" s="157"/>
      <c r="D330" s="159"/>
      <c r="E330" s="160"/>
      <c r="F330" s="157"/>
      <c r="G330" s="157"/>
      <c r="H330" s="157"/>
      <c r="I330" s="161"/>
      <c r="J330" s="161"/>
      <c r="K330" s="157"/>
      <c r="L330" s="161"/>
      <c r="M330" s="162"/>
      <c r="N330" s="163"/>
      <c r="O330" s="157"/>
      <c r="P330" s="157"/>
      <c r="Q330" s="161"/>
      <c r="R330" s="161"/>
      <c r="S330" s="164"/>
      <c r="T330" s="158"/>
      <c r="U330" s="158"/>
      <c r="V330" s="158"/>
      <c r="W330" s="157"/>
      <c r="X330" s="157"/>
      <c r="Y330" s="157"/>
      <c r="Z330" s="157"/>
      <c r="AA330" s="157"/>
      <c r="AB330" s="157"/>
      <c r="AC330" s="157"/>
      <c r="AD330" s="157"/>
      <c r="AE330" s="157"/>
      <c r="AF330" s="157"/>
      <c r="AG330" s="157"/>
      <c r="AH330" s="157"/>
      <c r="AI330" s="157"/>
      <c r="AJ330" s="157"/>
      <c r="AK330" s="165"/>
      <c r="AL330"/>
      <c r="AM330"/>
      <c r="AN330"/>
      <c r="AO330"/>
      <c r="AP330"/>
      <c r="AQ330"/>
    </row>
    <row r="331" spans="1:43" ht="12" customHeight="1" x14ac:dyDescent="0.3">
      <c r="A331" s="157"/>
      <c r="B331" s="158"/>
      <c r="C331" s="157"/>
      <c r="D331" s="159"/>
      <c r="E331" s="160"/>
      <c r="F331" s="157"/>
      <c r="G331" s="157"/>
      <c r="H331" s="157"/>
      <c r="I331" s="161"/>
      <c r="J331" s="161"/>
      <c r="K331" s="157"/>
      <c r="L331" s="161"/>
      <c r="M331" s="162"/>
      <c r="N331" s="163"/>
      <c r="O331" s="157"/>
      <c r="P331" s="157"/>
      <c r="Q331" s="161"/>
      <c r="R331" s="161"/>
      <c r="S331" s="164"/>
      <c r="T331" s="158"/>
      <c r="U331" s="158"/>
      <c r="V331" s="158"/>
      <c r="W331" s="157"/>
      <c r="X331" s="157"/>
      <c r="Y331" s="157"/>
      <c r="Z331" s="157"/>
      <c r="AA331" s="157"/>
      <c r="AB331" s="157"/>
      <c r="AC331" s="157"/>
      <c r="AD331" s="157"/>
      <c r="AE331" s="157"/>
      <c r="AF331" s="157"/>
      <c r="AG331" s="157"/>
      <c r="AH331" s="157"/>
      <c r="AI331" s="157"/>
      <c r="AJ331" s="157"/>
      <c r="AK331" s="165"/>
      <c r="AL331"/>
      <c r="AM331"/>
      <c r="AN331"/>
      <c r="AO331"/>
      <c r="AP331"/>
      <c r="AQ331"/>
    </row>
    <row r="332" spans="1:43" ht="12" customHeight="1" x14ac:dyDescent="0.3">
      <c r="A332" s="157"/>
      <c r="B332" s="158"/>
      <c r="C332" s="157"/>
      <c r="D332" s="159"/>
      <c r="E332" s="160"/>
      <c r="F332" s="157"/>
      <c r="G332" s="157"/>
      <c r="H332" s="157"/>
      <c r="I332" s="161"/>
      <c r="J332" s="161"/>
      <c r="K332" s="157"/>
      <c r="L332" s="161"/>
      <c r="M332" s="162"/>
      <c r="N332" s="163"/>
      <c r="O332" s="157"/>
      <c r="P332" s="157"/>
      <c r="Q332" s="161"/>
      <c r="R332" s="161"/>
      <c r="S332" s="164"/>
      <c r="T332" s="158"/>
      <c r="U332" s="158"/>
      <c r="V332" s="158"/>
      <c r="W332" s="157"/>
      <c r="X332" s="157"/>
      <c r="Y332" s="157"/>
      <c r="Z332" s="157"/>
      <c r="AA332" s="157"/>
      <c r="AB332" s="157"/>
      <c r="AC332" s="157"/>
      <c r="AD332" s="157"/>
      <c r="AE332" s="157"/>
      <c r="AF332" s="157"/>
      <c r="AG332" s="157"/>
      <c r="AH332" s="157"/>
      <c r="AI332" s="157"/>
      <c r="AJ332" s="157"/>
      <c r="AK332" s="165"/>
      <c r="AL332"/>
      <c r="AM332"/>
      <c r="AN332"/>
      <c r="AO332"/>
      <c r="AP332"/>
      <c r="AQ332"/>
    </row>
    <row r="333" spans="1:43" ht="12" customHeight="1" x14ac:dyDescent="0.3">
      <c r="A333" s="157"/>
      <c r="B333" s="158"/>
      <c r="C333" s="157"/>
      <c r="D333" s="159"/>
      <c r="E333" s="160"/>
      <c r="F333" s="157"/>
      <c r="G333" s="157"/>
      <c r="H333" s="157"/>
      <c r="I333" s="161"/>
      <c r="J333" s="161"/>
      <c r="K333" s="157"/>
      <c r="L333" s="161"/>
      <c r="M333" s="162"/>
      <c r="N333" s="163"/>
      <c r="O333" s="157"/>
      <c r="P333" s="157"/>
      <c r="Q333" s="161"/>
      <c r="R333" s="161"/>
      <c r="S333" s="164"/>
      <c r="T333" s="158"/>
      <c r="U333" s="158"/>
      <c r="V333" s="158"/>
      <c r="W333" s="157"/>
      <c r="X333" s="157"/>
      <c r="Y333" s="157"/>
      <c r="Z333" s="157"/>
      <c r="AA333" s="157"/>
      <c r="AB333" s="157"/>
      <c r="AC333" s="157"/>
      <c r="AD333" s="157"/>
      <c r="AE333" s="157"/>
      <c r="AF333" s="157"/>
      <c r="AG333" s="157"/>
      <c r="AH333" s="157"/>
      <c r="AI333" s="157"/>
      <c r="AJ333" s="157"/>
      <c r="AK333" s="165"/>
      <c r="AL333"/>
      <c r="AM333"/>
      <c r="AN333"/>
      <c r="AO333"/>
      <c r="AP333"/>
      <c r="AQ333"/>
    </row>
    <row r="334" spans="1:43" ht="12" customHeight="1" x14ac:dyDescent="0.3">
      <c r="A334" s="157"/>
      <c r="B334" s="158"/>
      <c r="C334" s="157"/>
      <c r="D334" s="159"/>
      <c r="E334" s="160"/>
      <c r="F334" s="157"/>
      <c r="G334" s="157"/>
      <c r="H334" s="157"/>
      <c r="I334" s="161"/>
      <c r="J334" s="161"/>
      <c r="K334" s="157"/>
      <c r="L334" s="161"/>
      <c r="M334" s="162"/>
      <c r="N334" s="163"/>
      <c r="O334" s="157"/>
      <c r="P334" s="157"/>
      <c r="Q334" s="161"/>
      <c r="R334" s="161"/>
      <c r="S334" s="164"/>
      <c r="T334" s="158"/>
      <c r="U334" s="158"/>
      <c r="V334" s="158"/>
      <c r="W334" s="157"/>
      <c r="X334" s="157"/>
      <c r="Y334" s="157"/>
      <c r="Z334" s="157"/>
      <c r="AA334" s="157"/>
      <c r="AB334" s="157"/>
      <c r="AC334" s="157"/>
      <c r="AD334" s="157"/>
      <c r="AE334" s="157"/>
      <c r="AF334" s="157"/>
      <c r="AG334" s="157"/>
      <c r="AH334" s="157"/>
      <c r="AI334" s="157"/>
      <c r="AJ334" s="157"/>
      <c r="AK334" s="165"/>
      <c r="AL334"/>
      <c r="AM334"/>
      <c r="AN334"/>
      <c r="AO334"/>
      <c r="AP334"/>
      <c r="AQ334"/>
    </row>
    <row r="335" spans="1:43" ht="12" customHeight="1" x14ac:dyDescent="0.3">
      <c r="A335" s="157"/>
      <c r="B335" s="158"/>
      <c r="C335" s="157"/>
      <c r="D335" s="159"/>
      <c r="E335" s="160"/>
      <c r="F335" s="157"/>
      <c r="G335" s="157"/>
      <c r="H335" s="157"/>
      <c r="I335" s="161"/>
      <c r="J335" s="161"/>
      <c r="K335" s="157"/>
      <c r="L335" s="161"/>
      <c r="M335" s="162"/>
      <c r="N335" s="163"/>
      <c r="O335" s="157"/>
      <c r="P335" s="157"/>
      <c r="Q335" s="161"/>
      <c r="R335" s="161"/>
      <c r="S335" s="164"/>
      <c r="T335" s="158"/>
      <c r="U335" s="158"/>
      <c r="V335" s="158"/>
      <c r="W335" s="157"/>
      <c r="X335" s="157"/>
      <c r="Y335" s="157"/>
      <c r="Z335" s="157"/>
      <c r="AA335" s="157"/>
      <c r="AB335" s="157"/>
      <c r="AC335" s="157"/>
      <c r="AD335" s="157"/>
      <c r="AE335" s="157"/>
      <c r="AF335" s="157"/>
      <c r="AG335" s="157"/>
      <c r="AH335" s="157"/>
      <c r="AI335" s="157"/>
      <c r="AJ335" s="157"/>
      <c r="AK335" s="165"/>
      <c r="AL335"/>
      <c r="AM335"/>
      <c r="AN335"/>
      <c r="AO335"/>
      <c r="AP335"/>
      <c r="AQ335"/>
    </row>
    <row r="336" spans="1:43" ht="12" customHeight="1" x14ac:dyDescent="0.3">
      <c r="A336" s="157"/>
      <c r="B336" s="158"/>
      <c r="C336" s="157"/>
      <c r="D336" s="159"/>
      <c r="E336" s="160"/>
      <c r="F336" s="157"/>
      <c r="G336" s="157"/>
      <c r="H336" s="157"/>
      <c r="I336" s="161"/>
      <c r="J336" s="161"/>
      <c r="K336" s="157"/>
      <c r="L336" s="161"/>
      <c r="M336" s="162"/>
      <c r="N336" s="163"/>
      <c r="O336" s="157"/>
      <c r="P336" s="157"/>
      <c r="Q336" s="161"/>
      <c r="R336" s="161"/>
      <c r="S336" s="164"/>
      <c r="T336" s="158"/>
      <c r="U336" s="158"/>
      <c r="V336" s="158"/>
      <c r="W336" s="157"/>
      <c r="X336" s="157"/>
      <c r="Y336" s="157"/>
      <c r="Z336" s="157"/>
      <c r="AA336" s="157"/>
      <c r="AB336" s="157"/>
      <c r="AC336" s="157"/>
      <c r="AD336" s="157"/>
      <c r="AE336" s="157"/>
      <c r="AF336" s="157"/>
      <c r="AG336" s="157"/>
      <c r="AH336" s="157"/>
      <c r="AI336" s="157"/>
      <c r="AJ336" s="157"/>
      <c r="AK336" s="165"/>
      <c r="AL336"/>
      <c r="AM336"/>
      <c r="AN336"/>
      <c r="AO336"/>
      <c r="AP336"/>
      <c r="AQ336"/>
    </row>
    <row r="337" spans="1:43" ht="12" customHeight="1" x14ac:dyDescent="0.3">
      <c r="A337" s="157"/>
      <c r="B337" s="158"/>
      <c r="C337" s="157"/>
      <c r="D337" s="159"/>
      <c r="E337" s="160"/>
      <c r="F337" s="157"/>
      <c r="G337" s="157"/>
      <c r="H337" s="157"/>
      <c r="I337" s="161"/>
      <c r="J337" s="161"/>
      <c r="K337" s="157"/>
      <c r="L337" s="161"/>
      <c r="M337" s="162"/>
      <c r="N337" s="163"/>
      <c r="O337" s="157"/>
      <c r="P337" s="157"/>
      <c r="Q337" s="161"/>
      <c r="R337" s="161"/>
      <c r="S337" s="164"/>
      <c r="T337" s="158"/>
      <c r="U337" s="158"/>
      <c r="V337" s="158"/>
      <c r="W337" s="157"/>
      <c r="X337" s="157"/>
      <c r="Y337" s="157"/>
      <c r="Z337" s="157"/>
      <c r="AA337" s="157"/>
      <c r="AB337" s="157"/>
      <c r="AC337" s="157"/>
      <c r="AD337" s="157"/>
      <c r="AE337" s="157"/>
      <c r="AF337" s="157"/>
      <c r="AG337" s="157"/>
      <c r="AH337" s="157"/>
      <c r="AI337" s="157"/>
      <c r="AJ337" s="157"/>
      <c r="AK337" s="165"/>
      <c r="AL337"/>
      <c r="AM337"/>
      <c r="AN337"/>
      <c r="AO337"/>
      <c r="AP337"/>
      <c r="AQ337"/>
    </row>
    <row r="338" spans="1:43" ht="12" customHeight="1" x14ac:dyDescent="0.3">
      <c r="A338" s="157"/>
      <c r="B338" s="158"/>
      <c r="C338" s="157"/>
      <c r="D338" s="159"/>
      <c r="E338" s="160"/>
      <c r="F338" s="157"/>
      <c r="G338" s="157"/>
      <c r="H338" s="157"/>
      <c r="I338" s="161"/>
      <c r="J338" s="161"/>
      <c r="K338" s="157"/>
      <c r="L338" s="161"/>
      <c r="M338" s="162"/>
      <c r="N338" s="163"/>
      <c r="O338" s="157"/>
      <c r="P338" s="157"/>
      <c r="Q338" s="161"/>
      <c r="R338" s="161"/>
      <c r="S338" s="164"/>
      <c r="T338" s="158"/>
      <c r="U338" s="158"/>
      <c r="V338" s="158"/>
      <c r="W338" s="157"/>
      <c r="X338" s="157"/>
      <c r="Y338" s="157"/>
      <c r="Z338" s="157"/>
      <c r="AA338" s="157"/>
      <c r="AB338" s="157"/>
      <c r="AC338" s="157"/>
      <c r="AD338" s="157"/>
      <c r="AE338" s="157"/>
      <c r="AF338" s="157"/>
      <c r="AG338" s="157"/>
      <c r="AH338" s="157"/>
      <c r="AI338" s="157"/>
      <c r="AJ338" s="157"/>
      <c r="AK338" s="165"/>
      <c r="AL338"/>
      <c r="AM338"/>
      <c r="AN338"/>
      <c r="AO338"/>
      <c r="AP338"/>
      <c r="AQ338"/>
    </row>
    <row r="339" spans="1:43" ht="12" customHeight="1" x14ac:dyDescent="0.3">
      <c r="A339" s="157"/>
      <c r="B339" s="158"/>
      <c r="C339" s="157"/>
      <c r="D339" s="159"/>
      <c r="E339" s="160"/>
      <c r="F339" s="157"/>
      <c r="G339" s="157"/>
      <c r="H339" s="157"/>
      <c r="I339" s="161"/>
      <c r="J339" s="161"/>
      <c r="K339" s="157"/>
      <c r="L339" s="161"/>
      <c r="M339" s="162"/>
      <c r="N339" s="163"/>
      <c r="O339" s="157"/>
      <c r="P339" s="157"/>
      <c r="Q339" s="161"/>
      <c r="R339" s="161"/>
      <c r="S339" s="164"/>
      <c r="T339" s="158"/>
      <c r="U339" s="158"/>
      <c r="V339" s="158"/>
      <c r="W339" s="157"/>
      <c r="X339" s="157"/>
      <c r="Y339" s="157"/>
      <c r="Z339" s="157"/>
      <c r="AA339" s="157"/>
      <c r="AB339" s="157"/>
      <c r="AC339" s="157"/>
      <c r="AD339" s="157"/>
      <c r="AE339" s="157"/>
      <c r="AF339" s="157"/>
      <c r="AG339" s="157"/>
      <c r="AH339" s="157"/>
      <c r="AI339" s="157"/>
      <c r="AJ339" s="157"/>
      <c r="AK339" s="165"/>
      <c r="AL339"/>
      <c r="AM339"/>
      <c r="AN339"/>
      <c r="AO339"/>
      <c r="AP339"/>
      <c r="AQ339"/>
    </row>
    <row r="340" spans="1:43" ht="12" customHeight="1" x14ac:dyDescent="0.3">
      <c r="A340" s="157"/>
      <c r="B340" s="158"/>
      <c r="C340" s="157"/>
      <c r="D340" s="159"/>
      <c r="E340" s="160"/>
      <c r="F340" s="157"/>
      <c r="G340" s="157"/>
      <c r="H340" s="157"/>
      <c r="I340" s="161"/>
      <c r="J340" s="161"/>
      <c r="K340" s="157"/>
      <c r="L340" s="161"/>
      <c r="M340" s="162"/>
      <c r="N340" s="163"/>
      <c r="O340" s="157"/>
      <c r="P340" s="157"/>
      <c r="Q340" s="161"/>
      <c r="R340" s="161"/>
      <c r="S340" s="164"/>
      <c r="T340" s="158"/>
      <c r="U340" s="158"/>
      <c r="V340" s="158"/>
      <c r="W340" s="157"/>
      <c r="X340" s="157"/>
      <c r="Y340" s="157"/>
      <c r="Z340" s="157"/>
      <c r="AA340" s="157"/>
      <c r="AB340" s="157"/>
      <c r="AC340" s="157"/>
      <c r="AD340" s="157"/>
      <c r="AE340" s="157"/>
      <c r="AF340" s="157"/>
      <c r="AG340" s="157"/>
      <c r="AH340" s="157"/>
      <c r="AI340" s="157"/>
      <c r="AJ340" s="157"/>
      <c r="AK340" s="165"/>
      <c r="AL340"/>
      <c r="AM340"/>
      <c r="AN340"/>
      <c r="AO340"/>
      <c r="AP340"/>
      <c r="AQ340"/>
    </row>
    <row r="341" spans="1:43" ht="12" customHeight="1" x14ac:dyDescent="0.3">
      <c r="A341" s="157"/>
      <c r="B341" s="158"/>
      <c r="C341" s="157"/>
      <c r="D341" s="159"/>
      <c r="E341" s="160"/>
      <c r="F341" s="157"/>
      <c r="G341" s="157"/>
      <c r="H341" s="157"/>
      <c r="I341" s="161"/>
      <c r="J341" s="161"/>
      <c r="K341" s="157"/>
      <c r="L341" s="161"/>
      <c r="M341" s="162"/>
      <c r="N341" s="163"/>
      <c r="O341" s="157"/>
      <c r="P341" s="157"/>
      <c r="Q341" s="161"/>
      <c r="R341" s="161"/>
      <c r="S341" s="164"/>
      <c r="T341" s="158"/>
      <c r="U341" s="158"/>
      <c r="V341" s="158"/>
      <c r="W341" s="157"/>
      <c r="X341" s="157"/>
      <c r="Y341" s="157"/>
      <c r="Z341" s="157"/>
      <c r="AA341" s="157"/>
      <c r="AB341" s="157"/>
      <c r="AC341" s="157"/>
      <c r="AD341" s="157"/>
      <c r="AE341" s="157"/>
      <c r="AF341" s="157"/>
      <c r="AG341" s="157"/>
      <c r="AH341" s="157"/>
      <c r="AI341" s="157"/>
      <c r="AJ341" s="157"/>
      <c r="AK341" s="165"/>
      <c r="AL341"/>
      <c r="AM341"/>
      <c r="AN341"/>
      <c r="AO341"/>
      <c r="AP341"/>
      <c r="AQ341"/>
    </row>
    <row r="342" spans="1:43" ht="12" customHeight="1" x14ac:dyDescent="0.3">
      <c r="A342" s="157"/>
      <c r="B342" s="158"/>
      <c r="C342" s="157"/>
      <c r="D342" s="159"/>
      <c r="E342" s="160"/>
      <c r="F342" s="157"/>
      <c r="G342" s="157"/>
      <c r="H342" s="157"/>
      <c r="I342" s="161"/>
      <c r="J342" s="161"/>
      <c r="K342" s="157"/>
      <c r="L342" s="161"/>
      <c r="M342" s="162"/>
      <c r="N342" s="163"/>
      <c r="O342" s="157"/>
      <c r="P342" s="157"/>
      <c r="Q342" s="161"/>
      <c r="R342" s="161"/>
      <c r="S342" s="164"/>
      <c r="T342" s="158"/>
      <c r="U342" s="158"/>
      <c r="V342" s="158"/>
      <c r="W342" s="157"/>
      <c r="X342" s="157"/>
      <c r="Y342" s="157"/>
      <c r="Z342" s="157"/>
      <c r="AA342" s="157"/>
      <c r="AB342" s="157"/>
      <c r="AC342" s="157"/>
      <c r="AD342" s="157"/>
      <c r="AE342" s="157"/>
      <c r="AF342" s="157"/>
      <c r="AG342" s="157"/>
      <c r="AH342" s="157"/>
      <c r="AI342" s="157"/>
      <c r="AJ342" s="157"/>
      <c r="AK342" s="165"/>
      <c r="AL342"/>
      <c r="AM342"/>
      <c r="AN342"/>
      <c r="AO342"/>
      <c r="AP342"/>
      <c r="AQ342"/>
    </row>
    <row r="343" spans="1:43" ht="12" customHeight="1" x14ac:dyDescent="0.3">
      <c r="A343" s="157"/>
      <c r="B343" s="158"/>
      <c r="C343" s="157"/>
      <c r="D343" s="159"/>
      <c r="E343" s="160"/>
      <c r="F343" s="157"/>
      <c r="G343" s="157"/>
      <c r="H343" s="157"/>
      <c r="I343" s="161"/>
      <c r="J343" s="161"/>
      <c r="K343" s="157"/>
      <c r="L343" s="161"/>
      <c r="M343" s="162"/>
      <c r="N343" s="163"/>
      <c r="O343" s="157"/>
      <c r="P343" s="157"/>
      <c r="Q343" s="161"/>
      <c r="R343" s="161"/>
      <c r="S343" s="164"/>
      <c r="T343" s="158"/>
      <c r="U343" s="158"/>
      <c r="V343" s="158"/>
      <c r="W343" s="157"/>
      <c r="X343" s="157"/>
      <c r="Y343" s="157"/>
      <c r="Z343" s="157"/>
      <c r="AA343" s="157"/>
      <c r="AB343" s="157"/>
      <c r="AC343" s="157"/>
      <c r="AD343" s="157"/>
      <c r="AE343" s="157"/>
      <c r="AF343" s="157"/>
      <c r="AG343" s="157"/>
      <c r="AH343" s="157"/>
      <c r="AI343" s="157"/>
      <c r="AJ343" s="157"/>
      <c r="AK343" s="165"/>
      <c r="AL343"/>
      <c r="AM343"/>
      <c r="AN343"/>
      <c r="AO343"/>
      <c r="AP343"/>
      <c r="AQ343"/>
    </row>
    <row r="344" spans="1:43" ht="12" customHeight="1" x14ac:dyDescent="0.3">
      <c r="A344" s="157"/>
      <c r="B344" s="158"/>
      <c r="C344" s="157"/>
      <c r="D344" s="159"/>
      <c r="E344" s="160"/>
      <c r="F344" s="157"/>
      <c r="G344" s="157"/>
      <c r="H344" s="157"/>
      <c r="I344" s="161"/>
      <c r="J344" s="161"/>
      <c r="K344" s="157"/>
      <c r="L344" s="161"/>
      <c r="M344" s="162"/>
      <c r="N344" s="163"/>
      <c r="O344" s="157"/>
      <c r="P344" s="157"/>
      <c r="Q344" s="161"/>
      <c r="R344" s="161"/>
      <c r="S344" s="164"/>
      <c r="T344" s="158"/>
      <c r="U344" s="158"/>
      <c r="V344" s="158"/>
      <c r="W344" s="157"/>
      <c r="X344" s="157"/>
      <c r="Y344" s="157"/>
      <c r="Z344" s="157"/>
      <c r="AA344" s="157"/>
      <c r="AB344" s="157"/>
      <c r="AC344" s="157"/>
      <c r="AD344" s="157"/>
      <c r="AE344" s="157"/>
      <c r="AF344" s="157"/>
      <c r="AG344" s="157"/>
      <c r="AH344" s="157"/>
      <c r="AI344" s="157"/>
      <c r="AJ344" s="157"/>
      <c r="AK344" s="165"/>
      <c r="AL344"/>
      <c r="AM344"/>
      <c r="AN344"/>
      <c r="AO344"/>
      <c r="AP344"/>
      <c r="AQ344"/>
    </row>
    <row r="345" spans="1:43" ht="12" customHeight="1" x14ac:dyDescent="0.3">
      <c r="A345" s="157"/>
      <c r="B345" s="158"/>
      <c r="C345" s="157"/>
      <c r="D345" s="159"/>
      <c r="E345" s="160"/>
      <c r="F345" s="157"/>
      <c r="G345" s="157"/>
      <c r="H345" s="157"/>
      <c r="I345" s="161"/>
      <c r="J345" s="161"/>
      <c r="K345" s="157"/>
      <c r="L345" s="161"/>
      <c r="M345" s="162"/>
      <c r="N345" s="163"/>
      <c r="O345" s="157"/>
      <c r="P345" s="157"/>
      <c r="Q345" s="161"/>
      <c r="R345" s="161"/>
      <c r="S345" s="164"/>
      <c r="T345" s="158"/>
      <c r="U345" s="158"/>
      <c r="V345" s="158"/>
      <c r="W345" s="157"/>
      <c r="X345" s="157"/>
      <c r="Y345" s="157"/>
      <c r="Z345" s="157"/>
      <c r="AA345" s="157"/>
      <c r="AB345" s="157"/>
      <c r="AC345" s="157"/>
      <c r="AD345" s="157"/>
      <c r="AE345" s="157"/>
      <c r="AF345" s="157"/>
      <c r="AG345" s="157"/>
      <c r="AH345" s="157"/>
      <c r="AI345" s="157"/>
      <c r="AJ345" s="157"/>
      <c r="AK345" s="165"/>
      <c r="AL345"/>
      <c r="AM345"/>
      <c r="AN345"/>
      <c r="AO345"/>
      <c r="AP345"/>
      <c r="AQ345"/>
    </row>
    <row r="346" spans="1:43" ht="12" customHeight="1" x14ac:dyDescent="0.3">
      <c r="A346" s="157"/>
      <c r="B346" s="158"/>
      <c r="C346" s="157"/>
      <c r="D346" s="159"/>
      <c r="E346" s="160"/>
      <c r="F346" s="157"/>
      <c r="G346" s="157"/>
      <c r="H346" s="157"/>
      <c r="I346" s="161"/>
      <c r="J346" s="161"/>
      <c r="K346" s="157"/>
      <c r="L346" s="161"/>
      <c r="M346" s="162"/>
      <c r="N346" s="163"/>
      <c r="O346" s="157"/>
      <c r="P346" s="157"/>
      <c r="Q346" s="161"/>
      <c r="R346" s="161"/>
      <c r="S346" s="164"/>
      <c r="T346" s="158"/>
      <c r="U346" s="158"/>
      <c r="V346" s="158"/>
      <c r="W346" s="157"/>
      <c r="X346" s="157"/>
      <c r="Y346" s="157"/>
      <c r="Z346" s="157"/>
      <c r="AA346" s="157"/>
      <c r="AB346" s="157"/>
      <c r="AC346" s="157"/>
      <c r="AD346" s="157"/>
      <c r="AE346" s="157"/>
      <c r="AF346" s="157"/>
      <c r="AG346" s="157"/>
      <c r="AH346" s="157"/>
      <c r="AI346" s="157"/>
      <c r="AJ346" s="157"/>
      <c r="AK346" s="165"/>
      <c r="AL346"/>
      <c r="AM346"/>
      <c r="AN346"/>
      <c r="AO346"/>
      <c r="AP346"/>
      <c r="AQ346"/>
    </row>
    <row r="347" spans="1:43" ht="12" customHeight="1" x14ac:dyDescent="0.3">
      <c r="A347" s="157"/>
      <c r="B347" s="158"/>
      <c r="C347" s="157"/>
      <c r="D347" s="159"/>
      <c r="E347" s="160"/>
      <c r="F347" s="157"/>
      <c r="G347" s="157"/>
      <c r="H347" s="157"/>
      <c r="I347" s="161"/>
      <c r="J347" s="161"/>
      <c r="K347" s="157"/>
      <c r="L347" s="161"/>
      <c r="M347" s="162"/>
      <c r="N347" s="163"/>
      <c r="O347" s="157"/>
      <c r="P347" s="157"/>
      <c r="Q347" s="161"/>
      <c r="R347" s="161"/>
      <c r="S347" s="164"/>
      <c r="T347" s="158"/>
      <c r="U347" s="158"/>
      <c r="V347" s="158"/>
      <c r="W347" s="157"/>
      <c r="X347" s="157"/>
      <c r="Y347" s="157"/>
      <c r="Z347" s="157"/>
      <c r="AA347" s="157"/>
      <c r="AB347" s="157"/>
      <c r="AC347" s="157"/>
      <c r="AD347" s="157"/>
      <c r="AE347" s="157"/>
      <c r="AF347" s="157"/>
      <c r="AG347" s="157"/>
      <c r="AH347" s="157"/>
      <c r="AI347" s="157"/>
      <c r="AJ347" s="157"/>
      <c r="AK347" s="165"/>
      <c r="AL347"/>
      <c r="AM347"/>
      <c r="AN347"/>
      <c r="AO347"/>
      <c r="AP347"/>
      <c r="AQ347"/>
    </row>
    <row r="348" spans="1:43" ht="12" customHeight="1" x14ac:dyDescent="0.3">
      <c r="A348" s="157"/>
      <c r="B348" s="158"/>
      <c r="C348" s="157"/>
      <c r="D348" s="159"/>
      <c r="E348" s="160"/>
      <c r="F348" s="157"/>
      <c r="G348" s="157"/>
      <c r="H348" s="157"/>
      <c r="I348" s="161"/>
      <c r="J348" s="161"/>
      <c r="K348" s="157"/>
      <c r="L348" s="161"/>
      <c r="M348" s="162"/>
      <c r="N348" s="163"/>
      <c r="O348" s="157"/>
      <c r="P348" s="157"/>
      <c r="Q348" s="161"/>
      <c r="R348" s="161"/>
      <c r="S348" s="164"/>
      <c r="T348" s="158"/>
      <c r="U348" s="158"/>
      <c r="V348" s="158"/>
      <c r="W348" s="157"/>
      <c r="X348" s="157"/>
      <c r="Y348" s="157"/>
      <c r="Z348" s="157"/>
      <c r="AA348" s="157"/>
      <c r="AB348" s="157"/>
      <c r="AC348" s="157"/>
      <c r="AD348" s="157"/>
      <c r="AE348" s="157"/>
      <c r="AF348" s="157"/>
      <c r="AG348" s="157"/>
      <c r="AH348" s="157"/>
      <c r="AI348" s="157"/>
      <c r="AJ348" s="157"/>
      <c r="AK348" s="165"/>
      <c r="AL348"/>
      <c r="AM348"/>
      <c r="AN348"/>
      <c r="AO348"/>
      <c r="AP348"/>
      <c r="AQ348"/>
    </row>
    <row r="349" spans="1:43" ht="12" customHeight="1" x14ac:dyDescent="0.3">
      <c r="A349" s="157"/>
      <c r="B349" s="158"/>
      <c r="C349" s="157"/>
      <c r="D349" s="159"/>
      <c r="E349" s="160"/>
      <c r="F349" s="157"/>
      <c r="G349" s="157"/>
      <c r="H349" s="157"/>
      <c r="I349" s="161"/>
      <c r="J349" s="161"/>
      <c r="K349" s="157"/>
      <c r="L349" s="161"/>
      <c r="M349" s="162"/>
      <c r="N349" s="163"/>
      <c r="O349" s="157"/>
      <c r="P349" s="157"/>
      <c r="Q349" s="161"/>
      <c r="R349" s="161"/>
      <c r="S349" s="164"/>
      <c r="T349" s="158"/>
      <c r="U349" s="158"/>
      <c r="V349" s="158"/>
      <c r="W349" s="157"/>
      <c r="X349" s="157"/>
      <c r="Y349" s="157"/>
      <c r="Z349" s="157"/>
      <c r="AA349" s="157"/>
      <c r="AB349" s="157"/>
      <c r="AC349" s="157"/>
      <c r="AD349" s="157"/>
      <c r="AE349" s="157"/>
      <c r="AF349" s="157"/>
      <c r="AG349" s="157"/>
      <c r="AH349" s="157"/>
      <c r="AI349" s="157"/>
      <c r="AJ349" s="157"/>
      <c r="AK349" s="165"/>
      <c r="AL349"/>
      <c r="AM349"/>
      <c r="AN349"/>
      <c r="AO349"/>
      <c r="AP349"/>
      <c r="AQ349"/>
    </row>
    <row r="350" spans="1:43" ht="12" customHeight="1" x14ac:dyDescent="0.3">
      <c r="A350" s="157"/>
      <c r="B350" s="158"/>
      <c r="C350" s="157"/>
      <c r="D350" s="159"/>
      <c r="E350" s="160"/>
      <c r="F350" s="157"/>
      <c r="G350" s="157"/>
      <c r="H350" s="157"/>
      <c r="I350" s="161"/>
      <c r="J350" s="161"/>
      <c r="K350" s="157"/>
      <c r="L350" s="161"/>
      <c r="M350" s="162"/>
      <c r="N350" s="163"/>
      <c r="O350" s="157"/>
      <c r="P350" s="157"/>
      <c r="Q350" s="161"/>
      <c r="R350" s="161"/>
      <c r="S350" s="164"/>
      <c r="T350" s="158"/>
      <c r="U350" s="158"/>
      <c r="V350" s="158"/>
      <c r="W350" s="157"/>
      <c r="X350" s="157"/>
      <c r="Y350" s="157"/>
      <c r="Z350" s="157"/>
      <c r="AA350" s="157"/>
      <c r="AB350" s="157"/>
      <c r="AC350" s="157"/>
      <c r="AD350" s="157"/>
      <c r="AE350" s="157"/>
      <c r="AF350" s="157"/>
      <c r="AG350" s="157"/>
      <c r="AH350" s="157"/>
      <c r="AI350" s="157"/>
      <c r="AJ350" s="157"/>
      <c r="AK350" s="165"/>
      <c r="AL350"/>
      <c r="AM350"/>
      <c r="AN350"/>
      <c r="AO350"/>
      <c r="AP350"/>
      <c r="AQ350"/>
    </row>
    <row r="351" spans="1:43" ht="12" customHeight="1" x14ac:dyDescent="0.3">
      <c r="A351" s="157"/>
      <c r="B351" s="158"/>
      <c r="C351" s="157"/>
      <c r="D351" s="159"/>
      <c r="E351" s="160"/>
      <c r="F351" s="157"/>
      <c r="G351" s="157"/>
      <c r="H351" s="157"/>
      <c r="I351" s="161"/>
      <c r="J351" s="161"/>
      <c r="K351" s="157"/>
      <c r="L351" s="161"/>
      <c r="M351" s="162"/>
      <c r="N351" s="163"/>
      <c r="O351" s="157"/>
      <c r="P351" s="157"/>
      <c r="Q351" s="161"/>
      <c r="R351" s="161"/>
      <c r="S351" s="164"/>
      <c r="T351" s="158"/>
      <c r="U351" s="158"/>
      <c r="V351" s="158"/>
      <c r="W351" s="157"/>
      <c r="X351" s="157"/>
      <c r="Y351" s="157"/>
      <c r="Z351" s="157"/>
      <c r="AA351" s="157"/>
      <c r="AB351" s="157"/>
      <c r="AC351" s="157"/>
      <c r="AD351" s="157"/>
      <c r="AE351" s="157"/>
      <c r="AF351" s="157"/>
      <c r="AG351" s="157"/>
      <c r="AH351" s="157"/>
      <c r="AI351" s="157"/>
      <c r="AJ351" s="157"/>
      <c r="AK351" s="165"/>
      <c r="AL351"/>
      <c r="AM351"/>
      <c r="AN351"/>
      <c r="AO351"/>
      <c r="AP351"/>
      <c r="AQ351"/>
    </row>
    <row r="352" spans="1:43" ht="12" customHeight="1" x14ac:dyDescent="0.3">
      <c r="A352" s="157"/>
      <c r="B352" s="158"/>
      <c r="C352" s="157"/>
      <c r="D352" s="159"/>
      <c r="E352" s="160"/>
      <c r="F352" s="157"/>
      <c r="G352" s="157"/>
      <c r="H352" s="157"/>
      <c r="I352" s="161"/>
      <c r="J352" s="161"/>
      <c r="K352" s="157"/>
      <c r="L352" s="161"/>
      <c r="M352" s="162"/>
      <c r="N352" s="163"/>
      <c r="O352" s="157"/>
      <c r="P352" s="157"/>
      <c r="Q352" s="161"/>
      <c r="R352" s="161"/>
      <c r="S352" s="164"/>
      <c r="T352" s="158"/>
      <c r="U352" s="158"/>
      <c r="V352" s="158"/>
      <c r="W352" s="157"/>
      <c r="X352" s="157"/>
      <c r="Y352" s="157"/>
      <c r="Z352" s="157"/>
      <c r="AA352" s="157"/>
      <c r="AB352" s="157"/>
      <c r="AC352" s="157"/>
      <c r="AD352" s="157"/>
      <c r="AE352" s="157"/>
      <c r="AF352" s="157"/>
      <c r="AG352" s="157"/>
      <c r="AH352" s="157"/>
      <c r="AI352" s="157"/>
      <c r="AJ352" s="157"/>
      <c r="AK352" s="165"/>
      <c r="AL352"/>
      <c r="AM352"/>
      <c r="AN352"/>
      <c r="AO352"/>
      <c r="AP352"/>
      <c r="AQ352"/>
    </row>
    <row r="353" spans="1:43" ht="12" customHeight="1" x14ac:dyDescent="0.3">
      <c r="A353" s="157"/>
      <c r="B353" s="158"/>
      <c r="C353" s="157"/>
      <c r="D353" s="159"/>
      <c r="E353" s="160"/>
      <c r="F353" s="157"/>
      <c r="G353" s="157"/>
      <c r="H353" s="157"/>
      <c r="I353" s="161"/>
      <c r="J353" s="161"/>
      <c r="K353" s="157"/>
      <c r="L353" s="161"/>
      <c r="M353" s="162"/>
      <c r="N353" s="163"/>
      <c r="O353" s="157"/>
      <c r="P353" s="157"/>
      <c r="Q353" s="161"/>
      <c r="R353" s="161"/>
      <c r="S353" s="164"/>
      <c r="T353" s="158"/>
      <c r="U353" s="158"/>
      <c r="V353" s="158"/>
      <c r="W353" s="157"/>
      <c r="X353" s="157"/>
      <c r="Y353" s="157"/>
      <c r="Z353" s="157"/>
      <c r="AA353" s="157"/>
      <c r="AB353" s="157"/>
      <c r="AC353" s="157"/>
      <c r="AD353" s="157"/>
      <c r="AE353" s="157"/>
      <c r="AF353" s="157"/>
      <c r="AG353" s="157"/>
      <c r="AH353" s="157"/>
      <c r="AI353" s="157"/>
      <c r="AJ353" s="157"/>
      <c r="AK353" s="165"/>
      <c r="AL353"/>
      <c r="AM353"/>
      <c r="AN353"/>
      <c r="AO353"/>
      <c r="AP353"/>
      <c r="AQ353"/>
    </row>
    <row r="354" spans="1:43" ht="12" customHeight="1" x14ac:dyDescent="0.3">
      <c r="A354" s="157"/>
      <c r="B354" s="158"/>
      <c r="C354" s="157"/>
      <c r="D354" s="159"/>
      <c r="E354" s="160"/>
      <c r="F354" s="157"/>
      <c r="G354" s="157"/>
      <c r="H354" s="157"/>
      <c r="I354" s="161"/>
      <c r="J354" s="161"/>
      <c r="K354" s="157"/>
      <c r="L354" s="161"/>
      <c r="M354" s="162"/>
      <c r="N354" s="163"/>
      <c r="O354" s="157"/>
      <c r="P354" s="157"/>
      <c r="Q354" s="161"/>
      <c r="R354" s="161"/>
      <c r="S354" s="164"/>
      <c r="T354" s="158"/>
      <c r="U354" s="158"/>
      <c r="V354" s="158"/>
      <c r="W354" s="157"/>
      <c r="X354" s="157"/>
      <c r="Y354" s="157"/>
      <c r="Z354" s="157"/>
      <c r="AA354" s="157"/>
      <c r="AB354" s="157"/>
      <c r="AC354" s="157"/>
      <c r="AD354" s="157"/>
      <c r="AE354" s="157"/>
      <c r="AF354" s="157"/>
      <c r="AG354" s="157"/>
      <c r="AH354" s="157"/>
      <c r="AI354" s="157"/>
      <c r="AJ354" s="157"/>
      <c r="AK354" s="165"/>
      <c r="AL354"/>
      <c r="AM354"/>
      <c r="AN354"/>
      <c r="AO354"/>
      <c r="AP354"/>
      <c r="AQ354"/>
    </row>
    <row r="355" spans="1:43" ht="12" customHeight="1" x14ac:dyDescent="0.3">
      <c r="A355" s="157"/>
      <c r="B355" s="158"/>
      <c r="C355" s="157"/>
      <c r="D355" s="159"/>
      <c r="E355" s="160"/>
      <c r="F355" s="157"/>
      <c r="G355" s="157"/>
      <c r="H355" s="157"/>
      <c r="I355" s="161"/>
      <c r="J355" s="161"/>
      <c r="K355" s="157"/>
      <c r="L355" s="161"/>
      <c r="M355" s="162"/>
      <c r="N355" s="163"/>
      <c r="O355" s="157"/>
      <c r="P355" s="157"/>
      <c r="Q355" s="161"/>
      <c r="R355" s="161"/>
      <c r="S355" s="164"/>
      <c r="T355" s="158"/>
      <c r="U355" s="158"/>
      <c r="V355" s="158"/>
      <c r="W355" s="157"/>
      <c r="X355" s="157"/>
      <c r="Y355" s="157"/>
      <c r="Z355" s="157"/>
      <c r="AA355" s="157"/>
      <c r="AB355" s="157"/>
      <c r="AC355" s="157"/>
      <c r="AD355" s="157"/>
      <c r="AE355" s="157"/>
      <c r="AF355" s="157"/>
      <c r="AG355" s="157"/>
      <c r="AH355" s="157"/>
      <c r="AI355" s="157"/>
      <c r="AJ355" s="157"/>
      <c r="AK355" s="165"/>
      <c r="AL355"/>
      <c r="AM355"/>
      <c r="AN355"/>
      <c r="AO355"/>
      <c r="AP355"/>
      <c r="AQ355"/>
    </row>
    <row r="356" spans="1:43" ht="12" customHeight="1" x14ac:dyDescent="0.3">
      <c r="A356" s="157"/>
      <c r="B356" s="158"/>
      <c r="C356" s="157"/>
      <c r="D356" s="159"/>
      <c r="E356" s="160"/>
      <c r="F356" s="157"/>
      <c r="G356" s="157"/>
      <c r="H356" s="157"/>
      <c r="I356" s="161"/>
      <c r="J356" s="161"/>
      <c r="K356" s="157"/>
      <c r="L356" s="161"/>
      <c r="M356" s="162"/>
      <c r="N356" s="163"/>
      <c r="O356" s="157"/>
      <c r="P356" s="157"/>
      <c r="Q356" s="161"/>
      <c r="R356" s="161"/>
      <c r="S356" s="164"/>
      <c r="T356" s="158"/>
      <c r="U356" s="158"/>
      <c r="V356" s="158"/>
      <c r="W356" s="157"/>
      <c r="X356" s="157"/>
      <c r="Y356" s="157"/>
      <c r="Z356" s="157"/>
      <c r="AA356" s="157"/>
      <c r="AB356" s="157"/>
      <c r="AC356" s="157"/>
      <c r="AD356" s="157"/>
      <c r="AE356" s="157"/>
      <c r="AF356" s="157"/>
      <c r="AG356" s="157"/>
      <c r="AH356" s="157"/>
      <c r="AI356" s="157"/>
      <c r="AJ356" s="157"/>
      <c r="AK356" s="165"/>
      <c r="AL356"/>
      <c r="AM356"/>
      <c r="AN356"/>
      <c r="AO356"/>
      <c r="AP356"/>
      <c r="AQ356"/>
    </row>
    <row r="357" spans="1:43" ht="12" customHeight="1" x14ac:dyDescent="0.3">
      <c r="A357" s="157"/>
      <c r="B357" s="158"/>
      <c r="C357" s="157"/>
      <c r="D357" s="159"/>
      <c r="E357" s="160"/>
      <c r="F357" s="157"/>
      <c r="G357" s="157"/>
      <c r="H357" s="157"/>
      <c r="I357" s="161"/>
      <c r="J357" s="161"/>
      <c r="K357" s="157"/>
      <c r="L357" s="161"/>
      <c r="M357" s="162"/>
      <c r="N357" s="163"/>
      <c r="O357" s="157"/>
      <c r="P357" s="157"/>
      <c r="Q357" s="161"/>
      <c r="R357" s="161"/>
      <c r="S357" s="164"/>
      <c r="T357" s="158"/>
      <c r="U357" s="158"/>
      <c r="V357" s="158"/>
      <c r="W357" s="157"/>
      <c r="X357" s="157"/>
      <c r="Y357" s="157"/>
      <c r="Z357" s="157"/>
      <c r="AA357" s="157"/>
      <c r="AB357" s="157"/>
      <c r="AC357" s="157"/>
      <c r="AD357" s="157"/>
      <c r="AE357" s="157"/>
      <c r="AF357" s="157"/>
      <c r="AG357" s="157"/>
      <c r="AH357" s="157"/>
      <c r="AI357" s="157"/>
      <c r="AJ357" s="157"/>
      <c r="AK357" s="165"/>
      <c r="AL357"/>
      <c r="AM357"/>
      <c r="AN357"/>
      <c r="AO357"/>
      <c r="AP357"/>
      <c r="AQ357"/>
    </row>
    <row r="358" spans="1:43" ht="12" customHeight="1" x14ac:dyDescent="0.3">
      <c r="A358" s="157"/>
      <c r="B358" s="158"/>
      <c r="C358" s="157"/>
      <c r="D358" s="159"/>
      <c r="E358" s="160"/>
      <c r="F358" s="157"/>
      <c r="G358" s="157"/>
      <c r="H358" s="157"/>
      <c r="I358" s="161"/>
      <c r="J358" s="161"/>
      <c r="K358" s="157"/>
      <c r="L358" s="161"/>
      <c r="M358" s="162"/>
      <c r="N358" s="163"/>
      <c r="O358" s="157"/>
      <c r="P358" s="157"/>
      <c r="Q358" s="161"/>
      <c r="R358" s="161"/>
      <c r="S358" s="164"/>
      <c r="T358" s="158"/>
      <c r="U358" s="158"/>
      <c r="V358" s="158"/>
      <c r="W358" s="157"/>
      <c r="X358" s="157"/>
      <c r="Y358" s="157"/>
      <c r="Z358" s="157"/>
      <c r="AA358" s="157"/>
      <c r="AB358" s="157"/>
      <c r="AC358" s="157"/>
      <c r="AD358" s="157"/>
      <c r="AE358" s="157"/>
      <c r="AF358" s="157"/>
      <c r="AG358" s="157"/>
      <c r="AH358" s="157"/>
      <c r="AI358" s="157"/>
      <c r="AJ358" s="157"/>
      <c r="AK358" s="165"/>
      <c r="AL358"/>
      <c r="AM358"/>
      <c r="AN358"/>
      <c r="AO358"/>
      <c r="AP358"/>
      <c r="AQ358"/>
    </row>
    <row r="359" spans="1:43" ht="12" customHeight="1" x14ac:dyDescent="0.3">
      <c r="A359" s="157"/>
      <c r="B359" s="158"/>
      <c r="C359" s="157"/>
      <c r="D359" s="159"/>
      <c r="E359" s="160"/>
      <c r="F359" s="157"/>
      <c r="G359" s="157"/>
      <c r="H359" s="157"/>
      <c r="I359" s="161"/>
      <c r="J359" s="161"/>
      <c r="K359" s="157"/>
      <c r="L359" s="161"/>
      <c r="M359" s="162"/>
      <c r="N359" s="163"/>
      <c r="O359" s="157"/>
      <c r="P359" s="157"/>
      <c r="Q359" s="161"/>
      <c r="R359" s="161"/>
      <c r="S359" s="164"/>
      <c r="T359" s="158"/>
      <c r="U359" s="158"/>
      <c r="V359" s="158"/>
      <c r="W359" s="157"/>
      <c r="X359" s="157"/>
      <c r="Y359" s="157"/>
      <c r="Z359" s="157"/>
      <c r="AA359" s="157"/>
      <c r="AB359" s="157"/>
      <c r="AC359" s="157"/>
      <c r="AD359" s="157"/>
      <c r="AE359" s="157"/>
      <c r="AF359" s="157"/>
      <c r="AG359" s="157"/>
      <c r="AH359" s="157"/>
      <c r="AI359" s="157"/>
      <c r="AJ359" s="157"/>
      <c r="AK359" s="165"/>
      <c r="AL359"/>
      <c r="AM359"/>
      <c r="AN359"/>
      <c r="AO359"/>
      <c r="AP359"/>
      <c r="AQ359"/>
    </row>
    <row r="360" spans="1:43" ht="12" customHeight="1" x14ac:dyDescent="0.3">
      <c r="A360" s="157"/>
      <c r="B360" s="158"/>
      <c r="C360" s="157"/>
      <c r="D360" s="159"/>
      <c r="E360" s="160"/>
      <c r="F360" s="157"/>
      <c r="G360" s="157"/>
      <c r="H360" s="157"/>
      <c r="I360" s="161"/>
      <c r="J360" s="161"/>
      <c r="K360" s="157"/>
      <c r="L360" s="161"/>
      <c r="M360" s="162"/>
      <c r="N360" s="163"/>
      <c r="O360" s="157"/>
      <c r="P360" s="157"/>
      <c r="Q360" s="161"/>
      <c r="R360" s="161"/>
      <c r="S360" s="164"/>
      <c r="T360" s="158"/>
      <c r="U360" s="158"/>
      <c r="V360" s="158"/>
      <c r="W360" s="157"/>
      <c r="X360" s="157"/>
      <c r="Y360" s="157"/>
      <c r="Z360" s="157"/>
      <c r="AA360" s="157"/>
      <c r="AB360" s="157"/>
      <c r="AC360" s="157"/>
      <c r="AD360" s="157"/>
      <c r="AE360" s="157"/>
      <c r="AF360" s="157"/>
      <c r="AG360" s="157"/>
      <c r="AH360" s="157"/>
      <c r="AI360" s="157"/>
      <c r="AJ360" s="157"/>
      <c r="AK360" s="165"/>
      <c r="AL360"/>
      <c r="AM360"/>
      <c r="AN360"/>
      <c r="AO360"/>
      <c r="AP360"/>
      <c r="AQ360"/>
    </row>
    <row r="361" spans="1:43" ht="12" customHeight="1" x14ac:dyDescent="0.3">
      <c r="A361" s="157"/>
      <c r="B361" s="158"/>
      <c r="C361" s="157"/>
      <c r="D361" s="159"/>
      <c r="E361" s="160"/>
      <c r="F361" s="157"/>
      <c r="G361" s="157"/>
      <c r="H361" s="157"/>
      <c r="I361" s="161"/>
      <c r="J361" s="161"/>
      <c r="K361" s="157"/>
      <c r="L361" s="161"/>
      <c r="M361" s="162"/>
      <c r="N361" s="163"/>
      <c r="O361" s="157"/>
      <c r="P361" s="157"/>
      <c r="Q361" s="161"/>
      <c r="R361" s="161"/>
      <c r="S361" s="164"/>
      <c r="T361" s="158"/>
      <c r="U361" s="158"/>
      <c r="V361" s="158"/>
      <c r="W361" s="157"/>
      <c r="X361" s="157"/>
      <c r="Y361" s="157"/>
      <c r="Z361" s="157"/>
      <c r="AA361" s="157"/>
      <c r="AB361" s="157"/>
      <c r="AC361" s="157"/>
      <c r="AD361" s="157"/>
      <c r="AE361" s="157"/>
      <c r="AF361" s="157"/>
      <c r="AG361" s="157"/>
      <c r="AH361" s="157"/>
      <c r="AI361" s="157"/>
      <c r="AJ361" s="157"/>
      <c r="AK361" s="165"/>
      <c r="AL361"/>
      <c r="AM361"/>
      <c r="AN361"/>
      <c r="AO361"/>
      <c r="AP361"/>
      <c r="AQ361"/>
    </row>
    <row r="362" spans="1:43" ht="12" customHeight="1" x14ac:dyDescent="0.3">
      <c r="A362" s="157"/>
      <c r="B362" s="158"/>
      <c r="C362" s="157"/>
      <c r="D362" s="159"/>
      <c r="E362" s="160"/>
      <c r="F362" s="157"/>
      <c r="G362" s="157"/>
      <c r="H362" s="157"/>
      <c r="I362" s="161"/>
      <c r="J362" s="161"/>
      <c r="K362" s="157"/>
      <c r="L362" s="161"/>
      <c r="M362" s="162"/>
      <c r="N362" s="163"/>
      <c r="O362" s="157"/>
      <c r="P362" s="157"/>
      <c r="Q362" s="161"/>
      <c r="R362" s="161"/>
      <c r="S362" s="164"/>
      <c r="T362" s="158"/>
      <c r="U362" s="158"/>
      <c r="V362" s="158"/>
      <c r="W362" s="157"/>
      <c r="X362" s="157"/>
      <c r="Y362" s="157"/>
      <c r="Z362" s="157"/>
      <c r="AA362" s="157"/>
      <c r="AB362" s="157"/>
      <c r="AC362" s="157"/>
      <c r="AD362" s="157"/>
      <c r="AE362" s="157"/>
      <c r="AF362" s="157"/>
      <c r="AG362" s="157"/>
      <c r="AH362" s="157"/>
      <c r="AI362" s="157"/>
      <c r="AJ362" s="157"/>
      <c r="AK362" s="165"/>
      <c r="AL362"/>
      <c r="AM362"/>
      <c r="AN362"/>
      <c r="AO362"/>
      <c r="AP362"/>
      <c r="AQ362"/>
    </row>
    <row r="363" spans="1:43" ht="12" customHeight="1" x14ac:dyDescent="0.3">
      <c r="A363" s="157"/>
      <c r="B363" s="158"/>
      <c r="C363" s="157"/>
      <c r="D363" s="159"/>
      <c r="E363" s="160"/>
      <c r="F363" s="157"/>
      <c r="G363" s="157"/>
      <c r="H363" s="157"/>
      <c r="I363" s="161"/>
      <c r="J363" s="161"/>
      <c r="K363" s="157"/>
      <c r="L363" s="161"/>
      <c r="M363" s="162"/>
      <c r="N363" s="163"/>
      <c r="O363" s="157"/>
      <c r="P363" s="157"/>
      <c r="Q363" s="161"/>
      <c r="R363" s="161"/>
      <c r="S363" s="164"/>
      <c r="T363" s="158"/>
      <c r="U363" s="158"/>
      <c r="V363" s="158"/>
      <c r="W363" s="157"/>
      <c r="X363" s="157"/>
      <c r="Y363" s="157"/>
      <c r="Z363" s="157"/>
      <c r="AA363" s="157"/>
      <c r="AB363" s="157"/>
      <c r="AC363" s="157"/>
      <c r="AD363" s="157"/>
      <c r="AE363" s="157"/>
      <c r="AF363" s="157"/>
      <c r="AG363" s="157"/>
      <c r="AH363" s="157"/>
      <c r="AI363" s="157"/>
      <c r="AJ363" s="157"/>
      <c r="AK363" s="165"/>
      <c r="AL363"/>
      <c r="AM363"/>
      <c r="AN363"/>
      <c r="AO363"/>
      <c r="AP363"/>
      <c r="AQ363"/>
    </row>
    <row r="364" spans="1:43" ht="12" customHeight="1" x14ac:dyDescent="0.3">
      <c r="A364" s="157"/>
      <c r="B364" s="158"/>
      <c r="C364" s="157"/>
      <c r="D364" s="159"/>
      <c r="E364" s="160"/>
      <c r="F364" s="157"/>
      <c r="G364" s="157"/>
      <c r="H364" s="157"/>
      <c r="I364" s="161"/>
      <c r="J364" s="161"/>
      <c r="K364" s="157"/>
      <c r="L364" s="161"/>
      <c r="M364" s="162"/>
      <c r="N364" s="163"/>
      <c r="O364" s="157"/>
      <c r="P364" s="157"/>
      <c r="Q364" s="161"/>
      <c r="R364" s="161"/>
      <c r="S364" s="164"/>
      <c r="T364" s="158"/>
      <c r="U364" s="158"/>
      <c r="V364" s="158"/>
      <c r="W364" s="157"/>
      <c r="X364" s="157"/>
      <c r="Y364" s="157"/>
      <c r="Z364" s="157"/>
      <c r="AA364" s="157"/>
      <c r="AB364" s="157"/>
      <c r="AC364" s="157"/>
      <c r="AD364" s="157"/>
      <c r="AE364" s="157"/>
      <c r="AF364" s="157"/>
      <c r="AG364" s="157"/>
      <c r="AH364" s="157"/>
      <c r="AI364" s="157"/>
      <c r="AJ364" s="157"/>
      <c r="AK364" s="165"/>
      <c r="AL364"/>
      <c r="AM364"/>
      <c r="AN364"/>
      <c r="AO364"/>
      <c r="AP364"/>
      <c r="AQ364"/>
    </row>
    <row r="365" spans="1:43" ht="12" customHeight="1" x14ac:dyDescent="0.3">
      <c r="A365" s="157"/>
      <c r="B365" s="158"/>
      <c r="C365" s="157"/>
      <c r="D365" s="159"/>
      <c r="E365" s="160"/>
      <c r="F365" s="157"/>
      <c r="G365" s="157"/>
      <c r="H365" s="157"/>
      <c r="I365" s="161"/>
      <c r="J365" s="161"/>
      <c r="K365" s="157"/>
      <c r="L365" s="161"/>
      <c r="M365" s="162"/>
      <c r="N365" s="163"/>
      <c r="O365" s="157"/>
      <c r="P365" s="157"/>
      <c r="Q365" s="161"/>
      <c r="R365" s="161"/>
      <c r="S365" s="164"/>
      <c r="T365" s="158"/>
      <c r="U365" s="158"/>
      <c r="V365" s="158"/>
      <c r="W365" s="157"/>
      <c r="X365" s="157"/>
      <c r="Y365" s="157"/>
      <c r="Z365" s="157"/>
      <c r="AA365" s="157"/>
      <c r="AB365" s="157"/>
      <c r="AC365" s="157"/>
      <c r="AD365" s="157"/>
      <c r="AE365" s="157"/>
      <c r="AF365" s="157"/>
      <c r="AG365" s="157"/>
      <c r="AH365" s="157"/>
      <c r="AI365" s="157"/>
      <c r="AJ365" s="157"/>
      <c r="AK365" s="165"/>
      <c r="AL365"/>
      <c r="AM365"/>
      <c r="AN365"/>
      <c r="AO365"/>
      <c r="AP365"/>
      <c r="AQ365"/>
    </row>
    <row r="366" spans="1:43" ht="12" customHeight="1" x14ac:dyDescent="0.3">
      <c r="A366" s="157"/>
      <c r="B366" s="158"/>
      <c r="C366" s="157"/>
      <c r="D366" s="159"/>
      <c r="E366" s="160"/>
      <c r="F366" s="157"/>
      <c r="G366" s="157"/>
      <c r="H366" s="157"/>
      <c r="I366" s="161"/>
      <c r="J366" s="161"/>
      <c r="K366" s="157"/>
      <c r="L366" s="161"/>
      <c r="M366" s="162"/>
      <c r="N366" s="163"/>
      <c r="O366" s="157"/>
      <c r="P366" s="157"/>
      <c r="Q366" s="161"/>
      <c r="R366" s="161"/>
      <c r="S366" s="164"/>
      <c r="T366" s="158"/>
      <c r="U366" s="158"/>
      <c r="V366" s="158"/>
      <c r="W366" s="157"/>
      <c r="X366" s="157"/>
      <c r="Y366" s="157"/>
      <c r="Z366" s="157"/>
      <c r="AA366" s="157"/>
      <c r="AB366" s="157"/>
      <c r="AC366" s="157"/>
      <c r="AD366" s="157"/>
      <c r="AE366" s="157"/>
      <c r="AF366" s="157"/>
      <c r="AG366" s="157"/>
      <c r="AH366" s="157"/>
      <c r="AI366" s="157"/>
      <c r="AJ366" s="157"/>
      <c r="AK366" s="165"/>
      <c r="AL366"/>
      <c r="AM366"/>
      <c r="AN366"/>
      <c r="AO366"/>
      <c r="AP366"/>
      <c r="AQ366"/>
    </row>
    <row r="367" spans="1:43" ht="12" customHeight="1" x14ac:dyDescent="0.3">
      <c r="A367" s="157"/>
      <c r="B367" s="158"/>
      <c r="C367" s="157"/>
      <c r="D367" s="159"/>
      <c r="E367" s="160"/>
      <c r="F367" s="157"/>
      <c r="G367" s="157"/>
      <c r="H367" s="157"/>
      <c r="I367" s="161"/>
      <c r="J367" s="161"/>
      <c r="K367" s="157"/>
      <c r="L367" s="161"/>
      <c r="M367" s="162"/>
      <c r="N367" s="163"/>
      <c r="O367" s="157"/>
      <c r="P367" s="157"/>
      <c r="Q367" s="161"/>
      <c r="R367" s="161"/>
      <c r="S367" s="164"/>
      <c r="T367" s="158"/>
      <c r="U367" s="158"/>
      <c r="V367" s="158"/>
      <c r="W367" s="157"/>
      <c r="X367" s="157"/>
      <c r="Y367" s="157"/>
      <c r="Z367" s="157"/>
      <c r="AA367" s="157"/>
      <c r="AB367" s="157"/>
      <c r="AC367" s="157"/>
      <c r="AD367" s="157"/>
      <c r="AE367" s="157"/>
      <c r="AF367" s="157"/>
      <c r="AG367" s="157"/>
      <c r="AH367" s="157"/>
      <c r="AI367" s="157"/>
      <c r="AJ367" s="157"/>
      <c r="AK367" s="165"/>
      <c r="AL367"/>
      <c r="AM367"/>
      <c r="AN367"/>
      <c r="AO367"/>
      <c r="AP367"/>
      <c r="AQ367"/>
    </row>
    <row r="368" spans="1:43" ht="12" customHeight="1" x14ac:dyDescent="0.3">
      <c r="A368" s="157"/>
      <c r="B368" s="158"/>
      <c r="C368" s="157"/>
      <c r="D368" s="159"/>
      <c r="E368" s="160"/>
      <c r="F368" s="157"/>
      <c r="G368" s="157"/>
      <c r="H368" s="157"/>
      <c r="I368" s="161"/>
      <c r="J368" s="161"/>
      <c r="K368" s="157"/>
      <c r="L368" s="161"/>
      <c r="M368" s="162"/>
      <c r="N368" s="163"/>
      <c r="O368" s="157"/>
      <c r="P368" s="157"/>
      <c r="Q368" s="161"/>
      <c r="R368" s="161"/>
      <c r="S368" s="164"/>
      <c r="T368" s="158"/>
      <c r="U368" s="158"/>
      <c r="V368" s="158"/>
      <c r="W368" s="157"/>
      <c r="X368" s="157"/>
      <c r="Y368" s="157"/>
      <c r="Z368" s="157"/>
      <c r="AA368" s="157"/>
      <c r="AB368" s="157"/>
      <c r="AC368" s="157"/>
      <c r="AD368" s="157"/>
      <c r="AE368" s="157"/>
      <c r="AF368" s="157"/>
      <c r="AG368" s="157"/>
      <c r="AH368" s="157"/>
      <c r="AI368" s="157"/>
      <c r="AJ368" s="157"/>
      <c r="AK368" s="165"/>
      <c r="AL368"/>
      <c r="AM368"/>
      <c r="AN368"/>
      <c r="AO368"/>
      <c r="AP368"/>
      <c r="AQ368"/>
    </row>
    <row r="369" spans="1:43" ht="12" customHeight="1" x14ac:dyDescent="0.3">
      <c r="A369" s="157"/>
      <c r="B369" s="158"/>
      <c r="C369" s="157"/>
      <c r="D369" s="159"/>
      <c r="E369" s="160"/>
      <c r="F369" s="157"/>
      <c r="G369" s="157"/>
      <c r="H369" s="157"/>
      <c r="I369" s="161"/>
      <c r="J369" s="161"/>
      <c r="K369" s="157"/>
      <c r="L369" s="161"/>
      <c r="M369" s="162"/>
      <c r="N369" s="163"/>
      <c r="O369" s="157"/>
      <c r="P369" s="157"/>
      <c r="Q369" s="161"/>
      <c r="R369" s="161"/>
      <c r="S369" s="164"/>
      <c r="T369" s="158"/>
      <c r="U369" s="158"/>
      <c r="V369" s="158"/>
      <c r="W369" s="157"/>
      <c r="X369" s="157"/>
      <c r="Y369" s="157"/>
      <c r="Z369" s="157"/>
      <c r="AA369" s="157"/>
      <c r="AB369" s="157"/>
      <c r="AC369" s="157"/>
      <c r="AD369" s="157"/>
      <c r="AE369" s="157"/>
      <c r="AF369" s="157"/>
      <c r="AG369" s="157"/>
      <c r="AH369" s="157"/>
      <c r="AI369" s="157"/>
      <c r="AJ369" s="157"/>
      <c r="AK369" s="165"/>
      <c r="AL369"/>
      <c r="AM369"/>
      <c r="AN369"/>
      <c r="AO369"/>
      <c r="AP369"/>
      <c r="AQ369"/>
    </row>
    <row r="370" spans="1:43" ht="12" customHeight="1" x14ac:dyDescent="0.3">
      <c r="A370" s="157"/>
      <c r="B370" s="158"/>
      <c r="C370" s="157"/>
      <c r="D370" s="159"/>
      <c r="E370" s="160"/>
      <c r="F370" s="157"/>
      <c r="G370" s="157"/>
      <c r="H370" s="157"/>
      <c r="I370" s="161"/>
      <c r="J370" s="161"/>
      <c r="K370" s="157"/>
      <c r="L370" s="161"/>
      <c r="M370" s="162"/>
      <c r="N370" s="163"/>
      <c r="O370" s="157"/>
      <c r="P370" s="157"/>
      <c r="Q370" s="161"/>
      <c r="R370" s="161"/>
      <c r="S370" s="164"/>
      <c r="T370" s="158"/>
      <c r="U370" s="158"/>
      <c r="V370" s="158"/>
      <c r="W370" s="157"/>
      <c r="X370" s="157"/>
      <c r="Y370" s="157"/>
      <c r="Z370" s="157"/>
      <c r="AA370" s="157"/>
      <c r="AB370" s="157"/>
      <c r="AC370" s="157"/>
      <c r="AD370" s="157"/>
      <c r="AE370" s="157"/>
      <c r="AF370" s="157"/>
      <c r="AG370" s="157"/>
      <c r="AH370" s="157"/>
      <c r="AI370" s="157"/>
      <c r="AJ370" s="157"/>
      <c r="AK370" s="165"/>
      <c r="AL370"/>
      <c r="AM370"/>
      <c r="AN370"/>
      <c r="AO370"/>
      <c r="AP370"/>
      <c r="AQ370"/>
    </row>
    <row r="371" spans="1:43" ht="12" customHeight="1" x14ac:dyDescent="0.3">
      <c r="A371" s="157"/>
      <c r="B371" s="158"/>
      <c r="C371" s="157"/>
      <c r="D371" s="159"/>
      <c r="E371" s="160"/>
      <c r="F371" s="157"/>
      <c r="G371" s="157"/>
      <c r="H371" s="157"/>
      <c r="I371" s="161"/>
      <c r="J371" s="161"/>
      <c r="K371" s="157"/>
      <c r="L371" s="161"/>
      <c r="M371" s="162"/>
      <c r="N371" s="163"/>
      <c r="O371" s="157"/>
      <c r="P371" s="157"/>
      <c r="Q371" s="161"/>
      <c r="R371" s="161"/>
      <c r="S371" s="164"/>
      <c r="T371" s="158"/>
      <c r="U371" s="158"/>
      <c r="V371" s="158"/>
      <c r="W371" s="157"/>
      <c r="X371" s="157"/>
      <c r="Y371" s="157"/>
      <c r="Z371" s="157"/>
      <c r="AA371" s="157"/>
      <c r="AB371" s="157"/>
      <c r="AC371" s="157"/>
      <c r="AD371" s="157"/>
      <c r="AE371" s="157"/>
      <c r="AF371" s="157"/>
      <c r="AG371" s="157"/>
      <c r="AH371" s="157"/>
      <c r="AI371" s="157"/>
      <c r="AJ371" s="157"/>
      <c r="AK371" s="165"/>
      <c r="AL371"/>
      <c r="AM371"/>
      <c r="AN371"/>
      <c r="AO371"/>
      <c r="AP371"/>
      <c r="AQ371"/>
    </row>
    <row r="372" spans="1:43" ht="12" customHeight="1" x14ac:dyDescent="0.3">
      <c r="A372" s="157"/>
      <c r="B372" s="158"/>
      <c r="C372" s="157"/>
      <c r="D372" s="159"/>
      <c r="E372" s="160"/>
      <c r="F372" s="157"/>
      <c r="G372" s="157"/>
      <c r="H372" s="157"/>
      <c r="I372" s="161"/>
      <c r="J372" s="161"/>
      <c r="K372" s="157"/>
      <c r="L372" s="161"/>
      <c r="M372" s="162"/>
      <c r="N372" s="163"/>
      <c r="O372" s="157"/>
      <c r="P372" s="157"/>
      <c r="Q372" s="161"/>
      <c r="R372" s="161"/>
      <c r="S372" s="164"/>
      <c r="T372" s="158"/>
      <c r="U372" s="158"/>
      <c r="V372" s="158"/>
      <c r="W372" s="157"/>
      <c r="X372" s="157"/>
      <c r="Y372" s="157"/>
      <c r="Z372" s="157"/>
      <c r="AA372" s="157"/>
      <c r="AB372" s="157"/>
      <c r="AC372" s="157"/>
      <c r="AD372" s="157"/>
      <c r="AE372" s="157"/>
      <c r="AF372" s="157"/>
      <c r="AG372" s="157"/>
      <c r="AH372" s="157"/>
      <c r="AI372" s="157"/>
      <c r="AJ372" s="157"/>
      <c r="AK372" s="165"/>
      <c r="AL372"/>
      <c r="AM372"/>
      <c r="AN372"/>
      <c r="AO372"/>
      <c r="AP372"/>
      <c r="AQ372"/>
    </row>
    <row r="373" spans="1:43" ht="12" customHeight="1" x14ac:dyDescent="0.3">
      <c r="A373" s="157"/>
      <c r="B373" s="158"/>
      <c r="C373" s="157"/>
      <c r="D373" s="159"/>
      <c r="E373" s="160"/>
      <c r="F373" s="157"/>
      <c r="G373" s="157"/>
      <c r="H373" s="157"/>
      <c r="I373" s="161"/>
      <c r="J373" s="161"/>
      <c r="K373" s="157"/>
      <c r="L373" s="161"/>
      <c r="M373" s="162"/>
      <c r="N373" s="163"/>
      <c r="O373" s="157"/>
      <c r="P373" s="157"/>
      <c r="Q373" s="161"/>
      <c r="R373" s="161"/>
      <c r="S373" s="164"/>
      <c r="T373" s="158"/>
      <c r="U373" s="158"/>
      <c r="V373" s="158"/>
      <c r="W373" s="157"/>
      <c r="X373" s="157"/>
      <c r="Y373" s="157"/>
      <c r="Z373" s="157"/>
      <c r="AA373" s="157"/>
      <c r="AB373" s="157"/>
      <c r="AC373" s="157"/>
      <c r="AD373" s="157"/>
      <c r="AE373" s="157"/>
      <c r="AF373" s="157"/>
      <c r="AG373" s="157"/>
      <c r="AH373" s="157"/>
      <c r="AI373" s="157"/>
      <c r="AJ373" s="157"/>
      <c r="AK373" s="165"/>
      <c r="AL373"/>
      <c r="AM373"/>
      <c r="AN373"/>
      <c r="AO373"/>
      <c r="AP373"/>
      <c r="AQ373"/>
    </row>
    <row r="374" spans="1:43" ht="12" customHeight="1" x14ac:dyDescent="0.3">
      <c r="A374" s="157"/>
      <c r="B374" s="158"/>
      <c r="C374" s="157"/>
      <c r="D374" s="159"/>
      <c r="E374" s="160"/>
      <c r="F374" s="157"/>
      <c r="G374" s="157"/>
      <c r="H374" s="157"/>
      <c r="I374" s="161"/>
      <c r="J374" s="161"/>
      <c r="K374" s="157"/>
      <c r="L374" s="161"/>
      <c r="M374" s="162"/>
      <c r="N374" s="163"/>
      <c r="O374" s="157"/>
      <c r="P374" s="157"/>
      <c r="Q374" s="161"/>
      <c r="R374" s="161"/>
      <c r="S374" s="164"/>
      <c r="T374" s="158"/>
      <c r="U374" s="158"/>
      <c r="V374" s="158"/>
      <c r="W374" s="157"/>
      <c r="X374" s="157"/>
      <c r="Y374" s="157"/>
      <c r="Z374" s="157"/>
      <c r="AA374" s="157"/>
      <c r="AB374" s="157"/>
      <c r="AC374" s="157"/>
      <c r="AD374" s="157"/>
      <c r="AE374" s="157"/>
      <c r="AF374" s="157"/>
      <c r="AG374" s="157"/>
      <c r="AH374" s="157"/>
      <c r="AI374" s="157"/>
      <c r="AJ374" s="157"/>
      <c r="AK374" s="165"/>
      <c r="AL374"/>
      <c r="AM374"/>
      <c r="AN374"/>
      <c r="AO374"/>
      <c r="AP374"/>
      <c r="AQ374"/>
    </row>
    <row r="375" spans="1:43" ht="12" customHeight="1" x14ac:dyDescent="0.3">
      <c r="A375" s="157"/>
      <c r="B375" s="158"/>
      <c r="C375" s="157"/>
      <c r="D375" s="159"/>
      <c r="E375" s="160"/>
      <c r="F375" s="157"/>
      <c r="G375" s="157"/>
      <c r="H375" s="157"/>
      <c r="I375" s="161"/>
      <c r="J375" s="161"/>
      <c r="K375" s="157"/>
      <c r="L375" s="161"/>
      <c r="M375" s="162"/>
      <c r="N375" s="163"/>
      <c r="O375" s="157"/>
      <c r="P375" s="157"/>
      <c r="Q375" s="161"/>
      <c r="R375" s="161"/>
      <c r="S375" s="164"/>
      <c r="T375" s="158"/>
      <c r="U375" s="158"/>
      <c r="V375" s="158"/>
      <c r="W375" s="157"/>
      <c r="X375" s="157"/>
      <c r="Y375" s="157"/>
      <c r="Z375" s="157"/>
      <c r="AA375" s="157"/>
      <c r="AB375" s="157"/>
      <c r="AC375" s="157"/>
      <c r="AD375" s="157"/>
      <c r="AE375" s="157"/>
      <c r="AF375" s="157"/>
      <c r="AG375" s="157"/>
      <c r="AH375" s="157"/>
      <c r="AI375" s="157"/>
      <c r="AJ375" s="157"/>
      <c r="AK375" s="165"/>
      <c r="AL375"/>
      <c r="AM375"/>
      <c r="AN375"/>
      <c r="AO375"/>
      <c r="AP375"/>
      <c r="AQ375"/>
    </row>
    <row r="376" spans="1:43" ht="12" customHeight="1" x14ac:dyDescent="0.3">
      <c r="A376" s="157"/>
      <c r="B376" s="158"/>
      <c r="C376" s="157"/>
      <c r="D376" s="159"/>
      <c r="E376" s="160"/>
      <c r="F376" s="157"/>
      <c r="G376" s="157"/>
      <c r="H376" s="157"/>
      <c r="I376" s="161"/>
      <c r="J376" s="161"/>
      <c r="K376" s="157"/>
      <c r="L376" s="161"/>
      <c r="M376" s="162"/>
      <c r="N376" s="163"/>
      <c r="O376" s="157"/>
      <c r="P376" s="157"/>
      <c r="Q376" s="161"/>
      <c r="R376" s="161"/>
      <c r="S376" s="164"/>
      <c r="T376" s="158"/>
      <c r="U376" s="158"/>
      <c r="V376" s="158"/>
      <c r="W376" s="157"/>
      <c r="X376" s="157"/>
      <c r="Y376" s="157"/>
      <c r="Z376" s="157"/>
      <c r="AA376" s="157"/>
      <c r="AB376" s="157"/>
      <c r="AC376" s="157"/>
      <c r="AD376" s="157"/>
      <c r="AE376" s="157"/>
      <c r="AF376" s="157"/>
      <c r="AG376" s="157"/>
      <c r="AH376" s="157"/>
      <c r="AI376" s="157"/>
      <c r="AJ376" s="157"/>
      <c r="AK376" s="165"/>
      <c r="AL376"/>
      <c r="AM376"/>
      <c r="AN376"/>
      <c r="AO376"/>
      <c r="AP376"/>
      <c r="AQ376"/>
    </row>
    <row r="377" spans="1:43" ht="12" customHeight="1" x14ac:dyDescent="0.3">
      <c r="A377" s="157"/>
      <c r="B377" s="158"/>
      <c r="C377" s="157"/>
      <c r="D377" s="159"/>
      <c r="E377" s="160"/>
      <c r="F377" s="157"/>
      <c r="G377" s="157"/>
      <c r="H377" s="157"/>
      <c r="I377" s="161"/>
      <c r="J377" s="161"/>
      <c r="K377" s="157"/>
      <c r="L377" s="161"/>
      <c r="M377" s="162"/>
      <c r="N377" s="163"/>
      <c r="O377" s="157"/>
      <c r="P377" s="157"/>
      <c r="Q377" s="161"/>
      <c r="R377" s="161"/>
      <c r="S377" s="164"/>
      <c r="T377" s="158"/>
      <c r="U377" s="158"/>
      <c r="V377" s="158"/>
      <c r="W377" s="157"/>
      <c r="X377" s="157"/>
      <c r="Y377" s="157"/>
      <c r="Z377" s="157"/>
      <c r="AA377" s="157"/>
      <c r="AB377" s="157"/>
      <c r="AC377" s="157"/>
      <c r="AD377" s="157"/>
      <c r="AE377" s="157"/>
      <c r="AF377" s="157"/>
      <c r="AG377" s="157"/>
      <c r="AH377" s="157"/>
      <c r="AI377" s="157"/>
      <c r="AJ377" s="157"/>
      <c r="AK377" s="165"/>
      <c r="AL377"/>
      <c r="AM377"/>
      <c r="AN377"/>
      <c r="AO377"/>
      <c r="AP377"/>
      <c r="AQ377"/>
    </row>
    <row r="378" spans="1:43" ht="12" customHeight="1" x14ac:dyDescent="0.3">
      <c r="A378" s="157"/>
      <c r="B378" s="158"/>
      <c r="C378" s="157"/>
      <c r="D378" s="159"/>
      <c r="E378" s="160"/>
      <c r="F378" s="157"/>
      <c r="G378" s="157"/>
      <c r="H378" s="157"/>
      <c r="I378" s="161"/>
      <c r="J378" s="161"/>
      <c r="K378" s="157"/>
      <c r="L378" s="161"/>
      <c r="M378" s="162"/>
      <c r="N378" s="163"/>
      <c r="O378" s="157"/>
      <c r="P378" s="157"/>
      <c r="Q378" s="161"/>
      <c r="R378" s="161"/>
      <c r="S378" s="164"/>
      <c r="T378" s="158"/>
      <c r="U378" s="158"/>
      <c r="V378" s="158"/>
      <c r="W378" s="157"/>
      <c r="X378" s="157"/>
      <c r="Y378" s="157"/>
      <c r="Z378" s="157"/>
      <c r="AA378" s="157"/>
      <c r="AB378" s="157"/>
      <c r="AC378" s="157"/>
      <c r="AD378" s="157"/>
      <c r="AE378" s="157"/>
      <c r="AF378" s="157"/>
      <c r="AG378" s="157"/>
      <c r="AH378" s="157"/>
      <c r="AI378" s="157"/>
      <c r="AJ378" s="157"/>
      <c r="AK378" s="165"/>
      <c r="AL378"/>
      <c r="AM378"/>
      <c r="AN378"/>
      <c r="AO378"/>
      <c r="AP378"/>
      <c r="AQ378"/>
    </row>
    <row r="379" spans="1:43" ht="12" customHeight="1" x14ac:dyDescent="0.3">
      <c r="A379" s="157"/>
      <c r="B379" s="158"/>
      <c r="C379" s="157"/>
      <c r="D379" s="159"/>
      <c r="E379" s="160"/>
      <c r="F379" s="157"/>
      <c r="G379" s="157"/>
      <c r="H379" s="157"/>
      <c r="I379" s="161"/>
      <c r="J379" s="161"/>
      <c r="K379" s="157"/>
      <c r="L379" s="161"/>
      <c r="M379" s="162"/>
      <c r="N379" s="163"/>
      <c r="O379" s="157"/>
      <c r="P379" s="157"/>
      <c r="Q379" s="161"/>
      <c r="R379" s="161"/>
      <c r="S379" s="164"/>
      <c r="T379" s="158"/>
      <c r="U379" s="158"/>
      <c r="V379" s="158"/>
      <c r="W379" s="157"/>
      <c r="X379" s="157"/>
      <c r="Y379" s="157"/>
      <c r="Z379" s="157"/>
      <c r="AA379" s="157"/>
      <c r="AB379" s="157"/>
      <c r="AC379" s="157"/>
      <c r="AD379" s="157"/>
      <c r="AE379" s="157"/>
      <c r="AF379" s="157"/>
      <c r="AG379" s="157"/>
      <c r="AH379" s="157"/>
      <c r="AI379" s="157"/>
      <c r="AJ379" s="157"/>
      <c r="AK379" s="165"/>
      <c r="AL379"/>
      <c r="AM379"/>
      <c r="AN379"/>
      <c r="AO379"/>
      <c r="AP379"/>
      <c r="AQ379"/>
    </row>
    <row r="380" spans="1:43" ht="12" customHeight="1" x14ac:dyDescent="0.3">
      <c r="A380" s="157"/>
      <c r="B380" s="158"/>
      <c r="C380" s="157"/>
      <c r="D380" s="159"/>
      <c r="E380" s="160"/>
      <c r="F380" s="157"/>
      <c r="G380" s="157"/>
      <c r="H380" s="157"/>
      <c r="I380" s="161"/>
      <c r="J380" s="161"/>
      <c r="K380" s="157"/>
      <c r="L380" s="161"/>
      <c r="M380" s="162"/>
      <c r="N380" s="163"/>
      <c r="O380" s="157"/>
      <c r="P380" s="157"/>
      <c r="Q380" s="161"/>
      <c r="R380" s="161"/>
      <c r="S380" s="164"/>
      <c r="T380" s="158"/>
      <c r="U380" s="158"/>
      <c r="V380" s="158"/>
      <c r="W380" s="157"/>
      <c r="X380" s="157"/>
      <c r="Y380" s="157"/>
      <c r="Z380" s="157"/>
      <c r="AA380" s="157"/>
      <c r="AB380" s="157"/>
      <c r="AC380" s="157"/>
      <c r="AD380" s="157"/>
      <c r="AE380" s="157"/>
      <c r="AF380" s="157"/>
      <c r="AG380" s="157"/>
      <c r="AH380" s="157"/>
      <c r="AI380" s="157"/>
      <c r="AJ380" s="157"/>
      <c r="AK380" s="165"/>
      <c r="AL380"/>
      <c r="AM380"/>
      <c r="AN380"/>
      <c r="AO380"/>
      <c r="AP380"/>
      <c r="AQ380"/>
    </row>
    <row r="381" spans="1:43" ht="12" customHeight="1" x14ac:dyDescent="0.3">
      <c r="A381" s="157"/>
      <c r="B381" s="158"/>
      <c r="C381" s="157"/>
      <c r="D381" s="159"/>
      <c r="E381" s="160"/>
      <c r="F381" s="157"/>
      <c r="G381" s="157"/>
      <c r="H381" s="157"/>
      <c r="I381" s="161"/>
      <c r="J381" s="161"/>
      <c r="K381" s="157"/>
      <c r="L381" s="161"/>
      <c r="M381" s="162"/>
      <c r="N381" s="163"/>
      <c r="O381" s="157"/>
      <c r="P381" s="157"/>
      <c r="Q381" s="161"/>
      <c r="R381" s="161"/>
      <c r="S381" s="164"/>
      <c r="T381" s="158"/>
      <c r="U381" s="158"/>
      <c r="V381" s="158"/>
      <c r="W381" s="157"/>
      <c r="X381" s="157"/>
      <c r="Y381" s="157"/>
      <c r="Z381" s="157"/>
      <c r="AA381" s="169"/>
      <c r="AB381" s="157"/>
      <c r="AC381" s="157"/>
      <c r="AD381" s="157"/>
      <c r="AE381" s="157"/>
      <c r="AF381" s="157"/>
      <c r="AG381" s="157"/>
      <c r="AH381" s="157"/>
      <c r="AI381" s="157"/>
      <c r="AJ381" s="157"/>
      <c r="AK381" s="165"/>
      <c r="AL381"/>
      <c r="AM381"/>
      <c r="AN381"/>
      <c r="AO381"/>
      <c r="AP381"/>
      <c r="AQ381"/>
    </row>
    <row r="382" spans="1:43" ht="12" customHeight="1" x14ac:dyDescent="0.3">
      <c r="A382" s="157"/>
      <c r="B382" s="158"/>
      <c r="C382" s="157"/>
      <c r="D382" s="159"/>
      <c r="E382" s="160"/>
      <c r="F382" s="157"/>
      <c r="G382" s="157"/>
      <c r="H382" s="157"/>
      <c r="I382" s="161"/>
      <c r="J382" s="161"/>
      <c r="K382" s="157"/>
      <c r="L382" s="161"/>
      <c r="M382" s="162"/>
      <c r="N382" s="163"/>
      <c r="O382" s="157"/>
      <c r="P382" s="157"/>
      <c r="Q382" s="161"/>
      <c r="R382" s="161"/>
      <c r="S382" s="164"/>
      <c r="T382" s="158"/>
      <c r="U382" s="158"/>
      <c r="V382" s="158"/>
      <c r="W382" s="157"/>
      <c r="X382" s="157"/>
      <c r="Y382" s="157"/>
      <c r="Z382" s="157"/>
      <c r="AA382" s="157"/>
      <c r="AB382" s="157"/>
      <c r="AC382" s="157"/>
      <c r="AD382" s="157"/>
      <c r="AE382" s="157"/>
      <c r="AF382" s="157"/>
      <c r="AG382" s="157"/>
      <c r="AH382" s="157"/>
      <c r="AI382" s="157"/>
      <c r="AJ382" s="157"/>
      <c r="AK382" s="165"/>
      <c r="AL382"/>
      <c r="AM382"/>
      <c r="AN382"/>
      <c r="AO382"/>
      <c r="AP382"/>
      <c r="AQ382"/>
    </row>
    <row r="383" spans="1:43" ht="12" customHeight="1" x14ac:dyDescent="0.3">
      <c r="A383" s="157"/>
      <c r="B383" s="158"/>
      <c r="C383" s="157"/>
      <c r="D383" s="159"/>
      <c r="E383" s="160"/>
      <c r="F383" s="157"/>
      <c r="G383" s="157"/>
      <c r="H383" s="157"/>
      <c r="I383" s="161"/>
      <c r="J383" s="161"/>
      <c r="K383" s="157"/>
      <c r="L383" s="161"/>
      <c r="M383" s="162"/>
      <c r="N383" s="163"/>
      <c r="O383" s="157"/>
      <c r="P383" s="157"/>
      <c r="Q383" s="161"/>
      <c r="R383" s="161"/>
      <c r="S383" s="164"/>
      <c r="T383" s="158"/>
      <c r="U383" s="158"/>
      <c r="V383" s="158"/>
      <c r="W383" s="157"/>
      <c r="X383" s="157"/>
      <c r="Y383" s="157"/>
      <c r="Z383" s="157"/>
      <c r="AA383" s="157"/>
      <c r="AB383" s="157"/>
      <c r="AC383" s="157"/>
      <c r="AD383" s="157"/>
      <c r="AE383" s="157"/>
      <c r="AF383" s="157"/>
      <c r="AG383" s="157"/>
      <c r="AH383" s="157"/>
      <c r="AI383" s="157"/>
      <c r="AJ383" s="157"/>
      <c r="AK383" s="165"/>
      <c r="AL383"/>
      <c r="AM383"/>
      <c r="AN383"/>
      <c r="AO383"/>
      <c r="AP383"/>
      <c r="AQ383"/>
    </row>
    <row r="384" spans="1:43" ht="12" customHeight="1" x14ac:dyDescent="0.3">
      <c r="A384" s="157"/>
      <c r="B384" s="158"/>
      <c r="C384" s="157"/>
      <c r="D384" s="159"/>
      <c r="E384" s="160"/>
      <c r="F384" s="157"/>
      <c r="G384" s="157"/>
      <c r="H384" s="157"/>
      <c r="I384" s="161"/>
      <c r="J384" s="161"/>
      <c r="K384" s="157"/>
      <c r="L384" s="161"/>
      <c r="M384" s="162"/>
      <c r="N384" s="163"/>
      <c r="O384" s="157"/>
      <c r="P384" s="157"/>
      <c r="Q384" s="161"/>
      <c r="R384" s="161"/>
      <c r="S384" s="164"/>
      <c r="T384" s="158"/>
      <c r="U384" s="158"/>
      <c r="V384" s="158"/>
      <c r="W384" s="157"/>
      <c r="X384" s="157"/>
      <c r="Y384" s="157"/>
      <c r="Z384" s="157"/>
      <c r="AA384" s="157"/>
      <c r="AB384" s="157"/>
      <c r="AC384" s="157"/>
      <c r="AD384" s="157"/>
      <c r="AE384" s="157"/>
      <c r="AF384" s="157"/>
      <c r="AG384" s="157"/>
      <c r="AH384" s="157"/>
      <c r="AI384" s="157"/>
      <c r="AJ384" s="157"/>
      <c r="AK384" s="165"/>
      <c r="AL384"/>
      <c r="AM384"/>
      <c r="AN384"/>
      <c r="AO384"/>
      <c r="AP384"/>
      <c r="AQ384"/>
    </row>
    <row r="385" spans="1:43" ht="12" customHeight="1" x14ac:dyDescent="0.3">
      <c r="A385" s="157"/>
      <c r="B385" s="158"/>
      <c r="C385" s="157"/>
      <c r="D385" s="159"/>
      <c r="E385" s="160"/>
      <c r="F385" s="157"/>
      <c r="G385" s="157"/>
      <c r="H385" s="157"/>
      <c r="I385" s="161"/>
      <c r="J385" s="161"/>
      <c r="K385" s="157"/>
      <c r="L385" s="161"/>
      <c r="M385" s="162"/>
      <c r="N385" s="163"/>
      <c r="O385" s="157"/>
      <c r="P385" s="157"/>
      <c r="Q385" s="161"/>
      <c r="R385" s="161"/>
      <c r="S385" s="164"/>
      <c r="T385" s="158"/>
      <c r="U385" s="158"/>
      <c r="V385" s="158"/>
      <c r="W385" s="157"/>
      <c r="X385" s="157"/>
      <c r="Y385" s="157"/>
      <c r="Z385" s="157"/>
      <c r="AA385" s="157"/>
      <c r="AB385" s="157"/>
      <c r="AC385" s="157"/>
      <c r="AD385" s="157"/>
      <c r="AE385" s="157"/>
      <c r="AF385" s="157"/>
      <c r="AG385" s="157"/>
      <c r="AH385" s="157"/>
      <c r="AI385" s="157"/>
      <c r="AJ385" s="157"/>
      <c r="AK385" s="165"/>
      <c r="AL385"/>
      <c r="AM385"/>
      <c r="AN385"/>
      <c r="AO385"/>
      <c r="AP385"/>
      <c r="AQ385"/>
    </row>
    <row r="386" spans="1:43" ht="12" customHeight="1" x14ac:dyDescent="0.3">
      <c r="A386" s="157"/>
      <c r="B386" s="158"/>
      <c r="C386" s="157"/>
      <c r="D386" s="159"/>
      <c r="E386" s="160"/>
      <c r="F386" s="157"/>
      <c r="G386" s="157"/>
      <c r="H386" s="157"/>
      <c r="I386" s="161"/>
      <c r="J386" s="161"/>
      <c r="K386" s="157"/>
      <c r="L386" s="161"/>
      <c r="M386" s="162"/>
      <c r="N386" s="163"/>
      <c r="O386" s="157"/>
      <c r="P386" s="157"/>
      <c r="Q386" s="161"/>
      <c r="R386" s="161"/>
      <c r="S386" s="164"/>
      <c r="T386" s="158"/>
      <c r="U386" s="158"/>
      <c r="V386" s="158"/>
      <c r="W386" s="157"/>
      <c r="X386" s="157"/>
      <c r="Y386" s="157"/>
      <c r="Z386" s="157"/>
      <c r="AA386" s="157"/>
      <c r="AB386" s="157"/>
      <c r="AC386" s="157"/>
      <c r="AD386" s="157"/>
      <c r="AE386" s="157"/>
      <c r="AF386" s="157"/>
      <c r="AG386" s="157"/>
      <c r="AH386" s="157"/>
      <c r="AI386" s="157"/>
      <c r="AJ386" s="157"/>
      <c r="AK386" s="165"/>
      <c r="AL386"/>
      <c r="AM386"/>
      <c r="AN386"/>
      <c r="AO386"/>
      <c r="AP386"/>
      <c r="AQ386"/>
    </row>
    <row r="387" spans="1:43" ht="12" customHeight="1" x14ac:dyDescent="0.3">
      <c r="A387" s="157"/>
      <c r="B387" s="158"/>
      <c r="C387" s="157"/>
      <c r="D387" s="159"/>
      <c r="E387" s="160"/>
      <c r="F387" s="157"/>
      <c r="G387" s="157"/>
      <c r="H387" s="157"/>
      <c r="I387" s="161"/>
      <c r="J387" s="161"/>
      <c r="K387" s="157"/>
      <c r="L387" s="161"/>
      <c r="M387" s="162"/>
      <c r="N387" s="163"/>
      <c r="O387" s="157"/>
      <c r="P387" s="157"/>
      <c r="Q387" s="161"/>
      <c r="R387" s="161"/>
      <c r="S387" s="164"/>
      <c r="T387" s="158"/>
      <c r="U387" s="158"/>
      <c r="V387" s="158"/>
      <c r="W387" s="157"/>
      <c r="X387" s="157"/>
      <c r="Y387" s="157"/>
      <c r="Z387" s="157"/>
      <c r="AA387" s="157"/>
      <c r="AB387" s="157"/>
      <c r="AC387" s="157"/>
      <c r="AD387" s="157"/>
      <c r="AE387" s="157"/>
      <c r="AF387" s="157"/>
      <c r="AG387" s="157"/>
      <c r="AH387" s="157"/>
      <c r="AI387" s="157"/>
      <c r="AJ387" s="157"/>
      <c r="AK387" s="165"/>
      <c r="AL387"/>
      <c r="AM387"/>
      <c r="AN387"/>
      <c r="AO387"/>
      <c r="AP387"/>
      <c r="AQ387"/>
    </row>
    <row r="388" spans="1:43" ht="12" customHeight="1" x14ac:dyDescent="0.3">
      <c r="A388" s="157"/>
      <c r="B388" s="158"/>
      <c r="C388" s="157"/>
      <c r="D388" s="159"/>
      <c r="E388" s="160"/>
      <c r="F388" s="157"/>
      <c r="G388" s="157"/>
      <c r="H388" s="157"/>
      <c r="I388" s="161"/>
      <c r="J388" s="161"/>
      <c r="K388" s="157"/>
      <c r="L388" s="161"/>
      <c r="M388" s="162"/>
      <c r="N388" s="163"/>
      <c r="O388" s="157"/>
      <c r="P388" s="157"/>
      <c r="Q388" s="161"/>
      <c r="R388" s="161"/>
      <c r="S388" s="164"/>
      <c r="T388" s="158"/>
      <c r="U388" s="158"/>
      <c r="V388" s="158"/>
      <c r="W388" s="157"/>
      <c r="X388" s="157"/>
      <c r="Y388" s="157"/>
      <c r="Z388" s="157"/>
      <c r="AA388" s="157"/>
      <c r="AB388" s="157"/>
      <c r="AC388" s="157"/>
      <c r="AD388" s="157"/>
      <c r="AE388" s="157"/>
      <c r="AF388" s="157"/>
      <c r="AG388" s="157"/>
      <c r="AH388" s="157"/>
      <c r="AI388" s="157"/>
      <c r="AJ388" s="157"/>
      <c r="AK388" s="165"/>
      <c r="AL388"/>
      <c r="AM388"/>
      <c r="AN388"/>
      <c r="AO388"/>
      <c r="AP388"/>
      <c r="AQ388"/>
    </row>
    <row r="389" spans="1:43" ht="12" customHeight="1" x14ac:dyDescent="0.3">
      <c r="A389" s="157"/>
      <c r="B389" s="158"/>
      <c r="C389" s="157"/>
      <c r="D389" s="159"/>
      <c r="E389" s="160"/>
      <c r="F389" s="157"/>
      <c r="G389" s="157"/>
      <c r="H389" s="157"/>
      <c r="I389" s="161"/>
      <c r="J389" s="161"/>
      <c r="K389" s="157"/>
      <c r="L389" s="161"/>
      <c r="M389" s="162"/>
      <c r="N389" s="163"/>
      <c r="O389" s="157"/>
      <c r="P389" s="157"/>
      <c r="Q389" s="161"/>
      <c r="R389" s="161"/>
      <c r="S389" s="164"/>
      <c r="T389" s="158"/>
      <c r="U389" s="158"/>
      <c r="V389" s="158"/>
      <c r="W389" s="157"/>
      <c r="X389" s="157"/>
      <c r="Y389" s="157"/>
      <c r="Z389" s="157"/>
      <c r="AA389" s="157"/>
      <c r="AB389" s="157"/>
      <c r="AC389" s="157"/>
      <c r="AD389" s="157"/>
      <c r="AE389" s="157"/>
      <c r="AF389" s="157"/>
      <c r="AG389" s="157"/>
      <c r="AH389" s="157"/>
      <c r="AI389" s="157"/>
      <c r="AJ389" s="157"/>
      <c r="AK389" s="165"/>
      <c r="AL389"/>
      <c r="AM389"/>
      <c r="AN389"/>
      <c r="AO389"/>
      <c r="AP389"/>
      <c r="AQ389"/>
    </row>
    <row r="390" spans="1:43" ht="12" customHeight="1" x14ac:dyDescent="0.3">
      <c r="A390" s="157"/>
      <c r="B390" s="158"/>
      <c r="C390" s="157"/>
      <c r="D390" s="159"/>
      <c r="E390" s="160"/>
      <c r="F390" s="157"/>
      <c r="G390" s="157"/>
      <c r="H390" s="157"/>
      <c r="I390" s="161"/>
      <c r="J390" s="161"/>
      <c r="K390" s="157"/>
      <c r="L390" s="161"/>
      <c r="M390" s="162"/>
      <c r="N390" s="163"/>
      <c r="O390" s="157"/>
      <c r="P390" s="157"/>
      <c r="Q390" s="161"/>
      <c r="R390" s="161"/>
      <c r="S390" s="164"/>
      <c r="T390" s="158"/>
      <c r="U390" s="158"/>
      <c r="V390" s="158"/>
      <c r="W390" s="157"/>
      <c r="X390" s="157"/>
      <c r="Y390" s="157"/>
      <c r="Z390" s="157"/>
      <c r="AA390" s="157"/>
      <c r="AB390" s="157"/>
      <c r="AC390" s="157"/>
      <c r="AD390" s="157"/>
      <c r="AE390" s="157"/>
      <c r="AF390" s="157"/>
      <c r="AG390" s="157"/>
      <c r="AH390" s="157"/>
      <c r="AI390" s="157"/>
      <c r="AJ390" s="157"/>
      <c r="AK390" s="165"/>
      <c r="AL390"/>
      <c r="AM390"/>
      <c r="AN390"/>
      <c r="AO390"/>
      <c r="AP390"/>
      <c r="AQ390"/>
    </row>
    <row r="391" spans="1:43" ht="12" customHeight="1" x14ac:dyDescent="0.3">
      <c r="A391" s="157"/>
      <c r="B391" s="158"/>
      <c r="C391" s="157"/>
      <c r="D391" s="159"/>
      <c r="E391" s="160"/>
      <c r="F391" s="157"/>
      <c r="G391" s="157"/>
      <c r="H391" s="157"/>
      <c r="I391" s="161"/>
      <c r="J391" s="161"/>
      <c r="K391" s="157"/>
      <c r="L391" s="161"/>
      <c r="M391" s="162"/>
      <c r="N391" s="163"/>
      <c r="O391" s="157"/>
      <c r="P391" s="157"/>
      <c r="Q391" s="161"/>
      <c r="R391" s="161"/>
      <c r="S391" s="164"/>
      <c r="T391" s="158"/>
      <c r="U391" s="158"/>
      <c r="V391" s="158"/>
      <c r="W391" s="157"/>
      <c r="X391" s="157"/>
      <c r="Y391" s="157"/>
      <c r="Z391" s="157"/>
      <c r="AA391" s="157"/>
      <c r="AB391" s="157"/>
      <c r="AC391" s="157"/>
      <c r="AD391" s="157"/>
      <c r="AE391" s="157"/>
      <c r="AF391" s="157"/>
      <c r="AG391" s="157"/>
      <c r="AH391" s="157"/>
      <c r="AI391" s="157"/>
      <c r="AJ391" s="157"/>
      <c r="AK391" s="165"/>
      <c r="AL391"/>
      <c r="AM391"/>
      <c r="AN391"/>
      <c r="AO391"/>
      <c r="AP391"/>
      <c r="AQ391"/>
    </row>
    <row r="392" spans="1:43" ht="12" customHeight="1" x14ac:dyDescent="0.3">
      <c r="A392" s="157"/>
      <c r="B392" s="158"/>
      <c r="C392" s="157"/>
      <c r="D392" s="159"/>
      <c r="E392" s="160"/>
      <c r="F392" s="157"/>
      <c r="G392" s="157"/>
      <c r="H392" s="157"/>
      <c r="I392" s="161"/>
      <c r="J392" s="161"/>
      <c r="K392" s="157"/>
      <c r="L392" s="161"/>
      <c r="M392" s="162"/>
      <c r="N392" s="163"/>
      <c r="O392" s="157"/>
      <c r="P392" s="157"/>
      <c r="Q392" s="161"/>
      <c r="R392" s="161"/>
      <c r="S392" s="164"/>
      <c r="T392" s="158"/>
      <c r="U392" s="158"/>
      <c r="V392" s="158"/>
      <c r="W392" s="157"/>
      <c r="X392" s="157"/>
      <c r="Y392" s="157"/>
      <c r="Z392" s="157"/>
      <c r="AA392" s="157"/>
      <c r="AB392" s="157"/>
      <c r="AC392" s="157"/>
      <c r="AD392" s="157"/>
      <c r="AE392" s="157"/>
      <c r="AF392" s="157"/>
      <c r="AG392" s="157"/>
      <c r="AH392" s="157"/>
      <c r="AI392" s="157"/>
      <c r="AJ392" s="157"/>
      <c r="AK392" s="165"/>
      <c r="AL392"/>
      <c r="AM392"/>
      <c r="AN392"/>
      <c r="AO392"/>
      <c r="AP392"/>
      <c r="AQ392"/>
    </row>
    <row r="393" spans="1:43" ht="12" customHeight="1" x14ac:dyDescent="0.3">
      <c r="A393" s="157"/>
      <c r="B393" s="158"/>
      <c r="C393" s="157"/>
      <c r="D393" s="159"/>
      <c r="E393" s="160"/>
      <c r="F393" s="157"/>
      <c r="G393" s="157"/>
      <c r="H393" s="157"/>
      <c r="I393" s="161"/>
      <c r="J393" s="161"/>
      <c r="K393" s="157"/>
      <c r="L393" s="161"/>
      <c r="M393" s="162"/>
      <c r="N393" s="163"/>
      <c r="O393" s="157"/>
      <c r="P393" s="157"/>
      <c r="Q393" s="161"/>
      <c r="R393" s="161"/>
      <c r="S393" s="164"/>
      <c r="T393" s="158"/>
      <c r="U393" s="158"/>
      <c r="V393" s="158"/>
      <c r="W393" s="157"/>
      <c r="X393" s="157"/>
      <c r="Y393" s="157"/>
      <c r="Z393" s="157"/>
      <c r="AA393" s="157"/>
      <c r="AB393" s="157"/>
      <c r="AC393" s="157"/>
      <c r="AD393" s="157"/>
      <c r="AE393" s="157"/>
      <c r="AF393" s="157"/>
      <c r="AG393" s="157"/>
      <c r="AH393" s="157"/>
      <c r="AI393" s="157"/>
      <c r="AJ393" s="157"/>
      <c r="AK393" s="165"/>
      <c r="AL393"/>
      <c r="AM393"/>
      <c r="AN393"/>
      <c r="AO393"/>
      <c r="AP393"/>
      <c r="AQ393"/>
    </row>
    <row r="394" spans="1:43" ht="12" customHeight="1" x14ac:dyDescent="0.3">
      <c r="A394" s="157"/>
      <c r="B394" s="158"/>
      <c r="C394" s="157"/>
      <c r="D394" s="159"/>
      <c r="E394" s="160"/>
      <c r="F394" s="157"/>
      <c r="G394" s="157"/>
      <c r="H394" s="157"/>
      <c r="I394" s="161"/>
      <c r="J394" s="161"/>
      <c r="K394" s="157"/>
      <c r="L394" s="161"/>
      <c r="M394" s="162"/>
      <c r="N394" s="163"/>
      <c r="O394" s="157"/>
      <c r="P394" s="157"/>
      <c r="Q394" s="161"/>
      <c r="R394" s="161"/>
      <c r="S394" s="164"/>
      <c r="T394" s="158"/>
      <c r="U394" s="158"/>
      <c r="V394" s="158"/>
      <c r="W394" s="157"/>
      <c r="X394" s="157"/>
      <c r="Y394" s="157"/>
      <c r="Z394" s="157"/>
      <c r="AA394" s="157"/>
      <c r="AB394" s="157"/>
      <c r="AC394" s="157"/>
      <c r="AD394" s="157"/>
      <c r="AE394" s="157"/>
      <c r="AF394" s="157"/>
      <c r="AG394" s="157"/>
      <c r="AH394" s="157"/>
      <c r="AI394" s="157"/>
      <c r="AJ394" s="157"/>
      <c r="AK394" s="165"/>
      <c r="AL394"/>
      <c r="AM394"/>
      <c r="AN394"/>
      <c r="AO394"/>
      <c r="AP394"/>
      <c r="AQ394"/>
    </row>
    <row r="395" spans="1:43" ht="12" customHeight="1" x14ac:dyDescent="0.3">
      <c r="A395" s="157"/>
      <c r="B395" s="158"/>
      <c r="C395" s="157"/>
      <c r="D395" s="159"/>
      <c r="E395" s="160"/>
      <c r="F395" s="157"/>
      <c r="G395" s="157"/>
      <c r="H395" s="157"/>
      <c r="I395" s="161"/>
      <c r="J395" s="161"/>
      <c r="K395" s="157"/>
      <c r="L395" s="161"/>
      <c r="M395" s="162"/>
      <c r="N395" s="163"/>
      <c r="O395" s="157"/>
      <c r="P395" s="157"/>
      <c r="Q395" s="161"/>
      <c r="R395" s="161"/>
      <c r="S395" s="164"/>
      <c r="T395" s="158"/>
      <c r="U395" s="158"/>
      <c r="V395" s="158"/>
      <c r="W395" s="157"/>
      <c r="X395" s="157"/>
      <c r="Y395" s="157"/>
      <c r="Z395" s="157"/>
      <c r="AA395" s="157"/>
      <c r="AB395" s="157"/>
      <c r="AC395" s="157"/>
      <c r="AD395" s="157"/>
      <c r="AE395" s="157"/>
      <c r="AF395" s="157"/>
      <c r="AG395" s="157"/>
      <c r="AH395" s="157"/>
      <c r="AI395" s="157"/>
      <c r="AJ395" s="157"/>
      <c r="AK395" s="165"/>
      <c r="AL395"/>
      <c r="AM395"/>
      <c r="AN395"/>
      <c r="AO395"/>
      <c r="AP395"/>
      <c r="AQ395"/>
    </row>
    <row r="396" spans="1:43" ht="12" customHeight="1" x14ac:dyDescent="0.3">
      <c r="A396" s="157"/>
      <c r="B396" s="158"/>
      <c r="C396" s="157"/>
      <c r="D396" s="159"/>
      <c r="E396" s="160"/>
      <c r="F396" s="157"/>
      <c r="G396" s="157"/>
      <c r="H396" s="157"/>
      <c r="I396" s="161"/>
      <c r="J396" s="161"/>
      <c r="K396" s="157"/>
      <c r="L396" s="161"/>
      <c r="M396" s="162"/>
      <c r="N396" s="163"/>
      <c r="O396" s="157"/>
      <c r="P396" s="157"/>
      <c r="Q396" s="161"/>
      <c r="R396" s="161"/>
      <c r="S396" s="164"/>
      <c r="T396" s="158"/>
      <c r="U396" s="158"/>
      <c r="V396" s="158"/>
      <c r="W396" s="157"/>
      <c r="X396" s="157"/>
      <c r="Y396" s="157"/>
      <c r="Z396" s="157"/>
      <c r="AA396" s="157"/>
      <c r="AB396" s="157"/>
      <c r="AC396" s="157"/>
      <c r="AD396" s="157"/>
      <c r="AE396" s="157"/>
      <c r="AF396" s="157"/>
      <c r="AG396" s="157"/>
      <c r="AH396" s="157"/>
      <c r="AI396" s="157"/>
      <c r="AJ396" s="157"/>
      <c r="AK396" s="165"/>
      <c r="AL396"/>
      <c r="AM396"/>
      <c r="AN396"/>
      <c r="AO396"/>
      <c r="AP396"/>
      <c r="AQ396"/>
    </row>
    <row r="397" spans="1:43" ht="12" customHeight="1" x14ac:dyDescent="0.3">
      <c r="A397" s="157"/>
      <c r="B397" s="158"/>
      <c r="C397" s="157"/>
      <c r="D397" s="159"/>
      <c r="E397" s="160"/>
      <c r="F397" s="157"/>
      <c r="G397" s="157"/>
      <c r="H397" s="157"/>
      <c r="I397" s="161"/>
      <c r="J397" s="161"/>
      <c r="K397" s="157"/>
      <c r="L397" s="161"/>
      <c r="M397" s="162"/>
      <c r="N397" s="163"/>
      <c r="O397" s="157"/>
      <c r="P397" s="157"/>
      <c r="Q397" s="161"/>
      <c r="R397" s="161"/>
      <c r="S397" s="164"/>
      <c r="T397" s="158"/>
      <c r="U397" s="158"/>
      <c r="V397" s="158"/>
      <c r="W397" s="157"/>
      <c r="X397" s="157"/>
      <c r="Y397" s="157"/>
      <c r="Z397" s="157"/>
      <c r="AA397" s="157"/>
      <c r="AB397" s="157"/>
      <c r="AC397" s="157"/>
      <c r="AD397" s="157"/>
      <c r="AE397" s="157"/>
      <c r="AF397" s="157"/>
      <c r="AG397" s="157"/>
      <c r="AH397" s="157"/>
      <c r="AI397" s="157"/>
      <c r="AJ397" s="157"/>
      <c r="AK397" s="165"/>
      <c r="AL397"/>
      <c r="AM397"/>
      <c r="AN397"/>
      <c r="AO397"/>
      <c r="AP397"/>
      <c r="AQ397"/>
    </row>
    <row r="398" spans="1:43" ht="12" customHeight="1" x14ac:dyDescent="0.3">
      <c r="A398" s="157"/>
      <c r="B398" s="158"/>
      <c r="C398" s="157"/>
      <c r="D398" s="159"/>
      <c r="E398" s="160"/>
      <c r="F398" s="157"/>
      <c r="G398" s="157"/>
      <c r="H398" s="157"/>
      <c r="I398" s="161"/>
      <c r="J398" s="161"/>
      <c r="K398" s="157"/>
      <c r="L398" s="161"/>
      <c r="M398" s="162"/>
      <c r="N398" s="163"/>
      <c r="O398" s="157"/>
      <c r="P398" s="157"/>
      <c r="Q398" s="161"/>
      <c r="R398" s="161"/>
      <c r="S398" s="164"/>
      <c r="T398" s="158"/>
      <c r="U398" s="158"/>
      <c r="V398" s="158"/>
      <c r="W398" s="157"/>
      <c r="X398" s="157"/>
      <c r="Y398" s="157"/>
      <c r="Z398" s="157"/>
      <c r="AA398" s="157"/>
      <c r="AB398" s="157"/>
      <c r="AC398" s="157"/>
      <c r="AD398" s="157"/>
      <c r="AE398" s="157"/>
      <c r="AF398" s="157"/>
      <c r="AG398" s="157"/>
      <c r="AH398" s="157"/>
      <c r="AI398" s="157"/>
      <c r="AJ398" s="157"/>
      <c r="AK398" s="165"/>
      <c r="AL398"/>
      <c r="AM398"/>
      <c r="AN398"/>
      <c r="AO398"/>
      <c r="AP398"/>
      <c r="AQ398"/>
    </row>
    <row r="399" spans="1:43" ht="12" customHeight="1" x14ac:dyDescent="0.3">
      <c r="A399" s="157"/>
      <c r="B399" s="158"/>
      <c r="C399" s="157"/>
      <c r="D399" s="159"/>
      <c r="E399" s="160"/>
      <c r="F399" s="157"/>
      <c r="G399" s="157"/>
      <c r="H399" s="157"/>
      <c r="I399" s="161"/>
      <c r="J399" s="161"/>
      <c r="K399" s="157"/>
      <c r="L399" s="161"/>
      <c r="M399" s="162"/>
      <c r="N399" s="163"/>
      <c r="O399" s="157"/>
      <c r="P399" s="157"/>
      <c r="Q399" s="161"/>
      <c r="R399" s="161"/>
      <c r="S399" s="164"/>
      <c r="T399" s="158"/>
      <c r="U399" s="158"/>
      <c r="V399" s="158"/>
      <c r="W399" s="157"/>
      <c r="X399" s="157"/>
      <c r="Y399" s="157"/>
      <c r="Z399" s="157"/>
      <c r="AA399" s="157"/>
      <c r="AB399" s="157"/>
      <c r="AC399" s="157"/>
      <c r="AD399" s="157"/>
      <c r="AE399" s="157"/>
      <c r="AF399" s="157"/>
      <c r="AG399" s="157"/>
      <c r="AH399" s="157"/>
      <c r="AI399" s="157"/>
      <c r="AJ399" s="157"/>
      <c r="AK399" s="165"/>
      <c r="AL399"/>
      <c r="AM399"/>
      <c r="AN399"/>
      <c r="AO399"/>
      <c r="AP399"/>
      <c r="AQ399"/>
    </row>
    <row r="400" spans="1:43" ht="12" customHeight="1" x14ac:dyDescent="0.3">
      <c r="A400" s="157"/>
      <c r="B400" s="158"/>
      <c r="C400" s="157"/>
      <c r="D400" s="159"/>
      <c r="E400" s="160"/>
      <c r="F400" s="157"/>
      <c r="G400" s="157"/>
      <c r="H400" s="157"/>
      <c r="I400" s="161"/>
      <c r="J400" s="161"/>
      <c r="K400" s="157"/>
      <c r="L400" s="161"/>
      <c r="M400" s="162"/>
      <c r="N400" s="163"/>
      <c r="O400" s="157"/>
      <c r="P400" s="157"/>
      <c r="Q400" s="161"/>
      <c r="R400" s="161"/>
      <c r="S400" s="164"/>
      <c r="T400" s="158"/>
      <c r="U400" s="158"/>
      <c r="V400" s="158"/>
      <c r="W400" s="157"/>
      <c r="X400" s="157"/>
      <c r="Y400" s="157"/>
      <c r="Z400" s="157"/>
      <c r="AA400" s="157"/>
      <c r="AB400" s="157"/>
      <c r="AC400" s="157"/>
      <c r="AD400" s="157"/>
      <c r="AE400" s="157"/>
      <c r="AF400" s="157"/>
      <c r="AG400" s="157"/>
      <c r="AH400" s="157"/>
      <c r="AI400" s="157"/>
      <c r="AJ400" s="157"/>
      <c r="AK400" s="165"/>
      <c r="AL400"/>
      <c r="AM400"/>
      <c r="AN400"/>
      <c r="AO400"/>
      <c r="AP400"/>
      <c r="AQ400"/>
    </row>
    <row r="401" spans="1:43" ht="12" customHeight="1" x14ac:dyDescent="0.3">
      <c r="A401" s="157"/>
      <c r="B401" s="158"/>
      <c r="C401" s="157"/>
      <c r="D401" s="159"/>
      <c r="E401" s="160"/>
      <c r="F401" s="157"/>
      <c r="G401" s="157"/>
      <c r="H401" s="157"/>
      <c r="I401" s="161"/>
      <c r="J401" s="161"/>
      <c r="K401" s="157"/>
      <c r="L401" s="161"/>
      <c r="M401" s="162"/>
      <c r="N401" s="163"/>
      <c r="O401" s="157"/>
      <c r="P401" s="157"/>
      <c r="Q401" s="161"/>
      <c r="R401" s="161"/>
      <c r="S401" s="164"/>
      <c r="T401" s="158"/>
      <c r="U401" s="158"/>
      <c r="V401" s="158"/>
      <c r="W401" s="157"/>
      <c r="X401" s="157"/>
      <c r="Y401" s="157"/>
      <c r="Z401" s="157"/>
      <c r="AA401" s="157"/>
      <c r="AB401" s="157"/>
      <c r="AC401" s="157"/>
      <c r="AD401" s="157"/>
      <c r="AE401" s="157"/>
      <c r="AF401" s="157"/>
      <c r="AG401" s="157"/>
      <c r="AH401" s="157"/>
      <c r="AI401" s="157"/>
      <c r="AJ401" s="157"/>
      <c r="AK401" s="165"/>
      <c r="AL401"/>
      <c r="AM401"/>
      <c r="AN401"/>
      <c r="AO401"/>
      <c r="AP401"/>
      <c r="AQ401"/>
    </row>
    <row r="402" spans="1:43" ht="12" customHeight="1" x14ac:dyDescent="0.3">
      <c r="A402" s="157"/>
      <c r="B402" s="158"/>
      <c r="C402" s="157"/>
      <c r="D402" s="159"/>
      <c r="E402" s="160"/>
      <c r="F402" s="157"/>
      <c r="G402" s="157"/>
      <c r="H402" s="157"/>
      <c r="I402" s="161"/>
      <c r="J402" s="161"/>
      <c r="K402" s="157"/>
      <c r="L402" s="161"/>
      <c r="M402" s="162"/>
      <c r="N402" s="163"/>
      <c r="O402" s="157"/>
      <c r="P402" s="157"/>
      <c r="Q402" s="161"/>
      <c r="R402" s="161"/>
      <c r="S402" s="164"/>
      <c r="T402" s="158"/>
      <c r="U402" s="158"/>
      <c r="V402" s="158"/>
      <c r="W402" s="157"/>
      <c r="X402" s="157"/>
      <c r="Y402" s="157"/>
      <c r="Z402" s="157"/>
      <c r="AA402" s="157"/>
      <c r="AB402" s="157"/>
      <c r="AC402" s="157"/>
      <c r="AD402" s="157"/>
      <c r="AE402" s="157"/>
      <c r="AF402" s="157"/>
      <c r="AG402" s="157"/>
      <c r="AH402" s="157"/>
      <c r="AI402" s="157"/>
      <c r="AJ402" s="157"/>
      <c r="AK402" s="165"/>
      <c r="AL402"/>
      <c r="AM402"/>
      <c r="AN402"/>
      <c r="AO402"/>
      <c r="AP402"/>
      <c r="AQ402"/>
    </row>
    <row r="403" spans="1:43" ht="12" customHeight="1" x14ac:dyDescent="0.3">
      <c r="A403" s="157"/>
      <c r="B403" s="158"/>
      <c r="C403" s="157"/>
      <c r="D403" s="159"/>
      <c r="E403" s="160"/>
      <c r="F403" s="157"/>
      <c r="G403" s="157"/>
      <c r="H403" s="157"/>
      <c r="I403" s="161"/>
      <c r="J403" s="161"/>
      <c r="K403" s="157"/>
      <c r="L403" s="161"/>
      <c r="M403" s="162"/>
      <c r="N403" s="163"/>
      <c r="O403" s="157"/>
      <c r="P403" s="157"/>
      <c r="Q403" s="161"/>
      <c r="R403" s="161"/>
      <c r="S403" s="164"/>
      <c r="T403" s="158"/>
      <c r="U403" s="158"/>
      <c r="V403" s="158"/>
      <c r="W403" s="157"/>
      <c r="X403" s="157"/>
      <c r="Y403" s="157"/>
      <c r="Z403" s="157"/>
      <c r="AA403" s="157"/>
      <c r="AB403" s="157"/>
      <c r="AC403" s="157"/>
      <c r="AD403" s="157"/>
      <c r="AE403" s="157"/>
      <c r="AF403" s="157"/>
      <c r="AG403" s="157"/>
      <c r="AH403" s="157"/>
      <c r="AI403" s="157"/>
      <c r="AJ403" s="157"/>
      <c r="AK403" s="165"/>
      <c r="AL403"/>
      <c r="AM403"/>
      <c r="AN403"/>
      <c r="AO403"/>
      <c r="AP403"/>
      <c r="AQ403"/>
    </row>
    <row r="404" spans="1:43" ht="12" customHeight="1" x14ac:dyDescent="0.3">
      <c r="A404" s="157"/>
      <c r="B404" s="158"/>
      <c r="C404" s="157"/>
      <c r="D404" s="159"/>
      <c r="E404" s="160"/>
      <c r="F404" s="157"/>
      <c r="G404" s="157"/>
      <c r="H404" s="157"/>
      <c r="I404" s="161"/>
      <c r="J404" s="161"/>
      <c r="K404" s="157"/>
      <c r="L404" s="161"/>
      <c r="M404" s="162"/>
      <c r="N404" s="163"/>
      <c r="O404" s="157"/>
      <c r="P404" s="157"/>
      <c r="Q404" s="161"/>
      <c r="R404" s="161"/>
      <c r="S404" s="164"/>
      <c r="T404" s="158"/>
      <c r="U404" s="158"/>
      <c r="V404" s="158"/>
      <c r="W404" s="157"/>
      <c r="X404" s="157"/>
      <c r="Y404" s="157"/>
      <c r="Z404" s="157"/>
      <c r="AA404" s="157"/>
      <c r="AB404" s="157"/>
      <c r="AC404" s="157"/>
      <c r="AD404" s="157"/>
      <c r="AE404" s="157"/>
      <c r="AF404" s="157"/>
      <c r="AG404" s="157"/>
      <c r="AH404" s="157"/>
      <c r="AI404" s="157"/>
      <c r="AJ404" s="157"/>
      <c r="AK404" s="165"/>
      <c r="AL404"/>
      <c r="AM404"/>
      <c r="AN404"/>
      <c r="AO404"/>
      <c r="AP404"/>
      <c r="AQ404"/>
    </row>
    <row r="405" spans="1:43" ht="12" customHeight="1" x14ac:dyDescent="0.3">
      <c r="A405" s="157"/>
      <c r="B405" s="158"/>
      <c r="C405" s="157"/>
      <c r="D405" s="159"/>
      <c r="E405" s="160"/>
      <c r="F405" s="157"/>
      <c r="G405" s="157"/>
      <c r="H405" s="157"/>
      <c r="I405" s="161"/>
      <c r="J405" s="161"/>
      <c r="K405" s="157"/>
      <c r="L405" s="161"/>
      <c r="M405" s="162"/>
      <c r="N405" s="163"/>
      <c r="O405" s="157"/>
      <c r="P405" s="157"/>
      <c r="Q405" s="161"/>
      <c r="R405" s="161"/>
      <c r="S405" s="164"/>
      <c r="T405" s="158"/>
      <c r="U405" s="158"/>
      <c r="V405" s="158"/>
      <c r="W405" s="157"/>
      <c r="X405" s="157"/>
      <c r="Y405" s="157"/>
      <c r="Z405" s="157"/>
      <c r="AA405" s="157"/>
      <c r="AB405" s="157"/>
      <c r="AC405" s="157"/>
      <c r="AD405" s="157"/>
      <c r="AE405" s="157"/>
      <c r="AF405" s="157"/>
      <c r="AG405" s="157"/>
      <c r="AH405" s="157"/>
      <c r="AI405" s="157"/>
      <c r="AJ405" s="157"/>
      <c r="AK405" s="165"/>
      <c r="AL405"/>
      <c r="AM405"/>
      <c r="AN405"/>
      <c r="AO405"/>
      <c r="AP405"/>
      <c r="AQ405"/>
    </row>
    <row r="406" spans="1:43" ht="12" customHeight="1" x14ac:dyDescent="0.3">
      <c r="A406" s="157"/>
      <c r="B406" s="158"/>
      <c r="C406" s="157"/>
      <c r="D406" s="159"/>
      <c r="E406" s="160"/>
      <c r="F406" s="157"/>
      <c r="G406" s="157"/>
      <c r="H406" s="157"/>
      <c r="I406" s="161"/>
      <c r="J406" s="161"/>
      <c r="K406" s="157"/>
      <c r="L406" s="161"/>
      <c r="M406" s="162"/>
      <c r="N406" s="163"/>
      <c r="O406" s="157"/>
      <c r="P406" s="157"/>
      <c r="Q406" s="161"/>
      <c r="R406" s="161"/>
      <c r="S406" s="164"/>
      <c r="T406" s="158"/>
      <c r="U406" s="158"/>
      <c r="V406" s="158"/>
      <c r="W406" s="157"/>
      <c r="X406" s="157"/>
      <c r="Y406" s="157"/>
      <c r="Z406" s="157"/>
      <c r="AA406" s="157"/>
      <c r="AB406" s="157"/>
      <c r="AC406" s="157"/>
      <c r="AD406" s="157"/>
      <c r="AE406" s="157"/>
      <c r="AF406" s="157"/>
      <c r="AG406" s="157"/>
      <c r="AH406" s="157"/>
      <c r="AI406" s="157"/>
      <c r="AJ406" s="157"/>
      <c r="AK406" s="165"/>
      <c r="AL406"/>
      <c r="AM406"/>
      <c r="AN406"/>
      <c r="AO406"/>
      <c r="AP406"/>
      <c r="AQ406"/>
    </row>
    <row r="407" spans="1:43" ht="12" customHeight="1" x14ac:dyDescent="0.3">
      <c r="A407" s="157"/>
      <c r="B407" s="158"/>
      <c r="C407" s="157"/>
      <c r="D407" s="159"/>
      <c r="E407" s="160"/>
      <c r="F407" s="157"/>
      <c r="G407" s="157"/>
      <c r="H407" s="157"/>
      <c r="I407" s="161"/>
      <c r="J407" s="161"/>
      <c r="K407" s="157"/>
      <c r="L407" s="161"/>
      <c r="M407" s="162"/>
      <c r="N407" s="163"/>
      <c r="O407" s="157"/>
      <c r="P407" s="157"/>
      <c r="Q407" s="161"/>
      <c r="R407" s="161"/>
      <c r="S407" s="164"/>
      <c r="T407" s="158"/>
      <c r="U407" s="158"/>
      <c r="V407" s="158"/>
      <c r="W407" s="157"/>
      <c r="X407" s="157"/>
      <c r="Y407" s="157"/>
      <c r="Z407" s="157"/>
      <c r="AA407" s="157"/>
      <c r="AB407" s="157"/>
      <c r="AC407" s="157"/>
      <c r="AD407" s="157"/>
      <c r="AE407" s="157"/>
      <c r="AF407" s="157"/>
      <c r="AG407" s="157"/>
      <c r="AH407" s="157"/>
      <c r="AI407" s="157"/>
      <c r="AJ407" s="157"/>
      <c r="AK407" s="165"/>
      <c r="AL407"/>
      <c r="AM407"/>
      <c r="AN407"/>
      <c r="AO407"/>
      <c r="AP407"/>
      <c r="AQ407"/>
    </row>
    <row r="408" spans="1:43" ht="12" customHeight="1" x14ac:dyDescent="0.3">
      <c r="A408" s="157"/>
      <c r="B408" s="158"/>
      <c r="C408" s="157"/>
      <c r="D408" s="159"/>
      <c r="E408" s="160"/>
      <c r="F408" s="157"/>
      <c r="G408" s="157"/>
      <c r="H408" s="157"/>
      <c r="I408" s="161"/>
      <c r="J408" s="161"/>
      <c r="K408" s="157"/>
      <c r="L408" s="161"/>
      <c r="M408" s="162"/>
      <c r="N408" s="163"/>
      <c r="O408" s="157"/>
      <c r="P408" s="157"/>
      <c r="Q408" s="161"/>
      <c r="R408" s="161"/>
      <c r="S408" s="164"/>
      <c r="T408" s="158"/>
      <c r="U408" s="158"/>
      <c r="V408" s="158"/>
      <c r="W408" s="157"/>
      <c r="X408" s="157"/>
      <c r="Y408" s="157"/>
      <c r="Z408" s="157"/>
      <c r="AA408" s="157"/>
      <c r="AB408" s="157"/>
      <c r="AC408" s="157"/>
      <c r="AD408" s="157"/>
      <c r="AE408" s="157"/>
      <c r="AF408" s="157"/>
      <c r="AG408" s="157"/>
      <c r="AH408" s="157"/>
      <c r="AI408" s="157"/>
      <c r="AJ408" s="157"/>
      <c r="AK408" s="165"/>
      <c r="AL408"/>
      <c r="AM408"/>
      <c r="AN408"/>
      <c r="AO408"/>
      <c r="AP408"/>
      <c r="AQ408"/>
    </row>
    <row r="409" spans="1:43" ht="12" customHeight="1" x14ac:dyDescent="0.3">
      <c r="A409" s="157"/>
      <c r="B409" s="158"/>
      <c r="C409" s="157"/>
      <c r="D409" s="159"/>
      <c r="E409" s="160"/>
      <c r="F409" s="157"/>
      <c r="G409" s="157"/>
      <c r="H409" s="157"/>
      <c r="I409" s="161"/>
      <c r="J409" s="161"/>
      <c r="K409" s="157"/>
      <c r="L409" s="161"/>
      <c r="M409" s="162"/>
      <c r="N409" s="163"/>
      <c r="O409" s="157"/>
      <c r="P409" s="157"/>
      <c r="Q409" s="161"/>
      <c r="R409" s="161"/>
      <c r="S409" s="164"/>
      <c r="T409" s="158"/>
      <c r="U409" s="158"/>
      <c r="V409" s="158"/>
      <c r="W409" s="157"/>
      <c r="X409" s="157"/>
      <c r="Y409" s="157"/>
      <c r="Z409" s="157"/>
      <c r="AA409" s="157"/>
      <c r="AB409" s="157"/>
      <c r="AC409" s="157"/>
      <c r="AD409" s="157"/>
      <c r="AE409" s="157"/>
      <c r="AF409" s="157"/>
      <c r="AG409" s="157"/>
      <c r="AH409" s="157"/>
      <c r="AI409" s="157"/>
      <c r="AJ409" s="157"/>
      <c r="AK409" s="165"/>
      <c r="AL409"/>
      <c r="AM409"/>
      <c r="AN409"/>
      <c r="AO409"/>
      <c r="AP409"/>
      <c r="AQ409"/>
    </row>
    <row r="410" spans="1:43" ht="12" customHeight="1" x14ac:dyDescent="0.3">
      <c r="A410" s="157"/>
      <c r="B410" s="158"/>
      <c r="C410" s="157"/>
      <c r="D410" s="159"/>
      <c r="E410" s="160"/>
      <c r="F410" s="157"/>
      <c r="G410" s="157"/>
      <c r="H410" s="157"/>
      <c r="I410" s="161"/>
      <c r="J410" s="161"/>
      <c r="K410" s="157"/>
      <c r="L410" s="161"/>
      <c r="M410" s="162"/>
      <c r="N410" s="163"/>
      <c r="O410" s="157"/>
      <c r="P410" s="157"/>
      <c r="Q410" s="161"/>
      <c r="R410" s="161"/>
      <c r="S410" s="164"/>
      <c r="T410" s="158"/>
      <c r="U410" s="158"/>
      <c r="V410" s="158"/>
      <c r="W410" s="157"/>
      <c r="X410" s="157"/>
      <c r="Y410" s="157"/>
      <c r="Z410" s="157"/>
      <c r="AA410" s="157"/>
      <c r="AB410" s="157"/>
      <c r="AC410" s="157"/>
      <c r="AD410" s="157"/>
      <c r="AE410" s="157"/>
      <c r="AF410" s="157"/>
      <c r="AG410" s="157"/>
      <c r="AH410" s="157"/>
      <c r="AI410" s="157"/>
      <c r="AJ410" s="157"/>
      <c r="AK410" s="165"/>
      <c r="AL410"/>
      <c r="AM410"/>
      <c r="AN410"/>
      <c r="AO410"/>
      <c r="AP410"/>
      <c r="AQ410"/>
    </row>
    <row r="411" spans="1:43" ht="12" customHeight="1" x14ac:dyDescent="0.3">
      <c r="A411" s="157"/>
      <c r="B411" s="158"/>
      <c r="C411" s="157"/>
      <c r="D411" s="159"/>
      <c r="E411" s="160"/>
      <c r="F411" s="157"/>
      <c r="G411" s="157"/>
      <c r="H411" s="157"/>
      <c r="I411" s="161"/>
      <c r="J411" s="161"/>
      <c r="K411" s="157"/>
      <c r="L411" s="161"/>
      <c r="M411" s="162"/>
      <c r="N411" s="163"/>
      <c r="O411" s="157"/>
      <c r="P411" s="157"/>
      <c r="Q411" s="161"/>
      <c r="R411" s="161"/>
      <c r="S411" s="164"/>
      <c r="T411" s="158"/>
      <c r="U411" s="158"/>
      <c r="V411" s="158"/>
      <c r="W411" s="157"/>
      <c r="X411" s="157"/>
      <c r="Y411" s="157"/>
      <c r="Z411" s="157"/>
      <c r="AA411" s="157"/>
      <c r="AB411" s="157"/>
      <c r="AC411" s="157"/>
      <c r="AD411" s="157"/>
      <c r="AE411" s="157"/>
      <c r="AF411" s="157"/>
      <c r="AG411" s="157"/>
      <c r="AH411" s="157"/>
      <c r="AI411" s="157"/>
      <c r="AJ411" s="157"/>
      <c r="AK411" s="165"/>
      <c r="AL411"/>
      <c r="AM411"/>
      <c r="AN411"/>
      <c r="AO411"/>
      <c r="AP411"/>
      <c r="AQ411"/>
    </row>
    <row r="412" spans="1:43" ht="12" customHeight="1" x14ac:dyDescent="0.3">
      <c r="A412" s="157"/>
      <c r="B412" s="158"/>
      <c r="C412" s="157"/>
      <c r="D412" s="159"/>
      <c r="E412" s="160"/>
      <c r="F412" s="157"/>
      <c r="G412" s="157"/>
      <c r="H412" s="157"/>
      <c r="I412" s="161"/>
      <c r="J412" s="161"/>
      <c r="K412" s="157"/>
      <c r="L412" s="161"/>
      <c r="M412" s="162"/>
      <c r="N412" s="163"/>
      <c r="O412" s="157"/>
      <c r="P412" s="157"/>
      <c r="Q412" s="161"/>
      <c r="R412" s="161"/>
      <c r="S412" s="164"/>
      <c r="T412" s="158"/>
      <c r="U412" s="158"/>
      <c r="V412" s="158"/>
      <c r="W412" s="157"/>
      <c r="X412" s="157"/>
      <c r="Y412" s="157"/>
      <c r="Z412" s="157"/>
      <c r="AA412" s="157"/>
      <c r="AB412" s="157"/>
      <c r="AC412" s="157"/>
      <c r="AD412" s="157"/>
      <c r="AE412" s="157"/>
      <c r="AF412" s="157"/>
      <c r="AG412" s="157"/>
      <c r="AH412" s="157"/>
      <c r="AI412" s="157"/>
      <c r="AJ412" s="157"/>
      <c r="AK412" s="165"/>
      <c r="AL412"/>
      <c r="AM412"/>
      <c r="AN412"/>
      <c r="AO412"/>
      <c r="AP412"/>
      <c r="AQ412"/>
    </row>
    <row r="413" spans="1:43" ht="12" customHeight="1" x14ac:dyDescent="0.3">
      <c r="A413" s="157"/>
      <c r="B413" s="158"/>
      <c r="C413" s="157"/>
      <c r="D413" s="159"/>
      <c r="E413" s="160"/>
      <c r="F413" s="157"/>
      <c r="G413" s="157"/>
      <c r="H413" s="157"/>
      <c r="I413" s="161"/>
      <c r="J413" s="161"/>
      <c r="K413" s="157"/>
      <c r="L413" s="161"/>
      <c r="M413" s="162"/>
      <c r="N413" s="163"/>
      <c r="O413" s="157"/>
      <c r="P413" s="157"/>
      <c r="Q413" s="161"/>
      <c r="R413" s="161"/>
      <c r="S413" s="164"/>
      <c r="T413" s="158"/>
      <c r="U413" s="158"/>
      <c r="V413" s="158"/>
      <c r="W413" s="157"/>
      <c r="X413" s="157"/>
      <c r="Y413" s="157"/>
      <c r="Z413" s="157"/>
      <c r="AA413" s="157"/>
      <c r="AB413" s="157"/>
      <c r="AC413" s="157"/>
      <c r="AD413" s="157"/>
      <c r="AE413" s="157"/>
      <c r="AF413" s="157"/>
      <c r="AG413" s="157"/>
      <c r="AH413" s="157"/>
      <c r="AI413" s="157"/>
      <c r="AJ413" s="157"/>
      <c r="AK413" s="165"/>
      <c r="AL413"/>
      <c r="AM413"/>
      <c r="AN413"/>
      <c r="AO413"/>
      <c r="AP413"/>
      <c r="AQ413"/>
    </row>
    <row r="414" spans="1:43" ht="12" customHeight="1" x14ac:dyDescent="0.3">
      <c r="A414" s="157"/>
      <c r="B414" s="158"/>
      <c r="C414" s="157"/>
      <c r="D414" s="159"/>
      <c r="E414" s="160"/>
      <c r="F414" s="157"/>
      <c r="G414" s="157"/>
      <c r="H414" s="157"/>
      <c r="I414" s="161"/>
      <c r="J414" s="161"/>
      <c r="K414" s="157"/>
      <c r="L414" s="161"/>
      <c r="M414" s="162"/>
      <c r="N414" s="163"/>
      <c r="O414" s="157"/>
      <c r="P414" s="157"/>
      <c r="Q414" s="161"/>
      <c r="R414" s="161"/>
      <c r="S414" s="164"/>
      <c r="T414" s="158"/>
      <c r="U414" s="158"/>
      <c r="V414" s="158"/>
      <c r="W414" s="157"/>
      <c r="X414" s="157"/>
      <c r="Y414" s="157"/>
      <c r="Z414" s="157"/>
      <c r="AA414" s="157"/>
      <c r="AB414" s="157"/>
      <c r="AC414" s="157"/>
      <c r="AD414" s="157"/>
      <c r="AE414" s="157"/>
      <c r="AF414" s="157"/>
      <c r="AG414" s="157"/>
      <c r="AH414" s="157"/>
      <c r="AI414" s="157"/>
      <c r="AJ414" s="157"/>
      <c r="AK414" s="165"/>
      <c r="AL414"/>
      <c r="AM414"/>
      <c r="AN414"/>
      <c r="AO414"/>
      <c r="AP414"/>
      <c r="AQ414"/>
    </row>
    <row r="415" spans="1:43" ht="12" customHeight="1" x14ac:dyDescent="0.3">
      <c r="A415" s="157"/>
      <c r="B415" s="158"/>
      <c r="C415" s="157"/>
      <c r="D415" s="159"/>
      <c r="E415" s="160"/>
      <c r="F415" s="157"/>
      <c r="G415" s="157"/>
      <c r="H415" s="157"/>
      <c r="I415" s="161"/>
      <c r="J415" s="161"/>
      <c r="K415" s="157"/>
      <c r="L415" s="161"/>
      <c r="M415" s="162"/>
      <c r="N415" s="163"/>
      <c r="O415" s="157"/>
      <c r="P415" s="157"/>
      <c r="Q415" s="161"/>
      <c r="R415" s="161"/>
      <c r="S415" s="164"/>
      <c r="T415" s="158"/>
      <c r="U415" s="158"/>
      <c r="V415" s="158"/>
      <c r="W415" s="157"/>
      <c r="X415" s="157"/>
      <c r="Y415" s="157"/>
      <c r="Z415" s="157"/>
      <c r="AA415" s="157"/>
      <c r="AB415" s="157"/>
      <c r="AC415" s="157"/>
      <c r="AD415" s="157"/>
      <c r="AE415" s="157"/>
      <c r="AF415" s="157"/>
      <c r="AG415" s="157"/>
      <c r="AH415" s="157"/>
      <c r="AI415" s="157"/>
      <c r="AJ415" s="157"/>
      <c r="AK415" s="165"/>
      <c r="AL415"/>
      <c r="AM415"/>
      <c r="AN415"/>
      <c r="AO415"/>
      <c r="AP415"/>
      <c r="AQ415"/>
    </row>
    <row r="416" spans="1:43" ht="12" customHeight="1" x14ac:dyDescent="0.3">
      <c r="A416" s="157"/>
      <c r="B416" s="158"/>
      <c r="C416" s="157"/>
      <c r="D416" s="159"/>
      <c r="E416" s="160"/>
      <c r="F416" s="157"/>
      <c r="G416" s="157"/>
      <c r="H416" s="157"/>
      <c r="I416" s="161"/>
      <c r="J416" s="161"/>
      <c r="K416" s="157"/>
      <c r="L416" s="161"/>
      <c r="M416" s="162"/>
      <c r="N416" s="163"/>
      <c r="O416" s="157"/>
      <c r="P416" s="157"/>
      <c r="Q416" s="161"/>
      <c r="R416" s="161"/>
      <c r="S416" s="164"/>
      <c r="T416" s="158"/>
      <c r="U416" s="158"/>
      <c r="V416" s="158"/>
      <c r="W416" s="157"/>
      <c r="X416" s="157"/>
      <c r="Y416" s="157"/>
      <c r="Z416" s="157"/>
      <c r="AA416" s="157"/>
      <c r="AB416" s="157"/>
      <c r="AC416" s="157"/>
      <c r="AD416" s="157"/>
      <c r="AE416" s="157"/>
      <c r="AF416" s="157"/>
      <c r="AG416" s="157"/>
      <c r="AH416" s="157"/>
      <c r="AI416" s="157"/>
      <c r="AJ416" s="157"/>
      <c r="AK416" s="165"/>
      <c r="AL416"/>
      <c r="AM416"/>
      <c r="AN416"/>
      <c r="AO416"/>
      <c r="AP416"/>
      <c r="AQ416"/>
    </row>
    <row r="417" spans="1:43" ht="12" customHeight="1" x14ac:dyDescent="0.3">
      <c r="A417" s="157"/>
      <c r="B417" s="158"/>
      <c r="C417" s="157"/>
      <c r="D417" s="159"/>
      <c r="E417" s="160"/>
      <c r="F417" s="157"/>
      <c r="G417" s="157"/>
      <c r="H417" s="157"/>
      <c r="I417" s="161"/>
      <c r="J417" s="161"/>
      <c r="K417" s="157"/>
      <c r="L417" s="161"/>
      <c r="M417" s="162"/>
      <c r="N417" s="163"/>
      <c r="O417" s="157"/>
      <c r="P417" s="157"/>
      <c r="Q417" s="161"/>
      <c r="R417" s="161"/>
      <c r="S417" s="164"/>
      <c r="T417" s="158"/>
      <c r="U417" s="158"/>
      <c r="V417" s="158"/>
      <c r="W417" s="157"/>
      <c r="X417" s="157"/>
      <c r="Y417" s="157"/>
      <c r="Z417" s="157"/>
      <c r="AA417" s="157"/>
      <c r="AB417" s="157"/>
      <c r="AC417" s="157"/>
      <c r="AD417" s="157"/>
      <c r="AE417" s="157"/>
      <c r="AF417" s="157"/>
      <c r="AG417" s="157"/>
      <c r="AH417" s="157"/>
      <c r="AI417" s="157"/>
      <c r="AJ417" s="157"/>
      <c r="AK417" s="165"/>
      <c r="AL417"/>
      <c r="AM417"/>
      <c r="AN417"/>
      <c r="AO417"/>
      <c r="AP417"/>
      <c r="AQ417"/>
    </row>
    <row r="418" spans="1:43" ht="12" customHeight="1" x14ac:dyDescent="0.3">
      <c r="A418" s="157"/>
      <c r="B418" s="158"/>
      <c r="C418" s="157"/>
      <c r="D418" s="159"/>
      <c r="E418" s="160"/>
      <c r="F418" s="157"/>
      <c r="G418" s="157"/>
      <c r="H418" s="157"/>
      <c r="I418" s="161"/>
      <c r="J418" s="161"/>
      <c r="K418" s="157"/>
      <c r="L418" s="161"/>
      <c r="M418" s="162"/>
      <c r="N418" s="163"/>
      <c r="O418" s="157"/>
      <c r="P418" s="157"/>
      <c r="Q418" s="161"/>
      <c r="R418" s="161"/>
      <c r="S418" s="164"/>
      <c r="T418" s="158"/>
      <c r="U418" s="158"/>
      <c r="V418" s="158"/>
      <c r="W418" s="157"/>
      <c r="X418" s="157"/>
      <c r="Y418" s="157"/>
      <c r="Z418" s="157"/>
      <c r="AA418" s="157"/>
      <c r="AB418" s="157"/>
      <c r="AC418" s="157"/>
      <c r="AD418" s="157"/>
      <c r="AE418" s="157"/>
      <c r="AF418" s="157"/>
      <c r="AG418" s="157"/>
      <c r="AH418" s="157"/>
      <c r="AI418" s="157"/>
      <c r="AJ418" s="157"/>
      <c r="AK418" s="165"/>
      <c r="AL418"/>
      <c r="AM418"/>
      <c r="AN418"/>
      <c r="AO418"/>
      <c r="AP418"/>
      <c r="AQ418"/>
    </row>
    <row r="419" spans="1:43" ht="12" customHeight="1" x14ac:dyDescent="0.3">
      <c r="A419" s="157"/>
      <c r="B419" s="158"/>
      <c r="C419" s="157"/>
      <c r="D419" s="159"/>
      <c r="E419" s="160"/>
      <c r="F419" s="157"/>
      <c r="G419" s="157"/>
      <c r="H419" s="157"/>
      <c r="I419" s="161"/>
      <c r="J419" s="161"/>
      <c r="K419" s="157"/>
      <c r="L419" s="161"/>
      <c r="M419" s="162"/>
      <c r="N419" s="163"/>
      <c r="O419" s="157"/>
      <c r="P419" s="157"/>
      <c r="Q419" s="161"/>
      <c r="R419" s="161"/>
      <c r="S419" s="164"/>
      <c r="T419" s="158"/>
      <c r="U419" s="158"/>
      <c r="V419" s="158"/>
      <c r="W419" s="157"/>
      <c r="X419" s="157"/>
      <c r="Y419" s="157"/>
      <c r="Z419" s="157"/>
      <c r="AA419" s="157"/>
      <c r="AB419" s="157"/>
      <c r="AC419" s="157"/>
      <c r="AD419" s="157"/>
      <c r="AE419" s="157"/>
      <c r="AF419" s="157"/>
      <c r="AG419" s="157"/>
      <c r="AH419" s="157"/>
      <c r="AI419" s="157"/>
      <c r="AJ419" s="157"/>
      <c r="AK419" s="165"/>
      <c r="AL419"/>
      <c r="AM419"/>
      <c r="AN419"/>
      <c r="AO419"/>
      <c r="AP419"/>
      <c r="AQ419"/>
    </row>
    <row r="420" spans="1:43" ht="12" customHeight="1" x14ac:dyDescent="0.3">
      <c r="A420" s="157"/>
      <c r="B420" s="158"/>
      <c r="C420" s="157"/>
      <c r="D420" s="159"/>
      <c r="E420" s="160"/>
      <c r="F420" s="157"/>
      <c r="G420" s="157"/>
      <c r="H420" s="157"/>
      <c r="I420" s="161"/>
      <c r="J420" s="161"/>
      <c r="K420" s="157"/>
      <c r="L420" s="161"/>
      <c r="M420" s="162"/>
      <c r="N420" s="163"/>
      <c r="O420" s="157"/>
      <c r="P420" s="157"/>
      <c r="Q420" s="161"/>
      <c r="R420" s="161"/>
      <c r="S420" s="164"/>
      <c r="T420" s="158"/>
      <c r="U420" s="158"/>
      <c r="V420" s="158"/>
      <c r="W420" s="157"/>
      <c r="X420" s="157"/>
      <c r="Y420" s="157"/>
      <c r="Z420" s="157"/>
      <c r="AA420" s="157"/>
      <c r="AB420" s="157"/>
      <c r="AC420" s="157"/>
      <c r="AD420" s="157"/>
      <c r="AE420" s="157"/>
      <c r="AF420" s="157"/>
      <c r="AG420" s="157"/>
      <c r="AH420" s="157"/>
      <c r="AI420" s="157"/>
      <c r="AJ420" s="157"/>
      <c r="AK420" s="165"/>
      <c r="AL420"/>
      <c r="AM420"/>
      <c r="AN420"/>
      <c r="AO420"/>
      <c r="AP420"/>
      <c r="AQ420"/>
    </row>
    <row r="421" spans="1:43" ht="12" customHeight="1" x14ac:dyDescent="0.3">
      <c r="A421" s="157"/>
      <c r="B421" s="158"/>
      <c r="C421" s="157"/>
      <c r="D421" s="159"/>
      <c r="E421" s="160"/>
      <c r="F421" s="157"/>
      <c r="G421" s="157"/>
      <c r="H421" s="157"/>
      <c r="I421" s="161"/>
      <c r="J421" s="161"/>
      <c r="K421" s="157"/>
      <c r="L421" s="161"/>
      <c r="M421" s="162"/>
      <c r="N421" s="163"/>
      <c r="O421" s="157"/>
      <c r="P421" s="157"/>
      <c r="Q421" s="161"/>
      <c r="R421" s="161"/>
      <c r="S421" s="164"/>
      <c r="T421" s="158"/>
      <c r="U421" s="158"/>
      <c r="V421" s="158"/>
      <c r="W421" s="157"/>
      <c r="X421" s="157"/>
      <c r="Y421" s="157"/>
      <c r="Z421" s="157"/>
      <c r="AA421" s="157"/>
      <c r="AB421" s="157"/>
      <c r="AC421" s="157"/>
      <c r="AD421" s="157"/>
      <c r="AE421" s="157"/>
      <c r="AF421" s="157"/>
      <c r="AG421" s="157"/>
      <c r="AH421" s="157"/>
      <c r="AI421" s="157"/>
      <c r="AJ421" s="157"/>
      <c r="AK421" s="165"/>
      <c r="AL421"/>
      <c r="AM421"/>
      <c r="AN421"/>
      <c r="AO421"/>
      <c r="AP421"/>
      <c r="AQ421"/>
    </row>
    <row r="422" spans="1:43" ht="12" customHeight="1" x14ac:dyDescent="0.3">
      <c r="A422" s="157"/>
      <c r="B422" s="158"/>
      <c r="C422" s="157"/>
      <c r="D422" s="159"/>
      <c r="E422" s="160"/>
      <c r="F422" s="157"/>
      <c r="G422" s="157"/>
      <c r="H422" s="157"/>
      <c r="I422" s="161"/>
      <c r="J422" s="161"/>
      <c r="K422" s="157"/>
      <c r="L422" s="161"/>
      <c r="M422" s="162"/>
      <c r="N422" s="163"/>
      <c r="O422" s="157"/>
      <c r="P422" s="157"/>
      <c r="Q422" s="161"/>
      <c r="R422" s="161"/>
      <c r="S422" s="164"/>
      <c r="T422" s="158"/>
      <c r="U422" s="158"/>
      <c r="V422" s="158"/>
      <c r="W422" s="157"/>
      <c r="X422" s="157"/>
      <c r="Y422" s="157"/>
      <c r="Z422" s="157"/>
      <c r="AA422" s="157"/>
      <c r="AB422" s="157"/>
      <c r="AC422" s="157"/>
      <c r="AD422" s="157"/>
      <c r="AE422" s="157"/>
      <c r="AF422" s="157"/>
      <c r="AG422" s="157"/>
      <c r="AH422" s="157"/>
      <c r="AI422" s="157"/>
      <c r="AJ422" s="157"/>
      <c r="AK422" s="165"/>
      <c r="AL422"/>
      <c r="AM422"/>
      <c r="AN422"/>
      <c r="AO422"/>
      <c r="AP422"/>
      <c r="AQ422"/>
    </row>
    <row r="423" spans="1:43" ht="12" customHeight="1" x14ac:dyDescent="0.3">
      <c r="A423" s="157"/>
      <c r="B423" s="158"/>
      <c r="C423" s="157"/>
      <c r="D423" s="159"/>
      <c r="E423" s="160"/>
      <c r="F423" s="157"/>
      <c r="G423" s="157"/>
      <c r="H423" s="157"/>
      <c r="I423" s="161"/>
      <c r="J423" s="161"/>
      <c r="K423" s="157"/>
      <c r="L423" s="161"/>
      <c r="M423" s="162"/>
      <c r="N423" s="163"/>
      <c r="O423" s="157"/>
      <c r="P423" s="157"/>
      <c r="Q423" s="161"/>
      <c r="R423" s="161"/>
      <c r="S423" s="164"/>
      <c r="T423" s="158"/>
      <c r="U423" s="158"/>
      <c r="V423" s="158"/>
      <c r="W423" s="157"/>
      <c r="X423" s="157"/>
      <c r="Y423" s="157"/>
      <c r="Z423" s="157"/>
      <c r="AA423" s="169"/>
      <c r="AB423" s="157"/>
      <c r="AC423" s="157"/>
      <c r="AD423" s="157"/>
      <c r="AE423" s="157"/>
      <c r="AF423" s="157"/>
      <c r="AG423" s="157"/>
      <c r="AH423" s="157"/>
      <c r="AI423" s="157"/>
      <c r="AJ423" s="157"/>
      <c r="AK423" s="165"/>
      <c r="AL423"/>
      <c r="AM423"/>
      <c r="AN423"/>
      <c r="AO423"/>
      <c r="AP423"/>
      <c r="AQ423"/>
    </row>
    <row r="424" spans="1:43" ht="12" customHeight="1" x14ac:dyDescent="0.3">
      <c r="A424" s="157"/>
      <c r="B424" s="158"/>
      <c r="C424" s="157"/>
      <c r="D424" s="159"/>
      <c r="E424" s="160"/>
      <c r="F424" s="157"/>
      <c r="G424" s="157"/>
      <c r="H424" s="157"/>
      <c r="I424" s="161"/>
      <c r="J424" s="161"/>
      <c r="K424" s="157"/>
      <c r="L424" s="161"/>
      <c r="M424" s="162"/>
      <c r="N424" s="163"/>
      <c r="O424" s="157"/>
      <c r="P424" s="157"/>
      <c r="Q424" s="161"/>
      <c r="R424" s="161"/>
      <c r="S424" s="164"/>
      <c r="T424" s="158"/>
      <c r="U424" s="158"/>
      <c r="V424" s="158"/>
      <c r="W424" s="157"/>
      <c r="X424" s="157"/>
      <c r="Y424" s="157"/>
      <c r="Z424" s="157"/>
      <c r="AA424" s="169"/>
      <c r="AB424" s="157"/>
      <c r="AC424" s="157"/>
      <c r="AD424" s="157"/>
      <c r="AE424" s="157"/>
      <c r="AF424" s="157"/>
      <c r="AG424" s="157"/>
      <c r="AH424" s="157"/>
      <c r="AI424" s="157"/>
      <c r="AJ424" s="157"/>
      <c r="AK424" s="165"/>
      <c r="AL424"/>
      <c r="AM424"/>
      <c r="AN424"/>
      <c r="AO424"/>
      <c r="AP424"/>
      <c r="AQ424"/>
    </row>
    <row r="425" spans="1:43" ht="12" customHeight="1" x14ac:dyDescent="0.3">
      <c r="A425" s="157"/>
      <c r="B425" s="158"/>
      <c r="C425" s="157"/>
      <c r="D425" s="159"/>
      <c r="E425" s="160"/>
      <c r="F425" s="157"/>
      <c r="G425" s="157"/>
      <c r="H425" s="157"/>
      <c r="I425" s="161"/>
      <c r="J425" s="161"/>
      <c r="K425" s="157"/>
      <c r="L425" s="161"/>
      <c r="M425" s="162"/>
      <c r="N425" s="163"/>
      <c r="O425" s="157"/>
      <c r="P425" s="157"/>
      <c r="Q425" s="161"/>
      <c r="R425" s="161"/>
      <c r="S425" s="164"/>
      <c r="T425" s="158"/>
      <c r="U425" s="158"/>
      <c r="V425" s="158"/>
      <c r="W425" s="157"/>
      <c r="X425" s="157"/>
      <c r="Y425" s="157"/>
      <c r="Z425" s="157"/>
      <c r="AA425" s="157"/>
      <c r="AB425" s="157"/>
      <c r="AC425" s="157"/>
      <c r="AD425" s="157"/>
      <c r="AE425" s="157"/>
      <c r="AF425" s="157"/>
      <c r="AG425" s="157"/>
      <c r="AH425" s="157"/>
      <c r="AI425" s="157"/>
      <c r="AJ425" s="157"/>
      <c r="AK425" s="165"/>
      <c r="AL425"/>
      <c r="AM425"/>
      <c r="AN425"/>
      <c r="AO425"/>
      <c r="AP425"/>
      <c r="AQ425"/>
    </row>
    <row r="426" spans="1:43" ht="12" customHeight="1" x14ac:dyDescent="0.3">
      <c r="A426" s="157"/>
      <c r="B426" s="158"/>
      <c r="C426" s="157"/>
      <c r="D426" s="159"/>
      <c r="E426" s="160"/>
      <c r="F426" s="157"/>
      <c r="G426" s="157"/>
      <c r="H426" s="157"/>
      <c r="I426" s="161"/>
      <c r="J426" s="161"/>
      <c r="K426" s="157"/>
      <c r="L426" s="161"/>
      <c r="M426" s="162"/>
      <c r="N426" s="163"/>
      <c r="O426" s="157"/>
      <c r="P426" s="157"/>
      <c r="Q426" s="161"/>
      <c r="R426" s="161"/>
      <c r="S426" s="164"/>
      <c r="T426" s="158"/>
      <c r="U426" s="158"/>
      <c r="V426" s="158"/>
      <c r="W426" s="157"/>
      <c r="X426" s="157"/>
      <c r="Y426" s="157"/>
      <c r="Z426" s="157"/>
      <c r="AA426" s="157"/>
      <c r="AB426" s="157"/>
      <c r="AC426" s="157"/>
      <c r="AD426" s="157"/>
      <c r="AE426" s="157"/>
      <c r="AF426" s="157"/>
      <c r="AG426" s="157"/>
      <c r="AH426" s="157"/>
      <c r="AI426" s="157"/>
      <c r="AJ426" s="157"/>
      <c r="AK426" s="165"/>
      <c r="AL426"/>
      <c r="AM426"/>
      <c r="AN426"/>
      <c r="AO426"/>
      <c r="AP426"/>
      <c r="AQ426"/>
    </row>
    <row r="427" spans="1:43" s="4" customFormat="1" ht="12" customHeight="1" x14ac:dyDescent="0.3">
      <c r="A427" s="157"/>
      <c r="B427" s="158"/>
      <c r="C427" s="157"/>
      <c r="D427" s="159"/>
      <c r="E427" s="160"/>
      <c r="F427" s="157"/>
      <c r="G427" s="157"/>
      <c r="H427" s="157"/>
      <c r="I427" s="161"/>
      <c r="J427" s="161"/>
      <c r="K427" s="157"/>
      <c r="L427" s="161"/>
      <c r="M427" s="162"/>
      <c r="N427" s="163"/>
      <c r="O427" s="157"/>
      <c r="P427" s="157"/>
      <c r="Q427" s="161"/>
      <c r="R427" s="161"/>
      <c r="S427" s="164"/>
      <c r="T427" s="158"/>
      <c r="U427" s="158"/>
      <c r="V427" s="158"/>
      <c r="W427" s="157"/>
      <c r="X427" s="157"/>
      <c r="Y427" s="157"/>
      <c r="Z427" s="157"/>
      <c r="AA427" s="157"/>
      <c r="AB427" s="157"/>
      <c r="AC427" s="157"/>
      <c r="AD427" s="157"/>
      <c r="AE427" s="157"/>
      <c r="AF427" s="157"/>
      <c r="AG427" s="157"/>
      <c r="AH427" s="157"/>
      <c r="AI427" s="157"/>
      <c r="AJ427" s="157"/>
      <c r="AK427" s="165"/>
      <c r="AL427"/>
      <c r="AM427"/>
      <c r="AN427"/>
      <c r="AO427"/>
      <c r="AP427"/>
      <c r="AQ427"/>
    </row>
    <row r="428" spans="1:43" ht="12" customHeight="1" x14ac:dyDescent="0.3">
      <c r="A428" s="157"/>
      <c r="B428" s="158"/>
      <c r="C428" s="157"/>
      <c r="D428" s="159"/>
      <c r="E428" s="160"/>
      <c r="F428" s="157"/>
      <c r="G428" s="157"/>
      <c r="H428" s="157"/>
      <c r="I428" s="161"/>
      <c r="J428" s="161"/>
      <c r="K428" s="157"/>
      <c r="L428" s="161"/>
      <c r="M428" s="162"/>
      <c r="N428" s="163"/>
      <c r="O428" s="157"/>
      <c r="P428" s="157"/>
      <c r="Q428" s="161"/>
      <c r="R428" s="161"/>
      <c r="S428" s="164"/>
      <c r="T428" s="158"/>
      <c r="U428" s="158"/>
      <c r="V428" s="158"/>
      <c r="W428" s="157"/>
      <c r="X428" s="157"/>
      <c r="Y428" s="157"/>
      <c r="Z428" s="157"/>
      <c r="AA428" s="157"/>
      <c r="AB428" s="157"/>
      <c r="AC428" s="157"/>
      <c r="AD428" s="157"/>
      <c r="AE428" s="157"/>
      <c r="AF428" s="157"/>
      <c r="AG428" s="157"/>
      <c r="AH428" s="157"/>
      <c r="AI428" s="157"/>
      <c r="AJ428" s="157"/>
      <c r="AK428" s="165"/>
      <c r="AL428"/>
      <c r="AM428"/>
      <c r="AN428"/>
      <c r="AO428"/>
      <c r="AP428"/>
      <c r="AQ428"/>
    </row>
    <row r="429" spans="1:43" ht="12" customHeight="1" x14ac:dyDescent="0.3">
      <c r="A429" s="157"/>
      <c r="B429" s="158"/>
      <c r="C429" s="157"/>
      <c r="D429" s="159"/>
      <c r="E429" s="160"/>
      <c r="F429" s="157"/>
      <c r="G429" s="157"/>
      <c r="H429" s="157"/>
      <c r="I429" s="161"/>
      <c r="J429" s="161"/>
      <c r="K429" s="157"/>
      <c r="L429" s="161"/>
      <c r="M429" s="162"/>
      <c r="N429" s="163"/>
      <c r="O429" s="157"/>
      <c r="P429" s="157"/>
      <c r="Q429" s="161"/>
      <c r="R429" s="161"/>
      <c r="S429" s="164"/>
      <c r="T429" s="158"/>
      <c r="U429" s="158"/>
      <c r="V429" s="158"/>
      <c r="W429" s="157"/>
      <c r="X429" s="157"/>
      <c r="Y429" s="157"/>
      <c r="Z429" s="157"/>
      <c r="AA429" s="157"/>
      <c r="AB429" s="157"/>
      <c r="AC429" s="157"/>
      <c r="AD429" s="157"/>
      <c r="AE429" s="157"/>
      <c r="AF429" s="157"/>
      <c r="AG429" s="157"/>
      <c r="AH429" s="157"/>
      <c r="AI429" s="157"/>
      <c r="AJ429" s="157"/>
      <c r="AK429" s="165"/>
      <c r="AL429"/>
      <c r="AM429"/>
      <c r="AN429"/>
      <c r="AO429"/>
      <c r="AP429"/>
      <c r="AQ429"/>
    </row>
    <row r="430" spans="1:43" ht="12" customHeight="1" x14ac:dyDescent="0.3">
      <c r="A430" s="157"/>
      <c r="B430" s="158"/>
      <c r="C430" s="157"/>
      <c r="D430" s="159"/>
      <c r="E430" s="160"/>
      <c r="F430" s="157"/>
      <c r="G430" s="157"/>
      <c r="H430" s="157"/>
      <c r="I430" s="161"/>
      <c r="J430" s="161"/>
      <c r="K430" s="157"/>
      <c r="L430" s="161"/>
      <c r="M430" s="162"/>
      <c r="N430" s="163"/>
      <c r="O430" s="157"/>
      <c r="P430" s="157"/>
      <c r="Q430" s="161"/>
      <c r="R430" s="161"/>
      <c r="S430" s="164"/>
      <c r="T430" s="158"/>
      <c r="U430" s="158"/>
      <c r="V430" s="158"/>
      <c r="W430" s="157"/>
      <c r="X430" s="157"/>
      <c r="Y430" s="157"/>
      <c r="Z430" s="157"/>
      <c r="AA430" s="157"/>
      <c r="AB430" s="157"/>
      <c r="AC430" s="157"/>
      <c r="AD430" s="157"/>
      <c r="AE430" s="157"/>
      <c r="AF430" s="157"/>
      <c r="AG430" s="157"/>
      <c r="AH430" s="157"/>
      <c r="AI430" s="157"/>
      <c r="AJ430" s="157"/>
      <c r="AK430" s="165"/>
      <c r="AL430"/>
      <c r="AM430"/>
      <c r="AN430"/>
      <c r="AO430"/>
      <c r="AP430"/>
      <c r="AQ430"/>
    </row>
    <row r="431" spans="1:43" ht="12" customHeight="1" x14ac:dyDescent="0.3">
      <c r="A431" s="157"/>
      <c r="B431" s="158"/>
      <c r="C431" s="157"/>
      <c r="D431" s="159"/>
      <c r="E431" s="160"/>
      <c r="F431" s="157"/>
      <c r="G431" s="157"/>
      <c r="H431" s="157"/>
      <c r="I431" s="161"/>
      <c r="J431" s="161"/>
      <c r="K431" s="157"/>
      <c r="L431" s="161"/>
      <c r="M431" s="162"/>
      <c r="N431" s="163"/>
      <c r="O431" s="157"/>
      <c r="P431" s="157"/>
      <c r="Q431" s="161"/>
      <c r="R431" s="161"/>
      <c r="S431" s="164"/>
      <c r="T431" s="158"/>
      <c r="U431" s="158"/>
      <c r="V431" s="158"/>
      <c r="W431" s="157"/>
      <c r="X431" s="157"/>
      <c r="Y431" s="157"/>
      <c r="Z431" s="157"/>
      <c r="AA431" s="157"/>
      <c r="AB431" s="157"/>
      <c r="AC431" s="157"/>
      <c r="AD431" s="157"/>
      <c r="AE431" s="157"/>
      <c r="AF431" s="157"/>
      <c r="AG431" s="157"/>
      <c r="AH431" s="157"/>
      <c r="AI431" s="157"/>
      <c r="AJ431" s="157"/>
      <c r="AK431" s="165"/>
      <c r="AL431"/>
      <c r="AM431"/>
      <c r="AN431"/>
      <c r="AO431"/>
      <c r="AP431"/>
      <c r="AQ431"/>
    </row>
    <row r="432" spans="1:43" s="4" customFormat="1" ht="12" customHeight="1" x14ac:dyDescent="0.3">
      <c r="A432" s="157"/>
      <c r="B432" s="158"/>
      <c r="C432" s="157"/>
      <c r="D432" s="159"/>
      <c r="E432" s="160"/>
      <c r="F432" s="157"/>
      <c r="G432" s="157"/>
      <c r="H432" s="157"/>
      <c r="I432" s="161"/>
      <c r="J432" s="161"/>
      <c r="K432" s="157"/>
      <c r="L432" s="161"/>
      <c r="M432" s="162"/>
      <c r="N432" s="163"/>
      <c r="O432" s="157"/>
      <c r="P432" s="157"/>
      <c r="Q432" s="161"/>
      <c r="R432" s="161"/>
      <c r="S432" s="164"/>
      <c r="T432" s="158"/>
      <c r="U432" s="158"/>
      <c r="V432" s="158"/>
      <c r="W432" s="157"/>
      <c r="X432" s="157"/>
      <c r="Y432" s="157"/>
      <c r="Z432" s="157"/>
      <c r="AA432" s="157"/>
      <c r="AB432" s="157"/>
      <c r="AC432" s="157"/>
      <c r="AD432" s="157"/>
      <c r="AE432" s="157"/>
      <c r="AF432" s="157"/>
      <c r="AG432" s="157"/>
      <c r="AH432" s="157"/>
      <c r="AI432" s="157"/>
      <c r="AJ432" s="157"/>
      <c r="AK432" s="165"/>
      <c r="AL432"/>
      <c r="AM432"/>
      <c r="AN432"/>
      <c r="AO432"/>
      <c r="AP432"/>
      <c r="AQ432"/>
    </row>
    <row r="433" spans="1:43" ht="12" customHeight="1" x14ac:dyDescent="0.3">
      <c r="A433" s="157"/>
      <c r="B433" s="158"/>
      <c r="C433" s="157"/>
      <c r="D433" s="159"/>
      <c r="E433" s="160"/>
      <c r="F433" s="157"/>
      <c r="G433" s="157"/>
      <c r="H433" s="157"/>
      <c r="I433" s="161"/>
      <c r="J433" s="161"/>
      <c r="K433" s="157"/>
      <c r="L433" s="161"/>
      <c r="M433" s="162"/>
      <c r="N433" s="163"/>
      <c r="O433" s="157"/>
      <c r="P433" s="157"/>
      <c r="Q433" s="161"/>
      <c r="R433" s="161"/>
      <c r="S433" s="164"/>
      <c r="T433" s="158"/>
      <c r="U433" s="158"/>
      <c r="V433" s="158"/>
      <c r="W433" s="157"/>
      <c r="X433" s="157"/>
      <c r="Y433" s="157"/>
      <c r="Z433" s="157"/>
      <c r="AA433" s="157"/>
      <c r="AB433" s="157"/>
      <c r="AC433" s="157"/>
      <c r="AD433" s="157"/>
      <c r="AE433" s="157"/>
      <c r="AF433" s="157"/>
      <c r="AG433" s="157"/>
      <c r="AH433" s="157"/>
      <c r="AI433" s="157"/>
      <c r="AJ433" s="157"/>
      <c r="AK433" s="165"/>
      <c r="AL433"/>
      <c r="AM433"/>
      <c r="AN433"/>
      <c r="AO433"/>
      <c r="AP433"/>
      <c r="AQ433"/>
    </row>
    <row r="434" spans="1:43" ht="12" customHeight="1" x14ac:dyDescent="0.3">
      <c r="A434" s="157"/>
      <c r="B434" s="158"/>
      <c r="C434" s="157"/>
      <c r="D434" s="159"/>
      <c r="E434" s="160"/>
      <c r="F434" s="157"/>
      <c r="G434" s="157"/>
      <c r="H434" s="157"/>
      <c r="I434" s="161"/>
      <c r="J434" s="161"/>
      <c r="K434" s="157"/>
      <c r="L434" s="161"/>
      <c r="M434" s="162"/>
      <c r="N434" s="163"/>
      <c r="O434" s="157"/>
      <c r="P434" s="157"/>
      <c r="Q434" s="161"/>
      <c r="R434" s="161"/>
      <c r="S434" s="164"/>
      <c r="T434" s="158"/>
      <c r="U434" s="158"/>
      <c r="V434" s="158"/>
      <c r="W434" s="157"/>
      <c r="X434" s="157"/>
      <c r="Y434" s="157"/>
      <c r="Z434" s="157"/>
      <c r="AA434" s="157"/>
      <c r="AB434" s="157"/>
      <c r="AC434" s="157"/>
      <c r="AD434" s="157"/>
      <c r="AE434" s="157"/>
      <c r="AF434" s="157"/>
      <c r="AG434" s="157"/>
      <c r="AH434" s="157"/>
      <c r="AI434" s="157"/>
      <c r="AJ434" s="157"/>
      <c r="AK434" s="165"/>
      <c r="AL434"/>
      <c r="AM434"/>
      <c r="AN434"/>
      <c r="AO434"/>
      <c r="AP434"/>
      <c r="AQ434"/>
    </row>
    <row r="435" spans="1:43" ht="12" customHeight="1" x14ac:dyDescent="0.3">
      <c r="A435" s="157"/>
      <c r="B435" s="158"/>
      <c r="C435" s="157"/>
      <c r="D435" s="159"/>
      <c r="E435" s="160"/>
      <c r="F435" s="157"/>
      <c r="G435" s="157"/>
      <c r="H435" s="157"/>
      <c r="I435" s="161"/>
      <c r="J435" s="161"/>
      <c r="K435" s="157"/>
      <c r="L435" s="161"/>
      <c r="M435" s="162"/>
      <c r="N435" s="163"/>
      <c r="O435" s="157"/>
      <c r="P435" s="157"/>
      <c r="Q435" s="161"/>
      <c r="R435" s="161"/>
      <c r="S435" s="164"/>
      <c r="T435" s="158"/>
      <c r="U435" s="158"/>
      <c r="V435" s="158"/>
      <c r="W435" s="157"/>
      <c r="X435" s="157"/>
      <c r="Y435" s="157"/>
      <c r="Z435" s="157"/>
      <c r="AA435" s="157"/>
      <c r="AB435" s="157"/>
      <c r="AC435" s="157"/>
      <c r="AD435" s="157"/>
      <c r="AE435" s="157"/>
      <c r="AF435" s="157"/>
      <c r="AG435" s="157"/>
      <c r="AH435" s="157"/>
      <c r="AI435" s="157"/>
      <c r="AJ435" s="157"/>
      <c r="AK435" s="165"/>
      <c r="AL435"/>
      <c r="AM435"/>
      <c r="AN435"/>
      <c r="AO435"/>
      <c r="AP435"/>
      <c r="AQ435"/>
    </row>
    <row r="436" spans="1:43" ht="12" customHeight="1" x14ac:dyDescent="0.3">
      <c r="A436" s="157"/>
      <c r="B436" s="158"/>
      <c r="C436" s="157"/>
      <c r="D436" s="159"/>
      <c r="E436" s="160"/>
      <c r="F436" s="157"/>
      <c r="G436" s="157"/>
      <c r="H436" s="157"/>
      <c r="I436" s="161"/>
      <c r="J436" s="161"/>
      <c r="K436" s="157"/>
      <c r="L436" s="161"/>
      <c r="M436" s="162"/>
      <c r="N436" s="163"/>
      <c r="O436" s="157"/>
      <c r="P436" s="157"/>
      <c r="Q436" s="161"/>
      <c r="R436" s="161"/>
      <c r="S436" s="164"/>
      <c r="T436" s="158"/>
      <c r="U436" s="158"/>
      <c r="V436" s="158"/>
      <c r="W436" s="157"/>
      <c r="X436" s="157"/>
      <c r="Y436" s="157"/>
      <c r="Z436" s="157"/>
      <c r="AA436" s="157"/>
      <c r="AB436" s="157"/>
      <c r="AC436" s="157"/>
      <c r="AD436" s="157"/>
      <c r="AE436" s="157"/>
      <c r="AF436" s="157"/>
      <c r="AG436" s="157"/>
      <c r="AH436" s="157"/>
      <c r="AI436" s="157"/>
      <c r="AJ436" s="157"/>
      <c r="AK436" s="165"/>
      <c r="AL436"/>
      <c r="AM436"/>
      <c r="AN436"/>
      <c r="AO436"/>
      <c r="AP436"/>
      <c r="AQ436"/>
    </row>
    <row r="437" spans="1:43" ht="12" customHeight="1" x14ac:dyDescent="0.3">
      <c r="A437" s="157"/>
      <c r="B437" s="158"/>
      <c r="C437" s="157"/>
      <c r="D437" s="159"/>
      <c r="E437" s="160"/>
      <c r="F437" s="157"/>
      <c r="G437" s="157"/>
      <c r="H437" s="157"/>
      <c r="I437" s="161"/>
      <c r="J437" s="161"/>
      <c r="K437" s="157"/>
      <c r="L437" s="161"/>
      <c r="M437" s="162"/>
      <c r="N437" s="163"/>
      <c r="O437" s="157"/>
      <c r="P437" s="157"/>
      <c r="Q437" s="161"/>
      <c r="R437" s="161"/>
      <c r="S437" s="164"/>
      <c r="T437" s="158"/>
      <c r="U437" s="158"/>
      <c r="V437" s="158"/>
      <c r="W437" s="157"/>
      <c r="X437" s="157"/>
      <c r="Y437" s="157"/>
      <c r="Z437" s="157"/>
      <c r="AA437" s="157"/>
      <c r="AB437" s="157"/>
      <c r="AC437" s="157"/>
      <c r="AD437" s="157"/>
      <c r="AE437" s="157"/>
      <c r="AF437" s="157"/>
      <c r="AG437" s="157"/>
      <c r="AH437" s="157"/>
      <c r="AI437" s="157"/>
      <c r="AJ437" s="157"/>
      <c r="AK437" s="165"/>
      <c r="AL437"/>
      <c r="AM437"/>
      <c r="AN437"/>
      <c r="AO437"/>
      <c r="AP437"/>
      <c r="AQ437"/>
    </row>
    <row r="438" spans="1:43" ht="12" customHeight="1" x14ac:dyDescent="0.3">
      <c r="A438" s="157"/>
      <c r="B438" s="158"/>
      <c r="C438" s="157"/>
      <c r="D438" s="159"/>
      <c r="E438" s="160"/>
      <c r="F438" s="157"/>
      <c r="G438" s="157"/>
      <c r="H438" s="157"/>
      <c r="I438" s="161"/>
      <c r="J438" s="161"/>
      <c r="K438" s="157"/>
      <c r="L438" s="161"/>
      <c r="M438" s="162"/>
      <c r="N438" s="163"/>
      <c r="O438" s="157"/>
      <c r="P438" s="157"/>
      <c r="Q438" s="161"/>
      <c r="R438" s="161"/>
      <c r="S438" s="164"/>
      <c r="T438" s="158"/>
      <c r="U438" s="158"/>
      <c r="V438" s="158"/>
      <c r="W438" s="157"/>
      <c r="X438" s="157"/>
      <c r="Y438" s="157"/>
      <c r="Z438" s="157"/>
      <c r="AA438" s="157"/>
      <c r="AB438" s="157"/>
      <c r="AC438" s="157"/>
      <c r="AD438" s="157"/>
      <c r="AE438" s="157"/>
      <c r="AF438" s="157"/>
      <c r="AG438" s="157"/>
      <c r="AH438" s="157"/>
      <c r="AI438" s="157"/>
      <c r="AJ438" s="157"/>
      <c r="AK438" s="165"/>
      <c r="AL438"/>
      <c r="AM438"/>
      <c r="AN438"/>
      <c r="AO438"/>
      <c r="AP438"/>
      <c r="AQ438"/>
    </row>
    <row r="439" spans="1:43" ht="12" customHeight="1" x14ac:dyDescent="0.3">
      <c r="A439" s="157"/>
      <c r="B439" s="158"/>
      <c r="C439" s="157"/>
      <c r="D439" s="159"/>
      <c r="E439" s="160"/>
      <c r="F439" s="157"/>
      <c r="G439" s="157"/>
      <c r="H439" s="157"/>
      <c r="I439" s="161"/>
      <c r="J439" s="161"/>
      <c r="K439" s="157"/>
      <c r="L439" s="161"/>
      <c r="M439" s="162"/>
      <c r="N439" s="163"/>
      <c r="O439" s="157"/>
      <c r="P439" s="157"/>
      <c r="Q439" s="161"/>
      <c r="R439" s="161"/>
      <c r="S439" s="164"/>
      <c r="T439" s="158"/>
      <c r="U439" s="158"/>
      <c r="V439" s="158"/>
      <c r="W439" s="157"/>
      <c r="X439" s="157"/>
      <c r="Y439" s="157"/>
      <c r="Z439" s="157"/>
      <c r="AA439" s="157"/>
      <c r="AB439" s="157"/>
      <c r="AC439" s="157"/>
      <c r="AD439" s="157"/>
      <c r="AE439" s="157"/>
      <c r="AF439" s="157"/>
      <c r="AG439" s="157"/>
      <c r="AH439" s="157"/>
      <c r="AI439" s="157"/>
      <c r="AJ439" s="157"/>
      <c r="AK439" s="165"/>
      <c r="AL439"/>
      <c r="AM439"/>
      <c r="AN439"/>
      <c r="AO439"/>
      <c r="AP439"/>
      <c r="AQ439"/>
    </row>
    <row r="440" spans="1:43" ht="12" customHeight="1" x14ac:dyDescent="0.3">
      <c r="A440" s="157"/>
      <c r="B440" s="158"/>
      <c r="C440" s="157"/>
      <c r="D440" s="159"/>
      <c r="E440" s="160"/>
      <c r="F440" s="157"/>
      <c r="G440" s="157"/>
      <c r="H440" s="157"/>
      <c r="I440" s="161"/>
      <c r="J440" s="161"/>
      <c r="K440" s="157"/>
      <c r="L440" s="161"/>
      <c r="M440" s="162"/>
      <c r="N440" s="163"/>
      <c r="O440" s="157"/>
      <c r="P440" s="157"/>
      <c r="Q440" s="161"/>
      <c r="R440" s="161"/>
      <c r="S440" s="164"/>
      <c r="T440" s="158"/>
      <c r="U440" s="158"/>
      <c r="V440" s="158"/>
      <c r="W440" s="157"/>
      <c r="X440" s="157"/>
      <c r="Y440" s="157"/>
      <c r="Z440" s="157"/>
      <c r="AA440" s="157"/>
      <c r="AB440" s="157"/>
      <c r="AC440" s="157"/>
      <c r="AD440" s="157"/>
      <c r="AE440" s="157"/>
      <c r="AF440" s="157"/>
      <c r="AG440" s="157"/>
      <c r="AH440" s="157"/>
      <c r="AI440" s="157"/>
      <c r="AJ440" s="157"/>
      <c r="AK440" s="165"/>
      <c r="AL440"/>
      <c r="AM440"/>
      <c r="AN440"/>
      <c r="AO440"/>
      <c r="AP440"/>
      <c r="AQ440"/>
    </row>
    <row r="441" spans="1:43" ht="12" customHeight="1" x14ac:dyDescent="0.3">
      <c r="A441" s="157"/>
      <c r="B441" s="158"/>
      <c r="C441" s="157"/>
      <c r="D441" s="159"/>
      <c r="E441" s="160"/>
      <c r="F441" s="157"/>
      <c r="G441" s="157"/>
      <c r="H441" s="157"/>
      <c r="I441" s="161"/>
      <c r="J441" s="161"/>
      <c r="K441" s="157"/>
      <c r="L441" s="161"/>
      <c r="M441" s="162"/>
      <c r="N441" s="163"/>
      <c r="O441" s="157"/>
      <c r="P441" s="157"/>
      <c r="Q441" s="161"/>
      <c r="R441" s="161"/>
      <c r="S441" s="164"/>
      <c r="T441" s="158"/>
      <c r="U441" s="158"/>
      <c r="V441" s="158"/>
      <c r="W441" s="157"/>
      <c r="X441" s="157"/>
      <c r="Y441" s="157"/>
      <c r="Z441" s="157"/>
      <c r="AA441" s="157"/>
      <c r="AB441" s="157"/>
      <c r="AC441" s="157"/>
      <c r="AD441" s="157"/>
      <c r="AE441" s="157"/>
      <c r="AF441" s="157"/>
      <c r="AG441" s="157"/>
      <c r="AH441" s="157"/>
      <c r="AI441" s="157"/>
      <c r="AJ441" s="157"/>
      <c r="AK441" s="165"/>
      <c r="AL441"/>
      <c r="AM441"/>
      <c r="AN441"/>
      <c r="AO441"/>
      <c r="AP441"/>
      <c r="AQ441"/>
    </row>
    <row r="442" spans="1:43" ht="12" customHeight="1" x14ac:dyDescent="0.3">
      <c r="A442" s="157"/>
      <c r="B442" s="158"/>
      <c r="C442" s="157"/>
      <c r="D442" s="159"/>
      <c r="E442" s="160"/>
      <c r="F442" s="157"/>
      <c r="G442" s="157"/>
      <c r="H442" s="157"/>
      <c r="I442" s="161"/>
      <c r="J442" s="161"/>
      <c r="K442" s="157"/>
      <c r="L442" s="161"/>
      <c r="M442" s="162"/>
      <c r="N442" s="163"/>
      <c r="O442" s="157"/>
      <c r="P442" s="157"/>
      <c r="Q442" s="161"/>
      <c r="R442" s="161"/>
      <c r="S442" s="164"/>
      <c r="T442" s="158"/>
      <c r="U442" s="158"/>
      <c r="V442" s="158"/>
      <c r="W442" s="157"/>
      <c r="X442" s="157"/>
      <c r="Y442" s="157"/>
      <c r="Z442" s="157"/>
      <c r="AA442" s="157"/>
      <c r="AB442" s="157"/>
      <c r="AC442" s="157"/>
      <c r="AD442" s="157"/>
      <c r="AE442" s="157"/>
      <c r="AF442" s="157"/>
      <c r="AG442" s="157"/>
      <c r="AH442" s="157"/>
      <c r="AI442" s="157"/>
      <c r="AJ442" s="157"/>
      <c r="AK442" s="165"/>
      <c r="AL442"/>
      <c r="AM442"/>
      <c r="AN442"/>
      <c r="AO442"/>
      <c r="AP442"/>
      <c r="AQ442"/>
    </row>
    <row r="443" spans="1:43" ht="12" customHeight="1" x14ac:dyDescent="0.3">
      <c r="A443" s="157"/>
      <c r="B443" s="158"/>
      <c r="C443" s="157"/>
      <c r="D443" s="159"/>
      <c r="E443" s="160"/>
      <c r="F443" s="157"/>
      <c r="G443" s="157"/>
      <c r="H443" s="157"/>
      <c r="I443" s="161"/>
      <c r="J443" s="161"/>
      <c r="K443" s="157"/>
      <c r="L443" s="161"/>
      <c r="M443" s="162"/>
      <c r="N443" s="163"/>
      <c r="O443" s="157"/>
      <c r="P443" s="157"/>
      <c r="Q443" s="161"/>
      <c r="R443" s="161"/>
      <c r="S443" s="164"/>
      <c r="T443" s="158"/>
      <c r="U443" s="158"/>
      <c r="V443" s="158"/>
      <c r="W443" s="157"/>
      <c r="X443" s="157"/>
      <c r="Y443" s="157"/>
      <c r="Z443" s="157"/>
      <c r="AA443" s="157"/>
      <c r="AB443" s="157"/>
      <c r="AC443" s="157"/>
      <c r="AD443" s="157"/>
      <c r="AE443" s="157"/>
      <c r="AF443" s="157"/>
      <c r="AG443" s="157"/>
      <c r="AH443" s="157"/>
      <c r="AI443" s="157"/>
      <c r="AJ443" s="157"/>
      <c r="AK443" s="165"/>
      <c r="AL443"/>
      <c r="AM443"/>
      <c r="AN443"/>
      <c r="AO443"/>
      <c r="AP443"/>
      <c r="AQ443"/>
    </row>
    <row r="444" spans="1:43" ht="12" customHeight="1" x14ac:dyDescent="0.3">
      <c r="A444" s="157"/>
      <c r="B444" s="158"/>
      <c r="C444" s="157"/>
      <c r="D444" s="159"/>
      <c r="E444" s="160"/>
      <c r="F444" s="157"/>
      <c r="G444" s="157"/>
      <c r="H444" s="157"/>
      <c r="I444" s="161"/>
      <c r="J444" s="161"/>
      <c r="K444" s="157"/>
      <c r="L444" s="161"/>
      <c r="M444" s="162"/>
      <c r="N444" s="163"/>
      <c r="O444" s="157"/>
      <c r="P444" s="157"/>
      <c r="Q444" s="161"/>
      <c r="R444" s="161"/>
      <c r="S444" s="164"/>
      <c r="T444" s="158"/>
      <c r="U444" s="158"/>
      <c r="V444" s="158"/>
      <c r="W444" s="157"/>
      <c r="X444" s="157"/>
      <c r="Y444" s="157"/>
      <c r="Z444" s="157"/>
      <c r="AA444" s="157"/>
      <c r="AB444" s="157"/>
      <c r="AC444" s="157"/>
      <c r="AD444" s="157"/>
      <c r="AE444" s="157"/>
      <c r="AF444" s="157"/>
      <c r="AG444" s="157"/>
      <c r="AH444" s="157"/>
      <c r="AI444" s="157"/>
      <c r="AJ444" s="157"/>
      <c r="AK444" s="165"/>
      <c r="AL444"/>
      <c r="AM444"/>
      <c r="AN444"/>
      <c r="AO444"/>
      <c r="AP444"/>
      <c r="AQ444"/>
    </row>
    <row r="445" spans="1:43" ht="12" customHeight="1" x14ac:dyDescent="0.3">
      <c r="A445" s="157"/>
      <c r="B445" s="158"/>
      <c r="C445" s="157"/>
      <c r="D445" s="159"/>
      <c r="E445" s="160"/>
      <c r="F445" s="157"/>
      <c r="G445" s="157"/>
      <c r="H445" s="157"/>
      <c r="I445" s="161"/>
      <c r="J445" s="161"/>
      <c r="K445" s="157"/>
      <c r="L445" s="161"/>
      <c r="M445" s="162"/>
      <c r="N445" s="163"/>
      <c r="O445" s="157"/>
      <c r="P445" s="157"/>
      <c r="Q445" s="161"/>
      <c r="R445" s="161"/>
      <c r="S445" s="164"/>
      <c r="T445" s="158"/>
      <c r="U445" s="158"/>
      <c r="V445" s="158"/>
      <c r="W445" s="157"/>
      <c r="X445" s="157"/>
      <c r="Y445" s="157"/>
      <c r="Z445" s="157"/>
      <c r="AA445" s="157"/>
      <c r="AB445" s="157"/>
      <c r="AC445" s="157"/>
      <c r="AD445" s="157"/>
      <c r="AE445" s="157"/>
      <c r="AF445" s="157"/>
      <c r="AG445" s="157"/>
      <c r="AH445" s="157"/>
      <c r="AI445" s="157"/>
      <c r="AJ445" s="157"/>
      <c r="AK445" s="165"/>
      <c r="AL445"/>
      <c r="AM445"/>
      <c r="AN445"/>
      <c r="AO445"/>
      <c r="AP445"/>
      <c r="AQ445"/>
    </row>
    <row r="446" spans="1:43" ht="12" customHeight="1" x14ac:dyDescent="0.3">
      <c r="A446" s="157"/>
      <c r="B446" s="158"/>
      <c r="C446" s="157"/>
      <c r="D446" s="159"/>
      <c r="E446" s="160"/>
      <c r="F446" s="157"/>
      <c r="G446" s="157"/>
      <c r="H446" s="157"/>
      <c r="I446" s="161"/>
      <c r="J446" s="161"/>
      <c r="K446" s="157"/>
      <c r="L446" s="161"/>
      <c r="M446" s="162"/>
      <c r="N446" s="163"/>
      <c r="O446" s="157"/>
      <c r="P446" s="157"/>
      <c r="Q446" s="161"/>
      <c r="R446" s="161"/>
      <c r="S446" s="164"/>
      <c r="T446" s="158"/>
      <c r="U446" s="158"/>
      <c r="V446" s="158"/>
      <c r="W446" s="157"/>
      <c r="X446" s="157"/>
      <c r="Y446" s="157"/>
      <c r="Z446" s="157"/>
      <c r="AA446" s="157"/>
      <c r="AB446" s="157"/>
      <c r="AC446" s="157"/>
      <c r="AD446" s="157"/>
      <c r="AE446" s="157"/>
      <c r="AF446" s="157"/>
      <c r="AG446" s="157"/>
      <c r="AH446" s="157"/>
      <c r="AI446" s="157"/>
      <c r="AJ446" s="157"/>
      <c r="AK446" s="165"/>
      <c r="AL446"/>
      <c r="AM446"/>
      <c r="AN446"/>
      <c r="AO446"/>
      <c r="AP446"/>
      <c r="AQ446"/>
    </row>
    <row r="447" spans="1:43" ht="12" customHeight="1" x14ac:dyDescent="0.3">
      <c r="A447" s="157"/>
      <c r="B447" s="158"/>
      <c r="C447" s="157"/>
      <c r="D447" s="159"/>
      <c r="E447" s="160"/>
      <c r="F447" s="157"/>
      <c r="G447" s="157"/>
      <c r="H447" s="157"/>
      <c r="I447" s="161"/>
      <c r="J447" s="161"/>
      <c r="K447" s="157"/>
      <c r="L447" s="161"/>
      <c r="M447" s="162"/>
      <c r="N447" s="163"/>
      <c r="O447" s="157"/>
      <c r="P447" s="157"/>
      <c r="Q447" s="161"/>
      <c r="R447" s="161"/>
      <c r="S447" s="164"/>
      <c r="T447" s="158"/>
      <c r="U447" s="158"/>
      <c r="V447" s="158"/>
      <c r="W447" s="157"/>
      <c r="X447" s="157"/>
      <c r="Y447" s="157"/>
      <c r="Z447" s="157"/>
      <c r="AA447" s="157"/>
      <c r="AB447" s="157"/>
      <c r="AC447" s="157"/>
      <c r="AD447" s="157"/>
      <c r="AE447" s="157"/>
      <c r="AF447" s="157"/>
      <c r="AG447" s="157"/>
      <c r="AH447" s="157"/>
      <c r="AI447" s="157"/>
      <c r="AJ447" s="157"/>
      <c r="AK447" s="165"/>
      <c r="AL447"/>
      <c r="AM447"/>
      <c r="AN447"/>
      <c r="AO447"/>
      <c r="AP447"/>
      <c r="AQ447"/>
    </row>
    <row r="448" spans="1:43" ht="12" customHeight="1" x14ac:dyDescent="0.3">
      <c r="A448" s="157"/>
      <c r="B448" s="158"/>
      <c r="C448" s="157"/>
      <c r="D448" s="159"/>
      <c r="E448" s="160"/>
      <c r="F448" s="157"/>
      <c r="G448" s="157"/>
      <c r="H448" s="157"/>
      <c r="I448" s="161"/>
      <c r="J448" s="161"/>
      <c r="K448" s="157"/>
      <c r="L448" s="161"/>
      <c r="M448" s="162"/>
      <c r="N448" s="163"/>
      <c r="O448" s="157"/>
      <c r="P448" s="157"/>
      <c r="Q448" s="161"/>
      <c r="R448" s="161"/>
      <c r="S448" s="164"/>
      <c r="T448" s="158"/>
      <c r="U448" s="158"/>
      <c r="V448" s="158"/>
      <c r="W448" s="157"/>
      <c r="X448" s="157"/>
      <c r="Y448" s="157"/>
      <c r="Z448" s="157"/>
      <c r="AA448" s="157"/>
      <c r="AB448" s="157"/>
      <c r="AC448" s="157"/>
      <c r="AD448" s="157"/>
      <c r="AE448" s="157"/>
      <c r="AF448" s="157"/>
      <c r="AG448" s="157"/>
      <c r="AH448" s="157"/>
      <c r="AI448" s="157"/>
      <c r="AJ448" s="157"/>
      <c r="AK448" s="165"/>
      <c r="AL448"/>
      <c r="AM448"/>
      <c r="AN448"/>
      <c r="AO448"/>
      <c r="AP448"/>
      <c r="AQ448"/>
    </row>
    <row r="449" spans="1:43" ht="12" customHeight="1" x14ac:dyDescent="0.3">
      <c r="A449" s="157"/>
      <c r="B449" s="158"/>
      <c r="C449" s="157"/>
      <c r="D449" s="159"/>
      <c r="E449" s="160"/>
      <c r="F449" s="157"/>
      <c r="G449" s="157"/>
      <c r="H449" s="157"/>
      <c r="I449" s="161"/>
      <c r="J449" s="161"/>
      <c r="K449" s="157"/>
      <c r="L449" s="161"/>
      <c r="M449" s="162"/>
      <c r="N449" s="163"/>
      <c r="O449" s="157"/>
      <c r="P449" s="157"/>
      <c r="Q449" s="161"/>
      <c r="R449" s="161"/>
      <c r="S449" s="164"/>
      <c r="T449" s="158"/>
      <c r="U449" s="158"/>
      <c r="V449" s="158"/>
      <c r="W449" s="157"/>
      <c r="X449" s="157"/>
      <c r="Y449" s="157"/>
      <c r="Z449" s="157"/>
      <c r="AA449" s="157"/>
      <c r="AB449" s="157"/>
      <c r="AC449" s="157"/>
      <c r="AD449" s="157"/>
      <c r="AE449" s="157"/>
      <c r="AF449" s="157"/>
      <c r="AG449" s="157"/>
      <c r="AH449" s="157"/>
      <c r="AI449" s="157"/>
      <c r="AJ449" s="157"/>
      <c r="AK449" s="165"/>
      <c r="AL449"/>
      <c r="AM449"/>
      <c r="AN449"/>
      <c r="AO449"/>
      <c r="AP449"/>
      <c r="AQ449"/>
    </row>
    <row r="450" spans="1:43" ht="12" customHeight="1" x14ac:dyDescent="0.3">
      <c r="A450" s="157"/>
      <c r="B450" s="158"/>
      <c r="C450" s="157"/>
      <c r="D450" s="159"/>
      <c r="E450" s="160"/>
      <c r="F450" s="157"/>
      <c r="G450" s="157"/>
      <c r="H450" s="157"/>
      <c r="I450" s="161"/>
      <c r="J450" s="161"/>
      <c r="K450" s="157"/>
      <c r="L450" s="161"/>
      <c r="M450" s="162"/>
      <c r="N450" s="163"/>
      <c r="O450" s="157"/>
      <c r="P450" s="157"/>
      <c r="Q450" s="161"/>
      <c r="R450" s="161"/>
      <c r="S450" s="164"/>
      <c r="T450" s="158"/>
      <c r="U450" s="158"/>
      <c r="V450" s="158"/>
      <c r="W450" s="157"/>
      <c r="X450" s="157"/>
      <c r="Y450" s="157"/>
      <c r="Z450" s="157"/>
      <c r="AA450" s="157"/>
      <c r="AB450" s="157"/>
      <c r="AC450" s="157"/>
      <c r="AD450" s="157"/>
      <c r="AE450" s="157"/>
      <c r="AF450" s="157"/>
      <c r="AG450" s="157"/>
      <c r="AH450" s="157"/>
      <c r="AI450" s="157"/>
      <c r="AJ450" s="157"/>
      <c r="AK450" s="165"/>
      <c r="AL450"/>
      <c r="AM450"/>
      <c r="AN450"/>
      <c r="AO450"/>
      <c r="AP450"/>
      <c r="AQ450"/>
    </row>
    <row r="451" spans="1:43" ht="12" customHeight="1" x14ac:dyDescent="0.3">
      <c r="A451" s="157"/>
      <c r="B451" s="158"/>
      <c r="C451" s="157"/>
      <c r="D451" s="159"/>
      <c r="E451" s="160"/>
      <c r="F451" s="157"/>
      <c r="G451" s="157"/>
      <c r="H451" s="157"/>
      <c r="I451" s="161"/>
      <c r="J451" s="161"/>
      <c r="K451" s="157"/>
      <c r="L451" s="161"/>
      <c r="M451" s="162"/>
      <c r="N451" s="163"/>
      <c r="O451" s="157"/>
      <c r="P451" s="157"/>
      <c r="Q451" s="161"/>
      <c r="R451" s="161"/>
      <c r="S451" s="164"/>
      <c r="T451" s="158"/>
      <c r="U451" s="158"/>
      <c r="V451" s="158"/>
      <c r="W451" s="157"/>
      <c r="X451" s="157"/>
      <c r="Y451" s="157"/>
      <c r="Z451" s="157"/>
      <c r="AA451" s="157"/>
      <c r="AB451" s="157"/>
      <c r="AC451" s="157"/>
      <c r="AD451" s="157"/>
      <c r="AE451" s="157"/>
      <c r="AF451" s="157"/>
      <c r="AG451" s="157"/>
      <c r="AH451" s="157"/>
      <c r="AI451" s="157"/>
      <c r="AJ451" s="157"/>
      <c r="AK451" s="165"/>
      <c r="AL451"/>
      <c r="AM451"/>
      <c r="AN451"/>
      <c r="AO451"/>
      <c r="AP451"/>
      <c r="AQ451"/>
    </row>
    <row r="452" spans="1:43" ht="12" customHeight="1" x14ac:dyDescent="0.3">
      <c r="A452" s="157"/>
      <c r="B452" s="158"/>
      <c r="C452" s="157"/>
      <c r="D452" s="159"/>
      <c r="E452" s="160"/>
      <c r="F452" s="157"/>
      <c r="G452" s="157"/>
      <c r="H452" s="157"/>
      <c r="I452" s="161"/>
      <c r="J452" s="161"/>
      <c r="K452" s="157"/>
      <c r="L452" s="161"/>
      <c r="M452" s="162"/>
      <c r="N452" s="163"/>
      <c r="O452" s="157"/>
      <c r="P452" s="157"/>
      <c r="Q452" s="161"/>
      <c r="R452" s="161"/>
      <c r="S452" s="164"/>
      <c r="T452" s="158"/>
      <c r="U452" s="158"/>
      <c r="V452" s="158"/>
      <c r="W452" s="157"/>
      <c r="X452" s="157"/>
      <c r="Y452" s="157"/>
      <c r="Z452" s="157"/>
      <c r="AA452" s="157"/>
      <c r="AB452" s="157"/>
      <c r="AC452" s="157"/>
      <c r="AD452" s="157"/>
      <c r="AE452" s="157"/>
      <c r="AF452" s="157"/>
      <c r="AG452" s="157"/>
      <c r="AH452" s="157"/>
      <c r="AI452" s="157"/>
      <c r="AJ452" s="157"/>
      <c r="AK452" s="165"/>
      <c r="AL452"/>
      <c r="AM452"/>
      <c r="AN452"/>
      <c r="AO452"/>
      <c r="AP452"/>
      <c r="AQ452"/>
    </row>
    <row r="453" spans="1:43" ht="12" customHeight="1" x14ac:dyDescent="0.3">
      <c r="A453" s="157"/>
      <c r="B453" s="158"/>
      <c r="C453" s="157"/>
      <c r="D453" s="159"/>
      <c r="E453" s="160"/>
      <c r="F453" s="157"/>
      <c r="G453" s="157"/>
      <c r="H453" s="157"/>
      <c r="I453" s="161"/>
      <c r="J453" s="161"/>
      <c r="K453" s="157"/>
      <c r="L453" s="161"/>
      <c r="M453" s="162"/>
      <c r="N453" s="163"/>
      <c r="O453" s="157"/>
      <c r="P453" s="157"/>
      <c r="Q453" s="161"/>
      <c r="R453" s="161"/>
      <c r="S453" s="164"/>
      <c r="T453" s="158"/>
      <c r="U453" s="158"/>
      <c r="V453" s="158"/>
      <c r="W453" s="157"/>
      <c r="X453" s="157"/>
      <c r="Y453" s="157"/>
      <c r="Z453" s="157"/>
      <c r="AA453" s="157"/>
      <c r="AB453" s="157"/>
      <c r="AC453" s="157"/>
      <c r="AD453" s="157"/>
      <c r="AE453" s="157"/>
      <c r="AF453" s="157"/>
      <c r="AG453" s="157"/>
      <c r="AH453" s="157"/>
      <c r="AI453" s="157"/>
      <c r="AJ453" s="157"/>
      <c r="AK453" s="165"/>
      <c r="AL453"/>
      <c r="AM453"/>
      <c r="AN453"/>
      <c r="AO453"/>
      <c r="AP453"/>
      <c r="AQ453"/>
    </row>
    <row r="454" spans="1:43" ht="12" customHeight="1" x14ac:dyDescent="0.3">
      <c r="A454" s="157"/>
      <c r="B454" s="158"/>
      <c r="C454" s="157"/>
      <c r="D454" s="159"/>
      <c r="E454" s="160"/>
      <c r="F454" s="157"/>
      <c r="G454" s="157"/>
      <c r="H454" s="157"/>
      <c r="I454" s="161"/>
      <c r="J454" s="161"/>
      <c r="K454" s="157"/>
      <c r="L454" s="161"/>
      <c r="M454" s="162"/>
      <c r="N454" s="163"/>
      <c r="O454" s="157"/>
      <c r="P454" s="157"/>
      <c r="Q454" s="161"/>
      <c r="R454" s="161"/>
      <c r="S454" s="164"/>
      <c r="T454" s="158"/>
      <c r="U454" s="158"/>
      <c r="V454" s="158"/>
      <c r="W454" s="157"/>
      <c r="X454" s="157"/>
      <c r="Y454" s="157"/>
      <c r="Z454" s="157"/>
      <c r="AA454" s="157"/>
      <c r="AB454" s="157"/>
      <c r="AC454" s="157"/>
      <c r="AD454" s="157"/>
      <c r="AE454" s="157"/>
      <c r="AF454" s="157"/>
      <c r="AG454" s="157"/>
      <c r="AH454" s="157"/>
      <c r="AI454" s="157"/>
      <c r="AJ454" s="157"/>
      <c r="AK454" s="165"/>
      <c r="AL454"/>
      <c r="AM454"/>
      <c r="AN454"/>
      <c r="AO454"/>
      <c r="AP454"/>
      <c r="AQ454"/>
    </row>
    <row r="455" spans="1:43" ht="12" customHeight="1" x14ac:dyDescent="0.3">
      <c r="A455" s="157"/>
      <c r="B455" s="158"/>
      <c r="C455" s="157"/>
      <c r="D455" s="159"/>
      <c r="E455" s="160"/>
      <c r="F455" s="157"/>
      <c r="G455" s="157"/>
      <c r="H455" s="157"/>
      <c r="I455" s="161"/>
      <c r="J455" s="161"/>
      <c r="K455" s="157"/>
      <c r="L455" s="161"/>
      <c r="M455" s="162"/>
      <c r="N455" s="163"/>
      <c r="O455" s="157"/>
      <c r="P455" s="157"/>
      <c r="Q455" s="161"/>
      <c r="R455" s="161"/>
      <c r="S455" s="164"/>
      <c r="T455" s="158"/>
      <c r="U455" s="158"/>
      <c r="V455" s="158"/>
      <c r="W455" s="157"/>
      <c r="X455" s="157"/>
      <c r="Y455" s="157"/>
      <c r="Z455" s="157"/>
      <c r="AA455" s="157"/>
      <c r="AB455" s="157"/>
      <c r="AC455" s="157"/>
      <c r="AD455" s="157"/>
      <c r="AE455" s="157"/>
      <c r="AF455" s="157"/>
      <c r="AG455" s="157"/>
      <c r="AH455" s="157"/>
      <c r="AI455" s="157"/>
      <c r="AJ455" s="157"/>
      <c r="AK455" s="165"/>
      <c r="AL455"/>
      <c r="AM455"/>
      <c r="AN455"/>
      <c r="AO455"/>
      <c r="AP455"/>
      <c r="AQ455"/>
    </row>
    <row r="456" spans="1:43" ht="12" customHeight="1" x14ac:dyDescent="0.3">
      <c r="A456" s="157"/>
      <c r="B456" s="158"/>
      <c r="C456" s="157"/>
      <c r="D456" s="159"/>
      <c r="E456" s="160"/>
      <c r="F456" s="157"/>
      <c r="G456" s="157"/>
      <c r="H456" s="157"/>
      <c r="I456" s="161"/>
      <c r="J456" s="161"/>
      <c r="K456" s="157"/>
      <c r="L456" s="161"/>
      <c r="M456" s="162"/>
      <c r="N456" s="163"/>
      <c r="O456" s="157"/>
      <c r="P456" s="157"/>
      <c r="Q456" s="161"/>
      <c r="R456" s="161"/>
      <c r="S456" s="164"/>
      <c r="T456" s="158"/>
      <c r="U456" s="158"/>
      <c r="V456" s="158"/>
      <c r="W456" s="157"/>
      <c r="X456" s="157"/>
      <c r="Y456" s="157"/>
      <c r="Z456" s="157"/>
      <c r="AA456" s="157"/>
      <c r="AB456" s="157"/>
      <c r="AC456" s="157"/>
      <c r="AD456" s="157"/>
      <c r="AE456" s="157"/>
      <c r="AF456" s="157"/>
      <c r="AG456" s="157"/>
      <c r="AH456" s="157"/>
      <c r="AI456" s="157"/>
      <c r="AJ456" s="157"/>
      <c r="AK456" s="165"/>
      <c r="AL456"/>
      <c r="AM456"/>
      <c r="AN456"/>
      <c r="AO456"/>
      <c r="AP456"/>
      <c r="AQ456"/>
    </row>
    <row r="457" spans="1:43" ht="12" customHeight="1" x14ac:dyDescent="0.3">
      <c r="A457" s="157"/>
      <c r="B457" s="158"/>
      <c r="C457" s="157"/>
      <c r="D457" s="159"/>
      <c r="E457" s="160"/>
      <c r="F457" s="157"/>
      <c r="G457" s="157"/>
      <c r="H457" s="157"/>
      <c r="I457" s="161"/>
      <c r="J457" s="161"/>
      <c r="K457" s="157"/>
      <c r="L457" s="161"/>
      <c r="M457" s="162"/>
      <c r="N457" s="163"/>
      <c r="O457" s="157"/>
      <c r="P457" s="157"/>
      <c r="Q457" s="161"/>
      <c r="R457" s="161"/>
      <c r="S457" s="164"/>
      <c r="T457" s="158"/>
      <c r="U457" s="158"/>
      <c r="V457" s="158"/>
      <c r="W457" s="157"/>
      <c r="X457" s="157"/>
      <c r="Y457" s="157"/>
      <c r="Z457" s="157"/>
      <c r="AA457" s="157"/>
      <c r="AB457" s="157"/>
      <c r="AC457" s="157"/>
      <c r="AD457" s="157"/>
      <c r="AE457" s="157"/>
      <c r="AF457" s="157"/>
      <c r="AG457" s="157"/>
      <c r="AH457" s="157"/>
      <c r="AI457" s="157"/>
      <c r="AJ457" s="157"/>
      <c r="AK457" s="165"/>
      <c r="AL457"/>
      <c r="AM457"/>
      <c r="AN457"/>
      <c r="AO457"/>
      <c r="AP457"/>
      <c r="AQ457"/>
    </row>
    <row r="458" spans="1:43" ht="12" customHeight="1" x14ac:dyDescent="0.3">
      <c r="A458" s="157"/>
      <c r="B458" s="158"/>
      <c r="C458" s="157"/>
      <c r="D458" s="159"/>
      <c r="E458" s="160"/>
      <c r="F458" s="157"/>
      <c r="G458" s="157"/>
      <c r="H458" s="157"/>
      <c r="I458" s="161"/>
      <c r="J458" s="161"/>
      <c r="K458" s="157"/>
      <c r="L458" s="161"/>
      <c r="M458" s="162"/>
      <c r="N458" s="163"/>
      <c r="O458" s="157"/>
      <c r="P458" s="157"/>
      <c r="Q458" s="161"/>
      <c r="R458" s="161"/>
      <c r="S458" s="164"/>
      <c r="T458" s="158"/>
      <c r="U458" s="158"/>
      <c r="V458" s="158"/>
      <c r="W458" s="157"/>
      <c r="X458" s="157"/>
      <c r="Y458" s="157"/>
      <c r="Z458" s="157"/>
      <c r="AA458" s="157"/>
      <c r="AB458" s="157"/>
      <c r="AC458" s="157"/>
      <c r="AD458" s="157"/>
      <c r="AE458" s="157"/>
      <c r="AF458" s="157"/>
      <c r="AG458" s="157"/>
      <c r="AH458" s="157"/>
      <c r="AI458" s="157"/>
      <c r="AJ458" s="157"/>
      <c r="AK458" s="165"/>
      <c r="AL458"/>
      <c r="AM458"/>
      <c r="AN458"/>
      <c r="AO458"/>
      <c r="AP458"/>
      <c r="AQ458"/>
    </row>
    <row r="459" spans="1:43" ht="12" customHeight="1" x14ac:dyDescent="0.3">
      <c r="A459" s="157"/>
      <c r="B459" s="158"/>
      <c r="C459" s="157"/>
      <c r="D459" s="159"/>
      <c r="E459" s="160"/>
      <c r="F459" s="157"/>
      <c r="G459" s="157"/>
      <c r="H459" s="157"/>
      <c r="I459" s="161"/>
      <c r="J459" s="161"/>
      <c r="K459" s="157"/>
      <c r="L459" s="161"/>
      <c r="M459" s="162"/>
      <c r="N459" s="163"/>
      <c r="O459" s="157"/>
      <c r="P459" s="157"/>
      <c r="Q459" s="161"/>
      <c r="R459" s="161"/>
      <c r="S459" s="164"/>
      <c r="T459" s="158"/>
      <c r="U459" s="158"/>
      <c r="V459" s="158"/>
      <c r="W459" s="157"/>
      <c r="X459" s="157"/>
      <c r="Y459" s="157"/>
      <c r="Z459" s="157"/>
      <c r="AA459" s="157"/>
      <c r="AB459" s="157"/>
      <c r="AC459" s="157"/>
      <c r="AD459" s="157"/>
      <c r="AE459" s="157"/>
      <c r="AF459" s="157"/>
      <c r="AG459" s="157"/>
      <c r="AH459" s="157"/>
      <c r="AI459" s="157"/>
      <c r="AJ459" s="157"/>
      <c r="AK459" s="165"/>
      <c r="AL459"/>
      <c r="AM459"/>
      <c r="AN459"/>
      <c r="AO459"/>
      <c r="AP459"/>
      <c r="AQ459"/>
    </row>
    <row r="460" spans="1:43" ht="12" customHeight="1" x14ac:dyDescent="0.3">
      <c r="A460" s="157"/>
      <c r="B460" s="158"/>
      <c r="C460" s="157"/>
      <c r="D460" s="159"/>
      <c r="E460" s="160"/>
      <c r="F460" s="157"/>
      <c r="G460" s="157"/>
      <c r="H460" s="157"/>
      <c r="I460" s="161"/>
      <c r="J460" s="161"/>
      <c r="K460" s="157"/>
      <c r="L460" s="161"/>
      <c r="M460" s="162"/>
      <c r="N460" s="163"/>
      <c r="O460" s="157"/>
      <c r="P460" s="157"/>
      <c r="Q460" s="161"/>
      <c r="R460" s="161"/>
      <c r="S460" s="164"/>
      <c r="T460" s="158"/>
      <c r="U460" s="158"/>
      <c r="V460" s="158"/>
      <c r="W460" s="157"/>
      <c r="X460" s="157"/>
      <c r="Y460" s="157"/>
      <c r="Z460" s="157"/>
      <c r="AA460" s="157"/>
      <c r="AB460" s="157"/>
      <c r="AC460" s="157"/>
      <c r="AD460" s="157"/>
      <c r="AE460" s="157"/>
      <c r="AF460" s="157"/>
      <c r="AG460" s="157"/>
      <c r="AH460" s="157"/>
      <c r="AI460" s="157"/>
      <c r="AJ460" s="157"/>
      <c r="AK460" s="165"/>
      <c r="AL460"/>
      <c r="AM460"/>
      <c r="AN460"/>
      <c r="AO460"/>
      <c r="AP460"/>
      <c r="AQ460"/>
    </row>
    <row r="461" spans="1:43" ht="12" customHeight="1" x14ac:dyDescent="0.3">
      <c r="A461" s="157"/>
      <c r="B461" s="158"/>
      <c r="C461" s="157"/>
      <c r="D461" s="159"/>
      <c r="E461" s="160"/>
      <c r="F461" s="157"/>
      <c r="G461" s="157"/>
      <c r="H461" s="157"/>
      <c r="I461" s="161"/>
      <c r="J461" s="161"/>
      <c r="K461" s="157"/>
      <c r="L461" s="161"/>
      <c r="M461" s="162"/>
      <c r="N461" s="163"/>
      <c r="O461" s="157"/>
      <c r="P461" s="157"/>
      <c r="Q461" s="161"/>
      <c r="R461" s="161"/>
      <c r="S461" s="164"/>
      <c r="T461" s="158"/>
      <c r="U461" s="158"/>
      <c r="V461" s="158"/>
      <c r="W461" s="157"/>
      <c r="X461" s="157"/>
      <c r="Y461" s="157"/>
      <c r="Z461" s="157"/>
      <c r="AA461" s="157"/>
      <c r="AB461" s="157"/>
      <c r="AC461" s="157"/>
      <c r="AD461" s="157"/>
      <c r="AE461" s="157"/>
      <c r="AF461" s="157"/>
      <c r="AG461" s="157"/>
      <c r="AH461" s="157"/>
      <c r="AI461" s="157"/>
      <c r="AJ461" s="157"/>
      <c r="AK461" s="165"/>
      <c r="AL461"/>
      <c r="AM461"/>
      <c r="AN461"/>
      <c r="AO461"/>
      <c r="AP461"/>
      <c r="AQ461"/>
    </row>
    <row r="462" spans="1:43" ht="12" customHeight="1" x14ac:dyDescent="0.3">
      <c r="A462" s="157"/>
      <c r="B462" s="158"/>
      <c r="C462" s="157"/>
      <c r="D462" s="159"/>
      <c r="E462" s="160"/>
      <c r="F462" s="157"/>
      <c r="G462" s="157"/>
      <c r="H462" s="157"/>
      <c r="I462" s="161"/>
      <c r="J462" s="161"/>
      <c r="K462" s="157"/>
      <c r="L462" s="161"/>
      <c r="M462" s="162"/>
      <c r="N462" s="163"/>
      <c r="O462" s="157"/>
      <c r="P462" s="157"/>
      <c r="Q462" s="161"/>
      <c r="R462" s="161"/>
      <c r="S462" s="164"/>
      <c r="T462" s="158"/>
      <c r="U462" s="158"/>
      <c r="V462" s="158"/>
      <c r="W462" s="157"/>
      <c r="X462" s="157"/>
      <c r="Y462" s="157"/>
      <c r="Z462" s="157"/>
      <c r="AA462" s="157"/>
      <c r="AB462" s="157"/>
      <c r="AC462" s="157"/>
      <c r="AD462" s="157"/>
      <c r="AE462" s="157"/>
      <c r="AF462" s="157"/>
      <c r="AG462" s="157"/>
      <c r="AH462" s="157"/>
      <c r="AI462" s="157"/>
      <c r="AJ462" s="157"/>
      <c r="AK462" s="165"/>
      <c r="AL462"/>
      <c r="AM462"/>
      <c r="AN462"/>
      <c r="AO462"/>
      <c r="AP462"/>
      <c r="AQ462"/>
    </row>
    <row r="463" spans="1:43" ht="12" customHeight="1" x14ac:dyDescent="0.3">
      <c r="A463" s="157"/>
      <c r="B463" s="158"/>
      <c r="C463" s="157"/>
      <c r="D463" s="159"/>
      <c r="E463" s="160"/>
      <c r="F463" s="157"/>
      <c r="G463" s="157"/>
      <c r="H463" s="157"/>
      <c r="I463" s="161"/>
      <c r="J463" s="161"/>
      <c r="K463" s="157"/>
      <c r="L463" s="161"/>
      <c r="M463" s="162"/>
      <c r="N463" s="163"/>
      <c r="O463" s="157"/>
      <c r="P463" s="157"/>
      <c r="Q463" s="161"/>
      <c r="R463" s="161"/>
      <c r="S463" s="164"/>
      <c r="T463" s="158"/>
      <c r="U463" s="158"/>
      <c r="V463" s="158"/>
      <c r="W463" s="157"/>
      <c r="X463" s="157"/>
      <c r="Y463" s="157"/>
      <c r="Z463" s="157"/>
      <c r="AA463" s="157"/>
      <c r="AB463" s="157"/>
      <c r="AC463" s="157"/>
      <c r="AD463" s="157"/>
      <c r="AE463" s="157"/>
      <c r="AF463" s="157"/>
      <c r="AG463" s="157"/>
      <c r="AH463" s="157"/>
      <c r="AI463" s="157"/>
      <c r="AJ463" s="157"/>
      <c r="AK463" s="165"/>
      <c r="AL463"/>
      <c r="AM463"/>
      <c r="AN463"/>
      <c r="AO463"/>
      <c r="AP463"/>
      <c r="AQ463"/>
    </row>
    <row r="464" spans="1:43" ht="12" customHeight="1" x14ac:dyDescent="0.3">
      <c r="A464" s="157"/>
      <c r="B464" s="158"/>
      <c r="C464" s="157"/>
      <c r="D464" s="159"/>
      <c r="E464" s="160"/>
      <c r="F464" s="157"/>
      <c r="G464" s="157"/>
      <c r="H464" s="157"/>
      <c r="I464" s="161"/>
      <c r="J464" s="161"/>
      <c r="K464" s="157"/>
      <c r="L464" s="161"/>
      <c r="M464" s="162"/>
      <c r="N464" s="163"/>
      <c r="O464" s="157"/>
      <c r="P464" s="157"/>
      <c r="Q464" s="161"/>
      <c r="R464" s="161"/>
      <c r="S464" s="164"/>
      <c r="T464" s="158"/>
      <c r="U464" s="158"/>
      <c r="V464" s="158"/>
      <c r="W464" s="157"/>
      <c r="X464" s="157"/>
      <c r="Y464" s="157"/>
      <c r="Z464" s="157"/>
      <c r="AA464" s="157"/>
      <c r="AB464" s="157"/>
      <c r="AC464" s="157"/>
      <c r="AD464" s="157"/>
      <c r="AE464" s="157"/>
      <c r="AF464" s="157"/>
      <c r="AG464" s="157"/>
      <c r="AH464" s="157"/>
      <c r="AI464" s="157"/>
      <c r="AJ464" s="157"/>
      <c r="AK464" s="165"/>
      <c r="AL464"/>
      <c r="AM464"/>
      <c r="AN464"/>
      <c r="AO464"/>
      <c r="AP464"/>
      <c r="AQ464"/>
    </row>
    <row r="465" spans="1:43" ht="12" customHeight="1" x14ac:dyDescent="0.3">
      <c r="A465" s="157"/>
      <c r="B465" s="158"/>
      <c r="C465" s="157"/>
      <c r="D465" s="159"/>
      <c r="E465" s="160"/>
      <c r="F465" s="157"/>
      <c r="G465" s="157"/>
      <c r="H465" s="157"/>
      <c r="I465" s="161"/>
      <c r="J465" s="161"/>
      <c r="K465" s="157"/>
      <c r="L465" s="161"/>
      <c r="M465" s="162"/>
      <c r="N465" s="163"/>
      <c r="O465" s="157"/>
      <c r="P465" s="157"/>
      <c r="Q465" s="161"/>
      <c r="R465" s="161"/>
      <c r="S465" s="164"/>
      <c r="T465" s="158"/>
      <c r="U465" s="158"/>
      <c r="V465" s="158"/>
      <c r="W465" s="157"/>
      <c r="X465" s="157"/>
      <c r="Y465" s="157"/>
      <c r="Z465" s="157"/>
      <c r="AA465" s="157"/>
      <c r="AB465" s="157"/>
      <c r="AC465" s="157"/>
      <c r="AD465" s="157"/>
      <c r="AE465" s="157"/>
      <c r="AF465" s="157"/>
      <c r="AG465" s="157"/>
      <c r="AH465" s="157"/>
      <c r="AI465" s="157"/>
      <c r="AJ465" s="157"/>
      <c r="AK465" s="165"/>
      <c r="AL465"/>
      <c r="AM465"/>
      <c r="AN465"/>
      <c r="AO465"/>
      <c r="AP465"/>
      <c r="AQ465"/>
    </row>
    <row r="466" spans="1:43" ht="12" customHeight="1" x14ac:dyDescent="0.3">
      <c r="A466" s="157"/>
      <c r="B466" s="158"/>
      <c r="C466" s="157"/>
      <c r="D466" s="159"/>
      <c r="E466" s="160"/>
      <c r="F466" s="157"/>
      <c r="G466" s="157"/>
      <c r="H466" s="157"/>
      <c r="I466" s="161"/>
      <c r="J466" s="161"/>
      <c r="K466" s="157"/>
      <c r="L466" s="161"/>
      <c r="M466" s="162"/>
      <c r="N466" s="163"/>
      <c r="O466" s="157"/>
      <c r="P466" s="157"/>
      <c r="Q466" s="161"/>
      <c r="R466" s="161"/>
      <c r="S466" s="164"/>
      <c r="T466" s="158"/>
      <c r="U466" s="158"/>
      <c r="V466" s="158"/>
      <c r="W466" s="157"/>
      <c r="X466" s="157"/>
      <c r="Y466" s="157"/>
      <c r="Z466" s="157"/>
      <c r="AA466" s="157"/>
      <c r="AB466" s="157"/>
      <c r="AC466" s="157"/>
      <c r="AD466" s="157"/>
      <c r="AE466" s="157"/>
      <c r="AF466" s="157"/>
      <c r="AG466" s="157"/>
      <c r="AH466" s="157"/>
      <c r="AI466" s="157"/>
      <c r="AJ466" s="157"/>
      <c r="AK466" s="165"/>
      <c r="AL466"/>
      <c r="AM466"/>
      <c r="AN466"/>
      <c r="AO466"/>
      <c r="AP466"/>
      <c r="AQ466"/>
    </row>
    <row r="467" spans="1:43" ht="12" customHeight="1" x14ac:dyDescent="0.3">
      <c r="A467" s="157"/>
      <c r="B467" s="158"/>
      <c r="C467" s="157"/>
      <c r="D467" s="159"/>
      <c r="E467" s="160"/>
      <c r="F467" s="157"/>
      <c r="G467" s="157"/>
      <c r="H467" s="157"/>
      <c r="I467" s="161"/>
      <c r="J467" s="161"/>
      <c r="K467" s="157"/>
      <c r="L467" s="161"/>
      <c r="M467" s="162"/>
      <c r="N467" s="163"/>
      <c r="O467" s="157"/>
      <c r="P467" s="157"/>
      <c r="Q467" s="161"/>
      <c r="R467" s="161"/>
      <c r="S467" s="164"/>
      <c r="T467" s="158"/>
      <c r="U467" s="158"/>
      <c r="V467" s="158"/>
      <c r="W467" s="157"/>
      <c r="X467" s="157"/>
      <c r="Y467" s="157"/>
      <c r="Z467" s="157"/>
      <c r="AA467" s="157"/>
      <c r="AB467" s="157"/>
      <c r="AC467" s="157"/>
      <c r="AD467" s="157"/>
      <c r="AE467" s="157"/>
      <c r="AF467" s="157"/>
      <c r="AG467" s="157"/>
      <c r="AH467" s="157"/>
      <c r="AI467" s="157"/>
      <c r="AJ467" s="157"/>
      <c r="AK467" s="165"/>
      <c r="AL467"/>
      <c r="AM467"/>
      <c r="AN467"/>
      <c r="AO467"/>
      <c r="AP467"/>
      <c r="AQ467"/>
    </row>
    <row r="468" spans="1:43" ht="12" customHeight="1" x14ac:dyDescent="0.3">
      <c r="A468" s="157"/>
      <c r="B468" s="158"/>
      <c r="C468" s="157"/>
      <c r="D468" s="159"/>
      <c r="E468" s="160"/>
      <c r="F468" s="157"/>
      <c r="G468" s="157"/>
      <c r="H468" s="157"/>
      <c r="I468" s="161"/>
      <c r="J468" s="161"/>
      <c r="K468" s="157"/>
      <c r="L468" s="161"/>
      <c r="M468" s="162"/>
      <c r="N468" s="163"/>
      <c r="O468" s="157"/>
      <c r="P468" s="157"/>
      <c r="Q468" s="161"/>
      <c r="R468" s="161"/>
      <c r="S468" s="164"/>
      <c r="T468" s="158"/>
      <c r="U468" s="158"/>
      <c r="V468" s="158"/>
      <c r="W468" s="157"/>
      <c r="X468" s="157"/>
      <c r="Y468" s="157"/>
      <c r="Z468" s="157"/>
      <c r="AA468" s="157"/>
      <c r="AB468" s="157"/>
      <c r="AC468" s="157"/>
      <c r="AD468" s="157"/>
      <c r="AE468" s="157"/>
      <c r="AF468" s="157"/>
      <c r="AG468" s="157"/>
      <c r="AH468" s="157"/>
      <c r="AI468" s="157"/>
      <c r="AJ468" s="157"/>
      <c r="AK468" s="165"/>
      <c r="AL468"/>
      <c r="AM468"/>
      <c r="AN468"/>
      <c r="AO468"/>
      <c r="AP468"/>
      <c r="AQ468"/>
    </row>
    <row r="469" spans="1:43" ht="12" customHeight="1" x14ac:dyDescent="0.3">
      <c r="A469" s="157"/>
      <c r="B469" s="158"/>
      <c r="C469" s="157"/>
      <c r="D469" s="159"/>
      <c r="E469" s="160"/>
      <c r="F469" s="157"/>
      <c r="G469" s="157"/>
      <c r="H469" s="157"/>
      <c r="I469" s="161"/>
      <c r="J469" s="161"/>
      <c r="K469" s="157"/>
      <c r="L469" s="161"/>
      <c r="M469" s="162"/>
      <c r="N469" s="163"/>
      <c r="O469" s="157"/>
      <c r="P469" s="157"/>
      <c r="Q469" s="161"/>
      <c r="R469" s="161"/>
      <c r="S469" s="164"/>
      <c r="T469" s="158"/>
      <c r="U469" s="158"/>
      <c r="V469" s="158"/>
      <c r="W469" s="157"/>
      <c r="X469" s="157"/>
      <c r="Y469" s="157"/>
      <c r="Z469" s="157"/>
      <c r="AA469" s="157"/>
      <c r="AB469" s="157"/>
      <c r="AC469" s="157"/>
      <c r="AD469" s="157"/>
      <c r="AE469" s="157"/>
      <c r="AF469" s="157"/>
      <c r="AG469" s="157"/>
      <c r="AH469" s="157"/>
      <c r="AI469" s="157"/>
      <c r="AJ469" s="157"/>
      <c r="AK469" s="165"/>
      <c r="AL469"/>
      <c r="AM469"/>
      <c r="AN469"/>
      <c r="AO469"/>
      <c r="AP469"/>
      <c r="AQ469"/>
    </row>
    <row r="470" spans="1:43" ht="12" customHeight="1" x14ac:dyDescent="0.3">
      <c r="A470" s="157"/>
      <c r="B470" s="158"/>
      <c r="C470" s="157"/>
      <c r="D470" s="159"/>
      <c r="E470" s="160"/>
      <c r="F470" s="157"/>
      <c r="G470" s="157"/>
      <c r="H470" s="157"/>
      <c r="I470" s="161"/>
      <c r="J470" s="161"/>
      <c r="K470" s="157"/>
      <c r="L470" s="161"/>
      <c r="M470" s="162"/>
      <c r="N470" s="163"/>
      <c r="O470" s="157"/>
      <c r="P470" s="157"/>
      <c r="Q470" s="161"/>
      <c r="R470" s="161"/>
      <c r="S470" s="164"/>
      <c r="T470" s="158"/>
      <c r="U470" s="158"/>
      <c r="V470" s="158"/>
      <c r="W470" s="157"/>
      <c r="X470" s="157"/>
      <c r="Y470" s="157"/>
      <c r="Z470" s="157"/>
      <c r="AA470" s="157"/>
      <c r="AB470" s="157"/>
      <c r="AC470" s="157"/>
      <c r="AD470" s="157"/>
      <c r="AE470" s="157"/>
      <c r="AF470" s="157"/>
      <c r="AG470" s="157"/>
      <c r="AH470" s="157"/>
      <c r="AI470" s="157"/>
      <c r="AJ470" s="157"/>
      <c r="AK470" s="165"/>
      <c r="AL470"/>
      <c r="AM470"/>
      <c r="AN470"/>
      <c r="AO470"/>
      <c r="AP470"/>
      <c r="AQ470"/>
    </row>
    <row r="471" spans="1:43" ht="12" customHeight="1" x14ac:dyDescent="0.3">
      <c r="A471" s="157"/>
      <c r="B471" s="158"/>
      <c r="C471" s="157"/>
      <c r="D471" s="159"/>
      <c r="E471" s="160"/>
      <c r="F471" s="157"/>
      <c r="G471" s="157"/>
      <c r="H471" s="157"/>
      <c r="I471" s="161"/>
      <c r="J471" s="161"/>
      <c r="K471" s="157"/>
      <c r="L471" s="161"/>
      <c r="M471" s="162"/>
      <c r="N471" s="163"/>
      <c r="O471" s="157"/>
      <c r="P471" s="157"/>
      <c r="Q471" s="161"/>
      <c r="R471" s="161"/>
      <c r="S471" s="164"/>
      <c r="T471" s="158"/>
      <c r="U471" s="158"/>
      <c r="V471" s="158"/>
      <c r="W471" s="157"/>
      <c r="X471" s="157"/>
      <c r="Y471" s="157"/>
      <c r="Z471" s="157"/>
      <c r="AA471" s="157"/>
      <c r="AB471" s="157"/>
      <c r="AC471" s="157"/>
      <c r="AD471" s="157"/>
      <c r="AE471" s="157"/>
      <c r="AF471" s="157"/>
      <c r="AG471" s="157"/>
      <c r="AH471" s="157"/>
      <c r="AI471" s="157"/>
      <c r="AJ471" s="157"/>
      <c r="AK471" s="165"/>
      <c r="AL471"/>
      <c r="AM471"/>
      <c r="AN471"/>
      <c r="AO471"/>
      <c r="AP471"/>
      <c r="AQ471"/>
    </row>
    <row r="472" spans="1:43" ht="12" customHeight="1" x14ac:dyDescent="0.3">
      <c r="A472" s="157"/>
      <c r="B472" s="158"/>
      <c r="C472" s="157"/>
      <c r="D472" s="159"/>
      <c r="E472" s="160"/>
      <c r="F472" s="157"/>
      <c r="G472" s="157"/>
      <c r="H472" s="157"/>
      <c r="I472" s="161"/>
      <c r="J472" s="161"/>
      <c r="K472" s="157"/>
      <c r="L472" s="161"/>
      <c r="M472" s="162"/>
      <c r="N472" s="163"/>
      <c r="O472" s="157"/>
      <c r="P472" s="157"/>
      <c r="Q472" s="161"/>
      <c r="R472" s="161"/>
      <c r="S472" s="164"/>
      <c r="T472" s="158"/>
      <c r="U472" s="158"/>
      <c r="V472" s="158"/>
      <c r="W472" s="157"/>
      <c r="X472" s="157"/>
      <c r="Y472" s="157"/>
      <c r="Z472" s="157"/>
      <c r="AA472" s="157"/>
      <c r="AB472" s="157"/>
      <c r="AC472" s="157"/>
      <c r="AD472" s="157"/>
      <c r="AE472" s="157"/>
      <c r="AF472" s="157"/>
      <c r="AG472" s="157"/>
      <c r="AH472" s="157"/>
      <c r="AI472" s="157"/>
      <c r="AJ472" s="157"/>
      <c r="AK472" s="165"/>
      <c r="AL472"/>
      <c r="AM472"/>
      <c r="AN472"/>
      <c r="AO472"/>
      <c r="AP472"/>
      <c r="AQ472"/>
    </row>
    <row r="473" spans="1:43" ht="12" customHeight="1" x14ac:dyDescent="0.3">
      <c r="A473" s="157"/>
      <c r="B473" s="158"/>
      <c r="C473" s="157"/>
      <c r="D473" s="159"/>
      <c r="E473" s="160"/>
      <c r="F473" s="157"/>
      <c r="G473" s="157"/>
      <c r="H473" s="157"/>
      <c r="I473" s="161"/>
      <c r="J473" s="161"/>
      <c r="K473" s="157"/>
      <c r="L473" s="161"/>
      <c r="M473" s="162"/>
      <c r="N473" s="163"/>
      <c r="O473" s="157"/>
      <c r="P473" s="157"/>
      <c r="Q473" s="161"/>
      <c r="R473" s="161"/>
      <c r="S473" s="164"/>
      <c r="T473" s="158"/>
      <c r="U473" s="158"/>
      <c r="V473" s="158"/>
      <c r="W473" s="157"/>
      <c r="X473" s="157"/>
      <c r="Y473" s="157"/>
      <c r="Z473" s="157"/>
      <c r="AA473" s="157"/>
      <c r="AB473" s="157"/>
      <c r="AC473" s="157"/>
      <c r="AD473" s="157"/>
      <c r="AE473" s="157"/>
      <c r="AF473" s="157"/>
      <c r="AG473" s="157"/>
      <c r="AH473" s="157"/>
      <c r="AI473" s="157"/>
      <c r="AJ473" s="157"/>
      <c r="AK473" s="165"/>
      <c r="AL473"/>
      <c r="AM473"/>
      <c r="AN473"/>
      <c r="AO473"/>
      <c r="AP473"/>
      <c r="AQ473"/>
    </row>
    <row r="474" spans="1:43" ht="12" customHeight="1" x14ac:dyDescent="0.3">
      <c r="A474" s="157"/>
      <c r="B474" s="158"/>
      <c r="C474" s="157"/>
      <c r="D474" s="159"/>
      <c r="E474" s="160"/>
      <c r="F474" s="157"/>
      <c r="G474" s="157"/>
      <c r="H474" s="157"/>
      <c r="I474" s="161"/>
      <c r="J474" s="161"/>
      <c r="K474" s="157"/>
      <c r="L474" s="161"/>
      <c r="M474" s="162"/>
      <c r="N474" s="163"/>
      <c r="O474" s="157"/>
      <c r="P474" s="157"/>
      <c r="Q474" s="161"/>
      <c r="R474" s="161"/>
      <c r="S474" s="164"/>
      <c r="T474" s="158"/>
      <c r="U474" s="158"/>
      <c r="V474" s="158"/>
      <c r="W474" s="157"/>
      <c r="X474" s="157"/>
      <c r="Y474" s="157"/>
      <c r="Z474" s="157"/>
      <c r="AA474" s="157"/>
      <c r="AB474" s="157"/>
      <c r="AC474" s="157"/>
      <c r="AD474" s="157"/>
      <c r="AE474" s="157"/>
      <c r="AF474" s="157"/>
      <c r="AG474" s="157"/>
      <c r="AH474" s="157"/>
      <c r="AI474" s="157"/>
      <c r="AJ474" s="157"/>
      <c r="AK474" s="165"/>
      <c r="AL474"/>
      <c r="AM474"/>
      <c r="AN474"/>
      <c r="AO474"/>
      <c r="AP474"/>
      <c r="AQ474"/>
    </row>
    <row r="475" spans="1:43" ht="12" customHeight="1" x14ac:dyDescent="0.3">
      <c r="A475" s="157"/>
      <c r="B475" s="158"/>
      <c r="C475" s="157"/>
      <c r="D475" s="159"/>
      <c r="E475" s="160"/>
      <c r="F475" s="157"/>
      <c r="G475" s="157"/>
      <c r="H475" s="157"/>
      <c r="I475" s="161"/>
      <c r="J475" s="161"/>
      <c r="K475" s="157"/>
      <c r="L475" s="161"/>
      <c r="M475" s="162"/>
      <c r="N475" s="163"/>
      <c r="O475" s="157"/>
      <c r="P475" s="157"/>
      <c r="Q475" s="161"/>
      <c r="R475" s="161"/>
      <c r="S475" s="164"/>
      <c r="T475" s="158"/>
      <c r="U475" s="158"/>
      <c r="V475" s="158"/>
      <c r="W475" s="157"/>
      <c r="X475" s="157"/>
      <c r="Y475" s="157"/>
      <c r="Z475" s="157"/>
      <c r="AA475" s="157"/>
      <c r="AB475" s="157"/>
      <c r="AC475" s="157"/>
      <c r="AD475" s="157"/>
      <c r="AE475" s="157"/>
      <c r="AF475" s="157"/>
      <c r="AG475" s="157"/>
      <c r="AH475" s="157"/>
      <c r="AI475" s="157"/>
      <c r="AJ475" s="157"/>
      <c r="AK475" s="165"/>
      <c r="AL475"/>
      <c r="AM475"/>
      <c r="AN475"/>
      <c r="AO475"/>
      <c r="AP475"/>
      <c r="AQ475"/>
    </row>
    <row r="476" spans="1:43" ht="12" customHeight="1" x14ac:dyDescent="0.3">
      <c r="A476" s="157"/>
      <c r="B476" s="158"/>
      <c r="C476" s="157"/>
      <c r="D476" s="159"/>
      <c r="E476" s="160"/>
      <c r="F476" s="157"/>
      <c r="G476" s="157"/>
      <c r="H476" s="157"/>
      <c r="I476" s="161"/>
      <c r="J476" s="161"/>
      <c r="K476" s="157"/>
      <c r="L476" s="161"/>
      <c r="M476" s="162"/>
      <c r="N476" s="163"/>
      <c r="O476" s="157"/>
      <c r="P476" s="157"/>
      <c r="Q476" s="161"/>
      <c r="R476" s="161"/>
      <c r="S476" s="164"/>
      <c r="T476" s="158"/>
      <c r="U476" s="158"/>
      <c r="V476" s="158"/>
      <c r="W476" s="157"/>
      <c r="X476" s="157"/>
      <c r="Y476" s="157"/>
      <c r="Z476" s="157"/>
      <c r="AA476" s="157"/>
      <c r="AB476" s="157"/>
      <c r="AC476" s="157"/>
      <c r="AD476" s="157"/>
      <c r="AE476" s="157"/>
      <c r="AF476" s="157"/>
      <c r="AG476" s="157"/>
      <c r="AH476" s="157"/>
      <c r="AI476" s="157"/>
      <c r="AJ476" s="157"/>
      <c r="AK476" s="165"/>
      <c r="AL476"/>
      <c r="AM476"/>
      <c r="AN476"/>
      <c r="AO476"/>
      <c r="AP476"/>
      <c r="AQ476"/>
    </row>
    <row r="477" spans="1:43" ht="12" customHeight="1" x14ac:dyDescent="0.3">
      <c r="A477" s="157"/>
      <c r="B477" s="158"/>
      <c r="C477" s="157"/>
      <c r="D477" s="159"/>
      <c r="E477" s="160"/>
      <c r="F477" s="157"/>
      <c r="G477" s="157"/>
      <c r="H477" s="157"/>
      <c r="I477" s="161"/>
      <c r="J477" s="161"/>
      <c r="K477" s="157"/>
      <c r="L477" s="161"/>
      <c r="M477" s="162"/>
      <c r="N477" s="163"/>
      <c r="O477" s="157"/>
      <c r="P477" s="157"/>
      <c r="Q477" s="161"/>
      <c r="R477" s="161"/>
      <c r="S477" s="164"/>
      <c r="T477" s="158"/>
      <c r="U477" s="158"/>
      <c r="V477" s="158"/>
      <c r="W477" s="157"/>
      <c r="X477" s="157"/>
      <c r="Y477" s="157"/>
      <c r="Z477" s="157"/>
      <c r="AA477" s="157"/>
      <c r="AB477" s="157"/>
      <c r="AC477" s="157"/>
      <c r="AD477" s="157"/>
      <c r="AE477" s="157"/>
      <c r="AF477" s="157"/>
      <c r="AG477" s="157"/>
      <c r="AH477" s="157"/>
      <c r="AI477" s="157"/>
      <c r="AJ477" s="157"/>
      <c r="AK477" s="165"/>
      <c r="AL477"/>
      <c r="AM477"/>
      <c r="AN477"/>
      <c r="AO477"/>
      <c r="AP477"/>
      <c r="AQ477"/>
    </row>
    <row r="478" spans="1:43" ht="12" customHeight="1" x14ac:dyDescent="0.3">
      <c r="A478" s="157"/>
      <c r="B478" s="158"/>
      <c r="C478" s="157"/>
      <c r="D478" s="159"/>
      <c r="E478" s="160"/>
      <c r="F478" s="157"/>
      <c r="G478" s="157"/>
      <c r="H478" s="157"/>
      <c r="I478" s="161"/>
      <c r="J478" s="161"/>
      <c r="K478" s="157"/>
      <c r="L478" s="161"/>
      <c r="M478" s="162"/>
      <c r="N478" s="163"/>
      <c r="O478" s="157"/>
      <c r="P478" s="157"/>
      <c r="Q478" s="161"/>
      <c r="R478" s="161"/>
      <c r="S478" s="164"/>
      <c r="T478" s="158"/>
      <c r="U478" s="158"/>
      <c r="V478" s="158"/>
      <c r="W478" s="157"/>
      <c r="X478" s="157"/>
      <c r="Y478" s="157"/>
      <c r="Z478" s="157"/>
      <c r="AA478" s="157"/>
      <c r="AB478" s="157"/>
      <c r="AC478" s="157"/>
      <c r="AD478" s="157"/>
      <c r="AE478" s="157"/>
      <c r="AF478" s="157"/>
      <c r="AG478" s="157"/>
      <c r="AH478" s="157"/>
      <c r="AI478" s="157"/>
      <c r="AJ478" s="157"/>
      <c r="AK478" s="165"/>
      <c r="AL478"/>
      <c r="AM478"/>
      <c r="AN478"/>
      <c r="AO478"/>
      <c r="AP478"/>
      <c r="AQ478"/>
    </row>
    <row r="479" spans="1:43" ht="12" customHeight="1" x14ac:dyDescent="0.3">
      <c r="A479" s="157"/>
      <c r="B479" s="158"/>
      <c r="C479" s="157"/>
      <c r="D479" s="159"/>
      <c r="E479" s="160"/>
      <c r="F479" s="157"/>
      <c r="G479" s="157"/>
      <c r="H479" s="157"/>
      <c r="I479" s="161"/>
      <c r="J479" s="161"/>
      <c r="K479" s="157"/>
      <c r="L479" s="161"/>
      <c r="M479" s="162"/>
      <c r="N479" s="163"/>
      <c r="O479" s="157"/>
      <c r="P479" s="157"/>
      <c r="Q479" s="161"/>
      <c r="R479" s="161"/>
      <c r="S479" s="164"/>
      <c r="T479" s="158"/>
      <c r="U479" s="158"/>
      <c r="V479" s="158"/>
      <c r="W479" s="157"/>
      <c r="X479" s="157"/>
      <c r="Y479" s="157"/>
      <c r="Z479" s="157"/>
      <c r="AA479" s="157"/>
      <c r="AB479" s="157"/>
      <c r="AC479" s="157"/>
      <c r="AD479" s="157"/>
      <c r="AE479" s="157"/>
      <c r="AF479" s="157"/>
      <c r="AG479" s="157"/>
      <c r="AH479" s="157"/>
      <c r="AI479" s="157"/>
      <c r="AJ479" s="157"/>
      <c r="AK479" s="165"/>
      <c r="AL479"/>
      <c r="AM479"/>
      <c r="AN479"/>
      <c r="AO479"/>
      <c r="AP479"/>
      <c r="AQ479"/>
    </row>
    <row r="480" spans="1:43" ht="12" customHeight="1" x14ac:dyDescent="0.3">
      <c r="A480" s="157"/>
      <c r="B480" s="158"/>
      <c r="C480" s="157"/>
      <c r="D480" s="159"/>
      <c r="E480" s="160"/>
      <c r="F480" s="157"/>
      <c r="G480" s="157"/>
      <c r="H480" s="157"/>
      <c r="I480" s="161"/>
      <c r="J480" s="161"/>
      <c r="K480" s="157"/>
      <c r="L480" s="161"/>
      <c r="M480" s="162"/>
      <c r="N480" s="163"/>
      <c r="O480" s="157"/>
      <c r="P480" s="157"/>
      <c r="Q480" s="161"/>
      <c r="R480" s="161"/>
      <c r="S480" s="164"/>
      <c r="T480" s="158"/>
      <c r="U480" s="158"/>
      <c r="V480" s="158"/>
      <c r="W480" s="157"/>
      <c r="X480" s="157"/>
      <c r="Y480" s="157"/>
      <c r="Z480" s="157"/>
      <c r="AA480" s="157"/>
      <c r="AB480" s="157"/>
      <c r="AC480" s="157"/>
      <c r="AD480" s="157"/>
      <c r="AE480" s="157"/>
      <c r="AF480" s="157"/>
      <c r="AG480" s="157"/>
      <c r="AH480" s="157"/>
      <c r="AI480" s="157"/>
      <c r="AJ480" s="157"/>
      <c r="AK480" s="165"/>
      <c r="AL480"/>
      <c r="AM480"/>
      <c r="AN480"/>
      <c r="AO480"/>
      <c r="AP480"/>
      <c r="AQ480"/>
    </row>
    <row r="481" spans="1:43" ht="12" customHeight="1" x14ac:dyDescent="0.3">
      <c r="A481" s="157"/>
      <c r="B481" s="158"/>
      <c r="C481" s="157"/>
      <c r="D481" s="159"/>
      <c r="E481" s="160"/>
      <c r="F481" s="157"/>
      <c r="G481" s="157"/>
      <c r="H481" s="157"/>
      <c r="I481" s="161"/>
      <c r="J481" s="161"/>
      <c r="K481" s="157"/>
      <c r="L481" s="161"/>
      <c r="M481" s="162"/>
      <c r="N481" s="163"/>
      <c r="O481" s="157"/>
      <c r="P481" s="157"/>
      <c r="Q481" s="161"/>
      <c r="R481" s="161"/>
      <c r="S481" s="164"/>
      <c r="T481" s="158"/>
      <c r="U481" s="158"/>
      <c r="V481" s="158"/>
      <c r="W481" s="157"/>
      <c r="X481" s="157"/>
      <c r="Y481" s="157"/>
      <c r="Z481" s="157"/>
      <c r="AA481" s="157"/>
      <c r="AB481" s="157"/>
      <c r="AC481" s="157"/>
      <c r="AD481" s="157"/>
      <c r="AE481" s="157"/>
      <c r="AF481" s="157"/>
      <c r="AG481" s="157"/>
      <c r="AH481" s="157"/>
      <c r="AI481" s="157"/>
      <c r="AJ481" s="157"/>
      <c r="AK481" s="165"/>
      <c r="AL481"/>
      <c r="AM481"/>
      <c r="AN481"/>
      <c r="AO481"/>
      <c r="AP481"/>
      <c r="AQ481"/>
    </row>
    <row r="482" spans="1:43" ht="12" customHeight="1" x14ac:dyDescent="0.3">
      <c r="A482" s="157"/>
      <c r="B482" s="158"/>
      <c r="C482" s="157"/>
      <c r="D482" s="159"/>
      <c r="E482" s="160"/>
      <c r="F482" s="157"/>
      <c r="G482" s="157"/>
      <c r="H482" s="157"/>
      <c r="I482" s="161"/>
      <c r="J482" s="161"/>
      <c r="K482" s="157"/>
      <c r="L482" s="161"/>
      <c r="M482" s="162"/>
      <c r="N482" s="163"/>
      <c r="O482" s="157"/>
      <c r="P482" s="157"/>
      <c r="Q482" s="161"/>
      <c r="R482" s="161"/>
      <c r="S482" s="164"/>
      <c r="T482" s="158"/>
      <c r="U482" s="158"/>
      <c r="V482" s="158"/>
      <c r="W482" s="157"/>
      <c r="X482" s="157"/>
      <c r="Y482" s="157"/>
      <c r="Z482" s="157"/>
      <c r="AA482" s="157"/>
      <c r="AB482" s="157"/>
      <c r="AC482" s="157"/>
      <c r="AD482" s="157"/>
      <c r="AE482" s="157"/>
      <c r="AF482" s="157"/>
      <c r="AG482" s="157"/>
      <c r="AH482" s="157"/>
      <c r="AI482" s="157"/>
      <c r="AJ482" s="157"/>
      <c r="AK482" s="165"/>
      <c r="AL482"/>
      <c r="AM482"/>
      <c r="AN482"/>
      <c r="AO482"/>
      <c r="AP482"/>
      <c r="AQ482"/>
    </row>
    <row r="483" spans="1:43" ht="12" customHeight="1" x14ac:dyDescent="0.3">
      <c r="A483" s="157"/>
      <c r="B483" s="158"/>
      <c r="C483" s="157"/>
      <c r="D483" s="159"/>
      <c r="E483" s="160"/>
      <c r="F483" s="157"/>
      <c r="G483" s="157"/>
      <c r="H483" s="157"/>
      <c r="I483" s="161"/>
      <c r="J483" s="161"/>
      <c r="K483" s="157"/>
      <c r="L483" s="161"/>
      <c r="M483" s="162"/>
      <c r="N483" s="163"/>
      <c r="O483" s="157"/>
      <c r="P483" s="157"/>
      <c r="Q483" s="161"/>
      <c r="R483" s="161"/>
      <c r="S483" s="164"/>
      <c r="T483" s="158"/>
      <c r="U483" s="158"/>
      <c r="V483" s="158"/>
      <c r="W483" s="157"/>
      <c r="X483" s="157"/>
      <c r="Y483" s="157"/>
      <c r="Z483" s="157"/>
      <c r="AA483" s="157"/>
      <c r="AB483" s="157"/>
      <c r="AC483" s="157"/>
      <c r="AD483" s="157"/>
      <c r="AE483" s="157"/>
      <c r="AF483" s="157"/>
      <c r="AG483" s="157"/>
      <c r="AH483" s="157"/>
      <c r="AI483" s="157"/>
      <c r="AJ483" s="157"/>
      <c r="AK483" s="165"/>
      <c r="AL483"/>
      <c r="AM483"/>
      <c r="AN483"/>
      <c r="AO483"/>
      <c r="AP483"/>
      <c r="AQ483"/>
    </row>
    <row r="484" spans="1:43" ht="12" customHeight="1" x14ac:dyDescent="0.3">
      <c r="A484" s="157"/>
      <c r="B484" s="158"/>
      <c r="C484" s="157"/>
      <c r="D484" s="159"/>
      <c r="E484" s="160"/>
      <c r="F484" s="157"/>
      <c r="G484" s="157"/>
      <c r="H484" s="157"/>
      <c r="I484" s="161"/>
      <c r="J484" s="161"/>
      <c r="K484" s="157"/>
      <c r="L484" s="161"/>
      <c r="M484" s="162"/>
      <c r="N484" s="163"/>
      <c r="O484" s="157"/>
      <c r="P484" s="157"/>
      <c r="Q484" s="161"/>
      <c r="R484" s="161"/>
      <c r="S484" s="164"/>
      <c r="T484" s="158"/>
      <c r="U484" s="158"/>
      <c r="V484" s="158"/>
      <c r="W484" s="157"/>
      <c r="X484" s="157"/>
      <c r="Y484" s="157"/>
      <c r="Z484" s="157"/>
      <c r="AA484" s="157"/>
      <c r="AB484" s="157"/>
      <c r="AC484" s="157"/>
      <c r="AD484" s="157"/>
      <c r="AE484" s="157"/>
      <c r="AF484" s="157"/>
      <c r="AG484" s="157"/>
      <c r="AH484" s="157"/>
      <c r="AI484" s="157"/>
      <c r="AJ484" s="157"/>
      <c r="AK484" s="165"/>
      <c r="AL484"/>
      <c r="AM484"/>
      <c r="AN484"/>
      <c r="AO484"/>
      <c r="AP484"/>
      <c r="AQ484"/>
    </row>
    <row r="485" spans="1:43" ht="12" customHeight="1" x14ac:dyDescent="0.3">
      <c r="A485" s="157"/>
      <c r="B485" s="158"/>
      <c r="C485" s="157"/>
      <c r="D485" s="159"/>
      <c r="E485" s="160"/>
      <c r="F485" s="157"/>
      <c r="G485" s="157"/>
      <c r="H485" s="157"/>
      <c r="I485" s="161"/>
      <c r="J485" s="161"/>
      <c r="K485" s="157"/>
      <c r="L485" s="161"/>
      <c r="M485" s="162"/>
      <c r="N485" s="163"/>
      <c r="O485" s="157"/>
      <c r="P485" s="157"/>
      <c r="Q485" s="161"/>
      <c r="R485" s="161"/>
      <c r="S485" s="164"/>
      <c r="T485" s="158"/>
      <c r="U485" s="158"/>
      <c r="V485" s="158"/>
      <c r="W485" s="157"/>
      <c r="X485" s="157"/>
      <c r="Y485" s="157"/>
      <c r="Z485" s="157"/>
      <c r="AA485" s="157"/>
      <c r="AB485" s="157"/>
      <c r="AC485" s="157"/>
      <c r="AD485" s="157"/>
      <c r="AE485" s="157"/>
      <c r="AF485" s="157"/>
      <c r="AG485" s="157"/>
      <c r="AH485" s="157"/>
      <c r="AI485" s="157"/>
      <c r="AJ485" s="157"/>
      <c r="AK485" s="165"/>
      <c r="AL485"/>
      <c r="AM485"/>
      <c r="AN485"/>
      <c r="AO485"/>
      <c r="AP485"/>
      <c r="AQ485"/>
    </row>
    <row r="486" spans="1:43" ht="12" customHeight="1" x14ac:dyDescent="0.3">
      <c r="A486" s="157"/>
      <c r="B486" s="158"/>
      <c r="C486" s="157"/>
      <c r="D486" s="159"/>
      <c r="E486" s="160"/>
      <c r="F486" s="157"/>
      <c r="G486" s="157"/>
      <c r="H486" s="157"/>
      <c r="I486" s="161"/>
      <c r="J486" s="161"/>
      <c r="K486" s="157"/>
      <c r="L486" s="161"/>
      <c r="M486" s="162"/>
      <c r="N486" s="163"/>
      <c r="O486" s="157"/>
      <c r="P486" s="157"/>
      <c r="Q486" s="161"/>
      <c r="R486" s="161"/>
      <c r="S486" s="164"/>
      <c r="T486" s="158"/>
      <c r="U486" s="158"/>
      <c r="V486" s="158"/>
      <c r="W486" s="157"/>
      <c r="X486" s="157"/>
      <c r="Y486" s="157"/>
      <c r="Z486" s="157"/>
      <c r="AA486" s="157"/>
      <c r="AB486" s="157"/>
      <c r="AC486" s="157"/>
      <c r="AD486" s="157"/>
      <c r="AE486" s="157"/>
      <c r="AF486" s="157"/>
      <c r="AG486" s="157"/>
      <c r="AH486" s="157"/>
      <c r="AI486" s="157"/>
      <c r="AJ486" s="157"/>
      <c r="AK486" s="165"/>
      <c r="AL486"/>
      <c r="AM486"/>
      <c r="AN486"/>
      <c r="AO486"/>
      <c r="AP486"/>
      <c r="AQ486"/>
    </row>
    <row r="487" spans="1:43" ht="12" customHeight="1" x14ac:dyDescent="0.3">
      <c r="A487" s="157"/>
      <c r="B487" s="158"/>
      <c r="C487" s="157"/>
      <c r="D487" s="159"/>
      <c r="E487" s="160"/>
      <c r="F487" s="157"/>
      <c r="G487" s="157"/>
      <c r="H487" s="157"/>
      <c r="I487" s="161"/>
      <c r="J487" s="161"/>
      <c r="K487" s="157"/>
      <c r="L487" s="161"/>
      <c r="M487" s="162"/>
      <c r="N487" s="163"/>
      <c r="O487" s="157"/>
      <c r="P487" s="157"/>
      <c r="Q487" s="161"/>
      <c r="R487" s="161"/>
      <c r="S487" s="164"/>
      <c r="T487" s="158"/>
      <c r="U487" s="158"/>
      <c r="V487" s="158"/>
      <c r="W487" s="157"/>
      <c r="X487" s="157"/>
      <c r="Y487" s="157"/>
      <c r="Z487" s="157"/>
      <c r="AA487" s="157"/>
      <c r="AB487" s="157"/>
      <c r="AC487" s="157"/>
      <c r="AD487" s="157"/>
      <c r="AE487" s="157"/>
      <c r="AF487" s="157"/>
      <c r="AG487" s="157"/>
      <c r="AH487" s="157"/>
      <c r="AI487" s="157"/>
      <c r="AJ487" s="157"/>
      <c r="AK487" s="165"/>
      <c r="AL487"/>
      <c r="AM487"/>
      <c r="AN487"/>
      <c r="AO487"/>
      <c r="AP487"/>
      <c r="AQ487"/>
    </row>
    <row r="488" spans="1:43" ht="12" customHeight="1" x14ac:dyDescent="0.3">
      <c r="A488" s="157"/>
      <c r="B488" s="158"/>
      <c r="C488" s="157"/>
      <c r="D488" s="159"/>
      <c r="E488" s="160"/>
      <c r="F488" s="157"/>
      <c r="G488" s="157"/>
      <c r="H488" s="157"/>
      <c r="I488" s="161"/>
      <c r="J488" s="161"/>
      <c r="K488" s="157"/>
      <c r="L488" s="161"/>
      <c r="M488" s="162"/>
      <c r="N488" s="163"/>
      <c r="O488" s="157"/>
      <c r="P488" s="157"/>
      <c r="Q488" s="161"/>
      <c r="R488" s="161"/>
      <c r="S488" s="164"/>
      <c r="T488" s="158"/>
      <c r="U488" s="158"/>
      <c r="V488" s="158"/>
      <c r="W488" s="157"/>
      <c r="X488" s="157"/>
      <c r="Y488" s="157"/>
      <c r="Z488" s="157"/>
      <c r="AA488" s="157"/>
      <c r="AB488" s="157"/>
      <c r="AC488" s="157"/>
      <c r="AD488" s="157"/>
      <c r="AE488" s="157"/>
      <c r="AF488" s="157"/>
      <c r="AG488" s="157"/>
      <c r="AH488" s="157"/>
      <c r="AI488" s="157"/>
      <c r="AJ488" s="157"/>
      <c r="AK488" s="165"/>
      <c r="AL488"/>
      <c r="AM488"/>
      <c r="AN488"/>
      <c r="AO488"/>
      <c r="AP488"/>
      <c r="AQ488"/>
    </row>
    <row r="489" spans="1:43" ht="12" customHeight="1" x14ac:dyDescent="0.3">
      <c r="A489" s="157"/>
      <c r="B489" s="158"/>
      <c r="C489" s="157"/>
      <c r="D489" s="159"/>
      <c r="E489" s="160"/>
      <c r="F489" s="157"/>
      <c r="G489" s="157"/>
      <c r="H489" s="157"/>
      <c r="I489" s="161"/>
      <c r="J489" s="161"/>
      <c r="K489" s="157"/>
      <c r="L489" s="161"/>
      <c r="M489" s="162"/>
      <c r="N489" s="163"/>
      <c r="O489" s="157"/>
      <c r="P489" s="157"/>
      <c r="Q489" s="161"/>
      <c r="R489" s="161"/>
      <c r="S489" s="164"/>
      <c r="T489" s="158"/>
      <c r="U489" s="158"/>
      <c r="V489" s="158"/>
      <c r="W489" s="157"/>
      <c r="X489" s="157"/>
      <c r="Y489" s="157"/>
      <c r="Z489" s="157"/>
      <c r="AA489" s="157"/>
      <c r="AB489" s="157"/>
      <c r="AC489" s="157"/>
      <c r="AD489" s="157"/>
      <c r="AE489" s="157"/>
      <c r="AF489" s="157"/>
      <c r="AG489" s="157"/>
      <c r="AH489" s="157"/>
      <c r="AI489" s="157"/>
      <c r="AJ489" s="157"/>
      <c r="AK489" s="165"/>
      <c r="AL489"/>
      <c r="AM489"/>
      <c r="AN489"/>
      <c r="AO489"/>
      <c r="AP489"/>
      <c r="AQ489"/>
    </row>
    <row r="490" spans="1:43" ht="12" customHeight="1" x14ac:dyDescent="0.3">
      <c r="A490" s="157"/>
      <c r="B490" s="158"/>
      <c r="C490" s="157"/>
      <c r="D490" s="159"/>
      <c r="E490" s="160"/>
      <c r="F490" s="157"/>
      <c r="G490" s="157"/>
      <c r="H490" s="157"/>
      <c r="I490" s="161"/>
      <c r="J490" s="161"/>
      <c r="K490" s="157"/>
      <c r="L490" s="161"/>
      <c r="M490" s="162"/>
      <c r="N490" s="163"/>
      <c r="O490" s="157"/>
      <c r="P490" s="157"/>
      <c r="Q490" s="161"/>
      <c r="R490" s="161"/>
      <c r="S490" s="164"/>
      <c r="T490" s="158"/>
      <c r="U490" s="158"/>
      <c r="V490" s="158"/>
      <c r="W490" s="157"/>
      <c r="X490" s="157"/>
      <c r="Y490" s="157"/>
      <c r="Z490" s="157"/>
      <c r="AA490" s="157"/>
      <c r="AB490" s="157"/>
      <c r="AC490" s="157"/>
      <c r="AD490" s="157"/>
      <c r="AE490" s="157"/>
      <c r="AF490" s="157"/>
      <c r="AG490" s="157"/>
      <c r="AH490" s="157"/>
      <c r="AI490" s="157"/>
      <c r="AJ490" s="157"/>
      <c r="AK490" s="165"/>
      <c r="AL490"/>
      <c r="AM490"/>
      <c r="AN490"/>
      <c r="AO490"/>
      <c r="AP490"/>
      <c r="AQ490"/>
    </row>
    <row r="491" spans="1:43" ht="12" customHeight="1" x14ac:dyDescent="0.3">
      <c r="A491" s="157"/>
      <c r="B491" s="158"/>
      <c r="C491" s="157"/>
      <c r="D491" s="159"/>
      <c r="E491" s="160"/>
      <c r="F491" s="157"/>
      <c r="G491" s="157"/>
      <c r="H491" s="157"/>
      <c r="I491" s="161"/>
      <c r="J491" s="161"/>
      <c r="K491" s="157"/>
      <c r="L491" s="161"/>
      <c r="M491" s="162"/>
      <c r="N491" s="163"/>
      <c r="O491" s="157"/>
      <c r="P491" s="157"/>
      <c r="Q491" s="161"/>
      <c r="R491" s="161"/>
      <c r="S491" s="164"/>
      <c r="T491" s="158"/>
      <c r="U491" s="158"/>
      <c r="V491" s="158"/>
      <c r="W491" s="157"/>
      <c r="X491" s="157"/>
      <c r="Y491" s="157"/>
      <c r="Z491" s="157"/>
      <c r="AA491" s="157"/>
      <c r="AB491" s="157"/>
      <c r="AC491" s="157"/>
      <c r="AD491" s="157"/>
      <c r="AE491" s="157"/>
      <c r="AF491" s="157"/>
      <c r="AG491" s="157"/>
      <c r="AH491" s="157"/>
      <c r="AI491" s="157"/>
      <c r="AJ491" s="157"/>
      <c r="AK491" s="165"/>
      <c r="AL491"/>
      <c r="AM491"/>
      <c r="AN491"/>
      <c r="AO491"/>
      <c r="AP491"/>
      <c r="AQ491"/>
    </row>
    <row r="492" spans="1:43" ht="12" customHeight="1" x14ac:dyDescent="0.3">
      <c r="A492" s="157"/>
      <c r="B492" s="158"/>
      <c r="C492" s="157"/>
      <c r="D492" s="159"/>
      <c r="E492" s="160"/>
      <c r="F492" s="157"/>
      <c r="G492" s="157"/>
      <c r="H492" s="157"/>
      <c r="I492" s="161"/>
      <c r="J492" s="161"/>
      <c r="K492" s="157"/>
      <c r="L492" s="161"/>
      <c r="M492" s="162"/>
      <c r="N492" s="163"/>
      <c r="O492" s="157"/>
      <c r="P492" s="157"/>
      <c r="Q492" s="161"/>
      <c r="R492" s="161"/>
      <c r="S492" s="164"/>
      <c r="T492" s="158"/>
      <c r="U492" s="158"/>
      <c r="V492" s="158"/>
      <c r="W492" s="157"/>
      <c r="X492" s="157"/>
      <c r="Y492" s="157"/>
      <c r="Z492" s="157"/>
      <c r="AA492" s="157"/>
      <c r="AB492" s="157"/>
      <c r="AC492" s="157"/>
      <c r="AD492" s="157"/>
      <c r="AE492" s="157"/>
      <c r="AF492" s="157"/>
      <c r="AG492" s="157"/>
      <c r="AH492" s="157"/>
      <c r="AI492" s="157"/>
      <c r="AJ492" s="157"/>
      <c r="AK492" s="165"/>
      <c r="AL492"/>
      <c r="AM492"/>
      <c r="AN492"/>
      <c r="AO492"/>
      <c r="AP492"/>
      <c r="AQ492"/>
    </row>
    <row r="493" spans="1:43" ht="12" customHeight="1" x14ac:dyDescent="0.3">
      <c r="A493" s="157"/>
      <c r="B493" s="158"/>
      <c r="C493" s="157"/>
      <c r="D493" s="159"/>
      <c r="E493" s="160"/>
      <c r="F493" s="157"/>
      <c r="G493" s="157"/>
      <c r="H493" s="157"/>
      <c r="I493" s="161"/>
      <c r="J493" s="161"/>
      <c r="K493" s="157"/>
      <c r="L493" s="161"/>
      <c r="M493" s="162"/>
      <c r="N493" s="163"/>
      <c r="O493" s="157"/>
      <c r="P493" s="157"/>
      <c r="Q493" s="161"/>
      <c r="R493" s="161"/>
      <c r="S493" s="164"/>
      <c r="T493" s="158"/>
      <c r="U493" s="158"/>
      <c r="V493" s="158"/>
      <c r="W493" s="157"/>
      <c r="X493" s="157"/>
      <c r="Y493" s="157"/>
      <c r="Z493" s="157"/>
      <c r="AA493" s="157"/>
      <c r="AB493" s="157"/>
      <c r="AC493" s="157"/>
      <c r="AD493" s="157"/>
      <c r="AE493" s="157"/>
      <c r="AF493" s="157"/>
      <c r="AG493" s="157"/>
      <c r="AH493" s="157"/>
      <c r="AI493" s="157"/>
      <c r="AJ493" s="157"/>
      <c r="AK493" s="165"/>
      <c r="AL493"/>
      <c r="AM493"/>
      <c r="AN493"/>
      <c r="AO493"/>
      <c r="AP493"/>
      <c r="AQ493"/>
    </row>
    <row r="494" spans="1:43" ht="12" customHeight="1" x14ac:dyDescent="0.3">
      <c r="A494" s="157"/>
      <c r="B494" s="158"/>
      <c r="C494" s="157"/>
      <c r="D494" s="159"/>
      <c r="E494" s="160"/>
      <c r="F494" s="157"/>
      <c r="G494" s="157"/>
      <c r="H494" s="157"/>
      <c r="I494" s="161"/>
      <c r="J494" s="161"/>
      <c r="K494" s="157"/>
      <c r="L494" s="161"/>
      <c r="M494" s="162"/>
      <c r="N494" s="163"/>
      <c r="O494" s="157"/>
      <c r="P494" s="157"/>
      <c r="Q494" s="161"/>
      <c r="R494" s="161"/>
      <c r="S494" s="164"/>
      <c r="T494" s="158"/>
      <c r="U494" s="158"/>
      <c r="V494" s="158"/>
      <c r="W494" s="157"/>
      <c r="X494" s="157"/>
      <c r="Y494" s="157"/>
      <c r="Z494" s="157"/>
      <c r="AA494" s="157"/>
      <c r="AB494" s="157"/>
      <c r="AC494" s="157"/>
      <c r="AD494" s="157"/>
      <c r="AE494" s="157"/>
      <c r="AF494" s="157"/>
      <c r="AG494" s="157"/>
      <c r="AH494" s="157"/>
      <c r="AI494" s="157"/>
      <c r="AJ494" s="157"/>
      <c r="AK494" s="165"/>
      <c r="AL494"/>
      <c r="AM494"/>
      <c r="AN494"/>
      <c r="AO494"/>
      <c r="AP494"/>
      <c r="AQ494"/>
    </row>
    <row r="495" spans="1:43" ht="12" customHeight="1" x14ac:dyDescent="0.3">
      <c r="A495" s="157"/>
      <c r="B495" s="158"/>
      <c r="C495" s="157"/>
      <c r="D495" s="159"/>
      <c r="E495" s="160"/>
      <c r="F495" s="157"/>
      <c r="G495" s="157"/>
      <c r="H495" s="157"/>
      <c r="I495" s="161"/>
      <c r="J495" s="161"/>
      <c r="K495" s="157"/>
      <c r="L495" s="161"/>
      <c r="M495" s="162"/>
      <c r="N495" s="163"/>
      <c r="O495" s="157"/>
      <c r="P495" s="157"/>
      <c r="Q495" s="161"/>
      <c r="R495" s="161"/>
      <c r="S495" s="164"/>
      <c r="T495" s="158"/>
      <c r="U495" s="158"/>
      <c r="V495" s="158"/>
      <c r="W495" s="157"/>
      <c r="X495" s="157"/>
      <c r="Y495" s="157"/>
      <c r="Z495" s="157"/>
      <c r="AA495" s="157"/>
      <c r="AB495" s="157"/>
      <c r="AC495" s="157"/>
      <c r="AD495" s="157"/>
      <c r="AE495" s="157"/>
      <c r="AF495" s="157"/>
      <c r="AG495" s="157"/>
      <c r="AH495" s="157"/>
      <c r="AI495" s="157"/>
      <c r="AJ495" s="157"/>
      <c r="AK495" s="165"/>
      <c r="AL495"/>
      <c r="AM495"/>
      <c r="AN495"/>
      <c r="AO495"/>
      <c r="AP495"/>
      <c r="AQ495"/>
    </row>
    <row r="496" spans="1:43" ht="12" customHeight="1" x14ac:dyDescent="0.3">
      <c r="A496" s="157"/>
      <c r="B496" s="158"/>
      <c r="C496" s="157"/>
      <c r="D496" s="159"/>
      <c r="E496" s="160"/>
      <c r="F496" s="157"/>
      <c r="G496" s="157"/>
      <c r="H496" s="157"/>
      <c r="I496" s="161"/>
      <c r="J496" s="161"/>
      <c r="K496" s="157"/>
      <c r="L496" s="161"/>
      <c r="M496" s="162"/>
      <c r="N496" s="163"/>
      <c r="O496" s="157"/>
      <c r="P496" s="157"/>
      <c r="Q496" s="161"/>
      <c r="R496" s="161"/>
      <c r="S496" s="164"/>
      <c r="T496" s="158"/>
      <c r="U496" s="158"/>
      <c r="V496" s="158"/>
      <c r="W496" s="157"/>
      <c r="X496" s="157"/>
      <c r="Y496" s="157"/>
      <c r="Z496" s="157"/>
      <c r="AA496" s="157"/>
      <c r="AB496" s="157"/>
      <c r="AC496" s="157"/>
      <c r="AD496" s="157"/>
      <c r="AE496" s="157"/>
      <c r="AF496" s="157"/>
      <c r="AG496" s="157"/>
      <c r="AH496" s="157"/>
      <c r="AI496" s="157"/>
      <c r="AJ496" s="157"/>
      <c r="AK496" s="165"/>
      <c r="AL496"/>
      <c r="AM496"/>
      <c r="AN496"/>
      <c r="AO496"/>
      <c r="AP496"/>
      <c r="AQ496"/>
    </row>
    <row r="497" spans="1:43" ht="12" customHeight="1" x14ac:dyDescent="0.3">
      <c r="A497" s="157"/>
      <c r="B497" s="158"/>
      <c r="C497" s="157"/>
      <c r="D497" s="159"/>
      <c r="E497" s="160"/>
      <c r="F497" s="157"/>
      <c r="G497" s="157"/>
      <c r="H497" s="157"/>
      <c r="I497" s="161"/>
      <c r="J497" s="161"/>
      <c r="K497" s="157"/>
      <c r="L497" s="161"/>
      <c r="M497" s="162"/>
      <c r="N497" s="163"/>
      <c r="O497" s="157"/>
      <c r="P497" s="157"/>
      <c r="Q497" s="161"/>
      <c r="R497" s="161"/>
      <c r="S497" s="164"/>
      <c r="T497" s="158"/>
      <c r="U497" s="158"/>
      <c r="V497" s="158"/>
      <c r="W497" s="157"/>
      <c r="X497" s="157"/>
      <c r="Y497" s="157"/>
      <c r="Z497" s="157"/>
      <c r="AA497" s="157"/>
      <c r="AB497" s="157"/>
      <c r="AC497" s="157"/>
      <c r="AD497" s="157"/>
      <c r="AE497" s="157"/>
      <c r="AF497" s="157"/>
      <c r="AG497" s="157"/>
      <c r="AH497" s="157"/>
      <c r="AI497" s="157"/>
      <c r="AJ497" s="157"/>
      <c r="AK497" s="165"/>
      <c r="AL497"/>
      <c r="AM497"/>
      <c r="AN497"/>
      <c r="AO497"/>
      <c r="AP497"/>
      <c r="AQ497"/>
    </row>
    <row r="498" spans="1:43" ht="12" customHeight="1" x14ac:dyDescent="0.3">
      <c r="A498" s="157"/>
      <c r="B498" s="158"/>
      <c r="C498" s="157"/>
      <c r="D498" s="159"/>
      <c r="E498" s="160"/>
      <c r="F498" s="157"/>
      <c r="G498" s="157"/>
      <c r="H498" s="157"/>
      <c r="I498" s="161"/>
      <c r="J498" s="161"/>
      <c r="K498" s="157"/>
      <c r="L498" s="161"/>
      <c r="M498" s="162"/>
      <c r="N498" s="163"/>
      <c r="O498" s="157"/>
      <c r="P498" s="157"/>
      <c r="Q498" s="161"/>
      <c r="R498" s="161"/>
      <c r="S498" s="164"/>
      <c r="T498" s="158"/>
      <c r="U498" s="158"/>
      <c r="V498" s="158"/>
      <c r="W498" s="157"/>
      <c r="X498" s="157"/>
      <c r="Y498" s="157"/>
      <c r="Z498" s="157"/>
      <c r="AA498" s="157"/>
      <c r="AB498" s="157"/>
      <c r="AC498" s="157"/>
      <c r="AD498" s="157"/>
      <c r="AE498" s="157"/>
      <c r="AF498" s="157"/>
      <c r="AG498" s="157"/>
      <c r="AH498" s="157"/>
      <c r="AI498" s="157"/>
      <c r="AJ498" s="157"/>
      <c r="AK498" s="165"/>
      <c r="AL498"/>
      <c r="AM498"/>
      <c r="AN498"/>
      <c r="AO498"/>
      <c r="AP498"/>
      <c r="AQ498"/>
    </row>
    <row r="499" spans="1:43" ht="12" customHeight="1" x14ac:dyDescent="0.3">
      <c r="A499" s="157"/>
      <c r="B499" s="158"/>
      <c r="C499" s="157"/>
      <c r="D499" s="159"/>
      <c r="E499" s="160"/>
      <c r="F499" s="157"/>
      <c r="G499" s="157"/>
      <c r="H499" s="157"/>
      <c r="I499" s="161"/>
      <c r="J499" s="161"/>
      <c r="K499" s="157"/>
      <c r="L499" s="161"/>
      <c r="M499" s="162"/>
      <c r="N499" s="163"/>
      <c r="O499" s="157"/>
      <c r="P499" s="157"/>
      <c r="Q499" s="161"/>
      <c r="R499" s="161"/>
      <c r="S499" s="164"/>
      <c r="T499" s="158"/>
      <c r="U499" s="158"/>
      <c r="V499" s="158"/>
      <c r="W499" s="157"/>
      <c r="X499" s="157"/>
      <c r="Y499" s="157"/>
      <c r="Z499" s="157"/>
      <c r="AA499" s="157"/>
      <c r="AB499" s="157"/>
      <c r="AC499" s="157"/>
      <c r="AD499" s="157"/>
      <c r="AE499" s="157"/>
      <c r="AF499" s="157"/>
      <c r="AG499" s="157"/>
      <c r="AH499" s="157"/>
      <c r="AI499" s="157"/>
      <c r="AJ499" s="157"/>
      <c r="AK499" s="165"/>
      <c r="AL499"/>
      <c r="AM499"/>
      <c r="AN499"/>
      <c r="AO499"/>
      <c r="AP499"/>
      <c r="AQ499"/>
    </row>
    <row r="500" spans="1:43" ht="12" customHeight="1" x14ac:dyDescent="0.3">
      <c r="A500" s="157"/>
      <c r="B500" s="158"/>
      <c r="C500" s="157"/>
      <c r="D500" s="159"/>
      <c r="E500" s="160"/>
      <c r="F500" s="157"/>
      <c r="G500" s="157"/>
      <c r="H500" s="157"/>
      <c r="I500" s="161"/>
      <c r="J500" s="161"/>
      <c r="K500" s="157"/>
      <c r="L500" s="161"/>
      <c r="M500" s="162"/>
      <c r="N500" s="163"/>
      <c r="O500" s="157"/>
      <c r="P500" s="157"/>
      <c r="Q500" s="161"/>
      <c r="R500" s="161"/>
      <c r="S500" s="164"/>
      <c r="T500" s="158"/>
      <c r="U500" s="158"/>
      <c r="V500" s="158"/>
      <c r="W500" s="157"/>
      <c r="X500" s="157"/>
      <c r="Y500" s="157"/>
      <c r="Z500" s="157"/>
      <c r="AA500" s="157"/>
      <c r="AB500" s="157"/>
      <c r="AC500" s="157"/>
      <c r="AD500" s="157"/>
      <c r="AE500" s="157"/>
      <c r="AF500" s="157"/>
      <c r="AG500" s="157"/>
      <c r="AH500" s="157"/>
      <c r="AI500" s="157"/>
      <c r="AJ500" s="157"/>
      <c r="AK500" s="165"/>
      <c r="AL500"/>
      <c r="AM500"/>
      <c r="AN500"/>
      <c r="AO500"/>
      <c r="AP500"/>
      <c r="AQ500"/>
    </row>
    <row r="501" spans="1:43" ht="12" customHeight="1" x14ac:dyDescent="0.3">
      <c r="A501" s="157"/>
      <c r="B501" s="158"/>
      <c r="C501" s="157"/>
      <c r="D501" s="159"/>
      <c r="E501" s="160"/>
      <c r="F501" s="157"/>
      <c r="G501" s="157"/>
      <c r="H501" s="157"/>
      <c r="I501" s="161"/>
      <c r="J501" s="161"/>
      <c r="K501" s="157"/>
      <c r="L501" s="161"/>
      <c r="M501" s="162"/>
      <c r="N501" s="163"/>
      <c r="O501" s="157"/>
      <c r="P501" s="157"/>
      <c r="Q501" s="161"/>
      <c r="R501" s="161"/>
      <c r="S501" s="164"/>
      <c r="T501" s="158"/>
      <c r="U501" s="158"/>
      <c r="V501" s="158"/>
      <c r="W501" s="157"/>
      <c r="X501" s="157"/>
      <c r="Y501" s="157"/>
      <c r="Z501" s="157"/>
      <c r="AA501" s="157"/>
      <c r="AB501" s="157"/>
      <c r="AC501" s="157"/>
      <c r="AD501" s="157"/>
      <c r="AE501" s="157"/>
      <c r="AF501" s="157"/>
      <c r="AG501" s="157"/>
      <c r="AH501" s="157"/>
      <c r="AI501" s="157"/>
      <c r="AJ501" s="157"/>
      <c r="AK501" s="165"/>
      <c r="AL501"/>
      <c r="AM501"/>
      <c r="AN501"/>
      <c r="AO501"/>
      <c r="AP501"/>
      <c r="AQ501"/>
    </row>
    <row r="502" spans="1:43" ht="12" customHeight="1" x14ac:dyDescent="0.3">
      <c r="A502" s="157"/>
      <c r="B502" s="158"/>
      <c r="C502" s="157"/>
      <c r="D502" s="159"/>
      <c r="E502" s="160"/>
      <c r="F502" s="157"/>
      <c r="G502" s="157"/>
      <c r="H502" s="157"/>
      <c r="I502" s="161"/>
      <c r="J502" s="161"/>
      <c r="K502" s="157"/>
      <c r="L502" s="161"/>
      <c r="M502" s="162"/>
      <c r="N502" s="163"/>
      <c r="O502" s="157"/>
      <c r="P502" s="157"/>
      <c r="Q502" s="161"/>
      <c r="R502" s="161"/>
      <c r="S502" s="164"/>
      <c r="T502" s="158"/>
      <c r="U502" s="158"/>
      <c r="V502" s="158"/>
      <c r="W502" s="157"/>
      <c r="X502" s="157"/>
      <c r="Y502" s="157"/>
      <c r="Z502" s="157"/>
      <c r="AA502" s="157"/>
      <c r="AB502" s="157"/>
      <c r="AC502" s="157"/>
      <c r="AD502" s="157"/>
      <c r="AE502" s="157"/>
      <c r="AF502" s="157"/>
      <c r="AG502" s="157"/>
      <c r="AH502" s="157"/>
      <c r="AI502" s="157"/>
      <c r="AJ502" s="157"/>
      <c r="AK502" s="165"/>
      <c r="AL502"/>
      <c r="AM502"/>
      <c r="AN502"/>
      <c r="AO502"/>
      <c r="AP502"/>
      <c r="AQ502"/>
    </row>
    <row r="503" spans="1:43" ht="12" customHeight="1" x14ac:dyDescent="0.3">
      <c r="A503" s="157"/>
      <c r="B503" s="158"/>
      <c r="C503" s="157"/>
      <c r="D503" s="159"/>
      <c r="E503" s="160"/>
      <c r="F503" s="157"/>
      <c r="G503" s="157"/>
      <c r="H503" s="157"/>
      <c r="I503" s="161"/>
      <c r="J503" s="161"/>
      <c r="K503" s="157"/>
      <c r="L503" s="161"/>
      <c r="M503" s="162"/>
      <c r="N503" s="163"/>
      <c r="O503" s="157"/>
      <c r="P503" s="157"/>
      <c r="Q503" s="161"/>
      <c r="R503" s="161"/>
      <c r="S503" s="164"/>
      <c r="T503" s="158"/>
      <c r="U503" s="158"/>
      <c r="V503" s="158"/>
      <c r="W503" s="157"/>
      <c r="X503" s="157"/>
      <c r="Y503" s="157"/>
      <c r="Z503" s="157"/>
      <c r="AA503" s="157"/>
      <c r="AB503" s="157"/>
      <c r="AC503" s="157"/>
      <c r="AD503" s="157"/>
      <c r="AE503" s="157"/>
      <c r="AF503" s="157"/>
      <c r="AG503" s="157"/>
      <c r="AH503" s="157"/>
      <c r="AI503" s="157"/>
      <c r="AJ503" s="157"/>
      <c r="AK503" s="165"/>
      <c r="AL503"/>
      <c r="AM503"/>
      <c r="AN503"/>
      <c r="AO503"/>
      <c r="AP503"/>
      <c r="AQ503"/>
    </row>
    <row r="504" spans="1:43" ht="12" customHeight="1" x14ac:dyDescent="0.3">
      <c r="A504" s="157"/>
      <c r="B504" s="158"/>
      <c r="C504" s="157"/>
      <c r="D504" s="159"/>
      <c r="E504" s="160"/>
      <c r="F504" s="157"/>
      <c r="G504" s="157"/>
      <c r="H504" s="157"/>
      <c r="I504" s="161"/>
      <c r="J504" s="161"/>
      <c r="K504" s="157"/>
      <c r="L504" s="161"/>
      <c r="M504" s="162"/>
      <c r="N504" s="163"/>
      <c r="O504" s="157"/>
      <c r="P504" s="157"/>
      <c r="Q504" s="161"/>
      <c r="R504" s="161"/>
      <c r="S504" s="164"/>
      <c r="T504" s="158"/>
      <c r="U504" s="158"/>
      <c r="V504" s="158"/>
      <c r="W504" s="157"/>
      <c r="X504" s="157"/>
      <c r="Y504" s="157"/>
      <c r="Z504" s="157"/>
      <c r="AA504" s="157"/>
      <c r="AB504" s="157"/>
      <c r="AC504" s="157"/>
      <c r="AD504" s="157"/>
      <c r="AE504" s="157"/>
      <c r="AF504" s="157"/>
      <c r="AG504" s="157"/>
      <c r="AH504" s="157"/>
      <c r="AI504" s="157"/>
      <c r="AJ504" s="157"/>
      <c r="AK504" s="165"/>
      <c r="AL504"/>
      <c r="AM504"/>
      <c r="AN504"/>
      <c r="AO504"/>
      <c r="AP504"/>
      <c r="AQ504"/>
    </row>
    <row r="505" spans="1:43" ht="12" customHeight="1" x14ac:dyDescent="0.3">
      <c r="A505" s="157"/>
      <c r="B505" s="158"/>
      <c r="C505" s="157"/>
      <c r="D505" s="159"/>
      <c r="E505" s="160"/>
      <c r="F505" s="157"/>
      <c r="G505" s="157"/>
      <c r="H505" s="157"/>
      <c r="I505" s="161"/>
      <c r="J505" s="161"/>
      <c r="K505" s="157"/>
      <c r="L505" s="161"/>
      <c r="M505" s="162"/>
      <c r="N505" s="163"/>
      <c r="O505" s="157"/>
      <c r="P505" s="157"/>
      <c r="Q505" s="161"/>
      <c r="R505" s="161"/>
      <c r="S505" s="164"/>
      <c r="T505" s="158"/>
      <c r="U505" s="158"/>
      <c r="V505" s="158"/>
      <c r="W505" s="157"/>
      <c r="X505" s="157"/>
      <c r="Y505" s="157"/>
      <c r="Z505" s="157"/>
      <c r="AA505" s="157"/>
      <c r="AB505" s="157"/>
      <c r="AC505" s="157"/>
      <c r="AD505" s="157"/>
      <c r="AE505" s="157"/>
      <c r="AF505" s="157"/>
      <c r="AG505" s="157"/>
      <c r="AH505" s="157"/>
      <c r="AI505" s="157"/>
      <c r="AJ505" s="157"/>
      <c r="AK505" s="165"/>
      <c r="AL505"/>
      <c r="AM505"/>
      <c r="AN505"/>
      <c r="AO505"/>
      <c r="AP505"/>
      <c r="AQ505"/>
    </row>
    <row r="506" spans="1:43" ht="12" customHeight="1" x14ac:dyDescent="0.3">
      <c r="A506" s="157"/>
      <c r="B506" s="158"/>
      <c r="C506" s="157"/>
      <c r="D506" s="159"/>
      <c r="E506" s="160"/>
      <c r="F506" s="157"/>
      <c r="G506" s="157"/>
      <c r="H506" s="157"/>
      <c r="I506" s="161"/>
      <c r="J506" s="161"/>
      <c r="K506" s="157"/>
      <c r="L506" s="161"/>
      <c r="M506" s="162"/>
      <c r="N506" s="163"/>
      <c r="O506" s="157"/>
      <c r="P506" s="157"/>
      <c r="Q506" s="161"/>
      <c r="R506" s="161"/>
      <c r="S506" s="164"/>
      <c r="T506" s="158"/>
      <c r="U506" s="158"/>
      <c r="V506" s="158"/>
      <c r="W506" s="157"/>
      <c r="X506" s="157"/>
      <c r="Y506" s="157"/>
      <c r="Z506" s="157"/>
      <c r="AA506" s="157"/>
      <c r="AB506" s="157"/>
      <c r="AC506" s="157"/>
      <c r="AD506" s="157"/>
      <c r="AE506" s="157"/>
      <c r="AF506" s="157"/>
      <c r="AG506" s="157"/>
      <c r="AH506" s="157"/>
      <c r="AI506" s="157"/>
      <c r="AJ506" s="157"/>
      <c r="AK506" s="165"/>
      <c r="AL506"/>
      <c r="AM506"/>
      <c r="AN506"/>
      <c r="AO506"/>
      <c r="AP506"/>
      <c r="AQ506"/>
    </row>
    <row r="507" spans="1:43" ht="12" customHeight="1" x14ac:dyDescent="0.3">
      <c r="A507" s="157"/>
      <c r="B507" s="158"/>
      <c r="C507" s="157"/>
      <c r="D507" s="159"/>
      <c r="E507" s="160"/>
      <c r="F507" s="157"/>
      <c r="G507" s="157"/>
      <c r="H507" s="157"/>
      <c r="I507" s="161"/>
      <c r="J507" s="161"/>
      <c r="K507" s="157"/>
      <c r="L507" s="161"/>
      <c r="M507" s="162"/>
      <c r="N507" s="163"/>
      <c r="O507" s="157"/>
      <c r="P507" s="157"/>
      <c r="Q507" s="161"/>
      <c r="R507" s="161"/>
      <c r="S507" s="164"/>
      <c r="T507" s="158"/>
      <c r="U507" s="158"/>
      <c r="V507" s="158"/>
      <c r="W507" s="157"/>
      <c r="X507" s="157"/>
      <c r="Y507" s="157"/>
      <c r="Z507" s="157"/>
      <c r="AA507" s="157"/>
      <c r="AB507" s="157"/>
      <c r="AC507" s="157"/>
      <c r="AD507" s="157"/>
      <c r="AE507" s="157"/>
      <c r="AF507" s="157"/>
      <c r="AG507" s="157"/>
      <c r="AH507" s="157"/>
      <c r="AI507" s="157"/>
      <c r="AJ507" s="157"/>
      <c r="AK507" s="165"/>
      <c r="AL507"/>
      <c r="AM507"/>
      <c r="AN507"/>
      <c r="AO507"/>
      <c r="AP507"/>
      <c r="AQ507"/>
    </row>
    <row r="508" spans="1:43" ht="12" customHeight="1" x14ac:dyDescent="0.3">
      <c r="A508" s="157"/>
      <c r="B508" s="158"/>
      <c r="C508" s="157"/>
      <c r="D508" s="159"/>
      <c r="E508" s="160"/>
      <c r="F508" s="157"/>
      <c r="G508" s="157"/>
      <c r="H508" s="157"/>
      <c r="I508" s="161"/>
      <c r="J508" s="161"/>
      <c r="K508" s="157"/>
      <c r="L508" s="161"/>
      <c r="M508" s="162"/>
      <c r="N508" s="163"/>
      <c r="O508" s="157"/>
      <c r="P508" s="157"/>
      <c r="Q508" s="161"/>
      <c r="R508" s="161"/>
      <c r="S508" s="164"/>
      <c r="T508" s="158"/>
      <c r="U508" s="158"/>
      <c r="V508" s="158"/>
      <c r="W508" s="157"/>
      <c r="X508" s="157"/>
      <c r="Y508" s="157"/>
      <c r="Z508" s="157"/>
      <c r="AA508" s="157"/>
      <c r="AB508" s="157"/>
      <c r="AC508" s="157"/>
      <c r="AD508" s="157"/>
      <c r="AE508" s="157"/>
      <c r="AF508" s="157"/>
      <c r="AG508" s="157"/>
      <c r="AH508" s="157"/>
      <c r="AI508" s="157"/>
      <c r="AJ508" s="157"/>
      <c r="AK508" s="165"/>
      <c r="AL508"/>
      <c r="AM508"/>
      <c r="AN508"/>
      <c r="AO508"/>
      <c r="AP508"/>
      <c r="AQ508"/>
    </row>
    <row r="509" spans="1:43" ht="12" customHeight="1" x14ac:dyDescent="0.3">
      <c r="A509" s="157"/>
      <c r="B509" s="158"/>
      <c r="C509" s="157"/>
      <c r="D509" s="159"/>
      <c r="E509" s="160"/>
      <c r="F509" s="157"/>
      <c r="G509" s="157"/>
      <c r="H509" s="157"/>
      <c r="I509" s="161"/>
      <c r="J509" s="161"/>
      <c r="K509" s="157"/>
      <c r="L509" s="161"/>
      <c r="M509" s="162"/>
      <c r="N509" s="163"/>
      <c r="O509" s="157"/>
      <c r="P509" s="157"/>
      <c r="Q509" s="161"/>
      <c r="R509" s="161"/>
      <c r="S509" s="164"/>
      <c r="T509" s="158"/>
      <c r="U509" s="158"/>
      <c r="V509" s="158"/>
      <c r="W509" s="157"/>
      <c r="X509" s="157"/>
      <c r="Y509" s="157"/>
      <c r="Z509" s="157"/>
      <c r="AA509" s="157"/>
      <c r="AB509" s="157"/>
      <c r="AC509" s="157"/>
      <c r="AD509" s="157"/>
      <c r="AE509" s="157"/>
      <c r="AF509" s="157"/>
      <c r="AG509" s="157"/>
      <c r="AH509" s="157"/>
      <c r="AI509" s="157"/>
      <c r="AJ509" s="157"/>
      <c r="AK509" s="165"/>
      <c r="AL509"/>
      <c r="AM509"/>
      <c r="AN509"/>
      <c r="AO509"/>
      <c r="AP509"/>
      <c r="AQ509"/>
    </row>
    <row r="510" spans="1:43" ht="12" customHeight="1" x14ac:dyDescent="0.3">
      <c r="A510" s="157"/>
      <c r="B510" s="158"/>
      <c r="C510" s="157"/>
      <c r="D510" s="159"/>
      <c r="E510" s="160"/>
      <c r="F510" s="157"/>
      <c r="G510" s="157"/>
      <c r="H510" s="157"/>
      <c r="I510" s="161"/>
      <c r="J510" s="161"/>
      <c r="K510" s="157"/>
      <c r="L510" s="161"/>
      <c r="M510" s="162"/>
      <c r="N510" s="163"/>
      <c r="O510" s="157"/>
      <c r="P510" s="157"/>
      <c r="Q510" s="161"/>
      <c r="R510" s="161"/>
      <c r="S510" s="164"/>
      <c r="T510" s="158"/>
      <c r="U510" s="158"/>
      <c r="V510" s="158"/>
      <c r="W510" s="157"/>
      <c r="X510" s="157"/>
      <c r="Y510" s="157"/>
      <c r="Z510" s="157"/>
      <c r="AA510" s="157"/>
      <c r="AB510" s="157"/>
      <c r="AC510" s="157"/>
      <c r="AD510" s="157"/>
      <c r="AE510" s="157"/>
      <c r="AF510" s="157"/>
      <c r="AG510" s="157"/>
      <c r="AH510" s="157"/>
      <c r="AI510" s="157"/>
      <c r="AJ510" s="157"/>
      <c r="AK510" s="165"/>
      <c r="AL510"/>
      <c r="AM510"/>
      <c r="AN510"/>
      <c r="AO510"/>
      <c r="AP510"/>
      <c r="AQ510"/>
    </row>
    <row r="511" spans="1:43" ht="12" customHeight="1" x14ac:dyDescent="0.3">
      <c r="A511" s="157"/>
      <c r="B511" s="158"/>
      <c r="C511" s="157"/>
      <c r="D511" s="159"/>
      <c r="E511" s="160"/>
      <c r="F511" s="157"/>
      <c r="G511" s="157"/>
      <c r="H511" s="157"/>
      <c r="I511" s="161"/>
      <c r="J511" s="161"/>
      <c r="K511" s="157"/>
      <c r="L511" s="161"/>
      <c r="M511" s="162"/>
      <c r="N511" s="163"/>
      <c r="O511" s="157"/>
      <c r="P511" s="157"/>
      <c r="Q511" s="161"/>
      <c r="R511" s="161"/>
      <c r="S511" s="164"/>
      <c r="T511" s="158"/>
      <c r="U511" s="158"/>
      <c r="V511" s="158"/>
      <c r="W511" s="157"/>
      <c r="X511" s="157"/>
      <c r="Y511" s="157"/>
      <c r="Z511" s="157"/>
      <c r="AA511" s="157"/>
      <c r="AB511" s="157"/>
      <c r="AC511" s="157"/>
      <c r="AD511" s="157"/>
      <c r="AE511" s="157"/>
      <c r="AF511" s="157"/>
      <c r="AG511" s="157"/>
      <c r="AH511" s="157"/>
      <c r="AI511" s="157"/>
      <c r="AJ511" s="157"/>
      <c r="AK511" s="165"/>
      <c r="AL511"/>
      <c r="AM511"/>
      <c r="AN511"/>
      <c r="AO511"/>
      <c r="AP511"/>
      <c r="AQ511"/>
    </row>
    <row r="512" spans="1:43" ht="12" customHeight="1" x14ac:dyDescent="0.3">
      <c r="A512" s="157"/>
      <c r="B512" s="158"/>
      <c r="C512" s="157"/>
      <c r="D512" s="159"/>
      <c r="E512" s="160"/>
      <c r="F512" s="157"/>
      <c r="G512" s="157"/>
      <c r="H512" s="157"/>
      <c r="I512" s="161"/>
      <c r="J512" s="161"/>
      <c r="K512" s="157"/>
      <c r="L512" s="161"/>
      <c r="M512" s="162"/>
      <c r="N512" s="163"/>
      <c r="O512" s="157"/>
      <c r="P512" s="157"/>
      <c r="Q512" s="161"/>
      <c r="R512" s="161"/>
      <c r="S512" s="164"/>
      <c r="T512" s="158"/>
      <c r="U512" s="158"/>
      <c r="V512" s="158"/>
      <c r="W512" s="157"/>
      <c r="X512" s="157"/>
      <c r="Y512" s="157"/>
      <c r="Z512" s="157"/>
      <c r="AA512" s="157"/>
      <c r="AB512" s="157"/>
      <c r="AC512" s="157"/>
      <c r="AD512" s="157"/>
      <c r="AE512" s="157"/>
      <c r="AF512" s="157"/>
      <c r="AG512" s="157"/>
      <c r="AH512" s="157"/>
      <c r="AI512" s="157"/>
      <c r="AJ512" s="157"/>
      <c r="AK512" s="165"/>
      <c r="AL512"/>
      <c r="AM512"/>
      <c r="AN512"/>
      <c r="AO512"/>
      <c r="AP512"/>
      <c r="AQ512"/>
    </row>
    <row r="513" spans="1:43" ht="12" customHeight="1" x14ac:dyDescent="0.3">
      <c r="A513" s="157"/>
      <c r="B513" s="158"/>
      <c r="C513" s="157"/>
      <c r="D513" s="159"/>
      <c r="E513" s="160"/>
      <c r="F513" s="157"/>
      <c r="G513" s="157"/>
      <c r="H513" s="157"/>
      <c r="I513" s="161"/>
      <c r="J513" s="161"/>
      <c r="K513" s="157"/>
      <c r="L513" s="161"/>
      <c r="M513" s="162"/>
      <c r="N513" s="163"/>
      <c r="O513" s="157"/>
      <c r="P513" s="157"/>
      <c r="Q513" s="161"/>
      <c r="R513" s="161"/>
      <c r="S513" s="164"/>
      <c r="T513" s="158"/>
      <c r="U513" s="158"/>
      <c r="V513" s="158"/>
      <c r="W513" s="157"/>
      <c r="X513" s="157"/>
      <c r="Y513" s="157"/>
      <c r="Z513" s="157"/>
      <c r="AA513" s="157"/>
      <c r="AB513" s="157"/>
      <c r="AC513" s="157"/>
      <c r="AD513" s="157"/>
      <c r="AE513" s="157"/>
      <c r="AF513" s="157"/>
      <c r="AG513" s="157"/>
      <c r="AH513" s="157"/>
      <c r="AI513" s="157"/>
      <c r="AJ513" s="157"/>
      <c r="AK513" s="165"/>
      <c r="AL513"/>
      <c r="AM513"/>
      <c r="AN513"/>
      <c r="AO513"/>
      <c r="AP513"/>
      <c r="AQ513"/>
    </row>
    <row r="514" spans="1:43" ht="12" customHeight="1" x14ac:dyDescent="0.3">
      <c r="A514" s="157"/>
      <c r="B514" s="158"/>
      <c r="C514" s="157"/>
      <c r="D514" s="159"/>
      <c r="E514" s="160"/>
      <c r="F514" s="157"/>
      <c r="G514" s="157"/>
      <c r="H514" s="157"/>
      <c r="I514" s="161"/>
      <c r="J514" s="161"/>
      <c r="K514" s="157"/>
      <c r="L514" s="161"/>
      <c r="M514" s="162"/>
      <c r="N514" s="163"/>
      <c r="O514" s="157"/>
      <c r="P514" s="157"/>
      <c r="Q514" s="161"/>
      <c r="R514" s="161"/>
      <c r="S514" s="164"/>
      <c r="T514" s="158"/>
      <c r="U514" s="158"/>
      <c r="V514" s="158"/>
      <c r="W514" s="157"/>
      <c r="X514" s="157"/>
      <c r="Y514" s="157"/>
      <c r="Z514" s="157"/>
      <c r="AA514" s="157"/>
      <c r="AB514" s="157"/>
      <c r="AC514" s="157"/>
      <c r="AD514" s="157"/>
      <c r="AE514" s="157"/>
      <c r="AF514" s="157"/>
      <c r="AG514" s="157"/>
      <c r="AH514" s="157"/>
      <c r="AI514" s="157"/>
      <c r="AJ514" s="157"/>
      <c r="AK514" s="165"/>
      <c r="AL514"/>
      <c r="AM514"/>
      <c r="AN514"/>
      <c r="AO514"/>
      <c r="AP514"/>
      <c r="AQ514"/>
    </row>
    <row r="515" spans="1:43" ht="12" customHeight="1" x14ac:dyDescent="0.3">
      <c r="A515" s="157"/>
      <c r="B515" s="158"/>
      <c r="C515" s="157"/>
      <c r="D515" s="159"/>
      <c r="E515" s="160"/>
      <c r="F515" s="157"/>
      <c r="G515" s="157"/>
      <c r="H515" s="157"/>
      <c r="I515" s="161"/>
      <c r="J515" s="161"/>
      <c r="K515" s="157"/>
      <c r="L515" s="161"/>
      <c r="M515" s="162"/>
      <c r="N515" s="163"/>
      <c r="O515" s="157"/>
      <c r="P515" s="157"/>
      <c r="Q515" s="161"/>
      <c r="R515" s="161"/>
      <c r="S515" s="164"/>
      <c r="T515" s="158"/>
      <c r="U515" s="158"/>
      <c r="V515" s="158"/>
      <c r="W515" s="157"/>
      <c r="X515" s="157"/>
      <c r="Y515" s="157"/>
      <c r="Z515" s="157"/>
      <c r="AA515" s="157"/>
      <c r="AB515" s="157"/>
      <c r="AC515" s="157"/>
      <c r="AD515" s="157"/>
      <c r="AE515" s="157"/>
      <c r="AF515" s="157"/>
      <c r="AG515" s="157"/>
      <c r="AH515" s="157"/>
      <c r="AI515" s="157"/>
      <c r="AJ515" s="157"/>
      <c r="AK515" s="165"/>
      <c r="AL515"/>
      <c r="AM515"/>
      <c r="AN515"/>
      <c r="AO515"/>
      <c r="AP515"/>
      <c r="AQ515"/>
    </row>
    <row r="516" spans="1:43" ht="12" customHeight="1" x14ac:dyDescent="0.3">
      <c r="A516" s="157"/>
      <c r="B516" s="158"/>
      <c r="C516" s="157"/>
      <c r="D516" s="159"/>
      <c r="E516" s="160"/>
      <c r="F516" s="157"/>
      <c r="G516" s="157"/>
      <c r="H516" s="157"/>
      <c r="I516" s="161"/>
      <c r="J516" s="161"/>
      <c r="K516" s="157"/>
      <c r="L516" s="161"/>
      <c r="M516" s="162"/>
      <c r="N516" s="163"/>
      <c r="O516" s="157"/>
      <c r="P516" s="157"/>
      <c r="Q516" s="161"/>
      <c r="R516" s="161"/>
      <c r="S516" s="164"/>
      <c r="T516" s="158"/>
      <c r="U516" s="158"/>
      <c r="V516" s="158"/>
      <c r="W516" s="157"/>
      <c r="X516" s="157"/>
      <c r="Y516" s="157"/>
      <c r="Z516" s="157"/>
      <c r="AA516" s="157"/>
      <c r="AB516" s="157"/>
      <c r="AC516" s="157"/>
      <c r="AD516" s="157"/>
      <c r="AE516" s="157"/>
      <c r="AF516" s="157"/>
      <c r="AG516" s="157"/>
      <c r="AH516" s="157"/>
      <c r="AI516" s="157"/>
      <c r="AJ516" s="157"/>
      <c r="AK516" s="165"/>
      <c r="AL516"/>
      <c r="AM516"/>
      <c r="AN516"/>
      <c r="AO516"/>
      <c r="AP516"/>
      <c r="AQ516"/>
    </row>
    <row r="517" spans="1:43" ht="12" customHeight="1" x14ac:dyDescent="0.3">
      <c r="A517" s="157"/>
      <c r="B517" s="158"/>
      <c r="C517" s="157"/>
      <c r="D517" s="159"/>
      <c r="E517" s="160"/>
      <c r="F517" s="157"/>
      <c r="G517" s="157"/>
      <c r="H517" s="157"/>
      <c r="I517" s="161"/>
      <c r="J517" s="161"/>
      <c r="K517" s="157"/>
      <c r="L517" s="161"/>
      <c r="M517" s="162"/>
      <c r="N517" s="163"/>
      <c r="O517" s="157"/>
      <c r="P517" s="157"/>
      <c r="Q517" s="161"/>
      <c r="R517" s="161"/>
      <c r="S517" s="164"/>
      <c r="T517" s="158"/>
      <c r="U517" s="158"/>
      <c r="V517" s="158"/>
      <c r="W517" s="157"/>
      <c r="X517" s="157"/>
      <c r="Y517" s="157"/>
      <c r="Z517" s="157"/>
      <c r="AA517" s="157"/>
      <c r="AB517" s="157"/>
      <c r="AC517" s="157"/>
      <c r="AD517" s="157"/>
      <c r="AE517" s="157"/>
      <c r="AF517" s="157"/>
      <c r="AG517" s="157"/>
      <c r="AH517" s="157"/>
      <c r="AI517" s="157"/>
      <c r="AJ517" s="157"/>
      <c r="AK517" s="165"/>
      <c r="AL517"/>
      <c r="AM517"/>
      <c r="AN517"/>
      <c r="AO517"/>
      <c r="AP517"/>
      <c r="AQ517"/>
    </row>
    <row r="518" spans="1:43" ht="12" customHeight="1" x14ac:dyDescent="0.3">
      <c r="A518" s="157"/>
      <c r="B518" s="158"/>
      <c r="C518" s="157"/>
      <c r="D518" s="159"/>
      <c r="E518" s="160"/>
      <c r="F518" s="157"/>
      <c r="G518" s="157"/>
      <c r="H518" s="157"/>
      <c r="I518" s="161"/>
      <c r="J518" s="161"/>
      <c r="K518" s="157"/>
      <c r="L518" s="161"/>
      <c r="M518" s="162"/>
      <c r="N518" s="163"/>
      <c r="O518" s="157"/>
      <c r="P518" s="157"/>
      <c r="Q518" s="161"/>
      <c r="R518" s="161"/>
      <c r="S518" s="164"/>
      <c r="T518" s="158"/>
      <c r="U518" s="158"/>
      <c r="V518" s="158"/>
      <c r="W518" s="157"/>
      <c r="X518" s="157"/>
      <c r="Y518" s="157"/>
      <c r="Z518" s="157"/>
      <c r="AA518" s="157"/>
      <c r="AB518" s="157"/>
      <c r="AC518" s="157"/>
      <c r="AD518" s="157"/>
      <c r="AE518" s="157"/>
      <c r="AF518" s="157"/>
      <c r="AG518" s="157"/>
      <c r="AH518" s="157"/>
      <c r="AI518" s="157"/>
      <c r="AJ518" s="157"/>
      <c r="AK518" s="165"/>
      <c r="AL518"/>
      <c r="AM518"/>
      <c r="AN518"/>
      <c r="AO518"/>
      <c r="AP518"/>
      <c r="AQ518"/>
    </row>
    <row r="519" spans="1:43" ht="12" customHeight="1" x14ac:dyDescent="0.3">
      <c r="A519" s="157"/>
      <c r="B519" s="158"/>
      <c r="C519" s="157"/>
      <c r="D519" s="159"/>
      <c r="E519" s="160"/>
      <c r="F519" s="157"/>
      <c r="G519" s="157"/>
      <c r="H519" s="157"/>
      <c r="I519" s="161"/>
      <c r="J519" s="161"/>
      <c r="K519" s="157"/>
      <c r="L519" s="161"/>
      <c r="M519" s="162"/>
      <c r="N519" s="163"/>
      <c r="O519" s="157"/>
      <c r="P519" s="157"/>
      <c r="Q519" s="161"/>
      <c r="R519" s="161"/>
      <c r="S519" s="158"/>
      <c r="T519" s="158"/>
      <c r="U519" s="158"/>
      <c r="V519" s="158"/>
      <c r="W519" s="157"/>
      <c r="X519" s="157"/>
      <c r="Y519" s="157"/>
      <c r="Z519" s="157"/>
      <c r="AA519" s="157"/>
      <c r="AB519" s="157"/>
      <c r="AC519" s="157"/>
      <c r="AD519" s="157"/>
      <c r="AE519" s="157"/>
      <c r="AF519" s="157"/>
      <c r="AG519" s="157"/>
      <c r="AH519" s="157"/>
      <c r="AI519" s="157"/>
      <c r="AJ519" s="157"/>
      <c r="AK519" s="165"/>
      <c r="AL519"/>
      <c r="AM519"/>
      <c r="AN519"/>
      <c r="AO519"/>
      <c r="AP519"/>
      <c r="AQ519"/>
    </row>
    <row r="520" spans="1:43" ht="12" customHeight="1" x14ac:dyDescent="0.3">
      <c r="A520" s="157"/>
      <c r="B520" s="158"/>
      <c r="C520" s="157"/>
      <c r="D520" s="159"/>
      <c r="E520" s="160"/>
      <c r="F520" s="157"/>
      <c r="G520" s="157"/>
      <c r="H520" s="157"/>
      <c r="I520" s="161"/>
      <c r="J520" s="161"/>
      <c r="K520" s="157"/>
      <c r="L520" s="161"/>
      <c r="M520" s="162"/>
      <c r="N520" s="163"/>
      <c r="O520" s="157"/>
      <c r="P520" s="157"/>
      <c r="Q520" s="161"/>
      <c r="R520" s="161"/>
      <c r="S520" s="164"/>
      <c r="T520" s="158"/>
      <c r="U520" s="158"/>
      <c r="V520" s="158"/>
      <c r="W520" s="157"/>
      <c r="X520" s="157"/>
      <c r="Y520" s="157"/>
      <c r="Z520" s="157"/>
      <c r="AA520" s="157"/>
      <c r="AB520" s="157"/>
      <c r="AC520" s="157"/>
      <c r="AD520" s="157"/>
      <c r="AE520" s="157"/>
      <c r="AF520" s="157"/>
      <c r="AG520" s="157"/>
      <c r="AH520" s="157"/>
      <c r="AI520" s="157"/>
      <c r="AJ520" s="157"/>
      <c r="AK520" s="165"/>
      <c r="AL520"/>
      <c r="AM520"/>
      <c r="AN520"/>
      <c r="AO520"/>
      <c r="AP520"/>
      <c r="AQ520"/>
    </row>
    <row r="521" spans="1:43" ht="12" customHeight="1" x14ac:dyDescent="0.3">
      <c r="A521" s="157"/>
      <c r="B521" s="158"/>
      <c r="C521" s="157"/>
      <c r="D521" s="159"/>
      <c r="E521" s="160"/>
      <c r="F521" s="157"/>
      <c r="G521" s="157"/>
      <c r="H521" s="157"/>
      <c r="I521" s="161"/>
      <c r="J521" s="161"/>
      <c r="K521" s="157"/>
      <c r="L521" s="161"/>
      <c r="M521" s="162"/>
      <c r="N521" s="163"/>
      <c r="O521" s="157"/>
      <c r="P521" s="157"/>
      <c r="Q521" s="161"/>
      <c r="R521" s="161"/>
      <c r="S521" s="164"/>
      <c r="T521" s="158"/>
      <c r="U521" s="158"/>
      <c r="V521" s="158"/>
      <c r="W521" s="157"/>
      <c r="X521" s="157"/>
      <c r="Y521" s="157"/>
      <c r="Z521" s="157"/>
      <c r="AA521" s="157"/>
      <c r="AB521" s="157"/>
      <c r="AC521" s="157"/>
      <c r="AD521" s="157"/>
      <c r="AE521" s="157"/>
      <c r="AF521" s="157"/>
      <c r="AG521" s="157"/>
      <c r="AH521" s="157"/>
      <c r="AI521" s="157"/>
      <c r="AJ521" s="157"/>
      <c r="AK521" s="165"/>
      <c r="AL521"/>
      <c r="AM521"/>
      <c r="AN521"/>
      <c r="AO521"/>
      <c r="AP521"/>
      <c r="AQ521"/>
    </row>
    <row r="522" spans="1:43" ht="12" customHeight="1" x14ac:dyDescent="0.3">
      <c r="A522" s="157"/>
      <c r="B522" s="158"/>
      <c r="C522" s="157"/>
      <c r="D522" s="159"/>
      <c r="E522" s="160"/>
      <c r="F522" s="157"/>
      <c r="G522" s="157"/>
      <c r="H522" s="157"/>
      <c r="I522" s="161"/>
      <c r="J522" s="161"/>
      <c r="K522" s="157"/>
      <c r="L522" s="161"/>
      <c r="M522" s="162"/>
      <c r="N522" s="163"/>
      <c r="O522" s="157"/>
      <c r="P522" s="157"/>
      <c r="Q522" s="161"/>
      <c r="R522" s="161"/>
      <c r="S522" s="164"/>
      <c r="T522" s="158"/>
      <c r="U522" s="158"/>
      <c r="V522" s="158"/>
      <c r="W522" s="157"/>
      <c r="X522" s="157"/>
      <c r="Y522" s="157"/>
      <c r="Z522" s="157"/>
      <c r="AA522" s="157"/>
      <c r="AB522" s="157"/>
      <c r="AC522" s="157"/>
      <c r="AD522" s="157"/>
      <c r="AE522" s="157"/>
      <c r="AF522" s="157"/>
      <c r="AG522" s="157"/>
      <c r="AH522" s="157"/>
      <c r="AI522" s="157"/>
      <c r="AJ522" s="157"/>
      <c r="AK522" s="165"/>
      <c r="AL522"/>
      <c r="AM522"/>
      <c r="AN522"/>
      <c r="AO522"/>
      <c r="AP522"/>
      <c r="AQ522"/>
    </row>
    <row r="523" spans="1:43" ht="12" customHeight="1" x14ac:dyDescent="0.3">
      <c r="A523" s="157"/>
      <c r="B523" s="158"/>
      <c r="C523" s="157"/>
      <c r="D523" s="159"/>
      <c r="E523" s="160"/>
      <c r="F523" s="157"/>
      <c r="G523" s="157"/>
      <c r="H523" s="157"/>
      <c r="I523" s="161"/>
      <c r="J523" s="161"/>
      <c r="K523" s="157"/>
      <c r="L523" s="161"/>
      <c r="M523" s="162"/>
      <c r="N523" s="163"/>
      <c r="O523" s="157"/>
      <c r="P523" s="157"/>
      <c r="Q523" s="161"/>
      <c r="R523" s="161"/>
      <c r="S523" s="164"/>
      <c r="T523" s="158"/>
      <c r="U523" s="158"/>
      <c r="V523" s="158"/>
      <c r="W523" s="157"/>
      <c r="X523" s="157"/>
      <c r="Y523" s="157"/>
      <c r="Z523" s="157"/>
      <c r="AA523" s="157"/>
      <c r="AB523" s="157"/>
      <c r="AC523" s="157"/>
      <c r="AD523" s="157"/>
      <c r="AE523" s="157"/>
      <c r="AF523" s="157"/>
      <c r="AG523" s="157"/>
      <c r="AH523" s="157"/>
      <c r="AI523" s="157"/>
      <c r="AJ523" s="157"/>
      <c r="AK523" s="165"/>
      <c r="AL523"/>
      <c r="AM523"/>
      <c r="AN523"/>
      <c r="AO523"/>
      <c r="AP523"/>
      <c r="AQ523"/>
    </row>
    <row r="524" spans="1:43" ht="12" customHeight="1" x14ac:dyDescent="0.3">
      <c r="A524" s="157"/>
      <c r="B524" s="158"/>
      <c r="C524" s="157"/>
      <c r="D524" s="159"/>
      <c r="E524" s="160"/>
      <c r="F524" s="157"/>
      <c r="G524" s="157"/>
      <c r="H524" s="157"/>
      <c r="I524" s="161"/>
      <c r="J524" s="161"/>
      <c r="K524" s="157"/>
      <c r="L524" s="161"/>
      <c r="M524" s="162"/>
      <c r="N524" s="163"/>
      <c r="O524" s="157"/>
      <c r="P524" s="157"/>
      <c r="Q524" s="161"/>
      <c r="R524" s="161"/>
      <c r="S524" s="164"/>
      <c r="T524" s="158"/>
      <c r="U524" s="158"/>
      <c r="V524" s="158"/>
      <c r="W524" s="157"/>
      <c r="X524" s="157"/>
      <c r="Y524" s="157"/>
      <c r="Z524" s="157"/>
      <c r="AA524" s="157"/>
      <c r="AB524" s="157"/>
      <c r="AC524" s="157"/>
      <c r="AD524" s="157"/>
      <c r="AE524" s="157"/>
      <c r="AF524" s="157"/>
      <c r="AG524" s="157"/>
      <c r="AH524" s="157"/>
      <c r="AI524" s="157"/>
      <c r="AJ524" s="157"/>
      <c r="AK524" s="165"/>
      <c r="AL524"/>
      <c r="AM524"/>
      <c r="AN524"/>
      <c r="AO524"/>
      <c r="AP524"/>
      <c r="AQ524"/>
    </row>
    <row r="525" spans="1:43" ht="12" customHeight="1" x14ac:dyDescent="0.3">
      <c r="A525" s="157"/>
      <c r="B525" s="158"/>
      <c r="C525" s="157"/>
      <c r="D525" s="159"/>
      <c r="E525" s="160"/>
      <c r="F525" s="157"/>
      <c r="G525" s="157"/>
      <c r="H525" s="157"/>
      <c r="I525" s="161"/>
      <c r="J525" s="161"/>
      <c r="K525" s="157"/>
      <c r="L525" s="161"/>
      <c r="M525" s="162"/>
      <c r="N525" s="163"/>
      <c r="O525" s="157"/>
      <c r="P525" s="157"/>
      <c r="Q525" s="161"/>
      <c r="R525" s="161"/>
      <c r="S525" s="164"/>
      <c r="T525" s="158"/>
      <c r="U525" s="158"/>
      <c r="V525" s="158"/>
      <c r="W525" s="157"/>
      <c r="X525" s="157"/>
      <c r="Y525" s="157"/>
      <c r="Z525" s="157"/>
      <c r="AA525" s="157"/>
      <c r="AB525" s="157"/>
      <c r="AC525" s="157"/>
      <c r="AD525" s="157"/>
      <c r="AE525" s="157"/>
      <c r="AF525" s="157"/>
      <c r="AG525" s="157"/>
      <c r="AH525" s="157"/>
      <c r="AI525" s="157"/>
      <c r="AJ525" s="157"/>
      <c r="AK525" s="165"/>
      <c r="AL525"/>
      <c r="AM525"/>
      <c r="AN525"/>
      <c r="AO525"/>
      <c r="AP525"/>
      <c r="AQ525"/>
    </row>
    <row r="526" spans="1:43" ht="12" customHeight="1" x14ac:dyDescent="0.3">
      <c r="A526" s="157"/>
      <c r="B526" s="158"/>
      <c r="C526" s="157"/>
      <c r="D526" s="159"/>
      <c r="E526" s="160"/>
      <c r="F526" s="157"/>
      <c r="G526" s="157"/>
      <c r="H526" s="157"/>
      <c r="I526" s="161"/>
      <c r="J526" s="161"/>
      <c r="K526" s="157"/>
      <c r="L526" s="161"/>
      <c r="M526" s="162"/>
      <c r="N526" s="163"/>
      <c r="O526" s="157"/>
      <c r="P526" s="157"/>
      <c r="Q526" s="161"/>
      <c r="R526" s="161"/>
      <c r="S526" s="164"/>
      <c r="T526" s="158"/>
      <c r="U526" s="158"/>
      <c r="V526" s="158"/>
      <c r="W526" s="157"/>
      <c r="X526" s="157"/>
      <c r="Y526" s="157"/>
      <c r="Z526" s="157"/>
      <c r="AA526" s="157"/>
      <c r="AB526" s="157"/>
      <c r="AC526" s="157"/>
      <c r="AD526" s="157"/>
      <c r="AE526" s="157"/>
      <c r="AF526" s="157"/>
      <c r="AG526" s="157"/>
      <c r="AH526" s="157"/>
      <c r="AI526" s="157"/>
      <c r="AJ526" s="157"/>
      <c r="AK526" s="165"/>
      <c r="AL526"/>
      <c r="AM526"/>
      <c r="AN526"/>
      <c r="AO526"/>
      <c r="AP526"/>
      <c r="AQ526"/>
    </row>
    <row r="527" spans="1:43" ht="12" customHeight="1" x14ac:dyDescent="0.3">
      <c r="A527" s="157"/>
      <c r="B527" s="158"/>
      <c r="C527" s="157"/>
      <c r="D527" s="159"/>
      <c r="E527" s="160"/>
      <c r="F527" s="157"/>
      <c r="G527" s="157"/>
      <c r="H527" s="157"/>
      <c r="I527" s="161"/>
      <c r="J527" s="161"/>
      <c r="K527" s="157"/>
      <c r="L527" s="161"/>
      <c r="M527" s="162"/>
      <c r="N527" s="163"/>
      <c r="O527" s="157"/>
      <c r="P527" s="157"/>
      <c r="Q527" s="161"/>
      <c r="R527" s="161"/>
      <c r="S527" s="164"/>
      <c r="T527" s="158"/>
      <c r="U527" s="158"/>
      <c r="V527" s="158"/>
      <c r="W527" s="157"/>
      <c r="X527" s="157"/>
      <c r="Y527" s="157"/>
      <c r="Z527" s="157"/>
      <c r="AA527" s="157"/>
      <c r="AB527" s="157"/>
      <c r="AC527" s="157"/>
      <c r="AD527" s="157"/>
      <c r="AE527" s="157"/>
      <c r="AF527" s="157"/>
      <c r="AG527" s="157"/>
      <c r="AH527" s="157"/>
      <c r="AI527" s="157"/>
      <c r="AJ527" s="157"/>
      <c r="AK527" s="165"/>
      <c r="AL527"/>
      <c r="AM527"/>
      <c r="AN527"/>
      <c r="AO527"/>
      <c r="AP527"/>
      <c r="AQ527"/>
    </row>
    <row r="528" spans="1:43" ht="12" customHeight="1" x14ac:dyDescent="0.3">
      <c r="A528" s="157"/>
      <c r="B528" s="158"/>
      <c r="C528" s="157"/>
      <c r="D528" s="159"/>
      <c r="E528" s="160"/>
      <c r="F528" s="157"/>
      <c r="G528" s="157"/>
      <c r="H528" s="157"/>
      <c r="I528" s="161"/>
      <c r="J528" s="161"/>
      <c r="K528" s="157"/>
      <c r="L528" s="161"/>
      <c r="M528" s="162"/>
      <c r="N528" s="163"/>
      <c r="O528" s="157"/>
      <c r="P528" s="157"/>
      <c r="Q528" s="161"/>
      <c r="R528" s="161"/>
      <c r="S528" s="164"/>
      <c r="T528" s="158"/>
      <c r="U528" s="158"/>
      <c r="V528" s="158"/>
      <c r="W528" s="157"/>
      <c r="X528" s="157"/>
      <c r="Y528" s="157"/>
      <c r="Z528" s="157"/>
      <c r="AA528" s="157"/>
      <c r="AB528" s="157"/>
      <c r="AC528" s="157"/>
      <c r="AD528" s="157"/>
      <c r="AE528" s="157"/>
      <c r="AF528" s="157"/>
      <c r="AG528" s="157"/>
      <c r="AH528" s="157"/>
      <c r="AI528" s="157"/>
      <c r="AJ528" s="157"/>
      <c r="AK528" s="165"/>
      <c r="AL528"/>
      <c r="AM528"/>
      <c r="AN528"/>
      <c r="AO528"/>
      <c r="AP528"/>
      <c r="AQ528"/>
    </row>
    <row r="529" spans="1:43" ht="12" customHeight="1" x14ac:dyDescent="0.3">
      <c r="A529" s="157"/>
      <c r="B529" s="158"/>
      <c r="C529" s="157"/>
      <c r="D529" s="159"/>
      <c r="E529" s="160"/>
      <c r="F529" s="157"/>
      <c r="G529" s="157"/>
      <c r="H529" s="157"/>
      <c r="I529" s="161"/>
      <c r="J529" s="161"/>
      <c r="K529" s="157"/>
      <c r="L529" s="161"/>
      <c r="M529" s="162"/>
      <c r="N529" s="163"/>
      <c r="O529" s="157"/>
      <c r="P529" s="157"/>
      <c r="Q529" s="161"/>
      <c r="R529" s="161"/>
      <c r="S529" s="164"/>
      <c r="T529" s="158"/>
      <c r="U529" s="158"/>
      <c r="V529" s="158"/>
      <c r="W529" s="157"/>
      <c r="X529" s="157"/>
      <c r="Y529" s="157"/>
      <c r="Z529" s="157"/>
      <c r="AA529" s="157"/>
      <c r="AB529" s="157"/>
      <c r="AC529" s="157"/>
      <c r="AD529" s="157"/>
      <c r="AE529" s="157"/>
      <c r="AF529" s="157"/>
      <c r="AG529" s="157"/>
      <c r="AH529" s="157"/>
      <c r="AI529" s="157"/>
      <c r="AJ529" s="157"/>
      <c r="AK529" s="165"/>
      <c r="AL529"/>
      <c r="AM529"/>
      <c r="AN529"/>
      <c r="AO529"/>
      <c r="AP529"/>
      <c r="AQ529"/>
    </row>
    <row r="530" spans="1:43" ht="12" customHeight="1" x14ac:dyDescent="0.3">
      <c r="A530" s="157"/>
      <c r="B530" s="158"/>
      <c r="C530" s="157"/>
      <c r="D530" s="159"/>
      <c r="E530" s="160"/>
      <c r="F530" s="157"/>
      <c r="G530" s="157"/>
      <c r="H530" s="157"/>
      <c r="I530" s="161"/>
      <c r="J530" s="161"/>
      <c r="K530" s="157"/>
      <c r="L530" s="161"/>
      <c r="M530" s="162"/>
      <c r="N530" s="163"/>
      <c r="O530" s="157"/>
      <c r="P530" s="157"/>
      <c r="Q530" s="161"/>
      <c r="R530" s="161"/>
      <c r="S530" s="164"/>
      <c r="T530" s="158"/>
      <c r="U530" s="158"/>
      <c r="V530" s="158"/>
      <c r="W530" s="157"/>
      <c r="X530" s="157"/>
      <c r="Y530" s="157"/>
      <c r="Z530" s="157"/>
      <c r="AA530" s="157"/>
      <c r="AB530" s="157"/>
      <c r="AC530" s="157"/>
      <c r="AD530" s="157"/>
      <c r="AE530" s="157"/>
      <c r="AF530" s="157"/>
      <c r="AG530" s="157"/>
      <c r="AH530" s="157"/>
      <c r="AI530" s="157"/>
      <c r="AJ530" s="157"/>
      <c r="AK530" s="165"/>
      <c r="AL530"/>
      <c r="AM530"/>
      <c r="AN530"/>
      <c r="AO530"/>
      <c r="AP530"/>
      <c r="AQ530"/>
    </row>
    <row r="531" spans="1:43" ht="12" customHeight="1" x14ac:dyDescent="0.3">
      <c r="A531" s="157"/>
      <c r="B531" s="158"/>
      <c r="C531" s="157"/>
      <c r="D531" s="159"/>
      <c r="E531" s="160"/>
      <c r="F531" s="157"/>
      <c r="G531" s="157"/>
      <c r="H531" s="157"/>
      <c r="I531" s="161"/>
      <c r="J531" s="161"/>
      <c r="K531" s="157"/>
      <c r="L531" s="161"/>
      <c r="M531" s="162"/>
      <c r="N531" s="163"/>
      <c r="O531" s="157"/>
      <c r="P531" s="157"/>
      <c r="Q531" s="161"/>
      <c r="R531" s="161"/>
      <c r="S531" s="164"/>
      <c r="T531" s="158"/>
      <c r="U531" s="158"/>
      <c r="V531" s="158"/>
      <c r="W531" s="157"/>
      <c r="X531" s="157"/>
      <c r="Y531" s="157"/>
      <c r="Z531" s="157"/>
      <c r="AA531" s="157"/>
      <c r="AB531" s="157"/>
      <c r="AC531" s="157"/>
      <c r="AD531" s="157"/>
      <c r="AE531" s="157"/>
      <c r="AF531" s="157"/>
      <c r="AG531" s="157"/>
      <c r="AH531" s="157"/>
      <c r="AI531" s="157"/>
      <c r="AJ531" s="157"/>
      <c r="AK531" s="165"/>
      <c r="AL531"/>
      <c r="AM531"/>
      <c r="AN531"/>
      <c r="AO531"/>
      <c r="AP531"/>
      <c r="AQ531"/>
    </row>
    <row r="532" spans="1:43" ht="12" customHeight="1" x14ac:dyDescent="0.3">
      <c r="A532" s="157"/>
      <c r="B532" s="158"/>
      <c r="C532" s="157"/>
      <c r="D532" s="159"/>
      <c r="E532" s="160"/>
      <c r="F532" s="157"/>
      <c r="G532" s="157"/>
      <c r="H532" s="157"/>
      <c r="I532" s="161"/>
      <c r="J532" s="161"/>
      <c r="K532" s="157"/>
      <c r="L532" s="161"/>
      <c r="M532" s="162"/>
      <c r="N532" s="163"/>
      <c r="O532" s="157"/>
      <c r="P532" s="157"/>
      <c r="Q532" s="161"/>
      <c r="R532" s="161"/>
      <c r="S532" s="164"/>
      <c r="T532" s="158"/>
      <c r="U532" s="158"/>
      <c r="V532" s="158"/>
      <c r="W532" s="157"/>
      <c r="X532" s="157"/>
      <c r="Y532" s="157"/>
      <c r="Z532" s="157"/>
      <c r="AA532" s="157"/>
      <c r="AB532" s="157"/>
      <c r="AC532" s="157"/>
      <c r="AD532" s="157"/>
      <c r="AE532" s="157"/>
      <c r="AF532" s="157"/>
      <c r="AG532" s="157"/>
      <c r="AH532" s="157"/>
      <c r="AI532" s="157"/>
      <c r="AJ532" s="157"/>
      <c r="AK532" s="165"/>
      <c r="AL532"/>
      <c r="AM532"/>
      <c r="AN532"/>
      <c r="AO532"/>
      <c r="AP532"/>
      <c r="AQ532"/>
    </row>
    <row r="533" spans="1:43" ht="12" customHeight="1" x14ac:dyDescent="0.3">
      <c r="A533" s="157"/>
      <c r="B533" s="158"/>
      <c r="C533" s="157"/>
      <c r="D533" s="159"/>
      <c r="E533" s="160"/>
      <c r="F533" s="157"/>
      <c r="G533" s="157"/>
      <c r="H533" s="157"/>
      <c r="I533" s="161"/>
      <c r="J533" s="161"/>
      <c r="K533" s="157"/>
      <c r="L533" s="161"/>
      <c r="M533" s="162"/>
      <c r="N533" s="163"/>
      <c r="O533" s="157"/>
      <c r="P533" s="157"/>
      <c r="Q533" s="161"/>
      <c r="R533" s="161"/>
      <c r="S533" s="164"/>
      <c r="T533" s="158"/>
      <c r="U533" s="158"/>
      <c r="V533" s="158"/>
      <c r="W533" s="157"/>
      <c r="X533" s="157"/>
      <c r="Y533" s="157"/>
      <c r="Z533" s="157"/>
      <c r="AA533" s="157"/>
      <c r="AB533" s="157"/>
      <c r="AC533" s="157"/>
      <c r="AD533" s="157"/>
      <c r="AE533" s="157"/>
      <c r="AF533" s="157"/>
      <c r="AG533" s="157"/>
      <c r="AH533" s="157"/>
      <c r="AI533" s="157"/>
      <c r="AJ533" s="157"/>
      <c r="AK533" s="165"/>
      <c r="AL533"/>
      <c r="AM533"/>
      <c r="AN533"/>
      <c r="AO533"/>
      <c r="AP533"/>
      <c r="AQ533"/>
    </row>
    <row r="534" spans="1:43" ht="12" customHeight="1" x14ac:dyDescent="0.3">
      <c r="A534" s="157"/>
      <c r="B534" s="158"/>
      <c r="C534" s="157"/>
      <c r="D534" s="159"/>
      <c r="E534" s="160"/>
      <c r="F534" s="157"/>
      <c r="G534" s="157"/>
      <c r="H534" s="157"/>
      <c r="I534" s="161"/>
      <c r="J534" s="161"/>
      <c r="K534" s="157"/>
      <c r="L534" s="161"/>
      <c r="M534" s="162"/>
      <c r="N534" s="163"/>
      <c r="O534" s="157"/>
      <c r="P534" s="157"/>
      <c r="Q534" s="161"/>
      <c r="R534" s="161"/>
      <c r="S534" s="164"/>
      <c r="T534" s="158"/>
      <c r="U534" s="158"/>
      <c r="V534" s="158"/>
      <c r="W534" s="157"/>
      <c r="X534" s="157"/>
      <c r="Y534" s="157"/>
      <c r="Z534" s="157"/>
      <c r="AA534" s="157"/>
      <c r="AB534" s="157"/>
      <c r="AC534" s="157"/>
      <c r="AD534" s="157"/>
      <c r="AE534" s="157"/>
      <c r="AF534" s="157"/>
      <c r="AG534" s="157"/>
      <c r="AH534" s="157"/>
      <c r="AI534" s="157"/>
      <c r="AJ534" s="157"/>
      <c r="AK534" s="165"/>
      <c r="AL534"/>
      <c r="AM534"/>
      <c r="AN534"/>
      <c r="AO534"/>
      <c r="AP534"/>
      <c r="AQ534"/>
    </row>
    <row r="535" spans="1:43" ht="12" customHeight="1" x14ac:dyDescent="0.3">
      <c r="A535" s="157"/>
      <c r="B535" s="158"/>
      <c r="C535" s="157"/>
      <c r="D535" s="159"/>
      <c r="E535" s="160"/>
      <c r="F535" s="157"/>
      <c r="G535" s="157"/>
      <c r="H535" s="157"/>
      <c r="I535" s="161"/>
      <c r="J535" s="161"/>
      <c r="K535" s="157"/>
      <c r="L535" s="161"/>
      <c r="M535" s="162"/>
      <c r="N535" s="163"/>
      <c r="O535" s="157"/>
      <c r="P535" s="157"/>
      <c r="Q535" s="161"/>
      <c r="R535" s="161"/>
      <c r="S535" s="164"/>
      <c r="T535" s="158"/>
      <c r="U535" s="158"/>
      <c r="V535" s="158"/>
      <c r="W535" s="157"/>
      <c r="X535" s="157"/>
      <c r="Y535" s="157"/>
      <c r="Z535" s="157"/>
      <c r="AA535" s="157"/>
      <c r="AB535" s="157"/>
      <c r="AC535" s="157"/>
      <c r="AD535" s="157"/>
      <c r="AE535" s="157"/>
      <c r="AF535" s="157"/>
      <c r="AG535" s="157"/>
      <c r="AH535" s="157"/>
      <c r="AI535" s="157"/>
      <c r="AJ535" s="157"/>
      <c r="AK535" s="165"/>
      <c r="AL535"/>
      <c r="AM535"/>
      <c r="AN535"/>
      <c r="AO535"/>
      <c r="AP535"/>
      <c r="AQ535"/>
    </row>
    <row r="536" spans="1:43" ht="12" customHeight="1" x14ac:dyDescent="0.3">
      <c r="A536" s="157"/>
      <c r="B536" s="158"/>
      <c r="C536" s="157"/>
      <c r="D536" s="159"/>
      <c r="E536" s="160"/>
      <c r="F536" s="157"/>
      <c r="G536" s="157"/>
      <c r="H536" s="157"/>
      <c r="I536" s="161"/>
      <c r="J536" s="161"/>
      <c r="K536" s="157"/>
      <c r="L536" s="161"/>
      <c r="M536" s="162"/>
      <c r="N536" s="163"/>
      <c r="O536" s="157"/>
      <c r="P536" s="157"/>
      <c r="Q536" s="161"/>
      <c r="R536" s="161"/>
      <c r="S536" s="164"/>
      <c r="T536" s="158"/>
      <c r="U536" s="158"/>
      <c r="V536" s="158"/>
      <c r="W536" s="157"/>
      <c r="X536" s="157"/>
      <c r="Y536" s="157"/>
      <c r="Z536" s="157"/>
      <c r="AA536" s="157"/>
      <c r="AB536" s="157"/>
      <c r="AC536" s="157"/>
      <c r="AD536" s="157"/>
      <c r="AE536" s="157"/>
      <c r="AF536" s="157"/>
      <c r="AG536" s="157"/>
      <c r="AH536" s="157"/>
      <c r="AI536" s="157"/>
      <c r="AJ536" s="157"/>
      <c r="AK536" s="165"/>
      <c r="AL536"/>
      <c r="AM536"/>
      <c r="AN536"/>
      <c r="AO536"/>
      <c r="AP536"/>
      <c r="AQ536"/>
    </row>
    <row r="537" spans="1:43" ht="12" customHeight="1" x14ac:dyDescent="0.3">
      <c r="A537" s="157"/>
      <c r="B537" s="158"/>
      <c r="C537" s="157"/>
      <c r="D537" s="159"/>
      <c r="E537" s="160"/>
      <c r="F537" s="157"/>
      <c r="G537" s="157"/>
      <c r="H537" s="157"/>
      <c r="I537" s="161"/>
      <c r="J537" s="161"/>
      <c r="K537" s="157"/>
      <c r="L537" s="161"/>
      <c r="M537" s="162"/>
      <c r="N537" s="163"/>
      <c r="O537" s="157"/>
      <c r="P537" s="157"/>
      <c r="Q537" s="161"/>
      <c r="R537" s="161"/>
      <c r="S537" s="164"/>
      <c r="T537" s="158"/>
      <c r="U537" s="158"/>
      <c r="V537" s="158"/>
      <c r="W537" s="157"/>
      <c r="X537" s="157"/>
      <c r="Y537" s="157"/>
      <c r="Z537" s="157"/>
      <c r="AA537" s="157"/>
      <c r="AB537" s="157"/>
      <c r="AC537" s="157"/>
      <c r="AD537" s="157"/>
      <c r="AE537" s="157"/>
      <c r="AF537" s="157"/>
      <c r="AG537" s="157"/>
      <c r="AH537" s="157"/>
      <c r="AI537" s="157"/>
      <c r="AJ537" s="157"/>
      <c r="AK537" s="165"/>
      <c r="AL537"/>
      <c r="AM537"/>
      <c r="AN537"/>
      <c r="AO537"/>
      <c r="AP537"/>
      <c r="AQ537"/>
    </row>
    <row r="538" spans="1:43" ht="12" customHeight="1" x14ac:dyDescent="0.3">
      <c r="A538" s="157"/>
      <c r="B538" s="158"/>
      <c r="C538" s="157"/>
      <c r="D538" s="159"/>
      <c r="E538" s="160"/>
      <c r="F538" s="157"/>
      <c r="G538" s="157"/>
      <c r="H538" s="157"/>
      <c r="I538" s="161"/>
      <c r="J538" s="161"/>
      <c r="K538" s="157"/>
      <c r="L538" s="161"/>
      <c r="M538" s="162"/>
      <c r="N538" s="163"/>
      <c r="O538" s="157"/>
      <c r="P538" s="157"/>
      <c r="Q538" s="161"/>
      <c r="R538" s="161"/>
      <c r="S538" s="164"/>
      <c r="T538" s="158"/>
      <c r="U538" s="158"/>
      <c r="V538" s="158"/>
      <c r="W538" s="157"/>
      <c r="X538" s="157"/>
      <c r="Y538" s="157"/>
      <c r="Z538" s="157"/>
      <c r="AA538" s="157"/>
      <c r="AB538" s="157"/>
      <c r="AC538" s="157"/>
      <c r="AD538" s="157"/>
      <c r="AE538" s="157"/>
      <c r="AF538" s="157"/>
      <c r="AG538" s="157"/>
      <c r="AH538" s="157"/>
      <c r="AI538" s="157"/>
      <c r="AJ538" s="157"/>
      <c r="AK538" s="165"/>
      <c r="AL538"/>
      <c r="AM538"/>
      <c r="AN538"/>
      <c r="AO538"/>
      <c r="AP538"/>
      <c r="AQ538"/>
    </row>
    <row r="539" spans="1:43" ht="12" customHeight="1" x14ac:dyDescent="0.3">
      <c r="A539" s="157"/>
      <c r="B539" s="158"/>
      <c r="C539" s="157"/>
      <c r="D539" s="159"/>
      <c r="E539" s="160"/>
      <c r="F539" s="157"/>
      <c r="G539" s="157"/>
      <c r="H539" s="157"/>
      <c r="I539" s="161"/>
      <c r="J539" s="161"/>
      <c r="K539" s="157"/>
      <c r="L539" s="161"/>
      <c r="M539" s="162"/>
      <c r="N539" s="163"/>
      <c r="O539" s="157"/>
      <c r="P539" s="157"/>
      <c r="Q539" s="161"/>
      <c r="R539" s="161"/>
      <c r="S539" s="164"/>
      <c r="T539" s="158"/>
      <c r="U539" s="158"/>
      <c r="V539" s="158"/>
      <c r="W539" s="157"/>
      <c r="X539" s="157"/>
      <c r="Y539" s="157"/>
      <c r="Z539" s="157"/>
      <c r="AA539" s="157"/>
      <c r="AB539" s="157"/>
      <c r="AC539" s="157"/>
      <c r="AD539" s="157"/>
      <c r="AE539" s="157"/>
      <c r="AF539" s="157"/>
      <c r="AG539" s="157"/>
      <c r="AH539" s="157"/>
      <c r="AI539" s="157"/>
      <c r="AJ539" s="157"/>
      <c r="AK539" s="165"/>
      <c r="AL539"/>
      <c r="AM539"/>
      <c r="AN539"/>
      <c r="AO539"/>
      <c r="AP539"/>
      <c r="AQ539"/>
    </row>
    <row r="540" spans="1:43" ht="12" customHeight="1" x14ac:dyDescent="0.3">
      <c r="A540" s="157"/>
      <c r="B540" s="158"/>
      <c r="C540" s="157"/>
      <c r="D540" s="159"/>
      <c r="E540" s="160"/>
      <c r="F540" s="157"/>
      <c r="G540" s="157"/>
      <c r="H540" s="157"/>
      <c r="I540" s="161"/>
      <c r="J540" s="161"/>
      <c r="K540" s="157"/>
      <c r="L540" s="161"/>
      <c r="M540" s="162"/>
      <c r="N540" s="163"/>
      <c r="O540" s="157"/>
      <c r="P540" s="157"/>
      <c r="Q540" s="161"/>
      <c r="R540" s="161"/>
      <c r="S540" s="164"/>
      <c r="T540" s="158"/>
      <c r="U540" s="158"/>
      <c r="V540" s="158"/>
      <c r="W540" s="157"/>
      <c r="X540" s="157"/>
      <c r="Y540" s="157"/>
      <c r="Z540" s="157"/>
      <c r="AA540" s="157"/>
      <c r="AB540" s="157"/>
      <c r="AC540" s="157"/>
      <c r="AD540" s="157"/>
      <c r="AE540" s="157"/>
      <c r="AF540" s="157"/>
      <c r="AG540" s="157"/>
      <c r="AH540" s="157"/>
      <c r="AI540" s="157"/>
      <c r="AJ540" s="157"/>
      <c r="AK540" s="165"/>
      <c r="AL540"/>
      <c r="AM540"/>
      <c r="AN540"/>
      <c r="AO540"/>
      <c r="AP540"/>
      <c r="AQ540"/>
    </row>
    <row r="541" spans="1:43" ht="12" customHeight="1" x14ac:dyDescent="0.3">
      <c r="A541" s="157"/>
      <c r="B541" s="158"/>
      <c r="C541" s="157"/>
      <c r="D541" s="159"/>
      <c r="E541" s="160"/>
      <c r="F541" s="157"/>
      <c r="G541" s="157"/>
      <c r="H541" s="157"/>
      <c r="I541" s="161"/>
      <c r="J541" s="161"/>
      <c r="K541" s="157"/>
      <c r="L541" s="161"/>
      <c r="M541" s="162"/>
      <c r="N541" s="163"/>
      <c r="O541" s="157"/>
      <c r="P541" s="157"/>
      <c r="Q541" s="161"/>
      <c r="R541" s="161"/>
      <c r="S541" s="164"/>
      <c r="T541" s="158"/>
      <c r="U541" s="158"/>
      <c r="V541" s="158"/>
      <c r="W541" s="157"/>
      <c r="X541" s="157"/>
      <c r="Y541" s="157"/>
      <c r="Z541" s="157"/>
      <c r="AA541" s="157"/>
      <c r="AB541" s="157"/>
      <c r="AC541" s="157"/>
      <c r="AD541" s="157"/>
      <c r="AE541" s="157"/>
      <c r="AF541" s="157"/>
      <c r="AG541" s="157"/>
      <c r="AH541" s="157"/>
      <c r="AI541" s="157"/>
      <c r="AJ541" s="157"/>
      <c r="AK541" s="165"/>
      <c r="AL541"/>
      <c r="AM541"/>
      <c r="AN541"/>
      <c r="AO541"/>
      <c r="AP541"/>
      <c r="AQ541"/>
    </row>
    <row r="542" spans="1:43" ht="12" customHeight="1" x14ac:dyDescent="0.3">
      <c r="A542" s="157"/>
      <c r="B542" s="158"/>
      <c r="C542" s="157"/>
      <c r="D542" s="159"/>
      <c r="E542" s="160"/>
      <c r="F542" s="157"/>
      <c r="G542" s="157"/>
      <c r="H542" s="157"/>
      <c r="I542" s="161"/>
      <c r="J542" s="161"/>
      <c r="K542" s="157"/>
      <c r="L542" s="161"/>
      <c r="M542" s="162"/>
      <c r="N542" s="163"/>
      <c r="O542" s="157"/>
      <c r="P542" s="157"/>
      <c r="Q542" s="161"/>
      <c r="R542" s="161"/>
      <c r="S542" s="164"/>
      <c r="T542" s="158"/>
      <c r="U542" s="158"/>
      <c r="V542" s="158"/>
      <c r="W542" s="157"/>
      <c r="X542" s="157"/>
      <c r="Y542" s="157"/>
      <c r="Z542" s="157"/>
      <c r="AA542" s="157"/>
      <c r="AB542" s="157"/>
      <c r="AC542" s="157"/>
      <c r="AD542" s="157"/>
      <c r="AE542" s="157"/>
      <c r="AF542" s="157"/>
      <c r="AG542" s="157"/>
      <c r="AH542" s="157"/>
      <c r="AI542" s="157"/>
      <c r="AJ542" s="157"/>
      <c r="AK542" s="165"/>
      <c r="AL542"/>
      <c r="AM542"/>
      <c r="AN542"/>
      <c r="AO542"/>
      <c r="AP542"/>
      <c r="AQ542"/>
    </row>
    <row r="543" spans="1:43" ht="12" customHeight="1" x14ac:dyDescent="0.3">
      <c r="A543" s="157"/>
      <c r="B543" s="158"/>
      <c r="C543" s="157"/>
      <c r="D543" s="159"/>
      <c r="E543" s="160"/>
      <c r="F543" s="157"/>
      <c r="G543" s="157"/>
      <c r="H543" s="157"/>
      <c r="I543" s="161"/>
      <c r="J543" s="161"/>
      <c r="K543" s="157"/>
      <c r="L543" s="161"/>
      <c r="M543" s="162"/>
      <c r="N543" s="163"/>
      <c r="O543" s="157"/>
      <c r="P543" s="157"/>
      <c r="Q543" s="161"/>
      <c r="R543" s="161"/>
      <c r="S543" s="164"/>
      <c r="T543" s="158"/>
      <c r="U543" s="158"/>
      <c r="V543" s="158"/>
      <c r="W543" s="157"/>
      <c r="X543" s="157"/>
      <c r="Y543" s="157"/>
      <c r="Z543" s="157"/>
      <c r="AA543" s="157"/>
      <c r="AB543" s="157"/>
      <c r="AC543" s="157"/>
      <c r="AD543" s="157"/>
      <c r="AE543" s="157"/>
      <c r="AF543" s="157"/>
      <c r="AG543" s="157"/>
      <c r="AH543" s="157"/>
      <c r="AI543" s="157"/>
      <c r="AJ543" s="157"/>
      <c r="AK543" s="165"/>
      <c r="AL543"/>
      <c r="AM543"/>
      <c r="AN543"/>
      <c r="AO543"/>
      <c r="AP543"/>
      <c r="AQ543"/>
    </row>
    <row r="544" spans="1:43" ht="12" customHeight="1" x14ac:dyDescent="0.3">
      <c r="A544" s="157"/>
      <c r="B544" s="158"/>
      <c r="C544" s="157"/>
      <c r="D544" s="159"/>
      <c r="E544" s="160"/>
      <c r="F544" s="157"/>
      <c r="G544" s="157"/>
      <c r="H544" s="157"/>
      <c r="I544" s="161"/>
      <c r="J544" s="161"/>
      <c r="K544" s="157"/>
      <c r="L544" s="161"/>
      <c r="M544" s="162"/>
      <c r="N544" s="163"/>
      <c r="O544" s="157"/>
      <c r="P544" s="157"/>
      <c r="Q544" s="161"/>
      <c r="R544" s="161"/>
      <c r="S544" s="164"/>
      <c r="T544" s="158"/>
      <c r="U544" s="158"/>
      <c r="V544" s="158"/>
      <c r="W544" s="157"/>
      <c r="X544" s="157"/>
      <c r="Y544" s="157"/>
      <c r="Z544" s="157"/>
      <c r="AA544" s="157"/>
      <c r="AB544" s="157"/>
      <c r="AC544" s="157"/>
      <c r="AD544" s="157"/>
      <c r="AE544" s="157"/>
      <c r="AF544" s="157"/>
      <c r="AG544" s="157"/>
      <c r="AH544" s="157"/>
      <c r="AI544" s="157"/>
      <c r="AJ544" s="157"/>
      <c r="AK544" s="165"/>
      <c r="AL544"/>
      <c r="AM544"/>
      <c r="AN544"/>
      <c r="AO544"/>
      <c r="AP544"/>
      <c r="AQ544"/>
    </row>
    <row r="545" spans="1:43" ht="12" customHeight="1" x14ac:dyDescent="0.3">
      <c r="A545" s="157"/>
      <c r="B545" s="158"/>
      <c r="C545" s="157"/>
      <c r="D545" s="159"/>
      <c r="E545" s="160"/>
      <c r="F545" s="157"/>
      <c r="G545" s="157"/>
      <c r="H545" s="157"/>
      <c r="I545" s="161"/>
      <c r="J545" s="161"/>
      <c r="K545" s="157"/>
      <c r="L545" s="161"/>
      <c r="M545" s="162"/>
      <c r="N545" s="163"/>
      <c r="O545" s="157"/>
      <c r="P545" s="157"/>
      <c r="Q545" s="161"/>
      <c r="R545" s="161"/>
      <c r="S545" s="164"/>
      <c r="T545" s="158"/>
      <c r="U545" s="158"/>
      <c r="V545" s="158"/>
      <c r="W545" s="157"/>
      <c r="X545" s="157"/>
      <c r="Y545" s="157"/>
      <c r="Z545" s="157"/>
      <c r="AA545" s="157"/>
      <c r="AB545" s="157"/>
      <c r="AC545" s="157"/>
      <c r="AD545" s="157"/>
      <c r="AE545" s="157"/>
      <c r="AF545" s="157"/>
      <c r="AG545" s="157"/>
      <c r="AH545" s="157"/>
      <c r="AI545" s="157"/>
      <c r="AJ545" s="157"/>
      <c r="AK545" s="165"/>
      <c r="AL545"/>
      <c r="AM545"/>
      <c r="AN545"/>
      <c r="AO545"/>
      <c r="AP545"/>
      <c r="AQ545"/>
    </row>
    <row r="546" spans="1:43" ht="12" customHeight="1" x14ac:dyDescent="0.3">
      <c r="A546" s="157"/>
      <c r="B546" s="158"/>
      <c r="C546" s="157"/>
      <c r="D546" s="159"/>
      <c r="E546" s="160"/>
      <c r="F546" s="157"/>
      <c r="G546" s="157"/>
      <c r="H546" s="157"/>
      <c r="I546" s="161"/>
      <c r="J546" s="161"/>
      <c r="K546" s="157"/>
      <c r="L546" s="161"/>
      <c r="M546" s="162"/>
      <c r="N546" s="163"/>
      <c r="O546" s="157"/>
      <c r="P546" s="157"/>
      <c r="Q546" s="161"/>
      <c r="R546" s="161"/>
      <c r="S546" s="164"/>
      <c r="T546" s="158"/>
      <c r="U546" s="158"/>
      <c r="V546" s="158"/>
      <c r="W546" s="157"/>
      <c r="X546" s="157"/>
      <c r="Y546" s="157"/>
      <c r="Z546" s="157"/>
      <c r="AA546" s="157"/>
      <c r="AB546" s="157"/>
      <c r="AC546" s="157"/>
      <c r="AD546" s="157"/>
      <c r="AE546" s="157"/>
      <c r="AF546" s="157"/>
      <c r="AG546" s="157"/>
      <c r="AH546" s="157"/>
      <c r="AI546" s="157"/>
      <c r="AJ546" s="157"/>
      <c r="AK546" s="165"/>
      <c r="AL546"/>
      <c r="AM546"/>
      <c r="AN546"/>
      <c r="AO546"/>
      <c r="AP546"/>
      <c r="AQ546"/>
    </row>
    <row r="547" spans="1:43" ht="12" customHeight="1" x14ac:dyDescent="0.3">
      <c r="A547" s="157"/>
      <c r="B547" s="158"/>
      <c r="C547" s="157"/>
      <c r="D547" s="159"/>
      <c r="E547" s="160"/>
      <c r="F547" s="157"/>
      <c r="G547" s="157"/>
      <c r="H547" s="157"/>
      <c r="I547" s="161"/>
      <c r="J547" s="161"/>
      <c r="K547" s="157"/>
      <c r="L547" s="161"/>
      <c r="M547" s="162"/>
      <c r="N547" s="163"/>
      <c r="O547" s="157"/>
      <c r="P547" s="157"/>
      <c r="Q547" s="161"/>
      <c r="R547" s="161"/>
      <c r="S547" s="164"/>
      <c r="T547" s="158"/>
      <c r="U547" s="158"/>
      <c r="V547" s="158"/>
      <c r="W547" s="157"/>
      <c r="X547" s="157"/>
      <c r="Y547" s="157"/>
      <c r="Z547" s="157"/>
      <c r="AA547" s="157"/>
      <c r="AB547" s="157"/>
      <c r="AC547" s="157"/>
      <c r="AD547" s="157"/>
      <c r="AE547" s="157"/>
      <c r="AF547" s="157"/>
      <c r="AG547" s="157"/>
      <c r="AH547" s="157"/>
      <c r="AI547" s="157"/>
      <c r="AJ547" s="157"/>
      <c r="AK547" s="165"/>
      <c r="AL547"/>
      <c r="AM547"/>
      <c r="AN547"/>
      <c r="AO547"/>
      <c r="AP547"/>
      <c r="AQ547"/>
    </row>
    <row r="548" spans="1:43" ht="12" customHeight="1" x14ac:dyDescent="0.3">
      <c r="A548" s="157"/>
      <c r="B548" s="158"/>
      <c r="C548" s="157"/>
      <c r="D548" s="159"/>
      <c r="E548" s="160"/>
      <c r="F548" s="157"/>
      <c r="G548" s="157"/>
      <c r="H548" s="157"/>
      <c r="I548" s="161"/>
      <c r="J548" s="161"/>
      <c r="K548" s="157"/>
      <c r="L548" s="161"/>
      <c r="M548" s="162"/>
      <c r="N548" s="163"/>
      <c r="O548" s="157"/>
      <c r="P548" s="157"/>
      <c r="Q548" s="161"/>
      <c r="R548" s="161"/>
      <c r="S548" s="164"/>
      <c r="T548" s="158"/>
      <c r="U548" s="158"/>
      <c r="V548" s="158"/>
      <c r="W548" s="157"/>
      <c r="X548" s="157"/>
      <c r="Y548" s="157"/>
      <c r="Z548" s="157"/>
      <c r="AA548" s="157"/>
      <c r="AB548" s="157"/>
      <c r="AC548" s="157"/>
      <c r="AD548" s="157"/>
      <c r="AE548" s="157"/>
      <c r="AF548" s="157"/>
      <c r="AG548" s="157"/>
      <c r="AH548" s="157"/>
      <c r="AI548" s="157"/>
      <c r="AJ548" s="157"/>
      <c r="AK548" s="165"/>
      <c r="AL548"/>
      <c r="AM548"/>
      <c r="AN548"/>
      <c r="AO548"/>
      <c r="AP548"/>
      <c r="AQ548"/>
    </row>
    <row r="549" spans="1:43" ht="12" customHeight="1" x14ac:dyDescent="0.3">
      <c r="A549" s="157"/>
      <c r="B549" s="158"/>
      <c r="C549" s="157"/>
      <c r="D549" s="159"/>
      <c r="E549" s="160"/>
      <c r="F549" s="157"/>
      <c r="G549" s="157"/>
      <c r="H549" s="157"/>
      <c r="I549" s="161"/>
      <c r="J549" s="161"/>
      <c r="K549" s="157"/>
      <c r="L549" s="161"/>
      <c r="M549" s="162"/>
      <c r="N549" s="163"/>
      <c r="O549" s="157"/>
      <c r="P549" s="157"/>
      <c r="Q549" s="161"/>
      <c r="R549" s="161"/>
      <c r="S549" s="164"/>
      <c r="T549" s="158"/>
      <c r="U549" s="158"/>
      <c r="V549" s="158"/>
      <c r="W549" s="157"/>
      <c r="X549" s="157"/>
      <c r="Y549" s="157"/>
      <c r="Z549" s="157"/>
      <c r="AA549" s="157"/>
      <c r="AB549" s="157"/>
      <c r="AC549" s="157"/>
      <c r="AD549" s="157"/>
      <c r="AE549" s="157"/>
      <c r="AF549" s="157"/>
      <c r="AG549" s="157"/>
      <c r="AH549" s="157"/>
      <c r="AI549" s="157"/>
      <c r="AJ549" s="157"/>
      <c r="AK549" s="165"/>
      <c r="AL549"/>
      <c r="AM549"/>
      <c r="AN549"/>
      <c r="AO549"/>
      <c r="AP549"/>
      <c r="AQ549"/>
    </row>
    <row r="550" spans="1:43" ht="12" customHeight="1" x14ac:dyDescent="0.3">
      <c r="A550" s="157"/>
      <c r="B550" s="158"/>
      <c r="C550" s="157"/>
      <c r="D550" s="159"/>
      <c r="E550" s="160"/>
      <c r="F550" s="157"/>
      <c r="G550" s="157"/>
      <c r="H550" s="157"/>
      <c r="I550" s="161"/>
      <c r="J550" s="161"/>
      <c r="K550" s="157"/>
      <c r="L550" s="161"/>
      <c r="M550" s="162"/>
      <c r="N550" s="163"/>
      <c r="O550" s="157"/>
      <c r="P550" s="157"/>
      <c r="Q550" s="161"/>
      <c r="R550" s="161"/>
      <c r="S550" s="164"/>
      <c r="T550" s="158"/>
      <c r="U550" s="158"/>
      <c r="V550" s="158"/>
      <c r="W550" s="157"/>
      <c r="X550" s="157"/>
      <c r="Y550" s="157"/>
      <c r="Z550" s="157"/>
      <c r="AA550" s="157"/>
      <c r="AB550" s="157"/>
      <c r="AC550" s="157"/>
      <c r="AD550" s="157"/>
      <c r="AE550" s="157"/>
      <c r="AF550" s="157"/>
      <c r="AG550" s="157"/>
      <c r="AH550" s="157"/>
      <c r="AI550" s="157"/>
      <c r="AJ550" s="157"/>
      <c r="AK550" s="165"/>
      <c r="AL550"/>
      <c r="AM550"/>
      <c r="AN550"/>
      <c r="AO550"/>
      <c r="AP550"/>
      <c r="AQ550"/>
    </row>
    <row r="551" spans="1:43" ht="12" customHeight="1" x14ac:dyDescent="0.3">
      <c r="A551" s="157"/>
      <c r="B551" s="158"/>
      <c r="C551" s="157"/>
      <c r="D551" s="159"/>
      <c r="E551" s="160"/>
      <c r="F551" s="157"/>
      <c r="G551" s="157"/>
      <c r="H551" s="157"/>
      <c r="I551" s="161"/>
      <c r="J551" s="161"/>
      <c r="K551" s="157"/>
      <c r="L551" s="161"/>
      <c r="M551" s="162"/>
      <c r="N551" s="163"/>
      <c r="O551" s="157"/>
      <c r="P551" s="157"/>
      <c r="Q551" s="161"/>
      <c r="R551" s="161"/>
      <c r="S551" s="164"/>
      <c r="T551" s="158"/>
      <c r="U551" s="158"/>
      <c r="V551" s="158"/>
      <c r="W551" s="157"/>
      <c r="X551" s="157"/>
      <c r="Y551" s="157"/>
      <c r="Z551" s="157"/>
      <c r="AA551" s="157"/>
      <c r="AB551" s="157"/>
      <c r="AC551" s="157"/>
      <c r="AD551" s="157"/>
      <c r="AE551" s="157"/>
      <c r="AF551" s="157"/>
      <c r="AG551" s="157"/>
      <c r="AH551" s="157"/>
      <c r="AI551" s="157"/>
      <c r="AJ551" s="157"/>
      <c r="AK551" s="165"/>
      <c r="AL551"/>
      <c r="AM551"/>
      <c r="AN551"/>
      <c r="AO551"/>
      <c r="AP551"/>
      <c r="AQ551"/>
    </row>
    <row r="552" spans="1:43" ht="12" customHeight="1" x14ac:dyDescent="0.3">
      <c r="A552" s="157"/>
      <c r="B552" s="158"/>
      <c r="C552" s="157"/>
      <c r="D552" s="159"/>
      <c r="E552" s="160"/>
      <c r="F552" s="157"/>
      <c r="G552" s="157"/>
      <c r="H552" s="157"/>
      <c r="I552" s="161"/>
      <c r="J552" s="161"/>
      <c r="K552" s="157"/>
      <c r="L552" s="161"/>
      <c r="M552" s="162"/>
      <c r="N552" s="163"/>
      <c r="O552" s="157"/>
      <c r="P552" s="157"/>
      <c r="Q552" s="161"/>
      <c r="R552" s="161"/>
      <c r="S552" s="164"/>
      <c r="T552" s="158"/>
      <c r="U552" s="158"/>
      <c r="V552" s="158"/>
      <c r="W552" s="157"/>
      <c r="X552" s="157"/>
      <c r="Y552" s="157"/>
      <c r="Z552" s="157"/>
      <c r="AA552" s="157"/>
      <c r="AB552" s="157"/>
      <c r="AC552" s="157"/>
      <c r="AD552" s="157"/>
      <c r="AE552" s="157"/>
      <c r="AF552" s="157"/>
      <c r="AG552" s="157"/>
      <c r="AH552" s="157"/>
      <c r="AI552" s="157"/>
      <c r="AJ552" s="157"/>
      <c r="AK552" s="165"/>
      <c r="AL552"/>
      <c r="AM552"/>
      <c r="AN552"/>
      <c r="AO552"/>
      <c r="AP552"/>
      <c r="AQ552"/>
    </row>
    <row r="553" spans="1:43" ht="12" customHeight="1" x14ac:dyDescent="0.3">
      <c r="A553" s="157"/>
      <c r="B553" s="158"/>
      <c r="C553" s="157"/>
      <c r="D553" s="159"/>
      <c r="E553" s="160"/>
      <c r="F553" s="157"/>
      <c r="G553" s="157"/>
      <c r="H553" s="157"/>
      <c r="I553" s="161"/>
      <c r="J553" s="161"/>
      <c r="K553" s="157"/>
      <c r="L553" s="161"/>
      <c r="M553" s="162"/>
      <c r="N553" s="163"/>
      <c r="O553" s="157"/>
      <c r="P553" s="157"/>
      <c r="Q553" s="161"/>
      <c r="R553" s="161"/>
      <c r="S553" s="164"/>
      <c r="T553" s="158"/>
      <c r="U553" s="158"/>
      <c r="V553" s="158"/>
      <c r="W553" s="157"/>
      <c r="X553" s="157"/>
      <c r="Y553" s="157"/>
      <c r="Z553" s="157"/>
      <c r="AA553" s="157"/>
      <c r="AB553" s="157"/>
      <c r="AC553" s="157"/>
      <c r="AD553" s="157"/>
      <c r="AE553" s="157"/>
      <c r="AF553" s="157"/>
      <c r="AG553" s="157"/>
      <c r="AH553" s="157"/>
      <c r="AI553" s="157"/>
      <c r="AJ553" s="157"/>
      <c r="AK553" s="165"/>
      <c r="AL553"/>
      <c r="AM553"/>
      <c r="AN553"/>
      <c r="AO553"/>
      <c r="AP553"/>
      <c r="AQ553"/>
    </row>
    <row r="554" spans="1:43" ht="12" customHeight="1" x14ac:dyDescent="0.3">
      <c r="A554" s="157"/>
      <c r="B554" s="158"/>
      <c r="C554" s="157"/>
      <c r="D554" s="159"/>
      <c r="E554" s="160"/>
      <c r="F554" s="157"/>
      <c r="G554" s="157"/>
      <c r="H554" s="157"/>
      <c r="I554" s="161"/>
      <c r="J554" s="161"/>
      <c r="K554" s="157"/>
      <c r="L554" s="161"/>
      <c r="M554" s="162"/>
      <c r="N554" s="163"/>
      <c r="O554" s="157"/>
      <c r="P554" s="157"/>
      <c r="Q554" s="161"/>
      <c r="R554" s="161"/>
      <c r="S554" s="164"/>
      <c r="T554" s="158"/>
      <c r="U554" s="158"/>
      <c r="V554" s="158"/>
      <c r="W554" s="157"/>
      <c r="X554" s="157"/>
      <c r="Y554" s="157"/>
      <c r="Z554" s="157"/>
      <c r="AA554" s="157"/>
      <c r="AB554" s="157"/>
      <c r="AC554" s="157"/>
      <c r="AD554" s="157"/>
      <c r="AE554" s="157"/>
      <c r="AF554" s="157"/>
      <c r="AG554" s="157"/>
      <c r="AH554" s="157"/>
      <c r="AI554" s="157"/>
      <c r="AJ554" s="157"/>
      <c r="AK554" s="165"/>
      <c r="AL554"/>
      <c r="AM554"/>
      <c r="AN554"/>
      <c r="AO554"/>
      <c r="AP554"/>
      <c r="AQ554"/>
    </row>
    <row r="555" spans="1:43" ht="12" customHeight="1" x14ac:dyDescent="0.3">
      <c r="A555" s="157"/>
      <c r="B555" s="158"/>
      <c r="C555" s="157"/>
      <c r="D555" s="159"/>
      <c r="E555" s="160"/>
      <c r="F555" s="157"/>
      <c r="G555" s="157"/>
      <c r="H555" s="157"/>
      <c r="I555" s="161"/>
      <c r="J555" s="161"/>
      <c r="K555" s="157"/>
      <c r="L555" s="161"/>
      <c r="M555" s="162"/>
      <c r="N555" s="163"/>
      <c r="O555" s="157"/>
      <c r="P555" s="157"/>
      <c r="Q555" s="161"/>
      <c r="R555" s="161"/>
      <c r="S555" s="164"/>
      <c r="T555" s="158"/>
      <c r="U555" s="158"/>
      <c r="V555" s="158"/>
      <c r="W555" s="157"/>
      <c r="X555" s="157"/>
      <c r="Y555" s="157"/>
      <c r="Z555" s="157"/>
      <c r="AA555" s="157"/>
      <c r="AB555" s="157"/>
      <c r="AC555" s="157"/>
      <c r="AD555" s="157"/>
      <c r="AE555" s="157"/>
      <c r="AF555" s="157"/>
      <c r="AG555" s="157"/>
      <c r="AH555" s="157"/>
      <c r="AI555" s="157"/>
      <c r="AJ555" s="157"/>
      <c r="AK555" s="165"/>
      <c r="AL555"/>
      <c r="AM555"/>
      <c r="AN555"/>
      <c r="AO555"/>
      <c r="AP555"/>
      <c r="AQ555"/>
    </row>
    <row r="556" spans="1:43" ht="12" customHeight="1" x14ac:dyDescent="0.3">
      <c r="A556" s="157"/>
      <c r="B556" s="158"/>
      <c r="C556" s="157"/>
      <c r="D556" s="159"/>
      <c r="E556" s="160"/>
      <c r="F556" s="157"/>
      <c r="G556" s="157"/>
      <c r="H556" s="157"/>
      <c r="I556" s="161"/>
      <c r="J556" s="161"/>
      <c r="K556" s="157"/>
      <c r="L556" s="161"/>
      <c r="M556" s="162"/>
      <c r="N556" s="163"/>
      <c r="O556" s="157"/>
      <c r="P556" s="157"/>
      <c r="Q556" s="161"/>
      <c r="R556" s="161"/>
      <c r="S556" s="164"/>
      <c r="T556" s="158"/>
      <c r="U556" s="158"/>
      <c r="V556" s="158"/>
      <c r="W556" s="157"/>
      <c r="X556" s="157"/>
      <c r="Y556" s="157"/>
      <c r="Z556" s="157"/>
      <c r="AA556" s="157"/>
      <c r="AB556" s="157"/>
      <c r="AC556" s="157"/>
      <c r="AD556" s="157"/>
      <c r="AE556" s="157"/>
      <c r="AF556" s="157"/>
      <c r="AG556" s="157"/>
      <c r="AH556" s="157"/>
      <c r="AI556" s="157"/>
      <c r="AJ556" s="157"/>
      <c r="AK556" s="165"/>
      <c r="AL556"/>
      <c r="AM556"/>
      <c r="AN556"/>
      <c r="AO556"/>
      <c r="AP556"/>
      <c r="AQ556"/>
    </row>
    <row r="557" spans="1:43" ht="12" customHeight="1" x14ac:dyDescent="0.3">
      <c r="A557" s="157"/>
      <c r="B557" s="158"/>
      <c r="C557" s="157"/>
      <c r="D557" s="159"/>
      <c r="E557" s="160"/>
      <c r="F557" s="157"/>
      <c r="G557" s="157"/>
      <c r="H557" s="157"/>
      <c r="I557" s="161"/>
      <c r="J557" s="161"/>
      <c r="K557" s="157"/>
      <c r="L557" s="161"/>
      <c r="M557" s="162"/>
      <c r="N557" s="163"/>
      <c r="O557" s="157"/>
      <c r="P557" s="157"/>
      <c r="Q557" s="161"/>
      <c r="R557" s="161"/>
      <c r="S557" s="164"/>
      <c r="T557" s="158"/>
      <c r="U557" s="158"/>
      <c r="V557" s="158"/>
      <c r="W557" s="157"/>
      <c r="X557" s="157"/>
      <c r="Y557" s="157"/>
      <c r="Z557" s="157"/>
      <c r="AA557" s="157"/>
      <c r="AB557" s="157"/>
      <c r="AC557" s="157"/>
      <c r="AD557" s="157"/>
      <c r="AE557" s="157"/>
      <c r="AF557" s="157"/>
      <c r="AG557" s="157"/>
      <c r="AH557" s="157"/>
      <c r="AI557" s="157"/>
      <c r="AJ557" s="157"/>
      <c r="AK557" s="165"/>
      <c r="AL557"/>
      <c r="AM557"/>
      <c r="AN557"/>
      <c r="AO557"/>
      <c r="AP557"/>
      <c r="AQ557"/>
    </row>
    <row r="558" spans="1:43" ht="12" customHeight="1" x14ac:dyDescent="0.3">
      <c r="A558" s="157"/>
      <c r="B558" s="158"/>
      <c r="C558" s="157"/>
      <c r="D558" s="159"/>
      <c r="E558" s="160"/>
      <c r="F558" s="157"/>
      <c r="G558" s="157"/>
      <c r="H558" s="157"/>
      <c r="I558" s="161"/>
      <c r="J558" s="161"/>
      <c r="K558" s="157"/>
      <c r="L558" s="161"/>
      <c r="M558" s="162"/>
      <c r="N558" s="163"/>
      <c r="O558" s="157"/>
      <c r="P558" s="157"/>
      <c r="Q558" s="161"/>
      <c r="R558" s="161"/>
      <c r="S558" s="164"/>
      <c r="T558" s="158"/>
      <c r="U558" s="158"/>
      <c r="V558" s="158"/>
      <c r="W558" s="157"/>
      <c r="X558" s="157"/>
      <c r="Y558" s="157"/>
      <c r="Z558" s="157"/>
      <c r="AA558" s="157"/>
      <c r="AB558" s="157"/>
      <c r="AC558" s="157"/>
      <c r="AD558" s="157"/>
      <c r="AE558" s="157"/>
      <c r="AF558" s="157"/>
      <c r="AG558" s="157"/>
      <c r="AH558" s="157"/>
      <c r="AI558" s="157"/>
      <c r="AJ558" s="157"/>
      <c r="AK558" s="165"/>
      <c r="AL558"/>
      <c r="AM558"/>
      <c r="AN558"/>
      <c r="AO558"/>
      <c r="AP558"/>
      <c r="AQ558"/>
    </row>
    <row r="559" spans="1:43" ht="12" customHeight="1" x14ac:dyDescent="0.3">
      <c r="A559" s="157"/>
      <c r="B559" s="158"/>
      <c r="C559" s="157"/>
      <c r="D559" s="159"/>
      <c r="E559" s="160"/>
      <c r="F559" s="157"/>
      <c r="G559" s="157"/>
      <c r="H559" s="157"/>
      <c r="I559" s="161"/>
      <c r="J559" s="161"/>
      <c r="K559" s="157"/>
      <c r="L559" s="161"/>
      <c r="M559" s="162"/>
      <c r="N559" s="163"/>
      <c r="O559" s="157"/>
      <c r="P559" s="157"/>
      <c r="Q559" s="161"/>
      <c r="R559" s="161"/>
      <c r="S559" s="164"/>
      <c r="T559" s="158"/>
      <c r="U559" s="158"/>
      <c r="V559" s="158"/>
      <c r="W559" s="157"/>
      <c r="X559" s="157"/>
      <c r="Y559" s="157"/>
      <c r="Z559" s="157"/>
      <c r="AA559" s="157"/>
      <c r="AB559" s="157"/>
      <c r="AC559" s="157"/>
      <c r="AD559" s="157"/>
      <c r="AE559" s="157"/>
      <c r="AF559" s="157"/>
      <c r="AG559" s="157"/>
      <c r="AH559" s="157"/>
      <c r="AI559" s="157"/>
      <c r="AJ559" s="157"/>
      <c r="AK559" s="165"/>
      <c r="AL559"/>
      <c r="AM559"/>
      <c r="AN559"/>
      <c r="AO559"/>
      <c r="AP559"/>
      <c r="AQ559"/>
    </row>
    <row r="560" spans="1:43" ht="12" customHeight="1" x14ac:dyDescent="0.3">
      <c r="A560" s="157"/>
      <c r="B560" s="158"/>
      <c r="C560" s="157"/>
      <c r="D560" s="159"/>
      <c r="E560" s="160"/>
      <c r="F560" s="157"/>
      <c r="G560" s="157"/>
      <c r="H560" s="157"/>
      <c r="I560" s="161"/>
      <c r="J560" s="161"/>
      <c r="K560" s="157"/>
      <c r="L560" s="161"/>
      <c r="M560" s="162"/>
      <c r="N560" s="163"/>
      <c r="O560" s="157"/>
      <c r="P560" s="157"/>
      <c r="Q560" s="161"/>
      <c r="R560" s="161"/>
      <c r="S560" s="164"/>
      <c r="T560" s="158"/>
      <c r="U560" s="158"/>
      <c r="V560" s="158"/>
      <c r="W560" s="157"/>
      <c r="X560" s="157"/>
      <c r="Y560" s="157"/>
      <c r="Z560" s="157"/>
      <c r="AA560" s="157"/>
      <c r="AB560" s="157"/>
      <c r="AC560" s="157"/>
      <c r="AD560" s="157"/>
      <c r="AE560" s="157"/>
      <c r="AF560" s="157"/>
      <c r="AG560" s="157"/>
      <c r="AH560" s="157"/>
      <c r="AI560" s="157"/>
      <c r="AJ560" s="157"/>
      <c r="AK560" s="165"/>
      <c r="AL560"/>
      <c r="AM560"/>
      <c r="AN560"/>
      <c r="AO560"/>
      <c r="AP560"/>
      <c r="AQ560"/>
    </row>
    <row r="561" spans="1:43" ht="12" customHeight="1" x14ac:dyDescent="0.3">
      <c r="A561" s="157"/>
      <c r="B561" s="158"/>
      <c r="C561" s="157"/>
      <c r="D561" s="159"/>
      <c r="E561" s="160"/>
      <c r="F561" s="157"/>
      <c r="G561" s="157"/>
      <c r="H561" s="157"/>
      <c r="I561" s="161"/>
      <c r="J561" s="161"/>
      <c r="K561" s="157"/>
      <c r="L561" s="161"/>
      <c r="M561" s="162"/>
      <c r="N561" s="163"/>
      <c r="O561" s="157"/>
      <c r="P561" s="157"/>
      <c r="Q561" s="161"/>
      <c r="R561" s="161"/>
      <c r="S561" s="164"/>
      <c r="T561" s="158"/>
      <c r="U561" s="158"/>
      <c r="V561" s="158"/>
      <c r="W561" s="157"/>
      <c r="X561" s="157"/>
      <c r="Y561" s="157"/>
      <c r="Z561" s="157"/>
      <c r="AA561" s="157"/>
      <c r="AB561" s="157"/>
      <c r="AC561" s="157"/>
      <c r="AD561" s="157"/>
      <c r="AE561" s="157"/>
      <c r="AF561" s="157"/>
      <c r="AG561" s="157"/>
      <c r="AH561" s="157"/>
      <c r="AI561" s="157"/>
      <c r="AJ561" s="157"/>
      <c r="AK561" s="165"/>
      <c r="AL561"/>
      <c r="AM561"/>
      <c r="AN561"/>
      <c r="AO561"/>
      <c r="AP561"/>
      <c r="AQ561"/>
    </row>
    <row r="562" spans="1:43" ht="12" customHeight="1" x14ac:dyDescent="0.3">
      <c r="A562" s="157"/>
      <c r="B562" s="158"/>
      <c r="C562" s="157"/>
      <c r="D562" s="159"/>
      <c r="E562" s="160"/>
      <c r="F562" s="157"/>
      <c r="G562" s="157"/>
      <c r="H562" s="157"/>
      <c r="I562" s="161"/>
      <c r="J562" s="161"/>
      <c r="K562" s="157"/>
      <c r="L562" s="161"/>
      <c r="M562" s="162"/>
      <c r="N562" s="163"/>
      <c r="O562" s="157"/>
      <c r="P562" s="157"/>
      <c r="Q562" s="161"/>
      <c r="R562" s="161"/>
      <c r="S562" s="164"/>
      <c r="T562" s="158"/>
      <c r="U562" s="158"/>
      <c r="V562" s="158"/>
      <c r="W562" s="157"/>
      <c r="X562" s="157"/>
      <c r="Y562" s="157"/>
      <c r="Z562" s="157"/>
      <c r="AA562" s="157"/>
      <c r="AB562" s="157"/>
      <c r="AC562" s="157"/>
      <c r="AD562" s="157"/>
      <c r="AE562" s="157"/>
      <c r="AF562" s="157"/>
      <c r="AG562" s="157"/>
      <c r="AH562" s="157"/>
      <c r="AI562" s="157"/>
      <c r="AJ562" s="157"/>
      <c r="AK562" s="165"/>
      <c r="AL562"/>
      <c r="AM562"/>
      <c r="AN562"/>
      <c r="AO562"/>
      <c r="AP562"/>
      <c r="AQ562"/>
    </row>
    <row r="563" spans="1:43" ht="12" customHeight="1" x14ac:dyDescent="0.3">
      <c r="A563" s="157"/>
      <c r="B563" s="158"/>
      <c r="C563" s="157"/>
      <c r="D563" s="159"/>
      <c r="E563" s="160"/>
      <c r="F563" s="157"/>
      <c r="G563" s="157"/>
      <c r="H563" s="157"/>
      <c r="I563" s="161"/>
      <c r="J563" s="161"/>
      <c r="K563" s="157"/>
      <c r="L563" s="161"/>
      <c r="M563" s="162"/>
      <c r="N563" s="163"/>
      <c r="O563" s="157"/>
      <c r="P563" s="157"/>
      <c r="Q563" s="161"/>
      <c r="R563" s="161"/>
      <c r="S563" s="164"/>
      <c r="T563" s="158"/>
      <c r="U563" s="158"/>
      <c r="V563" s="158"/>
      <c r="W563" s="157"/>
      <c r="X563" s="157"/>
      <c r="Y563" s="157"/>
      <c r="Z563" s="157"/>
      <c r="AA563" s="157"/>
      <c r="AB563" s="157"/>
      <c r="AC563" s="157"/>
      <c r="AD563" s="157"/>
      <c r="AE563" s="157"/>
      <c r="AF563" s="157"/>
      <c r="AG563" s="157"/>
      <c r="AH563" s="157"/>
      <c r="AI563" s="157"/>
      <c r="AJ563" s="157"/>
      <c r="AK563" s="165"/>
      <c r="AL563"/>
      <c r="AM563"/>
      <c r="AN563"/>
      <c r="AO563"/>
      <c r="AP563"/>
      <c r="AQ563"/>
    </row>
    <row r="564" spans="1:43" ht="12" customHeight="1" x14ac:dyDescent="0.3">
      <c r="A564" s="157"/>
      <c r="B564" s="158"/>
      <c r="C564" s="157"/>
      <c r="D564" s="159"/>
      <c r="E564" s="160"/>
      <c r="F564" s="157"/>
      <c r="G564" s="157"/>
      <c r="H564" s="157"/>
      <c r="I564" s="161"/>
      <c r="J564" s="161"/>
      <c r="K564" s="157"/>
      <c r="L564" s="161"/>
      <c r="M564" s="162"/>
      <c r="N564" s="163"/>
      <c r="O564" s="157"/>
      <c r="P564" s="157"/>
      <c r="Q564" s="161"/>
      <c r="R564" s="161"/>
      <c r="S564" s="164"/>
      <c r="T564" s="158"/>
      <c r="U564" s="158"/>
      <c r="V564" s="158"/>
      <c r="W564" s="157"/>
      <c r="X564" s="157"/>
      <c r="Y564" s="157"/>
      <c r="Z564" s="157"/>
      <c r="AA564" s="157"/>
      <c r="AB564" s="157"/>
      <c r="AC564" s="157"/>
      <c r="AD564" s="157"/>
      <c r="AE564" s="157"/>
      <c r="AF564" s="157"/>
      <c r="AG564" s="157"/>
      <c r="AH564" s="157"/>
      <c r="AI564" s="157"/>
      <c r="AJ564" s="157"/>
      <c r="AK564" s="165"/>
      <c r="AL564"/>
      <c r="AM564"/>
      <c r="AN564"/>
      <c r="AO564"/>
      <c r="AP564"/>
      <c r="AQ564"/>
    </row>
    <row r="565" spans="1:43" ht="12" customHeight="1" x14ac:dyDescent="0.3">
      <c r="A565" s="157"/>
      <c r="B565" s="158"/>
      <c r="C565" s="157"/>
      <c r="D565" s="159"/>
      <c r="E565" s="160"/>
      <c r="F565" s="157"/>
      <c r="G565" s="157"/>
      <c r="H565" s="157"/>
      <c r="I565" s="161"/>
      <c r="J565" s="161"/>
      <c r="K565" s="157"/>
      <c r="L565" s="161"/>
      <c r="M565" s="162"/>
      <c r="N565" s="163"/>
      <c r="O565" s="157"/>
      <c r="P565" s="157"/>
      <c r="Q565" s="161"/>
      <c r="R565" s="161"/>
      <c r="S565" s="164"/>
      <c r="T565" s="158"/>
      <c r="U565" s="158"/>
      <c r="V565" s="158"/>
      <c r="W565" s="157"/>
      <c r="X565" s="157"/>
      <c r="Y565" s="157"/>
      <c r="Z565" s="157"/>
      <c r="AA565" s="157"/>
      <c r="AB565" s="157"/>
      <c r="AC565" s="157"/>
      <c r="AD565" s="157"/>
      <c r="AE565" s="157"/>
      <c r="AF565" s="157"/>
      <c r="AG565" s="157"/>
      <c r="AH565" s="157"/>
      <c r="AI565" s="157"/>
      <c r="AJ565" s="157"/>
      <c r="AK565" s="165"/>
      <c r="AL565"/>
      <c r="AM565"/>
      <c r="AN565"/>
      <c r="AO565"/>
      <c r="AP565"/>
      <c r="AQ565"/>
    </row>
    <row r="566" spans="1:43" ht="12" customHeight="1" x14ac:dyDescent="0.3">
      <c r="A566" s="157"/>
      <c r="B566" s="158"/>
      <c r="C566" s="157"/>
      <c r="D566" s="159"/>
      <c r="E566" s="160"/>
      <c r="F566" s="157"/>
      <c r="G566" s="157"/>
      <c r="H566" s="157"/>
      <c r="I566" s="161"/>
      <c r="J566" s="161"/>
      <c r="K566" s="157"/>
      <c r="L566" s="161"/>
      <c r="M566" s="162"/>
      <c r="N566" s="163"/>
      <c r="O566" s="157"/>
      <c r="P566" s="157"/>
      <c r="Q566" s="161"/>
      <c r="R566" s="161"/>
      <c r="S566" s="164"/>
      <c r="T566" s="158"/>
      <c r="U566" s="158"/>
      <c r="V566" s="158"/>
      <c r="W566" s="157"/>
      <c r="X566" s="157"/>
      <c r="Y566" s="157"/>
      <c r="Z566" s="157"/>
      <c r="AA566" s="157"/>
      <c r="AB566" s="157"/>
      <c r="AC566" s="157"/>
      <c r="AD566" s="157"/>
      <c r="AE566" s="157"/>
      <c r="AF566" s="157"/>
      <c r="AG566" s="157"/>
      <c r="AH566" s="157"/>
      <c r="AI566" s="157"/>
      <c r="AJ566" s="157"/>
      <c r="AK566" s="165"/>
      <c r="AL566"/>
      <c r="AM566"/>
      <c r="AN566"/>
      <c r="AO566"/>
      <c r="AP566"/>
      <c r="AQ566"/>
    </row>
    <row r="567" spans="1:43" ht="12" customHeight="1" x14ac:dyDescent="0.3">
      <c r="A567" s="157"/>
      <c r="B567" s="158"/>
      <c r="C567" s="157"/>
      <c r="D567" s="159"/>
      <c r="E567" s="160"/>
      <c r="F567" s="157"/>
      <c r="G567" s="157"/>
      <c r="H567" s="157"/>
      <c r="I567" s="161"/>
      <c r="J567" s="161"/>
      <c r="K567" s="157"/>
      <c r="L567" s="161"/>
      <c r="M567" s="162"/>
      <c r="N567" s="163"/>
      <c r="O567" s="157"/>
      <c r="P567" s="157"/>
      <c r="Q567" s="161"/>
      <c r="R567" s="161"/>
      <c r="S567" s="164"/>
      <c r="T567" s="158"/>
      <c r="U567" s="158"/>
      <c r="V567" s="158"/>
      <c r="W567" s="157"/>
      <c r="X567" s="157"/>
      <c r="Y567" s="157"/>
      <c r="Z567" s="157"/>
      <c r="AA567" s="157"/>
      <c r="AB567" s="157"/>
      <c r="AC567" s="157"/>
      <c r="AD567" s="157"/>
      <c r="AE567" s="157"/>
      <c r="AF567" s="157"/>
      <c r="AG567" s="157"/>
      <c r="AH567" s="157"/>
      <c r="AI567" s="157"/>
      <c r="AJ567" s="157"/>
      <c r="AK567" s="165"/>
      <c r="AL567"/>
      <c r="AM567"/>
      <c r="AN567"/>
      <c r="AO567"/>
      <c r="AP567"/>
      <c r="AQ567"/>
    </row>
    <row r="568" spans="1:43" ht="12" customHeight="1" x14ac:dyDescent="0.3">
      <c r="A568" s="157"/>
      <c r="B568" s="158"/>
      <c r="C568" s="157"/>
      <c r="D568" s="159"/>
      <c r="E568" s="160"/>
      <c r="F568" s="157"/>
      <c r="G568" s="157"/>
      <c r="H568" s="157"/>
      <c r="I568" s="161"/>
      <c r="J568" s="161"/>
      <c r="K568" s="157"/>
      <c r="L568" s="161"/>
      <c r="M568" s="162"/>
      <c r="N568" s="163"/>
      <c r="O568" s="157"/>
      <c r="P568" s="157"/>
      <c r="Q568" s="161"/>
      <c r="R568" s="161"/>
      <c r="S568" s="164"/>
      <c r="T568" s="158"/>
      <c r="U568" s="158"/>
      <c r="V568" s="158"/>
      <c r="W568" s="157"/>
      <c r="X568" s="157"/>
      <c r="Y568" s="157"/>
      <c r="Z568" s="157"/>
      <c r="AA568" s="157"/>
      <c r="AB568" s="157"/>
      <c r="AC568" s="157"/>
      <c r="AD568" s="157"/>
      <c r="AE568" s="157"/>
      <c r="AF568" s="157"/>
      <c r="AG568" s="157"/>
      <c r="AH568" s="157"/>
      <c r="AI568" s="157"/>
      <c r="AJ568" s="157"/>
      <c r="AK568" s="165"/>
      <c r="AL568"/>
      <c r="AM568"/>
      <c r="AN568"/>
      <c r="AO568"/>
      <c r="AP568"/>
      <c r="AQ568"/>
    </row>
    <row r="569" spans="1:43" ht="12" customHeight="1" x14ac:dyDescent="0.3">
      <c r="A569" s="157"/>
      <c r="B569" s="158"/>
      <c r="C569" s="157"/>
      <c r="D569" s="159"/>
      <c r="E569" s="160"/>
      <c r="F569" s="157"/>
      <c r="G569" s="157"/>
      <c r="H569" s="157"/>
      <c r="I569" s="161"/>
      <c r="J569" s="161"/>
      <c r="K569" s="157"/>
      <c r="L569" s="161"/>
      <c r="M569" s="162"/>
      <c r="N569" s="163"/>
      <c r="O569" s="157"/>
      <c r="P569" s="157"/>
      <c r="Q569" s="161"/>
      <c r="R569" s="161"/>
      <c r="S569" s="164"/>
      <c r="T569" s="158"/>
      <c r="U569" s="158"/>
      <c r="V569" s="158"/>
      <c r="W569" s="157"/>
      <c r="X569" s="157"/>
      <c r="Y569" s="157"/>
      <c r="Z569" s="157"/>
      <c r="AA569" s="157"/>
      <c r="AB569" s="157"/>
      <c r="AC569" s="157"/>
      <c r="AD569" s="157"/>
      <c r="AE569" s="157"/>
      <c r="AF569" s="157"/>
      <c r="AG569" s="157"/>
      <c r="AH569" s="157"/>
      <c r="AI569" s="157"/>
      <c r="AJ569" s="157"/>
      <c r="AK569" s="165"/>
      <c r="AL569"/>
      <c r="AM569"/>
      <c r="AN569"/>
      <c r="AO569"/>
      <c r="AP569"/>
      <c r="AQ569"/>
    </row>
    <row r="570" spans="1:43" ht="12" customHeight="1" x14ac:dyDescent="0.3">
      <c r="A570" s="157"/>
      <c r="B570" s="158"/>
      <c r="C570" s="157"/>
      <c r="D570" s="159"/>
      <c r="E570" s="160"/>
      <c r="F570" s="157"/>
      <c r="G570" s="157"/>
      <c r="H570" s="157"/>
      <c r="I570" s="161"/>
      <c r="J570" s="161"/>
      <c r="K570" s="157"/>
      <c r="L570" s="161"/>
      <c r="M570" s="162"/>
      <c r="N570" s="163"/>
      <c r="O570" s="157"/>
      <c r="P570" s="157"/>
      <c r="Q570" s="161"/>
      <c r="R570" s="161"/>
      <c r="S570" s="164"/>
      <c r="T570" s="158"/>
      <c r="U570" s="158"/>
      <c r="V570" s="158"/>
      <c r="W570" s="157"/>
      <c r="X570" s="157"/>
      <c r="Y570" s="157"/>
      <c r="Z570" s="157"/>
      <c r="AA570" s="157"/>
      <c r="AB570" s="157"/>
      <c r="AC570" s="157"/>
      <c r="AD570" s="157"/>
      <c r="AE570" s="157"/>
      <c r="AF570" s="157"/>
      <c r="AG570" s="157"/>
      <c r="AH570" s="157"/>
      <c r="AI570" s="157"/>
      <c r="AJ570" s="157"/>
      <c r="AK570" s="165"/>
      <c r="AL570"/>
      <c r="AM570"/>
      <c r="AN570"/>
      <c r="AO570"/>
      <c r="AP570"/>
      <c r="AQ570"/>
    </row>
    <row r="571" spans="1:43" ht="12" customHeight="1" x14ac:dyDescent="0.3">
      <c r="A571" s="157"/>
      <c r="B571" s="158"/>
      <c r="C571" s="157"/>
      <c r="D571" s="159"/>
      <c r="E571" s="160"/>
      <c r="F571" s="157"/>
      <c r="G571" s="157"/>
      <c r="H571" s="157"/>
      <c r="I571" s="161"/>
      <c r="J571" s="161"/>
      <c r="K571" s="157"/>
      <c r="L571" s="161"/>
      <c r="M571" s="162"/>
      <c r="N571" s="163"/>
      <c r="O571" s="157"/>
      <c r="P571" s="157"/>
      <c r="Q571" s="161"/>
      <c r="R571" s="161"/>
      <c r="S571" s="164"/>
      <c r="T571" s="158"/>
      <c r="U571" s="158"/>
      <c r="V571" s="158"/>
      <c r="W571" s="157"/>
      <c r="X571" s="157"/>
      <c r="Y571" s="157"/>
      <c r="Z571" s="157"/>
      <c r="AA571" s="157"/>
      <c r="AB571" s="157"/>
      <c r="AC571" s="157"/>
      <c r="AD571" s="157"/>
      <c r="AE571" s="157"/>
      <c r="AF571" s="157"/>
      <c r="AG571" s="157"/>
      <c r="AH571" s="157"/>
      <c r="AI571" s="157"/>
      <c r="AJ571" s="157"/>
      <c r="AK571" s="165"/>
      <c r="AL571"/>
      <c r="AM571"/>
      <c r="AN571"/>
      <c r="AO571"/>
      <c r="AP571"/>
      <c r="AQ571"/>
    </row>
    <row r="572" spans="1:43" ht="12" customHeight="1" x14ac:dyDescent="0.3">
      <c r="A572" s="157"/>
      <c r="B572" s="158"/>
      <c r="C572" s="157"/>
      <c r="D572" s="159"/>
      <c r="E572" s="160"/>
      <c r="F572" s="157"/>
      <c r="G572" s="157"/>
      <c r="H572" s="157"/>
      <c r="I572" s="161"/>
      <c r="J572" s="161"/>
      <c r="K572" s="157"/>
      <c r="L572" s="161"/>
      <c r="M572" s="162"/>
      <c r="N572" s="163"/>
      <c r="O572" s="157"/>
      <c r="P572" s="157"/>
      <c r="Q572" s="161"/>
      <c r="R572" s="161"/>
      <c r="S572" s="164"/>
      <c r="T572" s="158"/>
      <c r="U572" s="158"/>
      <c r="V572" s="158"/>
      <c r="W572" s="157"/>
      <c r="X572" s="157"/>
      <c r="Y572" s="157"/>
      <c r="Z572" s="157"/>
      <c r="AA572" s="157"/>
      <c r="AB572" s="157"/>
      <c r="AC572" s="157"/>
      <c r="AD572" s="157"/>
      <c r="AE572" s="157"/>
      <c r="AF572" s="157"/>
      <c r="AG572" s="157"/>
      <c r="AH572" s="157"/>
      <c r="AI572" s="157"/>
      <c r="AJ572" s="157"/>
      <c r="AK572" s="165"/>
      <c r="AL572"/>
      <c r="AM572"/>
      <c r="AN572"/>
      <c r="AO572"/>
      <c r="AP572"/>
      <c r="AQ572"/>
    </row>
    <row r="573" spans="1:43" ht="12" customHeight="1" x14ac:dyDescent="0.3">
      <c r="A573" s="157"/>
      <c r="B573" s="158"/>
      <c r="C573" s="157"/>
      <c r="D573" s="159"/>
      <c r="E573" s="160"/>
      <c r="F573" s="157"/>
      <c r="G573" s="157"/>
      <c r="H573" s="157"/>
      <c r="I573" s="161"/>
      <c r="J573" s="161"/>
      <c r="K573" s="157"/>
      <c r="L573" s="161"/>
      <c r="M573" s="162"/>
      <c r="N573" s="163"/>
      <c r="O573" s="157"/>
      <c r="P573" s="157"/>
      <c r="Q573" s="161"/>
      <c r="R573" s="161"/>
      <c r="S573" s="164"/>
      <c r="T573" s="158"/>
      <c r="U573" s="158"/>
      <c r="V573" s="158"/>
      <c r="W573" s="157"/>
      <c r="X573" s="157"/>
      <c r="Y573" s="157"/>
      <c r="Z573" s="157"/>
      <c r="AA573" s="157"/>
      <c r="AB573" s="157"/>
      <c r="AC573" s="157"/>
      <c r="AD573" s="157"/>
      <c r="AE573" s="157"/>
      <c r="AF573" s="157"/>
      <c r="AG573" s="157"/>
      <c r="AH573" s="157"/>
      <c r="AI573" s="157"/>
      <c r="AJ573" s="157"/>
      <c r="AK573" s="165"/>
      <c r="AL573"/>
      <c r="AM573"/>
      <c r="AN573"/>
      <c r="AO573"/>
      <c r="AP573"/>
      <c r="AQ573"/>
    </row>
    <row r="574" spans="1:43" ht="12" customHeight="1" x14ac:dyDescent="0.3">
      <c r="A574" s="157"/>
      <c r="B574" s="158"/>
      <c r="C574" s="157"/>
      <c r="D574" s="159"/>
      <c r="E574" s="160"/>
      <c r="F574" s="157"/>
      <c r="G574" s="157"/>
      <c r="H574" s="157"/>
      <c r="I574" s="161"/>
      <c r="J574" s="161"/>
      <c r="K574" s="157"/>
      <c r="L574" s="161"/>
      <c r="M574" s="162"/>
      <c r="N574" s="163"/>
      <c r="O574" s="157"/>
      <c r="P574" s="157"/>
      <c r="Q574" s="161"/>
      <c r="R574" s="161"/>
      <c r="S574" s="164"/>
      <c r="T574" s="158"/>
      <c r="U574" s="158"/>
      <c r="V574" s="158"/>
      <c r="W574" s="157"/>
      <c r="X574" s="157"/>
      <c r="Y574" s="157"/>
      <c r="Z574" s="157"/>
      <c r="AA574" s="157"/>
      <c r="AB574" s="157"/>
      <c r="AC574" s="157"/>
      <c r="AD574" s="157"/>
      <c r="AE574" s="157"/>
      <c r="AF574" s="157"/>
      <c r="AG574" s="157"/>
      <c r="AH574" s="157"/>
      <c r="AI574" s="157"/>
      <c r="AJ574" s="157"/>
      <c r="AK574" s="165"/>
      <c r="AL574"/>
      <c r="AM574"/>
      <c r="AN574"/>
      <c r="AO574"/>
      <c r="AP574"/>
      <c r="AQ574"/>
    </row>
    <row r="575" spans="1:43" ht="12" customHeight="1" x14ac:dyDescent="0.3">
      <c r="A575" s="157"/>
      <c r="B575" s="158"/>
      <c r="C575" s="157"/>
      <c r="D575" s="159"/>
      <c r="E575" s="160"/>
      <c r="F575" s="157"/>
      <c r="G575" s="157"/>
      <c r="H575" s="157"/>
      <c r="I575" s="161"/>
      <c r="J575" s="161"/>
      <c r="K575" s="157"/>
      <c r="L575" s="161"/>
      <c r="M575" s="162"/>
      <c r="N575" s="163"/>
      <c r="O575" s="157"/>
      <c r="P575" s="157"/>
      <c r="Q575" s="161"/>
      <c r="R575" s="161"/>
      <c r="S575" s="164"/>
      <c r="T575" s="158"/>
      <c r="U575" s="158"/>
      <c r="V575" s="158"/>
      <c r="W575" s="157"/>
      <c r="X575" s="157"/>
      <c r="Y575" s="157"/>
      <c r="Z575" s="157"/>
      <c r="AA575" s="157"/>
      <c r="AB575" s="157"/>
      <c r="AC575" s="157"/>
      <c r="AD575" s="157"/>
      <c r="AE575" s="157"/>
      <c r="AF575" s="157"/>
      <c r="AG575" s="157"/>
      <c r="AH575" s="157"/>
      <c r="AI575" s="157"/>
      <c r="AJ575" s="157"/>
      <c r="AK575" s="165"/>
      <c r="AL575"/>
      <c r="AM575"/>
      <c r="AN575"/>
      <c r="AO575"/>
      <c r="AP575"/>
      <c r="AQ575"/>
    </row>
    <row r="576" spans="1:43" ht="12" customHeight="1" x14ac:dyDescent="0.3">
      <c r="A576" s="157"/>
      <c r="B576" s="158"/>
      <c r="C576" s="157"/>
      <c r="D576" s="159"/>
      <c r="E576" s="160"/>
      <c r="F576" s="157"/>
      <c r="G576" s="157"/>
      <c r="H576" s="157"/>
      <c r="I576" s="161"/>
      <c r="J576" s="161"/>
      <c r="K576" s="157"/>
      <c r="L576" s="161"/>
      <c r="M576" s="162"/>
      <c r="N576" s="163"/>
      <c r="O576" s="157"/>
      <c r="P576" s="157"/>
      <c r="Q576" s="161"/>
      <c r="R576" s="161"/>
      <c r="S576" s="164"/>
      <c r="T576" s="158"/>
      <c r="U576" s="158"/>
      <c r="V576" s="158"/>
      <c r="W576" s="157"/>
      <c r="X576" s="157"/>
      <c r="Y576" s="157"/>
      <c r="Z576" s="157"/>
      <c r="AA576" s="157"/>
      <c r="AB576" s="157"/>
      <c r="AC576" s="157"/>
      <c r="AD576" s="157"/>
      <c r="AE576" s="157"/>
      <c r="AF576" s="157"/>
      <c r="AG576" s="157"/>
      <c r="AH576" s="157"/>
      <c r="AI576" s="157"/>
      <c r="AJ576" s="157"/>
      <c r="AK576" s="165"/>
      <c r="AL576"/>
      <c r="AM576"/>
      <c r="AN576"/>
      <c r="AO576"/>
      <c r="AP576"/>
      <c r="AQ576"/>
    </row>
    <row r="577" spans="1:43" ht="12" customHeight="1" x14ac:dyDescent="0.3">
      <c r="A577" s="157"/>
      <c r="B577" s="158"/>
      <c r="C577" s="157"/>
      <c r="D577" s="159"/>
      <c r="E577" s="160"/>
      <c r="F577" s="157"/>
      <c r="G577" s="157"/>
      <c r="H577" s="157"/>
      <c r="I577" s="161"/>
      <c r="J577" s="161"/>
      <c r="K577" s="157"/>
      <c r="L577" s="161"/>
      <c r="M577" s="162"/>
      <c r="N577" s="163"/>
      <c r="O577" s="157"/>
      <c r="P577" s="157"/>
      <c r="Q577" s="161"/>
      <c r="R577" s="161"/>
      <c r="S577" s="164"/>
      <c r="T577" s="158"/>
      <c r="U577" s="158"/>
      <c r="V577" s="158"/>
      <c r="W577" s="157"/>
      <c r="X577" s="157"/>
      <c r="Y577" s="157"/>
      <c r="Z577" s="157"/>
      <c r="AA577" s="157"/>
      <c r="AB577" s="157"/>
      <c r="AC577" s="157"/>
      <c r="AD577" s="157"/>
      <c r="AE577" s="157"/>
      <c r="AF577" s="157"/>
      <c r="AG577" s="157"/>
      <c r="AH577" s="157"/>
      <c r="AI577" s="157"/>
      <c r="AJ577" s="157"/>
      <c r="AK577" s="165"/>
      <c r="AL577"/>
      <c r="AM577"/>
      <c r="AN577"/>
      <c r="AO577"/>
      <c r="AP577"/>
      <c r="AQ577"/>
    </row>
    <row r="578" spans="1:43" ht="12" customHeight="1" x14ac:dyDescent="0.3">
      <c r="A578" s="157"/>
      <c r="B578" s="158"/>
      <c r="C578" s="157"/>
      <c r="D578" s="159"/>
      <c r="E578" s="160"/>
      <c r="F578" s="157"/>
      <c r="G578" s="157"/>
      <c r="H578" s="157"/>
      <c r="I578" s="161"/>
      <c r="J578" s="161"/>
      <c r="K578" s="157"/>
      <c r="L578" s="161"/>
      <c r="M578" s="162"/>
      <c r="N578" s="163"/>
      <c r="O578" s="157"/>
      <c r="P578" s="157"/>
      <c r="Q578" s="161"/>
      <c r="R578" s="161"/>
      <c r="S578" s="164"/>
      <c r="T578" s="158"/>
      <c r="U578" s="158"/>
      <c r="V578" s="158"/>
      <c r="W578" s="157"/>
      <c r="X578" s="157"/>
      <c r="Y578" s="157"/>
      <c r="Z578" s="157"/>
      <c r="AA578" s="157"/>
      <c r="AB578" s="157"/>
      <c r="AC578" s="157"/>
      <c r="AD578" s="157"/>
      <c r="AE578" s="157"/>
      <c r="AF578" s="157"/>
      <c r="AG578" s="157"/>
      <c r="AH578" s="157"/>
      <c r="AI578" s="157"/>
      <c r="AJ578" s="157"/>
      <c r="AK578" s="165"/>
      <c r="AL578"/>
      <c r="AM578"/>
      <c r="AN578"/>
      <c r="AO578"/>
      <c r="AP578"/>
      <c r="AQ578"/>
    </row>
    <row r="579" spans="1:43" ht="12" customHeight="1" x14ac:dyDescent="0.3">
      <c r="A579" s="157"/>
      <c r="B579" s="158"/>
      <c r="C579" s="157"/>
      <c r="D579" s="159"/>
      <c r="E579" s="160"/>
      <c r="F579" s="157"/>
      <c r="G579" s="157"/>
      <c r="H579" s="157"/>
      <c r="I579" s="161"/>
      <c r="J579" s="161"/>
      <c r="K579" s="157"/>
      <c r="L579" s="161"/>
      <c r="M579" s="162"/>
      <c r="N579" s="163"/>
      <c r="O579" s="157"/>
      <c r="P579" s="157"/>
      <c r="Q579" s="161"/>
      <c r="R579" s="161"/>
      <c r="S579" s="164"/>
      <c r="T579" s="158"/>
      <c r="U579" s="158"/>
      <c r="V579" s="158"/>
      <c r="W579" s="157"/>
      <c r="X579" s="157"/>
      <c r="Y579" s="157"/>
      <c r="Z579" s="157"/>
      <c r="AA579" s="157"/>
      <c r="AB579" s="157"/>
      <c r="AC579" s="157"/>
      <c r="AD579" s="157"/>
      <c r="AE579" s="157"/>
      <c r="AF579" s="157"/>
      <c r="AG579" s="157"/>
      <c r="AH579" s="157"/>
      <c r="AI579" s="157"/>
      <c r="AJ579" s="157"/>
      <c r="AK579" s="165"/>
      <c r="AL579"/>
      <c r="AM579"/>
      <c r="AN579"/>
      <c r="AO579"/>
      <c r="AP579"/>
      <c r="AQ579"/>
    </row>
    <row r="580" spans="1:43" ht="12" customHeight="1" x14ac:dyDescent="0.3">
      <c r="A580" s="157"/>
      <c r="B580" s="158"/>
      <c r="C580" s="157"/>
      <c r="D580" s="159"/>
      <c r="E580" s="160"/>
      <c r="F580" s="157"/>
      <c r="G580" s="157"/>
      <c r="H580" s="157"/>
      <c r="I580" s="161"/>
      <c r="J580" s="161"/>
      <c r="K580" s="157"/>
      <c r="L580" s="161"/>
      <c r="M580" s="162"/>
      <c r="N580" s="163"/>
      <c r="O580" s="157"/>
      <c r="P580" s="157"/>
      <c r="Q580" s="161"/>
      <c r="R580" s="161"/>
      <c r="S580" s="164"/>
      <c r="T580" s="158"/>
      <c r="U580" s="158"/>
      <c r="V580" s="158"/>
      <c r="W580" s="157"/>
      <c r="X580" s="157"/>
      <c r="Y580" s="157"/>
      <c r="Z580" s="157"/>
      <c r="AA580" s="157"/>
      <c r="AB580" s="157"/>
      <c r="AC580" s="157"/>
      <c r="AD580" s="157"/>
      <c r="AE580" s="157"/>
      <c r="AF580" s="157"/>
      <c r="AG580" s="157"/>
      <c r="AH580" s="157"/>
      <c r="AI580" s="157"/>
      <c r="AJ580" s="157"/>
      <c r="AK580" s="165"/>
      <c r="AL580"/>
      <c r="AM580"/>
      <c r="AN580"/>
      <c r="AO580"/>
      <c r="AP580"/>
      <c r="AQ580"/>
    </row>
    <row r="581" spans="1:43" ht="12" customHeight="1" x14ac:dyDescent="0.3">
      <c r="A581" s="157"/>
      <c r="B581" s="158"/>
      <c r="C581" s="157"/>
      <c r="D581" s="159"/>
      <c r="E581" s="160"/>
      <c r="F581" s="157"/>
      <c r="G581" s="157"/>
      <c r="H581" s="157"/>
      <c r="I581" s="161"/>
      <c r="J581" s="161"/>
      <c r="K581" s="157"/>
      <c r="L581" s="161"/>
      <c r="M581" s="162"/>
      <c r="N581" s="163"/>
      <c r="O581" s="157"/>
      <c r="P581" s="157"/>
      <c r="Q581" s="161"/>
      <c r="R581" s="161"/>
      <c r="S581" s="164"/>
      <c r="T581" s="158"/>
      <c r="U581" s="158"/>
      <c r="V581" s="158"/>
      <c r="W581" s="157"/>
      <c r="X581" s="157"/>
      <c r="Y581" s="157"/>
      <c r="Z581" s="157"/>
      <c r="AA581" s="157"/>
      <c r="AB581" s="157"/>
      <c r="AC581" s="157"/>
      <c r="AD581" s="157"/>
      <c r="AE581" s="157"/>
      <c r="AF581" s="157"/>
      <c r="AG581" s="157"/>
      <c r="AH581" s="157"/>
      <c r="AI581" s="157"/>
      <c r="AJ581" s="157"/>
      <c r="AK581" s="165"/>
      <c r="AL581"/>
      <c r="AM581"/>
      <c r="AN581"/>
      <c r="AO581"/>
      <c r="AP581"/>
      <c r="AQ581"/>
    </row>
    <row r="582" spans="1:43" ht="12" customHeight="1" x14ac:dyDescent="0.3">
      <c r="A582" s="157"/>
      <c r="B582" s="158"/>
      <c r="C582" s="157"/>
      <c r="D582" s="159"/>
      <c r="E582" s="160"/>
      <c r="F582" s="157"/>
      <c r="G582" s="157"/>
      <c r="H582" s="157"/>
      <c r="I582" s="161"/>
      <c r="J582" s="161"/>
      <c r="K582" s="157"/>
      <c r="L582" s="161"/>
      <c r="M582" s="162"/>
      <c r="N582" s="163"/>
      <c r="O582" s="157"/>
      <c r="P582" s="157"/>
      <c r="Q582" s="161"/>
      <c r="R582" s="161"/>
      <c r="S582" s="164"/>
      <c r="T582" s="158"/>
      <c r="U582" s="158"/>
      <c r="V582" s="158"/>
      <c r="W582" s="157"/>
      <c r="X582" s="157"/>
      <c r="Y582" s="157"/>
      <c r="Z582" s="157"/>
      <c r="AA582" s="157"/>
      <c r="AB582" s="157"/>
      <c r="AC582" s="157"/>
      <c r="AD582" s="157"/>
      <c r="AE582" s="157"/>
      <c r="AF582" s="157"/>
      <c r="AG582" s="157"/>
      <c r="AH582" s="157"/>
      <c r="AI582" s="157"/>
      <c r="AJ582" s="157"/>
      <c r="AK582" s="165"/>
      <c r="AL582"/>
      <c r="AM582"/>
      <c r="AN582"/>
      <c r="AO582"/>
      <c r="AP582"/>
      <c r="AQ582"/>
    </row>
    <row r="583" spans="1:43" ht="12" customHeight="1" x14ac:dyDescent="0.3">
      <c r="A583" s="157"/>
      <c r="B583" s="158"/>
      <c r="C583" s="157"/>
      <c r="D583" s="159"/>
      <c r="E583" s="160"/>
      <c r="F583" s="157"/>
      <c r="G583" s="157"/>
      <c r="H583" s="157"/>
      <c r="I583" s="161"/>
      <c r="J583" s="161"/>
      <c r="K583" s="157"/>
      <c r="L583" s="161"/>
      <c r="M583" s="162"/>
      <c r="N583" s="163"/>
      <c r="O583" s="157"/>
      <c r="P583" s="157"/>
      <c r="Q583" s="161"/>
      <c r="R583" s="161"/>
      <c r="S583" s="164"/>
      <c r="T583" s="158"/>
      <c r="U583" s="158"/>
      <c r="V583" s="158"/>
      <c r="W583" s="157"/>
      <c r="X583" s="157"/>
      <c r="Y583" s="157"/>
      <c r="Z583" s="157"/>
      <c r="AA583" s="157"/>
      <c r="AB583" s="157"/>
      <c r="AC583" s="157"/>
      <c r="AD583" s="157"/>
      <c r="AE583" s="157"/>
      <c r="AF583" s="157"/>
      <c r="AG583" s="157"/>
      <c r="AH583" s="157"/>
      <c r="AI583" s="157"/>
      <c r="AJ583" s="157"/>
      <c r="AK583" s="165"/>
      <c r="AL583"/>
      <c r="AM583"/>
      <c r="AN583"/>
      <c r="AO583"/>
      <c r="AP583"/>
      <c r="AQ583"/>
    </row>
    <row r="584" spans="1:43" ht="12" customHeight="1" x14ac:dyDescent="0.3">
      <c r="A584" s="157"/>
      <c r="B584" s="158"/>
      <c r="C584" s="157"/>
      <c r="D584" s="159"/>
      <c r="E584" s="160"/>
      <c r="F584" s="157"/>
      <c r="G584" s="157"/>
      <c r="H584" s="157"/>
      <c r="I584" s="161"/>
      <c r="J584" s="161"/>
      <c r="K584" s="157"/>
      <c r="L584" s="161"/>
      <c r="M584" s="162"/>
      <c r="N584" s="163"/>
      <c r="O584" s="157"/>
      <c r="P584" s="157"/>
      <c r="Q584" s="161"/>
      <c r="R584" s="161"/>
      <c r="S584" s="164"/>
      <c r="T584" s="158"/>
      <c r="U584" s="158"/>
      <c r="V584" s="158"/>
      <c r="W584" s="157"/>
      <c r="X584" s="157"/>
      <c r="Y584" s="157"/>
      <c r="Z584" s="157"/>
      <c r="AA584" s="157"/>
      <c r="AB584" s="157"/>
      <c r="AC584" s="157"/>
      <c r="AD584" s="157"/>
      <c r="AE584" s="157"/>
      <c r="AF584" s="157"/>
      <c r="AG584" s="157"/>
      <c r="AH584" s="157"/>
      <c r="AI584" s="157"/>
      <c r="AJ584" s="157"/>
      <c r="AK584" s="165"/>
      <c r="AL584"/>
      <c r="AM584"/>
      <c r="AN584"/>
      <c r="AO584"/>
      <c r="AP584"/>
      <c r="AQ584"/>
    </row>
    <row r="585" spans="1:43" ht="12" customHeight="1" x14ac:dyDescent="0.3">
      <c r="A585" s="157"/>
      <c r="B585" s="158"/>
      <c r="C585" s="157"/>
      <c r="D585" s="159"/>
      <c r="E585" s="160"/>
      <c r="F585" s="157"/>
      <c r="G585" s="157"/>
      <c r="H585" s="157"/>
      <c r="I585" s="161"/>
      <c r="J585" s="161"/>
      <c r="K585" s="157"/>
      <c r="L585" s="161"/>
      <c r="M585" s="162"/>
      <c r="N585" s="163"/>
      <c r="O585" s="157"/>
      <c r="P585" s="157"/>
      <c r="Q585" s="161"/>
      <c r="R585" s="161"/>
      <c r="S585" s="164"/>
      <c r="T585" s="158"/>
      <c r="U585" s="158"/>
      <c r="V585" s="158"/>
      <c r="W585" s="157"/>
      <c r="X585" s="157"/>
      <c r="Y585" s="157"/>
      <c r="Z585" s="157"/>
      <c r="AA585" s="157"/>
      <c r="AB585" s="157"/>
      <c r="AC585" s="157"/>
      <c r="AD585" s="157"/>
      <c r="AE585" s="157"/>
      <c r="AF585" s="157"/>
      <c r="AG585" s="157"/>
      <c r="AH585" s="157"/>
      <c r="AI585" s="157"/>
      <c r="AJ585" s="157"/>
      <c r="AK585" s="165"/>
      <c r="AL585"/>
      <c r="AM585"/>
      <c r="AN585"/>
      <c r="AO585"/>
      <c r="AP585"/>
      <c r="AQ585"/>
    </row>
    <row r="586" spans="1:43" ht="12" customHeight="1" x14ac:dyDescent="0.3">
      <c r="A586" s="157"/>
      <c r="B586" s="158"/>
      <c r="C586" s="157"/>
      <c r="D586" s="159"/>
      <c r="E586" s="160"/>
      <c r="F586" s="157"/>
      <c r="G586" s="157"/>
      <c r="H586" s="157"/>
      <c r="I586" s="161"/>
      <c r="J586" s="161"/>
      <c r="K586" s="157"/>
      <c r="L586" s="161"/>
      <c r="M586" s="162"/>
      <c r="N586" s="163"/>
      <c r="O586" s="157"/>
      <c r="P586" s="157"/>
      <c r="Q586" s="161"/>
      <c r="R586" s="161"/>
      <c r="S586" s="164"/>
      <c r="T586" s="158"/>
      <c r="U586" s="158"/>
      <c r="V586" s="158"/>
      <c r="W586" s="157"/>
      <c r="X586" s="157"/>
      <c r="Y586" s="157"/>
      <c r="Z586" s="157"/>
      <c r="AA586" s="157"/>
      <c r="AB586" s="157"/>
      <c r="AC586" s="157"/>
      <c r="AD586" s="157"/>
      <c r="AE586" s="157"/>
      <c r="AF586" s="157"/>
      <c r="AG586" s="157"/>
      <c r="AH586" s="157"/>
      <c r="AI586" s="157"/>
      <c r="AJ586" s="157"/>
      <c r="AK586" s="165"/>
      <c r="AL586"/>
      <c r="AM586"/>
      <c r="AN586"/>
      <c r="AO586"/>
      <c r="AP586"/>
      <c r="AQ586"/>
    </row>
    <row r="587" spans="1:43" ht="12" customHeight="1" x14ac:dyDescent="0.3">
      <c r="A587" s="157"/>
      <c r="B587" s="158"/>
      <c r="C587" s="157"/>
      <c r="D587" s="159"/>
      <c r="E587" s="160"/>
      <c r="F587" s="157"/>
      <c r="G587" s="157"/>
      <c r="H587" s="157"/>
      <c r="I587" s="161"/>
      <c r="J587" s="161"/>
      <c r="K587" s="157"/>
      <c r="L587" s="161"/>
      <c r="M587" s="162"/>
      <c r="N587" s="163"/>
      <c r="O587" s="157"/>
      <c r="P587" s="157"/>
      <c r="Q587" s="161"/>
      <c r="R587" s="161"/>
      <c r="S587" s="164"/>
      <c r="T587" s="158"/>
      <c r="U587" s="158"/>
      <c r="V587" s="158"/>
      <c r="W587" s="157"/>
      <c r="X587" s="157"/>
      <c r="Y587" s="157"/>
      <c r="Z587" s="157"/>
      <c r="AA587" s="157"/>
      <c r="AB587" s="157"/>
      <c r="AC587" s="157"/>
      <c r="AD587" s="157"/>
      <c r="AE587" s="157"/>
      <c r="AF587" s="157"/>
      <c r="AG587" s="157"/>
      <c r="AH587" s="157"/>
      <c r="AI587" s="157"/>
      <c r="AJ587" s="157"/>
      <c r="AK587" s="165"/>
      <c r="AL587"/>
      <c r="AM587"/>
      <c r="AN587"/>
      <c r="AO587"/>
      <c r="AP587"/>
      <c r="AQ587"/>
    </row>
    <row r="588" spans="1:43" ht="12" customHeight="1" x14ac:dyDescent="0.3">
      <c r="A588" s="157"/>
      <c r="B588" s="158"/>
      <c r="C588" s="157"/>
      <c r="D588" s="159"/>
      <c r="E588" s="160"/>
      <c r="F588" s="157"/>
      <c r="G588" s="157"/>
      <c r="H588" s="157"/>
      <c r="I588" s="161"/>
      <c r="J588" s="161"/>
      <c r="K588" s="157"/>
      <c r="L588" s="161"/>
      <c r="M588" s="162"/>
      <c r="N588" s="163"/>
      <c r="O588" s="157"/>
      <c r="P588" s="157"/>
      <c r="Q588" s="161"/>
      <c r="R588" s="161"/>
      <c r="S588" s="164"/>
      <c r="T588" s="158"/>
      <c r="U588" s="158"/>
      <c r="V588" s="158"/>
      <c r="W588" s="157"/>
      <c r="X588" s="157"/>
      <c r="Y588" s="157"/>
      <c r="Z588" s="157"/>
      <c r="AA588" s="157"/>
      <c r="AB588" s="157"/>
      <c r="AC588" s="157"/>
      <c r="AD588" s="157"/>
      <c r="AE588" s="157"/>
      <c r="AF588" s="157"/>
      <c r="AG588" s="157"/>
      <c r="AH588" s="157"/>
      <c r="AI588" s="157"/>
      <c r="AJ588" s="157"/>
      <c r="AK588" s="165"/>
      <c r="AL588"/>
      <c r="AM588"/>
      <c r="AN588"/>
      <c r="AO588"/>
      <c r="AP588"/>
      <c r="AQ588"/>
    </row>
    <row r="589" spans="1:43" ht="12" customHeight="1" x14ac:dyDescent="0.3">
      <c r="A589" s="157"/>
      <c r="B589" s="158"/>
      <c r="C589" s="157"/>
      <c r="D589" s="159"/>
      <c r="E589" s="160"/>
      <c r="F589" s="157"/>
      <c r="G589" s="157"/>
      <c r="H589" s="157"/>
      <c r="I589" s="161"/>
      <c r="J589" s="161"/>
      <c r="K589" s="157"/>
      <c r="L589" s="161"/>
      <c r="M589" s="162"/>
      <c r="N589" s="163"/>
      <c r="O589" s="157"/>
      <c r="P589" s="157"/>
      <c r="Q589" s="161"/>
      <c r="R589" s="161"/>
      <c r="S589" s="164"/>
      <c r="T589" s="158"/>
      <c r="U589" s="158"/>
      <c r="V589" s="158"/>
      <c r="W589" s="157"/>
      <c r="X589" s="157"/>
      <c r="Y589" s="157"/>
      <c r="Z589" s="157"/>
      <c r="AA589" s="157"/>
      <c r="AB589" s="157"/>
      <c r="AC589" s="157"/>
      <c r="AD589" s="157"/>
      <c r="AE589" s="157"/>
      <c r="AF589" s="157"/>
      <c r="AG589" s="157"/>
      <c r="AH589" s="157"/>
      <c r="AI589" s="157"/>
      <c r="AJ589" s="157"/>
      <c r="AK589" s="165"/>
      <c r="AL589"/>
      <c r="AM589"/>
      <c r="AN589"/>
      <c r="AO589"/>
      <c r="AP589"/>
      <c r="AQ589"/>
    </row>
    <row r="590" spans="1:43" ht="12" customHeight="1" x14ac:dyDescent="0.3">
      <c r="A590" s="157"/>
      <c r="B590" s="158"/>
      <c r="C590" s="157"/>
      <c r="D590" s="159"/>
      <c r="E590" s="160"/>
      <c r="F590" s="157"/>
      <c r="G590" s="157"/>
      <c r="H590" s="157"/>
      <c r="I590" s="161"/>
      <c r="J590" s="161"/>
      <c r="K590" s="157"/>
      <c r="L590" s="161"/>
      <c r="M590" s="162"/>
      <c r="N590" s="163"/>
      <c r="O590" s="157"/>
      <c r="P590" s="157"/>
      <c r="Q590" s="161"/>
      <c r="R590" s="161"/>
      <c r="S590" s="164"/>
      <c r="T590" s="158"/>
      <c r="U590" s="158"/>
      <c r="V590" s="158"/>
      <c r="W590" s="157"/>
      <c r="X590" s="157"/>
      <c r="Y590" s="157"/>
      <c r="Z590" s="157"/>
      <c r="AA590" s="157"/>
      <c r="AB590" s="157"/>
      <c r="AC590" s="157"/>
      <c r="AD590" s="157"/>
      <c r="AE590" s="157"/>
      <c r="AF590" s="157"/>
      <c r="AG590" s="157"/>
      <c r="AH590" s="157"/>
      <c r="AI590" s="157"/>
      <c r="AJ590" s="157"/>
      <c r="AK590" s="165"/>
      <c r="AL590"/>
      <c r="AM590"/>
      <c r="AN590"/>
      <c r="AO590"/>
      <c r="AP590"/>
      <c r="AQ590"/>
    </row>
    <row r="591" spans="1:43" ht="12" customHeight="1" x14ac:dyDescent="0.3">
      <c r="A591" s="157"/>
      <c r="B591" s="158"/>
      <c r="C591" s="157"/>
      <c r="D591" s="159"/>
      <c r="E591" s="160"/>
      <c r="F591" s="157"/>
      <c r="G591" s="157"/>
      <c r="H591" s="157"/>
      <c r="I591" s="161"/>
      <c r="J591" s="161"/>
      <c r="K591" s="157"/>
      <c r="L591" s="161"/>
      <c r="M591" s="162"/>
      <c r="N591" s="163"/>
      <c r="O591" s="157"/>
      <c r="P591" s="157"/>
      <c r="Q591" s="161"/>
      <c r="R591" s="161"/>
      <c r="S591" s="164"/>
      <c r="T591" s="158"/>
      <c r="U591" s="158"/>
      <c r="V591" s="158"/>
      <c r="W591" s="157"/>
      <c r="X591" s="157"/>
      <c r="Y591" s="157"/>
      <c r="Z591" s="157"/>
      <c r="AA591" s="157"/>
      <c r="AB591" s="157"/>
      <c r="AC591" s="157"/>
      <c r="AD591" s="157"/>
      <c r="AE591" s="157"/>
      <c r="AF591" s="157"/>
      <c r="AG591" s="157"/>
      <c r="AH591" s="157"/>
      <c r="AI591" s="157"/>
      <c r="AJ591" s="157"/>
      <c r="AK591" s="165"/>
      <c r="AL591"/>
      <c r="AM591"/>
      <c r="AN591"/>
      <c r="AO591"/>
      <c r="AP591"/>
      <c r="AQ591"/>
    </row>
    <row r="592" spans="1:43" ht="12" customHeight="1" x14ac:dyDescent="0.3">
      <c r="A592" s="157"/>
      <c r="B592" s="158"/>
      <c r="C592" s="157"/>
      <c r="D592" s="159"/>
      <c r="E592" s="160"/>
      <c r="F592" s="157"/>
      <c r="G592" s="157"/>
      <c r="H592" s="157"/>
      <c r="I592" s="161"/>
      <c r="J592" s="161"/>
      <c r="K592" s="157"/>
      <c r="L592" s="161"/>
      <c r="M592" s="162"/>
      <c r="N592" s="163"/>
      <c r="O592" s="157"/>
      <c r="P592" s="157"/>
      <c r="Q592" s="161"/>
      <c r="R592" s="161"/>
      <c r="S592" s="164"/>
      <c r="T592" s="158"/>
      <c r="U592" s="158"/>
      <c r="V592" s="158"/>
      <c r="W592" s="157"/>
      <c r="X592" s="157"/>
      <c r="Y592" s="157"/>
      <c r="Z592" s="157"/>
      <c r="AA592" s="157"/>
      <c r="AB592" s="157"/>
      <c r="AC592" s="157"/>
      <c r="AD592" s="157"/>
      <c r="AE592" s="157"/>
      <c r="AF592" s="157"/>
      <c r="AG592" s="157"/>
      <c r="AH592" s="157"/>
      <c r="AI592" s="157"/>
      <c r="AJ592" s="157"/>
      <c r="AK592" s="165"/>
      <c r="AL592"/>
      <c r="AM592"/>
      <c r="AN592"/>
      <c r="AO592"/>
      <c r="AP592"/>
      <c r="AQ592"/>
    </row>
    <row r="593" spans="1:43" ht="12" customHeight="1" x14ac:dyDescent="0.3">
      <c r="A593" s="157"/>
      <c r="B593" s="158"/>
      <c r="C593" s="157"/>
      <c r="D593" s="159"/>
      <c r="E593" s="160"/>
      <c r="F593" s="157"/>
      <c r="G593" s="157"/>
      <c r="H593" s="157"/>
      <c r="I593" s="161"/>
      <c r="J593" s="161"/>
      <c r="K593" s="157"/>
      <c r="L593" s="161"/>
      <c r="M593" s="162"/>
      <c r="N593" s="163"/>
      <c r="O593" s="157"/>
      <c r="P593" s="157"/>
      <c r="Q593" s="161"/>
      <c r="R593" s="161"/>
      <c r="S593" s="164"/>
      <c r="T593" s="158"/>
      <c r="U593" s="158"/>
      <c r="V593" s="158"/>
      <c r="W593" s="157"/>
      <c r="X593" s="157"/>
      <c r="Y593" s="157"/>
      <c r="Z593" s="157"/>
      <c r="AA593" s="157"/>
      <c r="AB593" s="157"/>
      <c r="AC593" s="157"/>
      <c r="AD593" s="157"/>
      <c r="AE593" s="157"/>
      <c r="AF593" s="157"/>
      <c r="AG593" s="157"/>
      <c r="AH593" s="157"/>
      <c r="AI593" s="157"/>
      <c r="AJ593" s="157"/>
      <c r="AK593" s="165"/>
      <c r="AL593"/>
      <c r="AM593"/>
      <c r="AN593"/>
      <c r="AO593"/>
      <c r="AP593"/>
      <c r="AQ593"/>
    </row>
    <row r="594" spans="1:43" ht="12" customHeight="1" x14ac:dyDescent="0.3">
      <c r="A594" s="157"/>
      <c r="B594" s="158"/>
      <c r="C594" s="157"/>
      <c r="D594" s="159"/>
      <c r="E594" s="160"/>
      <c r="F594" s="157"/>
      <c r="G594" s="157"/>
      <c r="H594" s="157"/>
      <c r="I594" s="161"/>
      <c r="J594" s="161"/>
      <c r="K594" s="157"/>
      <c r="L594" s="161"/>
      <c r="M594" s="162"/>
      <c r="N594" s="163"/>
      <c r="O594" s="157"/>
      <c r="P594" s="157"/>
      <c r="Q594" s="161"/>
      <c r="R594" s="161"/>
      <c r="S594" s="164"/>
      <c r="T594" s="158"/>
      <c r="U594" s="158"/>
      <c r="V594" s="158"/>
      <c r="W594" s="157"/>
      <c r="X594" s="157"/>
      <c r="Y594" s="157"/>
      <c r="Z594" s="157"/>
      <c r="AA594" s="157"/>
      <c r="AB594" s="157"/>
      <c r="AC594" s="157"/>
      <c r="AD594" s="157"/>
      <c r="AE594" s="157"/>
      <c r="AF594" s="157"/>
      <c r="AG594" s="157"/>
      <c r="AH594" s="157"/>
      <c r="AI594" s="157"/>
      <c r="AJ594" s="157"/>
      <c r="AK594" s="165"/>
      <c r="AL594"/>
      <c r="AM594"/>
      <c r="AN594"/>
      <c r="AO594"/>
      <c r="AP594"/>
      <c r="AQ594"/>
    </row>
    <row r="595" spans="1:43" ht="12" customHeight="1" x14ac:dyDescent="0.3">
      <c r="A595" s="157"/>
      <c r="B595" s="158"/>
      <c r="C595" s="157"/>
      <c r="D595" s="159"/>
      <c r="E595" s="160"/>
      <c r="F595" s="157"/>
      <c r="G595" s="157"/>
      <c r="H595" s="157"/>
      <c r="I595" s="161"/>
      <c r="J595" s="161"/>
      <c r="K595" s="157"/>
      <c r="L595" s="161"/>
      <c r="M595" s="162"/>
      <c r="N595" s="163"/>
      <c r="O595" s="157"/>
      <c r="P595" s="157"/>
      <c r="Q595" s="161"/>
      <c r="R595" s="161"/>
      <c r="S595" s="164"/>
      <c r="T595" s="158"/>
      <c r="U595" s="158"/>
      <c r="V595" s="158"/>
      <c r="W595" s="157"/>
      <c r="X595" s="157"/>
      <c r="Y595" s="157"/>
      <c r="Z595" s="157"/>
      <c r="AA595" s="157"/>
      <c r="AB595" s="157"/>
      <c r="AC595" s="157"/>
      <c r="AD595" s="157"/>
      <c r="AE595" s="157"/>
      <c r="AF595" s="157"/>
      <c r="AG595" s="157"/>
      <c r="AH595" s="157"/>
      <c r="AI595" s="157"/>
      <c r="AJ595" s="157"/>
      <c r="AK595" s="165"/>
      <c r="AL595"/>
      <c r="AM595"/>
      <c r="AN595"/>
      <c r="AO595"/>
      <c r="AP595"/>
      <c r="AQ595"/>
    </row>
    <row r="596" spans="1:43" ht="12" customHeight="1" x14ac:dyDescent="0.3">
      <c r="A596" s="157"/>
      <c r="B596" s="158"/>
      <c r="C596" s="157"/>
      <c r="D596" s="159"/>
      <c r="E596" s="160"/>
      <c r="F596" s="157"/>
      <c r="G596" s="157"/>
      <c r="H596" s="157"/>
      <c r="I596" s="161"/>
      <c r="J596" s="161"/>
      <c r="K596" s="157"/>
      <c r="L596" s="161"/>
      <c r="M596" s="162"/>
      <c r="N596" s="163"/>
      <c r="O596" s="157"/>
      <c r="P596" s="157"/>
      <c r="Q596" s="161"/>
      <c r="R596" s="161"/>
      <c r="S596" s="164"/>
      <c r="T596" s="158"/>
      <c r="U596" s="158"/>
      <c r="V596" s="158"/>
      <c r="W596" s="157"/>
      <c r="X596" s="157"/>
      <c r="Y596" s="157"/>
      <c r="Z596" s="157"/>
      <c r="AA596" s="157"/>
      <c r="AB596" s="157"/>
      <c r="AC596" s="157"/>
      <c r="AD596" s="157"/>
      <c r="AE596" s="157"/>
      <c r="AF596" s="157"/>
      <c r="AG596" s="157"/>
      <c r="AH596" s="157"/>
      <c r="AI596" s="157"/>
      <c r="AJ596" s="157"/>
      <c r="AK596" s="165"/>
      <c r="AL596"/>
      <c r="AM596"/>
      <c r="AN596"/>
      <c r="AO596"/>
      <c r="AP596"/>
      <c r="AQ596"/>
    </row>
    <row r="597" spans="1:43" ht="12" customHeight="1" x14ac:dyDescent="0.3">
      <c r="A597" s="157"/>
      <c r="B597" s="158"/>
      <c r="C597" s="157"/>
      <c r="D597" s="159"/>
      <c r="E597" s="160"/>
      <c r="F597" s="157"/>
      <c r="G597" s="157"/>
      <c r="H597" s="157"/>
      <c r="I597" s="161"/>
      <c r="J597" s="161"/>
      <c r="K597" s="157"/>
      <c r="L597" s="161"/>
      <c r="M597" s="162"/>
      <c r="N597" s="163"/>
      <c r="O597" s="157"/>
      <c r="P597" s="157"/>
      <c r="Q597" s="161"/>
      <c r="R597" s="161"/>
      <c r="S597" s="164"/>
      <c r="T597" s="158"/>
      <c r="U597" s="158"/>
      <c r="V597" s="158"/>
      <c r="W597" s="157"/>
      <c r="X597" s="157"/>
      <c r="Y597" s="157"/>
      <c r="Z597" s="157"/>
      <c r="AA597" s="157"/>
      <c r="AB597" s="157"/>
      <c r="AC597" s="157"/>
      <c r="AD597" s="157"/>
      <c r="AE597" s="157"/>
      <c r="AF597" s="157"/>
      <c r="AG597" s="157"/>
      <c r="AH597" s="157"/>
      <c r="AI597" s="157"/>
      <c r="AJ597" s="157"/>
      <c r="AK597" s="165"/>
      <c r="AL597"/>
      <c r="AM597"/>
      <c r="AN597"/>
      <c r="AO597"/>
      <c r="AP597"/>
      <c r="AQ597"/>
    </row>
    <row r="598" spans="1:43" ht="12" customHeight="1" x14ac:dyDescent="0.3">
      <c r="A598" s="157"/>
      <c r="B598" s="158"/>
      <c r="C598" s="157"/>
      <c r="D598" s="159"/>
      <c r="E598" s="160"/>
      <c r="F598" s="157"/>
      <c r="G598" s="157"/>
      <c r="H598" s="157"/>
      <c r="I598" s="161"/>
      <c r="J598" s="161"/>
      <c r="K598" s="157"/>
      <c r="L598" s="161"/>
      <c r="M598" s="162"/>
      <c r="N598" s="163"/>
      <c r="O598" s="157"/>
      <c r="P598" s="157"/>
      <c r="Q598" s="161"/>
      <c r="R598" s="161"/>
      <c r="S598" s="164"/>
      <c r="T598" s="158"/>
      <c r="U598" s="158"/>
      <c r="V598" s="158"/>
      <c r="W598" s="157"/>
      <c r="X598" s="157"/>
      <c r="Y598" s="157"/>
      <c r="Z598" s="157"/>
      <c r="AA598" s="157"/>
      <c r="AB598" s="157"/>
      <c r="AC598" s="157"/>
      <c r="AD598" s="157"/>
      <c r="AE598" s="157"/>
      <c r="AF598" s="157"/>
      <c r="AG598" s="157"/>
      <c r="AH598" s="157"/>
      <c r="AI598" s="157"/>
      <c r="AJ598" s="157"/>
      <c r="AK598" s="165"/>
      <c r="AL598"/>
      <c r="AM598"/>
      <c r="AN598"/>
      <c r="AO598"/>
      <c r="AP598"/>
      <c r="AQ598"/>
    </row>
    <row r="599" spans="1:43" ht="12" customHeight="1" x14ac:dyDescent="0.3">
      <c r="A599" s="157"/>
      <c r="B599" s="158"/>
      <c r="C599" s="157"/>
      <c r="D599" s="159"/>
      <c r="E599" s="160"/>
      <c r="F599" s="157"/>
      <c r="G599" s="157"/>
      <c r="H599" s="157"/>
      <c r="I599" s="161"/>
      <c r="J599" s="161"/>
      <c r="K599" s="157"/>
      <c r="L599" s="161"/>
      <c r="M599" s="162"/>
      <c r="N599" s="163"/>
      <c r="O599" s="157"/>
      <c r="P599" s="157"/>
      <c r="Q599" s="161"/>
      <c r="R599" s="161"/>
      <c r="S599" s="164"/>
      <c r="T599" s="158"/>
      <c r="U599" s="158"/>
      <c r="V599" s="158"/>
      <c r="W599" s="157"/>
      <c r="X599" s="157"/>
      <c r="Y599" s="157"/>
      <c r="Z599" s="157"/>
      <c r="AA599" s="157"/>
      <c r="AB599" s="157"/>
      <c r="AC599" s="157"/>
      <c r="AD599" s="157"/>
      <c r="AE599" s="157"/>
      <c r="AF599" s="157"/>
      <c r="AG599" s="157"/>
      <c r="AH599" s="157"/>
      <c r="AI599" s="157"/>
      <c r="AJ599" s="157"/>
      <c r="AK599" s="165"/>
      <c r="AL599"/>
      <c r="AM599"/>
      <c r="AN599"/>
      <c r="AO599"/>
      <c r="AP599"/>
      <c r="AQ599"/>
    </row>
    <row r="600" spans="1:43" ht="12" customHeight="1" x14ac:dyDescent="0.3">
      <c r="A600" s="157"/>
      <c r="B600" s="158"/>
      <c r="C600" s="157"/>
      <c r="D600" s="159"/>
      <c r="E600" s="160"/>
      <c r="F600" s="157"/>
      <c r="G600" s="157"/>
      <c r="H600" s="157"/>
      <c r="I600" s="161"/>
      <c r="J600" s="161"/>
      <c r="K600" s="157"/>
      <c r="L600" s="161"/>
      <c r="M600" s="162"/>
      <c r="N600" s="163"/>
      <c r="O600" s="157"/>
      <c r="P600" s="157"/>
      <c r="Q600" s="161"/>
      <c r="R600" s="161"/>
      <c r="S600" s="164"/>
      <c r="T600" s="158"/>
      <c r="U600" s="158"/>
      <c r="V600" s="158"/>
      <c r="W600" s="157"/>
      <c r="X600" s="157"/>
      <c r="Y600" s="157"/>
      <c r="Z600" s="157"/>
      <c r="AA600" s="157"/>
      <c r="AB600" s="157"/>
      <c r="AC600" s="157"/>
      <c r="AD600" s="157"/>
      <c r="AE600" s="157"/>
      <c r="AF600" s="157"/>
      <c r="AG600" s="157"/>
      <c r="AH600" s="157"/>
      <c r="AI600" s="157"/>
      <c r="AJ600" s="157"/>
      <c r="AK600" s="165"/>
      <c r="AL600"/>
      <c r="AM600"/>
      <c r="AN600"/>
      <c r="AO600"/>
      <c r="AP600"/>
      <c r="AQ600"/>
    </row>
    <row r="601" spans="1:43" ht="12" customHeight="1" x14ac:dyDescent="0.3">
      <c r="A601" s="157"/>
      <c r="B601" s="158"/>
      <c r="C601" s="157"/>
      <c r="D601" s="159"/>
      <c r="E601" s="160"/>
      <c r="F601" s="157"/>
      <c r="G601" s="157"/>
      <c r="H601" s="157"/>
      <c r="I601" s="161"/>
      <c r="J601" s="161"/>
      <c r="K601" s="157"/>
      <c r="L601" s="161"/>
      <c r="M601" s="162"/>
      <c r="N601" s="163"/>
      <c r="O601" s="157"/>
      <c r="P601" s="157"/>
      <c r="Q601" s="161"/>
      <c r="R601" s="161"/>
      <c r="S601" s="164"/>
      <c r="T601" s="158"/>
      <c r="U601" s="158"/>
      <c r="V601" s="158"/>
      <c r="W601" s="157"/>
      <c r="X601" s="157"/>
      <c r="Y601" s="157"/>
      <c r="Z601" s="157"/>
      <c r="AA601" s="157"/>
      <c r="AB601" s="157"/>
      <c r="AC601" s="157"/>
      <c r="AD601" s="157"/>
      <c r="AE601" s="157"/>
      <c r="AF601" s="157"/>
      <c r="AG601" s="157"/>
      <c r="AH601" s="157"/>
      <c r="AI601" s="157"/>
      <c r="AJ601" s="157"/>
      <c r="AK601" s="165"/>
      <c r="AL601"/>
      <c r="AM601"/>
      <c r="AN601"/>
      <c r="AO601"/>
      <c r="AP601"/>
      <c r="AQ601"/>
    </row>
    <row r="602" spans="1:43" ht="12" customHeight="1" x14ac:dyDescent="0.3">
      <c r="A602" s="157"/>
      <c r="B602" s="158"/>
      <c r="C602" s="157"/>
      <c r="D602" s="159"/>
      <c r="E602" s="160"/>
      <c r="F602" s="157"/>
      <c r="G602" s="157"/>
      <c r="H602" s="157"/>
      <c r="I602" s="161"/>
      <c r="J602" s="161"/>
      <c r="K602" s="157"/>
      <c r="L602" s="161"/>
      <c r="M602" s="162"/>
      <c r="N602" s="163"/>
      <c r="O602" s="157"/>
      <c r="P602" s="157"/>
      <c r="Q602" s="161"/>
      <c r="R602" s="161"/>
      <c r="S602" s="164"/>
      <c r="T602" s="158"/>
      <c r="U602" s="158"/>
      <c r="V602" s="158"/>
      <c r="W602" s="157"/>
      <c r="X602" s="157"/>
      <c r="Y602" s="157"/>
      <c r="Z602" s="157"/>
      <c r="AA602" s="157"/>
      <c r="AB602" s="157"/>
      <c r="AC602" s="157"/>
      <c r="AD602" s="157"/>
      <c r="AE602" s="157"/>
      <c r="AF602" s="157"/>
      <c r="AG602" s="157"/>
      <c r="AH602" s="157"/>
      <c r="AI602" s="157"/>
      <c r="AJ602" s="157"/>
      <c r="AK602" s="165"/>
      <c r="AL602"/>
      <c r="AM602"/>
      <c r="AN602"/>
      <c r="AO602"/>
      <c r="AP602"/>
      <c r="AQ602"/>
    </row>
    <row r="603" spans="1:43" ht="12" customHeight="1" x14ac:dyDescent="0.3">
      <c r="A603" s="157"/>
      <c r="B603" s="158"/>
      <c r="C603" s="157"/>
      <c r="D603" s="159"/>
      <c r="E603" s="160"/>
      <c r="F603" s="157"/>
      <c r="G603" s="157"/>
      <c r="H603" s="157"/>
      <c r="I603" s="161"/>
      <c r="J603" s="161"/>
      <c r="K603" s="157"/>
      <c r="L603" s="161"/>
      <c r="M603" s="162"/>
      <c r="N603" s="163"/>
      <c r="O603" s="157"/>
      <c r="P603" s="157"/>
      <c r="Q603" s="161"/>
      <c r="R603" s="161"/>
      <c r="S603" s="164"/>
      <c r="T603" s="158"/>
      <c r="U603" s="158"/>
      <c r="V603" s="158"/>
      <c r="W603" s="157"/>
      <c r="X603" s="157"/>
      <c r="Y603" s="157"/>
      <c r="Z603" s="157"/>
      <c r="AA603" s="157"/>
      <c r="AB603" s="157"/>
      <c r="AC603" s="157"/>
      <c r="AD603" s="157"/>
      <c r="AE603" s="157"/>
      <c r="AF603" s="157"/>
      <c r="AG603" s="157"/>
      <c r="AH603" s="157"/>
      <c r="AI603" s="157"/>
      <c r="AJ603" s="157"/>
      <c r="AK603" s="165"/>
      <c r="AL603"/>
      <c r="AM603"/>
      <c r="AN603"/>
      <c r="AO603"/>
      <c r="AP603"/>
      <c r="AQ603"/>
    </row>
    <row r="604" spans="1:43" ht="12" customHeight="1" x14ac:dyDescent="0.3">
      <c r="A604" s="157"/>
      <c r="B604" s="158"/>
      <c r="C604" s="157"/>
      <c r="D604" s="159"/>
      <c r="E604" s="160"/>
      <c r="F604" s="157"/>
      <c r="G604" s="157"/>
      <c r="H604" s="157"/>
      <c r="I604" s="161"/>
      <c r="J604" s="161"/>
      <c r="K604" s="157"/>
      <c r="L604" s="161"/>
      <c r="M604" s="162"/>
      <c r="N604" s="163"/>
      <c r="O604" s="157"/>
      <c r="P604" s="157"/>
      <c r="Q604" s="161"/>
      <c r="R604" s="161"/>
      <c r="S604" s="164"/>
      <c r="T604" s="158"/>
      <c r="U604" s="158"/>
      <c r="V604" s="158"/>
      <c r="W604" s="157"/>
      <c r="X604" s="157"/>
      <c r="Y604" s="157"/>
      <c r="Z604" s="157"/>
      <c r="AA604" s="157"/>
      <c r="AB604" s="157"/>
      <c r="AC604" s="157"/>
      <c r="AD604" s="157"/>
      <c r="AE604" s="157"/>
      <c r="AF604" s="157"/>
      <c r="AG604" s="157"/>
      <c r="AH604" s="157"/>
      <c r="AI604" s="157"/>
      <c r="AJ604" s="157"/>
      <c r="AK604" s="165"/>
      <c r="AL604"/>
      <c r="AM604"/>
      <c r="AN604"/>
      <c r="AO604"/>
      <c r="AP604"/>
      <c r="AQ604"/>
    </row>
    <row r="605" spans="1:43" ht="12" customHeight="1" x14ac:dyDescent="0.3">
      <c r="A605" s="157"/>
      <c r="B605" s="158"/>
      <c r="C605" s="157"/>
      <c r="D605" s="159"/>
      <c r="E605" s="160"/>
      <c r="F605" s="157"/>
      <c r="G605" s="157"/>
      <c r="H605" s="157"/>
      <c r="I605" s="161"/>
      <c r="J605" s="161"/>
      <c r="K605" s="157"/>
      <c r="L605" s="161"/>
      <c r="M605" s="162"/>
      <c r="N605" s="163"/>
      <c r="O605" s="157"/>
      <c r="P605" s="157"/>
      <c r="Q605" s="161"/>
      <c r="R605" s="161"/>
      <c r="S605" s="164"/>
      <c r="T605" s="158"/>
      <c r="U605" s="158"/>
      <c r="V605" s="158"/>
      <c r="W605" s="157"/>
      <c r="X605" s="157"/>
      <c r="Y605" s="157"/>
      <c r="Z605" s="157"/>
      <c r="AA605" s="157"/>
      <c r="AB605" s="157"/>
      <c r="AC605" s="157"/>
      <c r="AD605" s="157"/>
      <c r="AE605" s="157"/>
      <c r="AF605" s="157"/>
      <c r="AG605" s="157"/>
      <c r="AH605" s="157"/>
      <c r="AI605" s="157"/>
      <c r="AJ605" s="157"/>
      <c r="AK605" s="165"/>
      <c r="AL605"/>
      <c r="AM605"/>
      <c r="AN605"/>
      <c r="AO605"/>
      <c r="AP605"/>
      <c r="AQ605"/>
    </row>
    <row r="606" spans="1:43" ht="12" customHeight="1" x14ac:dyDescent="0.3">
      <c r="A606" s="157"/>
      <c r="B606" s="158"/>
      <c r="C606" s="157"/>
      <c r="D606" s="159"/>
      <c r="E606" s="160"/>
      <c r="F606" s="157"/>
      <c r="G606" s="157"/>
      <c r="H606" s="157"/>
      <c r="I606" s="161"/>
      <c r="J606" s="161"/>
      <c r="K606" s="157"/>
      <c r="L606" s="161"/>
      <c r="M606" s="162"/>
      <c r="N606" s="163"/>
      <c r="O606" s="157"/>
      <c r="P606" s="157"/>
      <c r="Q606" s="161"/>
      <c r="R606" s="161"/>
      <c r="S606" s="164"/>
      <c r="T606" s="158"/>
      <c r="U606" s="158"/>
      <c r="V606" s="158"/>
      <c r="W606" s="157"/>
      <c r="X606" s="157"/>
      <c r="Y606" s="157"/>
      <c r="Z606" s="157"/>
      <c r="AA606" s="157"/>
      <c r="AB606" s="157"/>
      <c r="AC606" s="157"/>
      <c r="AD606" s="157"/>
      <c r="AE606" s="157"/>
      <c r="AF606" s="157"/>
      <c r="AG606" s="157"/>
      <c r="AH606" s="157"/>
      <c r="AI606" s="157"/>
      <c r="AJ606" s="157"/>
      <c r="AK606" s="165"/>
      <c r="AL606"/>
      <c r="AM606"/>
      <c r="AN606"/>
      <c r="AO606"/>
      <c r="AP606"/>
      <c r="AQ606"/>
    </row>
    <row r="607" spans="1:43" ht="12" customHeight="1" x14ac:dyDescent="0.3">
      <c r="A607" s="157"/>
      <c r="B607" s="158"/>
      <c r="C607" s="157"/>
      <c r="D607" s="159"/>
      <c r="E607" s="160"/>
      <c r="F607" s="157"/>
      <c r="G607" s="157"/>
      <c r="H607" s="157"/>
      <c r="I607" s="161"/>
      <c r="J607" s="161"/>
      <c r="K607" s="157"/>
      <c r="L607" s="161"/>
      <c r="M607" s="162"/>
      <c r="N607" s="163"/>
      <c r="O607" s="157"/>
      <c r="P607" s="157"/>
      <c r="Q607" s="161"/>
      <c r="R607" s="161"/>
      <c r="S607" s="164"/>
      <c r="T607" s="158"/>
      <c r="U607" s="158"/>
      <c r="V607" s="158"/>
      <c r="W607" s="157"/>
      <c r="X607" s="157"/>
      <c r="Y607" s="157"/>
      <c r="Z607" s="157"/>
      <c r="AA607" s="157"/>
      <c r="AB607" s="157"/>
      <c r="AC607" s="157"/>
      <c r="AD607" s="157"/>
      <c r="AE607" s="157"/>
      <c r="AF607" s="157"/>
      <c r="AG607" s="157"/>
      <c r="AH607" s="157"/>
      <c r="AI607" s="157"/>
      <c r="AJ607" s="157"/>
      <c r="AK607" s="165"/>
      <c r="AL607"/>
      <c r="AM607"/>
      <c r="AN607"/>
      <c r="AO607"/>
      <c r="AP607"/>
      <c r="AQ607"/>
    </row>
    <row r="608" spans="1:43" ht="12" customHeight="1" x14ac:dyDescent="0.3">
      <c r="A608" s="157"/>
      <c r="B608" s="158"/>
      <c r="C608" s="157"/>
      <c r="D608" s="159"/>
      <c r="E608" s="160"/>
      <c r="F608" s="157"/>
      <c r="G608" s="157"/>
      <c r="H608" s="157"/>
      <c r="I608" s="161"/>
      <c r="J608" s="161"/>
      <c r="K608" s="157"/>
      <c r="L608" s="161"/>
      <c r="M608" s="162"/>
      <c r="N608" s="163"/>
      <c r="O608" s="157"/>
      <c r="P608" s="157"/>
      <c r="Q608" s="161"/>
      <c r="R608" s="161"/>
      <c r="S608" s="164"/>
      <c r="T608" s="158"/>
      <c r="U608" s="158"/>
      <c r="V608" s="158"/>
      <c r="W608" s="157"/>
      <c r="X608" s="157"/>
      <c r="Y608" s="157"/>
      <c r="Z608" s="157"/>
      <c r="AA608" s="157"/>
      <c r="AB608" s="157"/>
      <c r="AC608" s="157"/>
      <c r="AD608" s="157"/>
      <c r="AE608" s="157"/>
      <c r="AF608" s="157"/>
      <c r="AG608" s="157"/>
      <c r="AH608" s="157"/>
      <c r="AI608" s="157"/>
      <c r="AJ608" s="157"/>
      <c r="AK608" s="165"/>
      <c r="AL608"/>
      <c r="AM608"/>
      <c r="AN608"/>
      <c r="AO608"/>
      <c r="AP608"/>
      <c r="AQ608"/>
    </row>
    <row r="609" spans="1:43" ht="12" customHeight="1" x14ac:dyDescent="0.3">
      <c r="A609" s="157"/>
      <c r="B609" s="158"/>
      <c r="C609" s="157"/>
      <c r="D609" s="159"/>
      <c r="E609" s="160"/>
      <c r="F609" s="157"/>
      <c r="G609" s="157"/>
      <c r="H609" s="157"/>
      <c r="I609" s="161"/>
      <c r="J609" s="161"/>
      <c r="K609" s="157"/>
      <c r="L609" s="161"/>
      <c r="M609" s="162"/>
      <c r="N609" s="163"/>
      <c r="O609" s="157"/>
      <c r="P609" s="157"/>
      <c r="Q609" s="161"/>
      <c r="R609" s="161"/>
      <c r="S609" s="164"/>
      <c r="T609" s="158"/>
      <c r="U609" s="158"/>
      <c r="V609" s="158"/>
      <c r="W609" s="157"/>
      <c r="X609" s="157"/>
      <c r="Y609" s="157"/>
      <c r="Z609" s="157"/>
      <c r="AA609" s="157"/>
      <c r="AB609" s="157"/>
      <c r="AC609" s="157"/>
      <c r="AD609" s="157"/>
      <c r="AE609" s="157"/>
      <c r="AF609" s="157"/>
      <c r="AG609" s="157"/>
      <c r="AH609" s="157"/>
      <c r="AI609" s="157"/>
      <c r="AJ609" s="157"/>
      <c r="AK609" s="165"/>
      <c r="AL609"/>
      <c r="AM609"/>
      <c r="AN609"/>
      <c r="AO609"/>
      <c r="AP609"/>
      <c r="AQ609"/>
    </row>
    <row r="610" spans="1:43" ht="12" customHeight="1" x14ac:dyDescent="0.3">
      <c r="A610" s="157"/>
      <c r="B610" s="158"/>
      <c r="C610" s="157"/>
      <c r="D610" s="159"/>
      <c r="E610" s="160"/>
      <c r="F610" s="157"/>
      <c r="G610" s="157"/>
      <c r="H610" s="157"/>
      <c r="I610" s="161"/>
      <c r="J610" s="161"/>
      <c r="K610" s="157"/>
      <c r="L610" s="161"/>
      <c r="M610" s="162"/>
      <c r="N610" s="163"/>
      <c r="O610" s="157"/>
      <c r="P610" s="157"/>
      <c r="Q610" s="161"/>
      <c r="R610" s="161"/>
      <c r="S610" s="164"/>
      <c r="T610" s="158"/>
      <c r="U610" s="158"/>
      <c r="V610" s="158"/>
      <c r="W610" s="157"/>
      <c r="X610" s="157"/>
      <c r="Y610" s="157"/>
      <c r="Z610" s="157"/>
      <c r="AA610" s="157"/>
      <c r="AB610" s="157"/>
      <c r="AC610" s="157"/>
      <c r="AD610" s="157"/>
      <c r="AE610" s="157"/>
      <c r="AF610" s="157"/>
      <c r="AG610" s="157"/>
      <c r="AH610" s="157"/>
      <c r="AI610" s="157"/>
      <c r="AJ610" s="157"/>
      <c r="AK610" s="165"/>
      <c r="AL610"/>
      <c r="AM610"/>
      <c r="AN610"/>
      <c r="AO610"/>
      <c r="AP610"/>
      <c r="AQ610"/>
    </row>
    <row r="611" spans="1:43" ht="12" customHeight="1" x14ac:dyDescent="0.3">
      <c r="A611" s="157"/>
      <c r="B611" s="158"/>
      <c r="C611" s="157"/>
      <c r="D611" s="159"/>
      <c r="E611" s="160"/>
      <c r="F611" s="157"/>
      <c r="G611" s="157"/>
      <c r="H611" s="157"/>
      <c r="I611" s="161"/>
      <c r="J611" s="161"/>
      <c r="K611" s="157"/>
      <c r="L611" s="161"/>
      <c r="M611" s="162"/>
      <c r="N611" s="163"/>
      <c r="O611" s="157"/>
      <c r="P611" s="157"/>
      <c r="Q611" s="161"/>
      <c r="R611" s="161"/>
      <c r="S611" s="164"/>
      <c r="T611" s="158"/>
      <c r="U611" s="158"/>
      <c r="V611" s="158"/>
      <c r="W611" s="157"/>
      <c r="X611" s="157"/>
      <c r="Y611" s="157"/>
      <c r="Z611" s="157"/>
      <c r="AA611" s="157"/>
      <c r="AB611" s="157"/>
      <c r="AC611" s="157"/>
      <c r="AD611" s="157"/>
      <c r="AE611" s="157"/>
      <c r="AF611" s="157"/>
      <c r="AG611" s="157"/>
      <c r="AH611" s="157"/>
      <c r="AI611" s="157"/>
      <c r="AJ611" s="157"/>
      <c r="AK611" s="165"/>
      <c r="AL611"/>
      <c r="AM611"/>
      <c r="AN611"/>
      <c r="AO611"/>
      <c r="AP611"/>
      <c r="AQ611"/>
    </row>
    <row r="612" spans="1:43" ht="12" customHeight="1" x14ac:dyDescent="0.3">
      <c r="A612" s="157"/>
      <c r="B612" s="158"/>
      <c r="C612" s="157"/>
      <c r="D612" s="159"/>
      <c r="E612" s="160"/>
      <c r="F612" s="157"/>
      <c r="G612" s="157"/>
      <c r="H612" s="157"/>
      <c r="I612" s="161"/>
      <c r="J612" s="161"/>
      <c r="K612" s="157"/>
      <c r="L612" s="161"/>
      <c r="M612" s="162"/>
      <c r="N612" s="163"/>
      <c r="O612" s="157"/>
      <c r="P612" s="157"/>
      <c r="Q612" s="161"/>
      <c r="R612" s="161"/>
      <c r="S612" s="164"/>
      <c r="T612" s="158"/>
      <c r="U612" s="158"/>
      <c r="V612" s="158"/>
      <c r="W612" s="157"/>
      <c r="X612" s="157"/>
      <c r="Y612" s="157"/>
      <c r="Z612" s="157"/>
      <c r="AA612" s="157"/>
      <c r="AB612" s="157"/>
      <c r="AC612" s="157"/>
      <c r="AD612" s="157"/>
      <c r="AE612" s="157"/>
      <c r="AF612" s="157"/>
      <c r="AG612" s="157"/>
      <c r="AH612" s="157"/>
      <c r="AI612" s="157"/>
      <c r="AJ612" s="157"/>
      <c r="AK612" s="165"/>
      <c r="AL612"/>
      <c r="AM612"/>
      <c r="AN612"/>
      <c r="AO612"/>
      <c r="AP612"/>
      <c r="AQ612"/>
    </row>
    <row r="613" spans="1:43" ht="12" customHeight="1" x14ac:dyDescent="0.3">
      <c r="A613" s="157"/>
      <c r="B613" s="158"/>
      <c r="C613" s="157"/>
      <c r="D613" s="159"/>
      <c r="E613" s="160"/>
      <c r="F613" s="157"/>
      <c r="G613" s="157"/>
      <c r="H613" s="157"/>
      <c r="I613" s="161"/>
      <c r="J613" s="161"/>
      <c r="K613" s="157"/>
      <c r="L613" s="161"/>
      <c r="M613" s="162"/>
      <c r="N613" s="163"/>
      <c r="O613" s="157"/>
      <c r="P613" s="157"/>
      <c r="Q613" s="161"/>
      <c r="R613" s="161"/>
      <c r="S613" s="164"/>
      <c r="T613" s="158"/>
      <c r="U613" s="158"/>
      <c r="V613" s="158"/>
      <c r="W613" s="157"/>
      <c r="X613" s="157"/>
      <c r="Y613" s="157"/>
      <c r="Z613" s="157"/>
      <c r="AA613" s="157"/>
      <c r="AB613" s="157"/>
      <c r="AC613" s="157"/>
      <c r="AD613" s="157"/>
      <c r="AE613" s="157"/>
      <c r="AF613" s="157"/>
      <c r="AG613" s="157"/>
      <c r="AH613" s="157"/>
      <c r="AI613" s="157"/>
      <c r="AJ613" s="157"/>
      <c r="AK613" s="165"/>
      <c r="AL613"/>
      <c r="AM613"/>
      <c r="AN613"/>
      <c r="AO613"/>
      <c r="AP613"/>
      <c r="AQ613"/>
    </row>
    <row r="614" spans="1:43" ht="12" customHeight="1" x14ac:dyDescent="0.3">
      <c r="A614" s="157"/>
      <c r="B614" s="158"/>
      <c r="C614" s="157"/>
      <c r="D614" s="159"/>
      <c r="E614" s="160"/>
      <c r="F614" s="157"/>
      <c r="G614" s="157"/>
      <c r="H614" s="157"/>
      <c r="I614" s="161"/>
      <c r="J614" s="161"/>
      <c r="K614" s="157"/>
      <c r="L614" s="161"/>
      <c r="M614" s="162"/>
      <c r="N614" s="163"/>
      <c r="O614" s="157"/>
      <c r="P614" s="157"/>
      <c r="Q614" s="161"/>
      <c r="R614" s="161"/>
      <c r="S614" s="164"/>
      <c r="T614" s="158"/>
      <c r="U614" s="158"/>
      <c r="V614" s="158"/>
      <c r="W614" s="157"/>
      <c r="X614" s="157"/>
      <c r="Y614" s="157"/>
      <c r="Z614" s="157"/>
      <c r="AA614" s="157"/>
      <c r="AB614" s="157"/>
      <c r="AC614" s="157"/>
      <c r="AD614" s="157"/>
      <c r="AE614" s="157"/>
      <c r="AF614" s="157"/>
      <c r="AG614" s="157"/>
      <c r="AH614" s="157"/>
      <c r="AI614" s="157"/>
      <c r="AJ614" s="157"/>
      <c r="AK614" s="165"/>
      <c r="AL614"/>
      <c r="AM614"/>
      <c r="AN614"/>
      <c r="AO614"/>
      <c r="AP614"/>
      <c r="AQ614"/>
    </row>
    <row r="615" spans="1:43" ht="12" customHeight="1" x14ac:dyDescent="0.3">
      <c r="A615" s="157"/>
      <c r="B615" s="158"/>
      <c r="C615" s="157"/>
      <c r="D615" s="159"/>
      <c r="E615" s="160"/>
      <c r="F615" s="157"/>
      <c r="G615" s="157"/>
      <c r="H615" s="157"/>
      <c r="I615" s="161"/>
      <c r="J615" s="161"/>
      <c r="K615" s="157"/>
      <c r="L615" s="161"/>
      <c r="M615" s="162"/>
      <c r="N615" s="163"/>
      <c r="O615" s="157"/>
      <c r="P615" s="157"/>
      <c r="Q615" s="161"/>
      <c r="R615" s="161"/>
      <c r="S615" s="164"/>
      <c r="T615" s="158"/>
      <c r="U615" s="158"/>
      <c r="V615" s="158"/>
      <c r="W615" s="157"/>
      <c r="X615" s="157"/>
      <c r="Y615" s="157"/>
      <c r="Z615" s="157"/>
      <c r="AA615" s="157"/>
      <c r="AB615" s="157"/>
      <c r="AC615" s="157"/>
      <c r="AD615" s="157"/>
      <c r="AE615" s="157"/>
      <c r="AF615" s="157"/>
      <c r="AG615" s="157"/>
      <c r="AH615" s="157"/>
      <c r="AI615" s="157"/>
      <c r="AJ615" s="157"/>
      <c r="AK615" s="165"/>
      <c r="AL615"/>
      <c r="AM615"/>
      <c r="AN615"/>
      <c r="AO615"/>
      <c r="AP615"/>
      <c r="AQ615"/>
    </row>
    <row r="616" spans="1:43" ht="12" customHeight="1" x14ac:dyDescent="0.3">
      <c r="A616" s="157"/>
      <c r="B616" s="158"/>
      <c r="C616" s="157"/>
      <c r="D616" s="159"/>
      <c r="E616" s="160"/>
      <c r="F616" s="157"/>
      <c r="G616" s="157"/>
      <c r="H616" s="157"/>
      <c r="I616" s="161"/>
      <c r="J616" s="161"/>
      <c r="K616" s="157"/>
      <c r="L616" s="161"/>
      <c r="M616" s="162"/>
      <c r="N616" s="163"/>
      <c r="O616" s="157"/>
      <c r="P616" s="157"/>
      <c r="Q616" s="161"/>
      <c r="R616" s="161"/>
      <c r="S616" s="164"/>
      <c r="T616" s="158"/>
      <c r="U616" s="158"/>
      <c r="V616" s="158"/>
      <c r="W616" s="157"/>
      <c r="X616" s="157"/>
      <c r="Y616" s="157"/>
      <c r="Z616" s="157"/>
      <c r="AA616" s="157"/>
      <c r="AB616" s="157"/>
      <c r="AC616" s="157"/>
      <c r="AD616" s="157"/>
      <c r="AE616" s="157"/>
      <c r="AF616" s="157"/>
      <c r="AG616" s="157"/>
      <c r="AH616" s="157"/>
      <c r="AI616" s="157"/>
      <c r="AJ616" s="157"/>
      <c r="AK616" s="165"/>
      <c r="AL616"/>
      <c r="AM616"/>
      <c r="AN616"/>
      <c r="AO616"/>
      <c r="AP616"/>
      <c r="AQ616"/>
    </row>
    <row r="617" spans="1:43" ht="12" customHeight="1" x14ac:dyDescent="0.3">
      <c r="A617" s="157"/>
      <c r="B617" s="158"/>
      <c r="C617" s="157"/>
      <c r="D617" s="159"/>
      <c r="E617" s="160"/>
      <c r="F617" s="157"/>
      <c r="G617" s="157"/>
      <c r="H617" s="157"/>
      <c r="I617" s="161"/>
      <c r="J617" s="161"/>
      <c r="K617" s="157"/>
      <c r="L617" s="161"/>
      <c r="M617" s="162"/>
      <c r="N617" s="163"/>
      <c r="O617" s="157"/>
      <c r="P617" s="157"/>
      <c r="Q617" s="161"/>
      <c r="R617" s="161"/>
      <c r="S617" s="164"/>
      <c r="T617" s="158"/>
      <c r="U617" s="158"/>
      <c r="V617" s="158"/>
      <c r="W617" s="157"/>
      <c r="X617" s="157"/>
      <c r="Y617" s="157"/>
      <c r="Z617" s="157"/>
      <c r="AA617" s="157"/>
      <c r="AB617" s="157"/>
      <c r="AC617" s="157"/>
      <c r="AD617" s="157"/>
      <c r="AE617" s="157"/>
      <c r="AF617" s="157"/>
      <c r="AG617" s="157"/>
      <c r="AH617" s="157"/>
      <c r="AI617" s="157"/>
      <c r="AJ617" s="157"/>
      <c r="AK617" s="165"/>
      <c r="AL617"/>
      <c r="AM617"/>
      <c r="AN617"/>
      <c r="AO617"/>
      <c r="AP617"/>
      <c r="AQ617"/>
    </row>
    <row r="618" spans="1:43" ht="12" customHeight="1" x14ac:dyDescent="0.3">
      <c r="A618" s="157"/>
      <c r="B618" s="158"/>
      <c r="C618" s="157"/>
      <c r="D618" s="159"/>
      <c r="E618" s="160"/>
      <c r="F618" s="157"/>
      <c r="G618" s="157"/>
      <c r="H618" s="157"/>
      <c r="I618" s="161"/>
      <c r="J618" s="161"/>
      <c r="K618" s="157"/>
      <c r="L618" s="161"/>
      <c r="M618" s="162"/>
      <c r="N618" s="163"/>
      <c r="O618" s="157"/>
      <c r="P618" s="157"/>
      <c r="Q618" s="161"/>
      <c r="R618" s="161"/>
      <c r="S618" s="164"/>
      <c r="T618" s="158"/>
      <c r="U618" s="158"/>
      <c r="V618" s="158"/>
      <c r="W618" s="157"/>
      <c r="X618" s="157"/>
      <c r="Y618" s="157"/>
      <c r="Z618" s="157"/>
      <c r="AA618" s="157"/>
      <c r="AB618" s="157"/>
      <c r="AC618" s="157"/>
      <c r="AD618" s="157"/>
      <c r="AE618" s="157"/>
      <c r="AF618" s="157"/>
      <c r="AG618" s="157"/>
      <c r="AH618" s="157"/>
      <c r="AI618" s="157"/>
      <c r="AJ618" s="157"/>
      <c r="AK618" s="165"/>
      <c r="AL618"/>
      <c r="AM618"/>
      <c r="AN618"/>
      <c r="AO618"/>
      <c r="AP618"/>
      <c r="AQ618"/>
    </row>
    <row r="619" spans="1:43" ht="12" customHeight="1" x14ac:dyDescent="0.3">
      <c r="A619" s="157"/>
      <c r="B619" s="158"/>
      <c r="C619" s="157"/>
      <c r="D619" s="159"/>
      <c r="E619" s="160"/>
      <c r="F619" s="157"/>
      <c r="G619" s="157"/>
      <c r="H619" s="157"/>
      <c r="I619" s="161"/>
      <c r="J619" s="161"/>
      <c r="K619" s="157"/>
      <c r="L619" s="161"/>
      <c r="M619" s="162"/>
      <c r="N619" s="163"/>
      <c r="O619" s="157"/>
      <c r="P619" s="157"/>
      <c r="Q619" s="161"/>
      <c r="R619" s="161"/>
      <c r="S619" s="164"/>
      <c r="T619" s="158"/>
      <c r="U619" s="158"/>
      <c r="V619" s="158"/>
      <c r="W619" s="157"/>
      <c r="X619" s="157"/>
      <c r="Y619" s="157"/>
      <c r="Z619" s="157"/>
      <c r="AA619" s="157"/>
      <c r="AB619" s="157"/>
      <c r="AC619" s="157"/>
      <c r="AD619" s="157"/>
      <c r="AE619" s="157"/>
      <c r="AF619" s="157"/>
      <c r="AG619" s="157"/>
      <c r="AH619" s="157"/>
      <c r="AI619" s="157"/>
      <c r="AJ619" s="157"/>
      <c r="AK619" s="165"/>
      <c r="AL619"/>
      <c r="AM619"/>
      <c r="AN619"/>
      <c r="AO619"/>
      <c r="AP619"/>
      <c r="AQ619"/>
    </row>
    <row r="620" spans="1:43" ht="12" customHeight="1" x14ac:dyDescent="0.3">
      <c r="A620" s="157"/>
      <c r="B620" s="158"/>
      <c r="C620" s="157"/>
      <c r="D620" s="159"/>
      <c r="E620" s="160"/>
      <c r="F620" s="157"/>
      <c r="G620" s="157"/>
      <c r="H620" s="157"/>
      <c r="I620" s="161"/>
      <c r="J620" s="161"/>
      <c r="K620" s="157"/>
      <c r="L620" s="161"/>
      <c r="M620" s="162"/>
      <c r="N620" s="163"/>
      <c r="O620" s="157"/>
      <c r="P620" s="157"/>
      <c r="Q620" s="161"/>
      <c r="R620" s="161"/>
      <c r="S620" s="164"/>
      <c r="T620" s="158"/>
      <c r="U620" s="158"/>
      <c r="V620" s="158"/>
      <c r="W620" s="157"/>
      <c r="X620" s="157"/>
      <c r="Y620" s="157"/>
      <c r="Z620" s="157"/>
      <c r="AA620" s="157"/>
      <c r="AB620" s="157"/>
      <c r="AC620" s="157"/>
      <c r="AD620" s="157"/>
      <c r="AE620" s="157"/>
      <c r="AF620" s="157"/>
      <c r="AG620" s="157"/>
      <c r="AH620" s="157"/>
      <c r="AI620" s="157"/>
      <c r="AJ620" s="157"/>
      <c r="AK620" s="165"/>
      <c r="AL620"/>
      <c r="AM620"/>
      <c r="AN620"/>
      <c r="AO620"/>
      <c r="AP620"/>
      <c r="AQ620"/>
    </row>
    <row r="621" spans="1:43" ht="12" customHeight="1" x14ac:dyDescent="0.3">
      <c r="A621" s="157"/>
      <c r="B621" s="158"/>
      <c r="C621" s="157"/>
      <c r="D621" s="159"/>
      <c r="E621" s="160"/>
      <c r="F621" s="157"/>
      <c r="G621" s="157"/>
      <c r="H621" s="157"/>
      <c r="I621" s="161"/>
      <c r="J621" s="161"/>
      <c r="K621" s="157"/>
      <c r="L621" s="161"/>
      <c r="M621" s="162"/>
      <c r="N621" s="163"/>
      <c r="O621" s="157"/>
      <c r="P621" s="157"/>
      <c r="Q621" s="161"/>
      <c r="R621" s="161"/>
      <c r="S621" s="164"/>
      <c r="T621" s="158"/>
      <c r="U621" s="158"/>
      <c r="V621" s="158"/>
      <c r="W621" s="157"/>
      <c r="X621" s="157"/>
      <c r="Y621" s="157"/>
      <c r="Z621" s="157"/>
      <c r="AA621" s="157"/>
      <c r="AB621" s="157"/>
      <c r="AC621" s="157"/>
      <c r="AD621" s="157"/>
      <c r="AE621" s="157"/>
      <c r="AF621" s="157"/>
      <c r="AG621" s="157"/>
      <c r="AH621" s="157"/>
      <c r="AI621" s="157"/>
      <c r="AJ621" s="157"/>
      <c r="AK621" s="165"/>
      <c r="AL621"/>
      <c r="AM621"/>
      <c r="AN621"/>
      <c r="AO621"/>
      <c r="AP621"/>
      <c r="AQ621"/>
    </row>
    <row r="622" spans="1:43" ht="12" customHeight="1" x14ac:dyDescent="0.3">
      <c r="A622" s="157"/>
      <c r="B622" s="158"/>
      <c r="C622" s="157"/>
      <c r="D622" s="159"/>
      <c r="E622" s="160"/>
      <c r="F622" s="157"/>
      <c r="G622" s="157"/>
      <c r="H622" s="157"/>
      <c r="I622" s="161"/>
      <c r="J622" s="161"/>
      <c r="K622" s="157"/>
      <c r="L622" s="161"/>
      <c r="M622" s="162"/>
      <c r="N622" s="163"/>
      <c r="O622" s="157"/>
      <c r="P622" s="157"/>
      <c r="Q622" s="161"/>
      <c r="R622" s="161"/>
      <c r="S622" s="164"/>
      <c r="T622" s="158"/>
      <c r="U622" s="158"/>
      <c r="V622" s="158"/>
      <c r="W622" s="157"/>
      <c r="X622" s="157"/>
      <c r="Y622" s="157"/>
      <c r="Z622" s="157"/>
      <c r="AA622" s="157"/>
      <c r="AB622" s="157"/>
      <c r="AC622" s="157"/>
      <c r="AD622" s="157"/>
      <c r="AE622" s="157"/>
      <c r="AF622" s="157"/>
      <c r="AG622" s="157"/>
      <c r="AH622" s="157"/>
      <c r="AI622" s="157"/>
      <c r="AJ622" s="157"/>
      <c r="AK622" s="165"/>
      <c r="AL622"/>
      <c r="AM622"/>
      <c r="AN622"/>
      <c r="AO622"/>
      <c r="AP622"/>
      <c r="AQ622"/>
    </row>
    <row r="623" spans="1:43" ht="12" customHeight="1" x14ac:dyDescent="0.3">
      <c r="A623" s="157"/>
      <c r="B623" s="158"/>
      <c r="C623" s="157"/>
      <c r="D623" s="159"/>
      <c r="E623" s="160"/>
      <c r="F623" s="157"/>
      <c r="G623" s="157"/>
      <c r="H623" s="157"/>
      <c r="I623" s="161"/>
      <c r="J623" s="161"/>
      <c r="K623" s="157"/>
      <c r="L623" s="161"/>
      <c r="M623" s="162"/>
      <c r="N623" s="163"/>
      <c r="O623" s="157"/>
      <c r="P623" s="157"/>
      <c r="Q623" s="161"/>
      <c r="R623" s="161"/>
      <c r="S623" s="164"/>
      <c r="T623" s="158"/>
      <c r="U623" s="158"/>
      <c r="V623" s="158"/>
      <c r="W623" s="157"/>
      <c r="X623" s="157"/>
      <c r="Y623" s="157"/>
      <c r="Z623" s="157"/>
      <c r="AA623" s="157"/>
      <c r="AB623" s="157"/>
      <c r="AC623" s="157"/>
      <c r="AD623" s="157"/>
      <c r="AE623" s="157"/>
      <c r="AF623" s="157"/>
      <c r="AG623" s="157"/>
      <c r="AH623" s="157"/>
      <c r="AI623" s="157"/>
      <c r="AJ623" s="157"/>
      <c r="AK623" s="165"/>
      <c r="AL623"/>
      <c r="AM623"/>
      <c r="AN623"/>
      <c r="AO623"/>
      <c r="AP623"/>
      <c r="AQ623"/>
    </row>
    <row r="624" spans="1:43" ht="12" customHeight="1" x14ac:dyDescent="0.3">
      <c r="A624" s="157"/>
      <c r="B624" s="158"/>
      <c r="C624" s="157"/>
      <c r="D624" s="159"/>
      <c r="E624" s="160"/>
      <c r="F624" s="157"/>
      <c r="G624" s="157"/>
      <c r="H624" s="157"/>
      <c r="I624" s="161"/>
      <c r="J624" s="161"/>
      <c r="K624" s="157"/>
      <c r="L624" s="161"/>
      <c r="M624" s="162"/>
      <c r="N624" s="163"/>
      <c r="O624" s="157"/>
      <c r="P624" s="157"/>
      <c r="Q624" s="161"/>
      <c r="R624" s="161"/>
      <c r="S624" s="164"/>
      <c r="T624" s="158"/>
      <c r="U624" s="158"/>
      <c r="V624" s="158"/>
      <c r="W624" s="157"/>
      <c r="X624" s="157"/>
      <c r="Y624" s="157"/>
      <c r="Z624" s="157"/>
      <c r="AA624" s="157"/>
      <c r="AB624" s="157"/>
      <c r="AC624" s="157"/>
      <c r="AD624" s="157"/>
      <c r="AE624" s="157"/>
      <c r="AF624" s="157"/>
      <c r="AG624" s="157"/>
      <c r="AH624" s="157"/>
      <c r="AI624" s="157"/>
      <c r="AJ624" s="157"/>
      <c r="AK624" s="165"/>
      <c r="AL624"/>
      <c r="AM624"/>
      <c r="AN624"/>
      <c r="AO624"/>
      <c r="AP624"/>
      <c r="AQ624"/>
    </row>
    <row r="625" spans="1:43" ht="12" customHeight="1" x14ac:dyDescent="0.3">
      <c r="A625" s="157"/>
      <c r="B625" s="158"/>
      <c r="C625" s="157"/>
      <c r="D625" s="159"/>
      <c r="E625" s="160"/>
      <c r="F625" s="157"/>
      <c r="G625" s="157"/>
      <c r="H625" s="157"/>
      <c r="I625" s="161"/>
      <c r="J625" s="161"/>
      <c r="K625" s="157"/>
      <c r="L625" s="161"/>
      <c r="M625" s="162"/>
      <c r="N625" s="163"/>
      <c r="O625" s="157"/>
      <c r="P625" s="157"/>
      <c r="Q625" s="161"/>
      <c r="R625" s="161"/>
      <c r="S625" s="164"/>
      <c r="T625" s="158"/>
      <c r="U625" s="158"/>
      <c r="V625" s="158"/>
      <c r="W625" s="157"/>
      <c r="X625" s="157"/>
      <c r="Y625" s="157"/>
      <c r="Z625" s="157"/>
      <c r="AA625" s="157"/>
      <c r="AB625" s="157"/>
      <c r="AC625" s="157"/>
      <c r="AD625" s="157"/>
      <c r="AE625" s="157"/>
      <c r="AF625" s="157"/>
      <c r="AG625" s="157"/>
      <c r="AH625" s="157"/>
      <c r="AI625" s="157"/>
      <c r="AJ625" s="157"/>
      <c r="AK625" s="165"/>
      <c r="AL625"/>
      <c r="AM625"/>
      <c r="AN625"/>
      <c r="AO625"/>
      <c r="AP625"/>
      <c r="AQ625"/>
    </row>
    <row r="626" spans="1:43" ht="12" customHeight="1" x14ac:dyDescent="0.3">
      <c r="A626" s="157"/>
      <c r="B626" s="158"/>
      <c r="C626" s="157"/>
      <c r="D626" s="159"/>
      <c r="E626" s="160"/>
      <c r="F626" s="157"/>
      <c r="G626" s="157"/>
      <c r="H626" s="157"/>
      <c r="I626" s="161"/>
      <c r="J626" s="161"/>
      <c r="K626" s="157"/>
      <c r="L626" s="161"/>
      <c r="M626" s="162"/>
      <c r="N626" s="163"/>
      <c r="O626" s="157"/>
      <c r="P626" s="157"/>
      <c r="Q626" s="161"/>
      <c r="R626" s="161"/>
      <c r="S626" s="164"/>
      <c r="T626" s="158"/>
      <c r="U626" s="158"/>
      <c r="V626" s="158"/>
      <c r="W626" s="157"/>
      <c r="X626" s="157"/>
      <c r="Y626" s="157"/>
      <c r="Z626" s="157"/>
      <c r="AA626" s="157"/>
      <c r="AB626" s="157"/>
      <c r="AC626" s="157"/>
      <c r="AD626" s="157"/>
      <c r="AE626" s="157"/>
      <c r="AF626" s="157"/>
      <c r="AG626" s="157"/>
      <c r="AH626" s="157"/>
      <c r="AI626" s="157"/>
      <c r="AJ626" s="157"/>
      <c r="AK626" s="165"/>
      <c r="AL626"/>
      <c r="AM626"/>
      <c r="AN626"/>
      <c r="AO626"/>
      <c r="AP626"/>
      <c r="AQ626"/>
    </row>
    <row r="627" spans="1:43" ht="12" customHeight="1" x14ac:dyDescent="0.3">
      <c r="A627" s="157"/>
      <c r="B627" s="158"/>
      <c r="C627" s="157"/>
      <c r="D627" s="159"/>
      <c r="E627" s="160"/>
      <c r="F627" s="157"/>
      <c r="G627" s="157"/>
      <c r="H627" s="157"/>
      <c r="I627" s="161"/>
      <c r="J627" s="161"/>
      <c r="K627" s="157"/>
      <c r="L627" s="161"/>
      <c r="M627" s="162"/>
      <c r="N627" s="163"/>
      <c r="O627" s="157"/>
      <c r="P627" s="157"/>
      <c r="Q627" s="161"/>
      <c r="R627" s="161"/>
      <c r="S627" s="164"/>
      <c r="T627" s="158"/>
      <c r="U627" s="158"/>
      <c r="V627" s="158"/>
      <c r="W627" s="157"/>
      <c r="X627" s="157"/>
      <c r="Y627" s="157"/>
      <c r="Z627" s="157"/>
      <c r="AA627" s="157"/>
      <c r="AB627" s="157"/>
      <c r="AC627" s="157"/>
      <c r="AD627" s="157"/>
      <c r="AE627" s="157"/>
      <c r="AF627" s="157"/>
      <c r="AG627" s="157"/>
      <c r="AH627" s="157"/>
      <c r="AI627" s="157"/>
      <c r="AJ627" s="157"/>
      <c r="AK627" s="165"/>
      <c r="AL627"/>
      <c r="AM627"/>
      <c r="AN627"/>
      <c r="AO627"/>
      <c r="AP627"/>
      <c r="AQ627"/>
    </row>
    <row r="628" spans="1:43" ht="12" customHeight="1" x14ac:dyDescent="0.3">
      <c r="A628" s="157"/>
      <c r="B628" s="158"/>
      <c r="C628" s="157"/>
      <c r="D628" s="159"/>
      <c r="E628" s="160"/>
      <c r="F628" s="157"/>
      <c r="G628" s="157"/>
      <c r="H628" s="157"/>
      <c r="I628" s="161"/>
      <c r="J628" s="161"/>
      <c r="K628" s="157"/>
      <c r="L628" s="161"/>
      <c r="M628" s="162"/>
      <c r="N628" s="163"/>
      <c r="O628" s="157"/>
      <c r="P628" s="157"/>
      <c r="Q628" s="161"/>
      <c r="R628" s="161"/>
      <c r="S628" s="164"/>
      <c r="T628" s="158"/>
      <c r="U628" s="158"/>
      <c r="V628" s="158"/>
      <c r="W628" s="157"/>
      <c r="X628" s="157"/>
      <c r="Y628" s="157"/>
      <c r="Z628" s="157"/>
      <c r="AA628" s="157"/>
      <c r="AB628" s="157"/>
      <c r="AC628" s="157"/>
      <c r="AD628" s="157"/>
      <c r="AE628" s="157"/>
      <c r="AF628" s="157"/>
      <c r="AG628" s="157"/>
      <c r="AH628" s="157"/>
      <c r="AI628" s="157"/>
      <c r="AJ628" s="157"/>
      <c r="AK628" s="165"/>
      <c r="AL628"/>
      <c r="AM628"/>
      <c r="AN628"/>
      <c r="AO628"/>
      <c r="AP628"/>
      <c r="AQ628"/>
    </row>
    <row r="629" spans="1:43" ht="12" customHeight="1" x14ac:dyDescent="0.3">
      <c r="A629" s="157"/>
      <c r="B629" s="158"/>
      <c r="C629" s="157"/>
      <c r="D629" s="159"/>
      <c r="E629" s="160"/>
      <c r="F629" s="157"/>
      <c r="G629" s="157"/>
      <c r="H629" s="157"/>
      <c r="I629" s="161"/>
      <c r="J629" s="161"/>
      <c r="K629" s="157"/>
      <c r="L629" s="161"/>
      <c r="M629" s="162"/>
      <c r="N629" s="163"/>
      <c r="O629" s="157"/>
      <c r="P629" s="157"/>
      <c r="Q629" s="161"/>
      <c r="R629" s="161"/>
      <c r="S629" s="164"/>
      <c r="T629" s="158"/>
      <c r="U629" s="158"/>
      <c r="V629" s="158"/>
      <c r="W629" s="157"/>
      <c r="X629" s="157"/>
      <c r="Y629" s="157"/>
      <c r="Z629" s="157"/>
      <c r="AA629" s="157"/>
      <c r="AB629" s="157"/>
      <c r="AC629" s="157"/>
      <c r="AD629" s="157"/>
      <c r="AE629" s="157"/>
      <c r="AF629" s="157"/>
      <c r="AG629" s="157"/>
      <c r="AH629" s="157"/>
      <c r="AI629" s="157"/>
      <c r="AJ629" s="157"/>
      <c r="AK629" s="165"/>
      <c r="AL629"/>
      <c r="AM629"/>
      <c r="AN629"/>
      <c r="AO629"/>
      <c r="AP629"/>
      <c r="AQ629"/>
    </row>
    <row r="630" spans="1:43" ht="12" customHeight="1" x14ac:dyDescent="0.3">
      <c r="A630" s="157"/>
      <c r="B630" s="158"/>
      <c r="C630" s="157"/>
      <c r="D630" s="159"/>
      <c r="E630" s="160"/>
      <c r="F630" s="157"/>
      <c r="G630" s="157"/>
      <c r="H630" s="157"/>
      <c r="I630" s="161"/>
      <c r="J630" s="161"/>
      <c r="K630" s="157"/>
      <c r="L630" s="161"/>
      <c r="M630" s="162"/>
      <c r="N630" s="163"/>
      <c r="O630" s="157"/>
      <c r="P630" s="157"/>
      <c r="Q630" s="161"/>
      <c r="R630" s="161"/>
      <c r="S630" s="164"/>
      <c r="T630" s="158"/>
      <c r="U630" s="158"/>
      <c r="V630" s="158"/>
      <c r="W630" s="157"/>
      <c r="X630" s="157"/>
      <c r="Y630" s="157"/>
      <c r="Z630" s="157"/>
      <c r="AA630" s="157"/>
      <c r="AB630" s="157"/>
      <c r="AC630" s="157"/>
      <c r="AD630" s="157"/>
      <c r="AE630" s="157"/>
      <c r="AF630" s="157"/>
      <c r="AG630" s="157"/>
      <c r="AH630" s="157"/>
      <c r="AI630" s="157"/>
      <c r="AJ630" s="157"/>
      <c r="AK630" s="165"/>
      <c r="AL630"/>
      <c r="AM630"/>
      <c r="AN630"/>
      <c r="AO630"/>
      <c r="AP630"/>
      <c r="AQ630"/>
    </row>
    <row r="631" spans="1:43" ht="12" customHeight="1" x14ac:dyDescent="0.3">
      <c r="A631" s="157"/>
      <c r="B631" s="158"/>
      <c r="C631" s="157"/>
      <c r="D631" s="159"/>
      <c r="E631" s="160"/>
      <c r="F631" s="157"/>
      <c r="G631" s="157"/>
      <c r="H631" s="157"/>
      <c r="I631" s="161"/>
      <c r="J631" s="161"/>
      <c r="K631" s="157"/>
      <c r="L631" s="161"/>
      <c r="M631" s="162"/>
      <c r="N631" s="163"/>
      <c r="O631" s="157"/>
      <c r="P631" s="157"/>
      <c r="Q631" s="161"/>
      <c r="R631" s="161"/>
      <c r="S631" s="164"/>
      <c r="T631" s="158"/>
      <c r="U631" s="158"/>
      <c r="V631" s="158"/>
      <c r="W631" s="157"/>
      <c r="X631" s="157"/>
      <c r="Y631" s="157"/>
      <c r="Z631" s="157"/>
      <c r="AA631" s="157"/>
      <c r="AB631" s="157"/>
      <c r="AC631" s="157"/>
      <c r="AD631" s="157"/>
      <c r="AE631" s="157"/>
      <c r="AF631" s="157"/>
      <c r="AG631" s="157"/>
      <c r="AH631" s="157"/>
      <c r="AI631" s="157"/>
      <c r="AJ631" s="157"/>
      <c r="AK631" s="165"/>
      <c r="AL631"/>
      <c r="AM631"/>
      <c r="AN631"/>
      <c r="AO631"/>
      <c r="AP631"/>
      <c r="AQ631"/>
    </row>
    <row r="632" spans="1:43" ht="12" customHeight="1" x14ac:dyDescent="0.3">
      <c r="A632" s="157"/>
      <c r="B632" s="158"/>
      <c r="C632" s="157"/>
      <c r="D632" s="159"/>
      <c r="E632" s="160"/>
      <c r="F632" s="157"/>
      <c r="G632" s="157"/>
      <c r="H632" s="157"/>
      <c r="I632" s="161"/>
      <c r="J632" s="161"/>
      <c r="K632" s="157"/>
      <c r="L632" s="161"/>
      <c r="M632" s="162"/>
      <c r="N632" s="163"/>
      <c r="O632" s="157"/>
      <c r="P632" s="157"/>
      <c r="Q632" s="161"/>
      <c r="R632" s="161"/>
      <c r="S632" s="164"/>
      <c r="T632" s="158"/>
      <c r="U632" s="158"/>
      <c r="V632" s="158"/>
      <c r="W632" s="157"/>
      <c r="X632" s="157"/>
      <c r="Y632" s="157"/>
      <c r="Z632" s="157"/>
      <c r="AA632" s="157"/>
      <c r="AB632" s="157"/>
      <c r="AC632" s="157"/>
      <c r="AD632" s="157"/>
      <c r="AE632" s="157"/>
      <c r="AF632" s="157"/>
      <c r="AG632" s="157"/>
      <c r="AH632" s="157"/>
      <c r="AI632" s="157"/>
      <c r="AJ632" s="157"/>
      <c r="AK632" s="165"/>
      <c r="AL632"/>
      <c r="AM632"/>
      <c r="AN632"/>
      <c r="AO632"/>
      <c r="AP632"/>
      <c r="AQ632"/>
    </row>
    <row r="633" spans="1:43" ht="12" customHeight="1" x14ac:dyDescent="0.3">
      <c r="A633" s="157"/>
      <c r="B633" s="158"/>
      <c r="C633" s="157"/>
      <c r="D633" s="159"/>
      <c r="E633" s="160"/>
      <c r="F633" s="157"/>
      <c r="G633" s="157"/>
      <c r="H633" s="157"/>
      <c r="I633" s="161"/>
      <c r="J633" s="161"/>
      <c r="K633" s="157"/>
      <c r="L633" s="161"/>
      <c r="M633" s="162"/>
      <c r="N633" s="163"/>
      <c r="O633" s="157"/>
      <c r="P633" s="157"/>
      <c r="Q633" s="161"/>
      <c r="R633" s="161"/>
      <c r="S633" s="164"/>
      <c r="T633" s="158"/>
      <c r="U633" s="158"/>
      <c r="V633" s="158"/>
      <c r="W633" s="157"/>
      <c r="X633" s="157"/>
      <c r="Y633" s="157"/>
      <c r="Z633" s="157"/>
      <c r="AA633" s="157"/>
      <c r="AB633" s="157"/>
      <c r="AC633" s="157"/>
      <c r="AD633" s="157"/>
      <c r="AE633" s="157"/>
      <c r="AF633" s="157"/>
      <c r="AG633" s="157"/>
      <c r="AH633" s="157"/>
      <c r="AI633" s="157"/>
      <c r="AJ633" s="157"/>
      <c r="AK633" s="165"/>
      <c r="AL633"/>
      <c r="AM633"/>
      <c r="AN633"/>
      <c r="AO633"/>
      <c r="AP633"/>
      <c r="AQ633"/>
    </row>
    <row r="634" spans="1:43" ht="12" customHeight="1" x14ac:dyDescent="0.3">
      <c r="A634" s="157"/>
      <c r="B634" s="158"/>
      <c r="C634" s="157"/>
      <c r="D634" s="159"/>
      <c r="E634" s="160"/>
      <c r="F634" s="157"/>
      <c r="G634" s="157"/>
      <c r="H634" s="157"/>
      <c r="I634" s="161"/>
      <c r="J634" s="161"/>
      <c r="K634" s="157"/>
      <c r="L634" s="161"/>
      <c r="M634" s="162"/>
      <c r="N634" s="163"/>
      <c r="O634" s="157"/>
      <c r="P634" s="157"/>
      <c r="Q634" s="161"/>
      <c r="R634" s="161"/>
      <c r="S634" s="164"/>
      <c r="T634" s="158"/>
      <c r="U634" s="158"/>
      <c r="V634" s="158"/>
      <c r="W634" s="157"/>
      <c r="X634" s="157"/>
      <c r="Y634" s="157"/>
      <c r="Z634" s="157"/>
      <c r="AA634" s="157"/>
      <c r="AB634" s="157"/>
      <c r="AC634" s="157"/>
      <c r="AD634" s="157"/>
      <c r="AE634" s="157"/>
      <c r="AF634" s="157"/>
      <c r="AG634" s="157"/>
      <c r="AH634" s="157"/>
      <c r="AI634" s="157"/>
      <c r="AJ634" s="157"/>
      <c r="AK634" s="165"/>
      <c r="AL634"/>
      <c r="AM634"/>
      <c r="AN634"/>
      <c r="AO634"/>
      <c r="AP634"/>
      <c r="AQ634"/>
    </row>
    <row r="635" spans="1:43" ht="12" customHeight="1" x14ac:dyDescent="0.3">
      <c r="A635" s="157"/>
      <c r="B635" s="158"/>
      <c r="C635" s="157"/>
      <c r="D635" s="159"/>
      <c r="E635" s="160"/>
      <c r="F635" s="157"/>
      <c r="G635" s="157"/>
      <c r="H635" s="157"/>
      <c r="I635" s="161"/>
      <c r="J635" s="161"/>
      <c r="K635" s="157"/>
      <c r="L635" s="161"/>
      <c r="M635" s="162"/>
      <c r="N635" s="163"/>
      <c r="O635" s="157"/>
      <c r="P635" s="157"/>
      <c r="Q635" s="161"/>
      <c r="R635" s="161"/>
      <c r="S635" s="164"/>
      <c r="T635" s="158"/>
      <c r="U635" s="158"/>
      <c r="V635" s="158"/>
      <c r="W635" s="157"/>
      <c r="X635" s="157"/>
      <c r="Y635" s="157"/>
      <c r="Z635" s="157"/>
      <c r="AA635" s="157"/>
      <c r="AB635" s="157"/>
      <c r="AC635" s="157"/>
      <c r="AD635" s="157"/>
      <c r="AE635" s="157"/>
      <c r="AF635" s="157"/>
      <c r="AG635" s="157"/>
      <c r="AH635" s="157"/>
      <c r="AI635" s="157"/>
      <c r="AJ635" s="157"/>
      <c r="AK635" s="165"/>
      <c r="AL635"/>
      <c r="AM635"/>
      <c r="AN635"/>
      <c r="AO635"/>
      <c r="AP635"/>
      <c r="AQ635"/>
    </row>
    <row r="636" spans="1:43" ht="12" customHeight="1" x14ac:dyDescent="0.3">
      <c r="A636" s="157"/>
      <c r="B636" s="158"/>
      <c r="C636" s="157"/>
      <c r="D636" s="159"/>
      <c r="E636" s="160"/>
      <c r="F636" s="157"/>
      <c r="G636" s="157"/>
      <c r="H636" s="157"/>
      <c r="I636" s="161"/>
      <c r="J636" s="161"/>
      <c r="K636" s="157"/>
      <c r="L636" s="161"/>
      <c r="M636" s="162"/>
      <c r="N636" s="163"/>
      <c r="O636" s="157"/>
      <c r="P636" s="157"/>
      <c r="Q636" s="161"/>
      <c r="R636" s="161"/>
      <c r="S636" s="164"/>
      <c r="T636" s="158"/>
      <c r="U636" s="158"/>
      <c r="V636" s="158"/>
      <c r="W636" s="157"/>
      <c r="X636" s="157"/>
      <c r="Y636" s="157"/>
      <c r="Z636" s="157"/>
      <c r="AA636" s="157"/>
      <c r="AB636" s="157"/>
      <c r="AC636" s="157"/>
      <c r="AD636" s="157"/>
      <c r="AE636" s="157"/>
      <c r="AF636" s="157"/>
      <c r="AG636" s="157"/>
      <c r="AH636" s="157"/>
      <c r="AI636" s="157"/>
      <c r="AJ636" s="157"/>
      <c r="AK636" s="165"/>
      <c r="AL636"/>
      <c r="AM636"/>
      <c r="AN636"/>
      <c r="AO636"/>
      <c r="AP636"/>
      <c r="AQ636"/>
    </row>
    <row r="637" spans="1:43" ht="12" customHeight="1" x14ac:dyDescent="0.3">
      <c r="A637" s="157"/>
      <c r="B637" s="158"/>
      <c r="C637" s="157"/>
      <c r="D637" s="159"/>
      <c r="E637" s="160"/>
      <c r="F637" s="157"/>
      <c r="G637" s="157"/>
      <c r="H637" s="157"/>
      <c r="I637" s="161"/>
      <c r="J637" s="161"/>
      <c r="K637" s="157"/>
      <c r="L637" s="161"/>
      <c r="M637" s="162"/>
      <c r="N637" s="163"/>
      <c r="O637" s="157"/>
      <c r="P637" s="157"/>
      <c r="Q637" s="161"/>
      <c r="R637" s="161"/>
      <c r="S637" s="164"/>
      <c r="T637" s="158"/>
      <c r="U637" s="158"/>
      <c r="V637" s="158"/>
      <c r="W637" s="157"/>
      <c r="X637" s="157"/>
      <c r="Y637" s="157"/>
      <c r="Z637" s="157"/>
      <c r="AA637" s="157"/>
      <c r="AB637" s="157"/>
      <c r="AC637" s="157"/>
      <c r="AD637" s="157"/>
      <c r="AE637" s="157"/>
      <c r="AF637" s="157"/>
      <c r="AG637" s="157"/>
      <c r="AH637" s="157"/>
      <c r="AI637" s="157"/>
      <c r="AJ637" s="157"/>
      <c r="AK637" s="165"/>
      <c r="AL637"/>
      <c r="AM637"/>
      <c r="AN637"/>
      <c r="AO637"/>
      <c r="AP637"/>
      <c r="AQ637"/>
    </row>
    <row r="638" spans="1:43" ht="12" customHeight="1" x14ac:dyDescent="0.3">
      <c r="A638" s="157"/>
      <c r="B638" s="158"/>
      <c r="C638" s="157"/>
      <c r="D638" s="159"/>
      <c r="E638" s="160"/>
      <c r="F638" s="157"/>
      <c r="G638" s="157"/>
      <c r="H638" s="157"/>
      <c r="I638" s="161"/>
      <c r="J638" s="161"/>
      <c r="K638" s="157"/>
      <c r="L638" s="161"/>
      <c r="M638" s="162"/>
      <c r="N638" s="163"/>
      <c r="O638" s="157"/>
      <c r="P638" s="157"/>
      <c r="Q638" s="161"/>
      <c r="R638" s="161"/>
      <c r="S638" s="164"/>
      <c r="T638" s="158"/>
      <c r="U638" s="158"/>
      <c r="V638" s="158"/>
      <c r="W638" s="157"/>
      <c r="X638" s="157"/>
      <c r="Y638" s="157"/>
      <c r="Z638" s="157"/>
      <c r="AA638" s="157"/>
      <c r="AB638" s="157"/>
      <c r="AC638" s="157"/>
      <c r="AD638" s="157"/>
      <c r="AE638" s="157"/>
      <c r="AF638" s="157"/>
      <c r="AG638" s="157"/>
      <c r="AH638" s="157"/>
      <c r="AI638" s="157"/>
      <c r="AJ638" s="157"/>
      <c r="AK638" s="165"/>
      <c r="AL638"/>
      <c r="AM638"/>
      <c r="AN638"/>
      <c r="AO638"/>
      <c r="AP638"/>
      <c r="AQ638"/>
    </row>
    <row r="639" spans="1:43" ht="12" customHeight="1" x14ac:dyDescent="0.3">
      <c r="A639" s="157"/>
      <c r="B639" s="158"/>
      <c r="C639" s="157"/>
      <c r="D639" s="159"/>
      <c r="E639" s="160"/>
      <c r="F639" s="157"/>
      <c r="G639" s="157"/>
      <c r="H639" s="157"/>
      <c r="I639" s="161"/>
      <c r="J639" s="161"/>
      <c r="K639" s="157"/>
      <c r="L639" s="161"/>
      <c r="M639" s="162"/>
      <c r="N639" s="163"/>
      <c r="O639" s="157"/>
      <c r="P639" s="157"/>
      <c r="Q639" s="161"/>
      <c r="R639" s="161"/>
      <c r="S639" s="164"/>
      <c r="T639" s="158"/>
      <c r="U639" s="158"/>
      <c r="V639" s="158"/>
      <c r="W639" s="157"/>
      <c r="X639" s="157"/>
      <c r="Y639" s="157"/>
      <c r="Z639" s="157"/>
      <c r="AA639" s="157"/>
      <c r="AB639" s="157"/>
      <c r="AC639" s="157"/>
      <c r="AD639" s="157"/>
      <c r="AE639" s="157"/>
      <c r="AF639" s="157"/>
      <c r="AG639" s="157"/>
      <c r="AH639" s="157"/>
      <c r="AI639" s="157"/>
      <c r="AJ639" s="157"/>
      <c r="AK639" s="165"/>
      <c r="AL639"/>
      <c r="AM639"/>
      <c r="AN639"/>
      <c r="AO639"/>
      <c r="AP639"/>
      <c r="AQ639"/>
    </row>
    <row r="640" spans="1:43" ht="12" customHeight="1" x14ac:dyDescent="0.3">
      <c r="A640" s="157"/>
      <c r="B640" s="158"/>
      <c r="C640" s="157"/>
      <c r="D640" s="159"/>
      <c r="E640" s="160"/>
      <c r="F640" s="157"/>
      <c r="G640" s="157"/>
      <c r="H640" s="157"/>
      <c r="I640" s="161"/>
      <c r="J640" s="161"/>
      <c r="K640" s="157"/>
      <c r="L640" s="161"/>
      <c r="M640" s="162"/>
      <c r="N640" s="163"/>
      <c r="O640" s="157"/>
      <c r="P640" s="157"/>
      <c r="Q640" s="161"/>
      <c r="R640" s="161"/>
      <c r="S640" s="164"/>
      <c r="T640" s="158"/>
      <c r="U640" s="158"/>
      <c r="V640" s="158"/>
      <c r="W640" s="157"/>
      <c r="X640" s="157"/>
      <c r="Y640" s="157"/>
      <c r="Z640" s="157"/>
      <c r="AA640" s="157"/>
      <c r="AB640" s="157"/>
      <c r="AC640" s="157"/>
      <c r="AD640" s="157"/>
      <c r="AE640" s="157"/>
      <c r="AF640" s="157"/>
      <c r="AG640" s="157"/>
      <c r="AH640" s="157"/>
      <c r="AI640" s="157"/>
      <c r="AJ640" s="157"/>
      <c r="AK640" s="165"/>
      <c r="AL640"/>
      <c r="AM640"/>
      <c r="AN640"/>
      <c r="AO640"/>
      <c r="AP640"/>
      <c r="AQ640"/>
    </row>
    <row r="641" spans="1:43" ht="12" customHeight="1" x14ac:dyDescent="0.3">
      <c r="A641" s="157"/>
      <c r="B641" s="158"/>
      <c r="C641" s="157"/>
      <c r="D641" s="159"/>
      <c r="E641" s="160"/>
      <c r="F641" s="157"/>
      <c r="G641" s="157"/>
      <c r="H641" s="157"/>
      <c r="I641" s="161"/>
      <c r="J641" s="161"/>
      <c r="K641" s="157"/>
      <c r="L641" s="161"/>
      <c r="M641" s="162"/>
      <c r="N641" s="163"/>
      <c r="O641" s="157"/>
      <c r="P641" s="157"/>
      <c r="Q641" s="161"/>
      <c r="R641" s="161"/>
      <c r="S641" s="164"/>
      <c r="T641" s="158"/>
      <c r="U641" s="158"/>
      <c r="V641" s="158"/>
      <c r="W641" s="157"/>
      <c r="X641" s="157"/>
      <c r="Y641" s="157"/>
      <c r="Z641" s="157"/>
      <c r="AA641" s="157"/>
      <c r="AB641" s="157"/>
      <c r="AC641" s="157"/>
      <c r="AD641" s="157"/>
      <c r="AE641" s="157"/>
      <c r="AF641" s="157"/>
      <c r="AG641" s="157"/>
      <c r="AH641" s="157"/>
      <c r="AI641" s="157"/>
      <c r="AJ641" s="157"/>
      <c r="AK641" s="165"/>
      <c r="AL641"/>
      <c r="AM641"/>
      <c r="AN641"/>
      <c r="AO641"/>
      <c r="AP641"/>
      <c r="AQ641"/>
    </row>
    <row r="642" spans="1:43" ht="12" customHeight="1" x14ac:dyDescent="0.3">
      <c r="A642" s="157"/>
      <c r="B642" s="158"/>
      <c r="C642" s="157"/>
      <c r="D642" s="159"/>
      <c r="E642" s="160"/>
      <c r="F642" s="157"/>
      <c r="G642" s="157"/>
      <c r="H642" s="157"/>
      <c r="I642" s="161"/>
      <c r="J642" s="161"/>
      <c r="K642" s="157"/>
      <c r="L642" s="161"/>
      <c r="M642" s="162"/>
      <c r="N642" s="163"/>
      <c r="O642" s="157"/>
      <c r="P642" s="157"/>
      <c r="Q642" s="161"/>
      <c r="R642" s="161"/>
      <c r="S642" s="164"/>
      <c r="T642" s="158"/>
      <c r="U642" s="158"/>
      <c r="V642" s="158"/>
      <c r="W642" s="157"/>
      <c r="X642" s="157"/>
      <c r="Y642" s="157"/>
      <c r="Z642" s="157"/>
      <c r="AA642" s="157"/>
      <c r="AB642" s="157"/>
      <c r="AC642" s="157"/>
      <c r="AD642" s="157"/>
      <c r="AE642" s="157"/>
      <c r="AF642" s="157"/>
      <c r="AG642" s="157"/>
      <c r="AH642" s="157"/>
      <c r="AI642" s="157"/>
      <c r="AJ642" s="157"/>
      <c r="AK642" s="165"/>
      <c r="AL642"/>
      <c r="AM642"/>
      <c r="AN642"/>
      <c r="AO642"/>
      <c r="AP642"/>
      <c r="AQ642"/>
    </row>
    <row r="643" spans="1:43" ht="12" customHeight="1" x14ac:dyDescent="0.3">
      <c r="A643" s="157"/>
      <c r="B643" s="158"/>
      <c r="C643" s="157"/>
      <c r="D643" s="159"/>
      <c r="E643" s="160"/>
      <c r="F643" s="157"/>
      <c r="G643" s="157"/>
      <c r="H643" s="157"/>
      <c r="I643" s="161"/>
      <c r="J643" s="161"/>
      <c r="K643" s="157"/>
      <c r="L643" s="161"/>
      <c r="M643" s="162"/>
      <c r="N643" s="163"/>
      <c r="O643" s="157"/>
      <c r="P643" s="157"/>
      <c r="Q643" s="161"/>
      <c r="R643" s="161"/>
      <c r="S643" s="164"/>
      <c r="T643" s="158"/>
      <c r="U643" s="158"/>
      <c r="V643" s="158"/>
      <c r="W643" s="157"/>
      <c r="X643" s="157"/>
      <c r="Y643" s="157"/>
      <c r="Z643" s="157"/>
      <c r="AA643" s="157"/>
      <c r="AB643" s="157"/>
      <c r="AC643" s="157"/>
      <c r="AD643" s="157"/>
      <c r="AE643" s="157"/>
      <c r="AF643" s="157"/>
      <c r="AG643" s="157"/>
      <c r="AH643" s="157"/>
      <c r="AI643" s="157"/>
      <c r="AJ643" s="157"/>
      <c r="AK643" s="165"/>
      <c r="AL643"/>
      <c r="AM643"/>
      <c r="AN643"/>
      <c r="AO643"/>
      <c r="AP643"/>
      <c r="AQ643"/>
    </row>
    <row r="644" spans="1:43" ht="12" customHeight="1" x14ac:dyDescent="0.3">
      <c r="A644" s="157"/>
      <c r="B644" s="158"/>
      <c r="C644" s="157"/>
      <c r="D644" s="159"/>
      <c r="E644" s="160"/>
      <c r="F644" s="157"/>
      <c r="G644" s="157"/>
      <c r="H644" s="157"/>
      <c r="I644" s="161"/>
      <c r="J644" s="161"/>
      <c r="K644" s="157"/>
      <c r="L644" s="161"/>
      <c r="M644" s="162"/>
      <c r="N644" s="163"/>
      <c r="O644" s="157"/>
      <c r="P644" s="157"/>
      <c r="Q644" s="161"/>
      <c r="R644" s="161"/>
      <c r="S644" s="164"/>
      <c r="T644" s="158"/>
      <c r="U644" s="158"/>
      <c r="V644" s="158"/>
      <c r="W644" s="157"/>
      <c r="X644" s="157"/>
      <c r="Y644" s="157"/>
      <c r="Z644" s="157"/>
      <c r="AA644" s="157"/>
      <c r="AB644" s="157"/>
      <c r="AC644" s="157"/>
      <c r="AD644" s="157"/>
      <c r="AE644" s="157"/>
      <c r="AF644" s="157"/>
      <c r="AG644" s="157"/>
      <c r="AH644" s="157"/>
      <c r="AI644" s="157"/>
      <c r="AJ644" s="157"/>
      <c r="AK644" s="165"/>
      <c r="AL644"/>
      <c r="AM644"/>
      <c r="AN644"/>
      <c r="AO644"/>
      <c r="AP644"/>
      <c r="AQ644"/>
    </row>
    <row r="645" spans="1:43" ht="12" customHeight="1" x14ac:dyDescent="0.3">
      <c r="A645" s="157"/>
      <c r="B645" s="158"/>
      <c r="C645" s="157"/>
      <c r="D645" s="159"/>
      <c r="E645" s="160"/>
      <c r="F645" s="157"/>
      <c r="G645" s="157"/>
      <c r="H645" s="157"/>
      <c r="I645" s="161"/>
      <c r="J645" s="161"/>
      <c r="K645" s="157"/>
      <c r="L645" s="161"/>
      <c r="M645" s="162"/>
      <c r="N645" s="163"/>
      <c r="O645" s="157"/>
      <c r="P645" s="157"/>
      <c r="Q645" s="161"/>
      <c r="R645" s="161"/>
      <c r="S645" s="164"/>
      <c r="T645" s="158"/>
      <c r="U645" s="158"/>
      <c r="V645" s="158"/>
      <c r="W645" s="157"/>
      <c r="X645" s="157"/>
      <c r="Y645" s="157"/>
      <c r="Z645" s="157"/>
      <c r="AA645" s="157"/>
      <c r="AB645" s="157"/>
      <c r="AC645" s="157"/>
      <c r="AD645" s="157"/>
      <c r="AE645" s="157"/>
      <c r="AF645" s="157"/>
      <c r="AG645" s="157"/>
      <c r="AH645" s="157"/>
      <c r="AI645" s="157"/>
      <c r="AJ645" s="157"/>
      <c r="AK645" s="165"/>
      <c r="AL645"/>
      <c r="AM645"/>
      <c r="AN645"/>
      <c r="AO645"/>
      <c r="AP645"/>
      <c r="AQ645"/>
    </row>
    <row r="646" spans="1:43" ht="12" customHeight="1" x14ac:dyDescent="0.3">
      <c r="A646" s="157"/>
      <c r="B646" s="158"/>
      <c r="C646" s="157"/>
      <c r="D646" s="159"/>
      <c r="E646" s="160"/>
      <c r="F646" s="157"/>
      <c r="G646" s="157"/>
      <c r="H646" s="157"/>
      <c r="I646" s="161"/>
      <c r="J646" s="161"/>
      <c r="K646" s="157"/>
      <c r="L646" s="161"/>
      <c r="M646" s="162"/>
      <c r="N646" s="163"/>
      <c r="O646" s="157"/>
      <c r="P646" s="157"/>
      <c r="Q646" s="161"/>
      <c r="R646" s="161"/>
      <c r="S646" s="164"/>
      <c r="T646" s="158"/>
      <c r="U646" s="158"/>
      <c r="V646" s="158"/>
      <c r="W646" s="157"/>
      <c r="X646" s="157"/>
      <c r="Y646" s="157"/>
      <c r="Z646" s="157"/>
      <c r="AA646" s="157"/>
      <c r="AB646" s="157"/>
      <c r="AC646" s="157"/>
      <c r="AD646" s="157"/>
      <c r="AE646" s="157"/>
      <c r="AF646" s="157"/>
      <c r="AG646" s="157"/>
      <c r="AH646" s="157"/>
      <c r="AI646" s="157"/>
      <c r="AJ646" s="157"/>
      <c r="AK646" s="165"/>
      <c r="AL646"/>
      <c r="AM646"/>
      <c r="AN646"/>
      <c r="AO646"/>
      <c r="AP646"/>
      <c r="AQ646"/>
    </row>
    <row r="647" spans="1:43" ht="12" customHeight="1" x14ac:dyDescent="0.3">
      <c r="A647" s="157"/>
      <c r="B647" s="158"/>
      <c r="C647" s="157"/>
      <c r="D647" s="159"/>
      <c r="E647" s="160"/>
      <c r="F647" s="157"/>
      <c r="G647" s="157"/>
      <c r="H647" s="157"/>
      <c r="I647" s="161"/>
      <c r="J647" s="161"/>
      <c r="K647" s="157"/>
      <c r="L647" s="161"/>
      <c r="M647" s="162"/>
      <c r="N647" s="163"/>
      <c r="O647" s="157"/>
      <c r="P647" s="157"/>
      <c r="Q647" s="161"/>
      <c r="R647" s="161"/>
      <c r="S647" s="164"/>
      <c r="T647" s="158"/>
      <c r="U647" s="158"/>
      <c r="V647" s="158"/>
      <c r="W647" s="157"/>
      <c r="X647" s="157"/>
      <c r="Y647" s="157"/>
      <c r="Z647" s="157"/>
      <c r="AA647" s="157"/>
      <c r="AB647" s="157"/>
      <c r="AC647" s="157"/>
      <c r="AD647" s="157"/>
      <c r="AE647" s="157"/>
      <c r="AF647" s="157"/>
      <c r="AG647" s="157"/>
      <c r="AH647" s="157"/>
      <c r="AI647" s="157"/>
      <c r="AJ647" s="157"/>
      <c r="AK647" s="165"/>
      <c r="AL647"/>
      <c r="AM647"/>
      <c r="AN647"/>
      <c r="AO647"/>
      <c r="AP647"/>
      <c r="AQ647"/>
    </row>
    <row r="648" spans="1:43" ht="12" customHeight="1" x14ac:dyDescent="0.3">
      <c r="A648" s="157"/>
      <c r="B648" s="158"/>
      <c r="C648" s="157"/>
      <c r="D648" s="159"/>
      <c r="E648" s="160"/>
      <c r="F648" s="157"/>
      <c r="G648" s="157"/>
      <c r="H648" s="157"/>
      <c r="I648" s="161"/>
      <c r="J648" s="161"/>
      <c r="K648" s="157"/>
      <c r="L648" s="161"/>
      <c r="M648" s="162"/>
      <c r="N648" s="163"/>
      <c r="O648" s="157"/>
      <c r="P648" s="157"/>
      <c r="Q648" s="161"/>
      <c r="R648" s="161"/>
      <c r="S648" s="164"/>
      <c r="T648" s="158"/>
      <c r="U648" s="158"/>
      <c r="V648" s="158"/>
      <c r="W648" s="157"/>
      <c r="X648" s="157"/>
      <c r="Y648" s="157"/>
      <c r="Z648" s="157"/>
      <c r="AA648" s="157"/>
      <c r="AB648" s="157"/>
      <c r="AC648" s="157"/>
      <c r="AD648" s="157"/>
      <c r="AE648" s="157"/>
      <c r="AF648" s="157"/>
      <c r="AG648" s="157"/>
      <c r="AH648" s="157"/>
      <c r="AI648" s="157"/>
      <c r="AJ648" s="157"/>
      <c r="AK648" s="165"/>
      <c r="AL648"/>
      <c r="AM648"/>
      <c r="AN648"/>
      <c r="AO648"/>
      <c r="AP648"/>
      <c r="AQ648"/>
    </row>
    <row r="649" spans="1:43" ht="12" customHeight="1" x14ac:dyDescent="0.3">
      <c r="A649" s="157"/>
      <c r="B649" s="158"/>
      <c r="C649" s="157"/>
      <c r="D649" s="159"/>
      <c r="E649" s="160"/>
      <c r="F649" s="157"/>
      <c r="G649" s="157"/>
      <c r="H649" s="157"/>
      <c r="I649" s="161"/>
      <c r="J649" s="161"/>
      <c r="K649" s="157"/>
      <c r="L649" s="161"/>
      <c r="M649" s="162"/>
      <c r="N649" s="163"/>
      <c r="O649" s="157"/>
      <c r="P649" s="157"/>
      <c r="Q649" s="161"/>
      <c r="R649" s="161"/>
      <c r="S649" s="164"/>
      <c r="T649" s="158"/>
      <c r="U649" s="158"/>
      <c r="V649" s="158"/>
      <c r="W649" s="157"/>
      <c r="X649" s="167"/>
      <c r="Y649" s="157"/>
      <c r="Z649" s="157"/>
      <c r="AA649" s="157"/>
      <c r="AB649" s="157"/>
      <c r="AC649" s="157"/>
      <c r="AD649" s="157"/>
      <c r="AE649" s="157"/>
      <c r="AF649" s="157"/>
      <c r="AG649" s="157"/>
      <c r="AH649" s="157"/>
      <c r="AI649" s="157"/>
      <c r="AJ649" s="157"/>
      <c r="AK649" s="165"/>
      <c r="AL649"/>
      <c r="AM649"/>
      <c r="AN649"/>
      <c r="AO649"/>
      <c r="AP649"/>
      <c r="AQ649"/>
    </row>
    <row r="650" spans="1:43" ht="12" customHeight="1" x14ac:dyDescent="0.3">
      <c r="A650" s="157"/>
      <c r="B650" s="158"/>
      <c r="C650" s="157"/>
      <c r="D650" s="159"/>
      <c r="E650" s="160"/>
      <c r="F650" s="157"/>
      <c r="G650" s="157"/>
      <c r="H650" s="157"/>
      <c r="I650" s="161"/>
      <c r="J650" s="161"/>
      <c r="K650" s="157"/>
      <c r="L650" s="161"/>
      <c r="M650" s="162"/>
      <c r="N650" s="163"/>
      <c r="O650" s="157"/>
      <c r="P650" s="157"/>
      <c r="Q650" s="161"/>
      <c r="R650" s="161"/>
      <c r="S650" s="164"/>
      <c r="T650" s="158"/>
      <c r="U650" s="158"/>
      <c r="V650" s="158"/>
      <c r="W650" s="157"/>
      <c r="X650" s="167"/>
      <c r="Y650" s="157"/>
      <c r="Z650" s="157"/>
      <c r="AA650" s="157"/>
      <c r="AB650" s="157"/>
      <c r="AC650" s="157"/>
      <c r="AD650" s="157"/>
      <c r="AE650" s="157"/>
      <c r="AF650" s="157"/>
      <c r="AG650" s="157"/>
      <c r="AH650" s="157"/>
      <c r="AI650" s="157"/>
      <c r="AJ650" s="157"/>
      <c r="AK650" s="165"/>
      <c r="AL650"/>
      <c r="AM650"/>
      <c r="AN650"/>
      <c r="AO650"/>
      <c r="AP650"/>
      <c r="AQ650"/>
    </row>
    <row r="651" spans="1:43" ht="12" customHeight="1" x14ac:dyDescent="0.3">
      <c r="A651" s="157"/>
      <c r="B651" s="158"/>
      <c r="C651" s="157"/>
      <c r="D651" s="159"/>
      <c r="E651" s="160"/>
      <c r="F651" s="157"/>
      <c r="G651" s="157"/>
      <c r="H651" s="157"/>
      <c r="I651" s="161"/>
      <c r="J651" s="161"/>
      <c r="K651" s="157"/>
      <c r="L651" s="161"/>
      <c r="M651" s="162"/>
      <c r="N651" s="163"/>
      <c r="O651" s="157"/>
      <c r="P651" s="157"/>
      <c r="Q651" s="161"/>
      <c r="R651" s="161"/>
      <c r="S651" s="164"/>
      <c r="T651" s="158"/>
      <c r="U651" s="158"/>
      <c r="V651" s="158"/>
      <c r="W651" s="157"/>
      <c r="X651" s="157"/>
      <c r="Y651" s="157"/>
      <c r="Z651" s="157"/>
      <c r="AA651" s="157"/>
      <c r="AB651" s="157"/>
      <c r="AC651" s="157"/>
      <c r="AD651" s="157"/>
      <c r="AE651" s="157"/>
      <c r="AF651" s="157"/>
      <c r="AG651" s="157"/>
      <c r="AH651" s="157"/>
      <c r="AI651" s="157"/>
      <c r="AJ651" s="157"/>
      <c r="AK651" s="165"/>
      <c r="AL651"/>
      <c r="AM651"/>
      <c r="AN651"/>
      <c r="AO651"/>
      <c r="AP651"/>
      <c r="AQ651"/>
    </row>
    <row r="652" spans="1:43" ht="12" customHeight="1" x14ac:dyDescent="0.3">
      <c r="A652" s="157"/>
      <c r="B652" s="158"/>
      <c r="C652" s="157"/>
      <c r="D652" s="159"/>
      <c r="E652" s="160"/>
      <c r="F652" s="157"/>
      <c r="G652" s="157"/>
      <c r="H652" s="157"/>
      <c r="I652" s="161"/>
      <c r="J652" s="161"/>
      <c r="K652" s="157"/>
      <c r="L652" s="161"/>
      <c r="M652" s="162"/>
      <c r="N652" s="163"/>
      <c r="O652" s="157"/>
      <c r="P652" s="157"/>
      <c r="Q652" s="161"/>
      <c r="R652" s="161"/>
      <c r="S652" s="164"/>
      <c r="T652" s="158"/>
      <c r="U652" s="158"/>
      <c r="V652" s="158"/>
      <c r="W652" s="157"/>
      <c r="X652" s="157"/>
      <c r="Y652" s="157"/>
      <c r="Z652" s="157"/>
      <c r="AA652" s="157"/>
      <c r="AB652" s="157"/>
      <c r="AC652" s="157"/>
      <c r="AD652" s="157"/>
      <c r="AE652" s="157"/>
      <c r="AF652" s="157"/>
      <c r="AG652" s="157"/>
      <c r="AH652" s="157"/>
      <c r="AI652" s="157"/>
      <c r="AJ652" s="157"/>
      <c r="AK652" s="165"/>
      <c r="AL652"/>
      <c r="AM652"/>
      <c r="AN652"/>
      <c r="AO652"/>
      <c r="AP652"/>
      <c r="AQ652"/>
    </row>
    <row r="653" spans="1:43" ht="12" customHeight="1" x14ac:dyDescent="0.3">
      <c r="A653" s="157"/>
      <c r="B653" s="158"/>
      <c r="C653" s="157"/>
      <c r="D653" s="159"/>
      <c r="E653" s="160"/>
      <c r="F653" s="157"/>
      <c r="G653" s="157"/>
      <c r="H653" s="157"/>
      <c r="I653" s="161"/>
      <c r="J653" s="161"/>
      <c r="K653" s="157"/>
      <c r="L653" s="161"/>
      <c r="M653" s="162"/>
      <c r="N653" s="163"/>
      <c r="O653" s="157"/>
      <c r="P653" s="157"/>
      <c r="Q653" s="161"/>
      <c r="R653" s="161"/>
      <c r="S653" s="164"/>
      <c r="T653" s="158"/>
      <c r="U653" s="158"/>
      <c r="V653" s="158"/>
      <c r="W653" s="157"/>
      <c r="X653" s="157"/>
      <c r="Y653" s="157"/>
      <c r="Z653" s="157"/>
      <c r="AA653" s="157"/>
      <c r="AB653" s="157"/>
      <c r="AC653" s="157"/>
      <c r="AD653" s="157"/>
      <c r="AE653" s="157"/>
      <c r="AF653" s="157"/>
      <c r="AG653" s="157"/>
      <c r="AH653" s="157"/>
      <c r="AI653" s="157"/>
      <c r="AJ653" s="157"/>
      <c r="AK653" s="165"/>
      <c r="AL653"/>
      <c r="AM653"/>
      <c r="AN653"/>
      <c r="AO653"/>
      <c r="AP653"/>
      <c r="AQ653"/>
    </row>
    <row r="654" spans="1:43" ht="12" customHeight="1" x14ac:dyDescent="0.3">
      <c r="A654" s="157"/>
      <c r="B654" s="158"/>
      <c r="C654" s="157"/>
      <c r="D654" s="159"/>
      <c r="E654" s="160"/>
      <c r="F654" s="157"/>
      <c r="G654" s="157"/>
      <c r="H654" s="157"/>
      <c r="I654" s="161"/>
      <c r="J654" s="161"/>
      <c r="K654" s="157"/>
      <c r="L654" s="161"/>
      <c r="M654" s="162"/>
      <c r="N654" s="163"/>
      <c r="O654" s="157"/>
      <c r="P654" s="157"/>
      <c r="Q654" s="161"/>
      <c r="R654" s="161"/>
      <c r="S654" s="164"/>
      <c r="T654" s="158"/>
      <c r="U654" s="158"/>
      <c r="V654" s="158"/>
      <c r="W654" s="157"/>
      <c r="X654" s="157"/>
      <c r="Y654" s="157"/>
      <c r="Z654" s="157"/>
      <c r="AA654" s="157"/>
      <c r="AB654" s="157"/>
      <c r="AC654" s="157"/>
      <c r="AD654" s="157"/>
      <c r="AE654" s="157"/>
      <c r="AF654" s="157"/>
      <c r="AG654" s="157"/>
      <c r="AH654" s="157"/>
      <c r="AI654" s="157"/>
      <c r="AJ654" s="157"/>
      <c r="AK654" s="165"/>
      <c r="AL654"/>
      <c r="AM654"/>
      <c r="AN654"/>
      <c r="AO654"/>
      <c r="AP654"/>
      <c r="AQ654"/>
    </row>
    <row r="655" spans="1:43" ht="12" customHeight="1" x14ac:dyDescent="0.3">
      <c r="A655" s="157"/>
      <c r="B655" s="158"/>
      <c r="C655" s="157"/>
      <c r="D655" s="159"/>
      <c r="E655" s="160"/>
      <c r="F655" s="157"/>
      <c r="G655" s="157"/>
      <c r="H655" s="157"/>
      <c r="I655" s="161"/>
      <c r="J655" s="161"/>
      <c r="K655" s="157"/>
      <c r="L655" s="161"/>
      <c r="M655" s="162"/>
      <c r="N655" s="163"/>
      <c r="O655" s="157"/>
      <c r="P655" s="157"/>
      <c r="Q655" s="161"/>
      <c r="R655" s="161"/>
      <c r="S655" s="164"/>
      <c r="T655" s="158"/>
      <c r="U655" s="158"/>
      <c r="V655" s="158"/>
      <c r="W655" s="157"/>
      <c r="X655" s="157"/>
      <c r="Y655" s="157"/>
      <c r="Z655" s="157"/>
      <c r="AA655" s="157"/>
      <c r="AB655" s="157"/>
      <c r="AC655" s="157"/>
      <c r="AD655" s="157"/>
      <c r="AE655" s="157"/>
      <c r="AF655" s="157"/>
      <c r="AG655" s="157"/>
      <c r="AH655" s="157"/>
      <c r="AI655" s="157"/>
      <c r="AJ655" s="157"/>
      <c r="AK655" s="165"/>
      <c r="AL655"/>
      <c r="AM655"/>
      <c r="AN655"/>
      <c r="AO655"/>
      <c r="AP655"/>
      <c r="AQ655"/>
    </row>
    <row r="656" spans="1:43" ht="12" customHeight="1" x14ac:dyDescent="0.3">
      <c r="A656" s="157"/>
      <c r="B656" s="158"/>
      <c r="C656" s="157"/>
      <c r="D656" s="159"/>
      <c r="E656" s="160"/>
      <c r="F656" s="157"/>
      <c r="G656" s="157"/>
      <c r="H656" s="157"/>
      <c r="I656" s="161"/>
      <c r="J656" s="161"/>
      <c r="K656" s="157"/>
      <c r="L656" s="161"/>
      <c r="M656" s="162"/>
      <c r="N656" s="163"/>
      <c r="O656" s="157"/>
      <c r="P656" s="157"/>
      <c r="Q656" s="161"/>
      <c r="R656" s="161"/>
      <c r="S656" s="164"/>
      <c r="T656" s="158"/>
      <c r="U656" s="158"/>
      <c r="V656" s="158"/>
      <c r="W656" s="157"/>
      <c r="X656" s="157"/>
      <c r="Y656" s="157"/>
      <c r="Z656" s="157"/>
      <c r="AA656" s="157"/>
      <c r="AB656" s="157"/>
      <c r="AC656" s="157"/>
      <c r="AD656" s="157"/>
      <c r="AE656" s="157"/>
      <c r="AF656" s="157"/>
      <c r="AG656" s="157"/>
      <c r="AH656" s="157"/>
      <c r="AI656" s="157"/>
      <c r="AJ656" s="157"/>
      <c r="AK656" s="165"/>
      <c r="AL656"/>
      <c r="AM656"/>
      <c r="AN656"/>
      <c r="AO656"/>
      <c r="AP656"/>
      <c r="AQ656"/>
    </row>
    <row r="657" spans="1:43" ht="12" customHeight="1" x14ac:dyDescent="0.3">
      <c r="A657" s="157"/>
      <c r="B657" s="158"/>
      <c r="C657" s="157"/>
      <c r="D657" s="159"/>
      <c r="E657" s="160"/>
      <c r="F657" s="157"/>
      <c r="G657" s="157"/>
      <c r="H657" s="157"/>
      <c r="I657" s="161"/>
      <c r="J657" s="161"/>
      <c r="K657" s="157"/>
      <c r="L657" s="161"/>
      <c r="M657" s="162"/>
      <c r="N657" s="163"/>
      <c r="O657" s="157"/>
      <c r="P657" s="157"/>
      <c r="Q657" s="161"/>
      <c r="R657" s="161"/>
      <c r="S657" s="164"/>
      <c r="T657" s="158"/>
      <c r="U657" s="158"/>
      <c r="V657" s="158"/>
      <c r="W657" s="157"/>
      <c r="X657" s="157"/>
      <c r="Y657" s="157"/>
      <c r="Z657" s="157"/>
      <c r="AA657" s="157"/>
      <c r="AB657" s="157"/>
      <c r="AC657" s="157"/>
      <c r="AD657" s="157"/>
      <c r="AE657" s="157"/>
      <c r="AF657" s="157"/>
      <c r="AG657" s="157"/>
      <c r="AH657" s="157"/>
      <c r="AI657" s="157"/>
      <c r="AJ657" s="157"/>
      <c r="AK657" s="165"/>
      <c r="AL657"/>
      <c r="AM657"/>
      <c r="AN657"/>
      <c r="AO657"/>
      <c r="AP657"/>
      <c r="AQ657"/>
    </row>
    <row r="658" spans="1:43" ht="12" customHeight="1" x14ac:dyDescent="0.3">
      <c r="A658" s="157"/>
      <c r="B658" s="158"/>
      <c r="C658" s="157"/>
      <c r="D658" s="159"/>
      <c r="E658" s="160"/>
      <c r="F658" s="157"/>
      <c r="G658" s="157"/>
      <c r="H658" s="157"/>
      <c r="I658" s="161"/>
      <c r="J658" s="161"/>
      <c r="K658" s="157"/>
      <c r="L658" s="161"/>
      <c r="M658" s="162"/>
      <c r="N658" s="163"/>
      <c r="O658" s="157"/>
      <c r="P658" s="157"/>
      <c r="Q658" s="161"/>
      <c r="R658" s="161"/>
      <c r="S658" s="164"/>
      <c r="T658" s="158"/>
      <c r="U658" s="158"/>
      <c r="V658" s="158"/>
      <c r="W658" s="157"/>
      <c r="X658" s="157"/>
      <c r="Y658" s="157"/>
      <c r="Z658" s="157"/>
      <c r="AA658" s="157"/>
      <c r="AB658" s="157"/>
      <c r="AC658" s="157"/>
      <c r="AD658" s="157"/>
      <c r="AE658" s="157"/>
      <c r="AF658" s="157"/>
      <c r="AG658" s="157"/>
      <c r="AH658" s="157"/>
      <c r="AI658" s="157"/>
      <c r="AJ658" s="157"/>
      <c r="AK658" s="165"/>
      <c r="AL658"/>
      <c r="AM658"/>
      <c r="AN658"/>
      <c r="AO658"/>
      <c r="AP658"/>
      <c r="AQ658"/>
    </row>
    <row r="659" spans="1:43" ht="12" customHeight="1" x14ac:dyDescent="0.3">
      <c r="A659" s="157"/>
      <c r="B659" s="158"/>
      <c r="C659" s="157"/>
      <c r="D659" s="159"/>
      <c r="E659" s="160"/>
      <c r="F659" s="157"/>
      <c r="G659" s="157"/>
      <c r="H659" s="157"/>
      <c r="I659" s="161"/>
      <c r="J659" s="161"/>
      <c r="K659" s="157"/>
      <c r="L659" s="161"/>
      <c r="M659" s="162"/>
      <c r="N659" s="163"/>
      <c r="O659" s="157"/>
      <c r="P659" s="157"/>
      <c r="Q659" s="161"/>
      <c r="R659" s="161"/>
      <c r="S659" s="164"/>
      <c r="T659" s="158"/>
      <c r="U659" s="158"/>
      <c r="V659" s="158"/>
      <c r="W659" s="157"/>
      <c r="X659" s="157"/>
      <c r="Y659" s="157"/>
      <c r="Z659" s="157"/>
      <c r="AA659" s="157"/>
      <c r="AB659" s="157"/>
      <c r="AC659" s="157"/>
      <c r="AD659" s="157"/>
      <c r="AE659" s="157"/>
      <c r="AF659" s="157"/>
      <c r="AG659" s="157"/>
      <c r="AH659" s="157"/>
      <c r="AI659" s="157"/>
      <c r="AJ659" s="157"/>
      <c r="AK659" s="165"/>
      <c r="AL659"/>
      <c r="AM659"/>
      <c r="AN659"/>
      <c r="AO659"/>
      <c r="AP659"/>
      <c r="AQ659"/>
    </row>
    <row r="660" spans="1:43" ht="12" customHeight="1" x14ac:dyDescent="0.3">
      <c r="A660" s="157"/>
      <c r="B660" s="158"/>
      <c r="C660" s="157"/>
      <c r="D660" s="159"/>
      <c r="E660" s="160"/>
      <c r="F660" s="157"/>
      <c r="G660" s="157"/>
      <c r="H660" s="157"/>
      <c r="I660" s="161"/>
      <c r="J660" s="161"/>
      <c r="K660" s="157"/>
      <c r="L660" s="161"/>
      <c r="M660" s="162"/>
      <c r="N660" s="163"/>
      <c r="O660" s="157"/>
      <c r="P660" s="157"/>
      <c r="Q660" s="161"/>
      <c r="R660" s="161"/>
      <c r="S660" s="164"/>
      <c r="T660" s="158"/>
      <c r="U660" s="158"/>
      <c r="V660" s="158"/>
      <c r="W660" s="157"/>
      <c r="X660" s="157"/>
      <c r="Y660" s="157"/>
      <c r="Z660" s="157"/>
      <c r="AA660" s="157"/>
      <c r="AB660" s="157"/>
      <c r="AC660" s="157"/>
      <c r="AD660" s="157"/>
      <c r="AE660" s="157"/>
      <c r="AF660" s="157"/>
      <c r="AG660" s="157"/>
      <c r="AH660" s="157"/>
      <c r="AI660" s="157"/>
      <c r="AJ660" s="157"/>
      <c r="AK660" s="165"/>
      <c r="AL660"/>
      <c r="AM660"/>
      <c r="AN660"/>
      <c r="AO660"/>
      <c r="AP660"/>
      <c r="AQ660"/>
    </row>
    <row r="661" spans="1:43" ht="12" customHeight="1" x14ac:dyDescent="0.3">
      <c r="A661" s="157"/>
      <c r="B661" s="158"/>
      <c r="C661" s="157"/>
      <c r="D661" s="159"/>
      <c r="E661" s="160"/>
      <c r="F661" s="157"/>
      <c r="G661" s="157"/>
      <c r="H661" s="157"/>
      <c r="I661" s="161"/>
      <c r="J661" s="161"/>
      <c r="K661" s="157"/>
      <c r="L661" s="161"/>
      <c r="M661" s="162"/>
      <c r="N661" s="163"/>
      <c r="O661" s="157"/>
      <c r="P661" s="157"/>
      <c r="Q661" s="161"/>
      <c r="R661" s="161"/>
      <c r="S661" s="164"/>
      <c r="T661" s="158"/>
      <c r="U661" s="158"/>
      <c r="V661" s="158"/>
      <c r="W661" s="157"/>
      <c r="X661" s="157"/>
      <c r="Y661" s="157"/>
      <c r="Z661" s="157"/>
      <c r="AA661" s="157"/>
      <c r="AB661" s="157"/>
      <c r="AC661" s="157"/>
      <c r="AD661" s="157"/>
      <c r="AE661" s="157"/>
      <c r="AF661" s="157"/>
      <c r="AG661" s="157"/>
      <c r="AH661" s="157"/>
      <c r="AI661" s="157"/>
      <c r="AJ661" s="157"/>
      <c r="AK661" s="165"/>
      <c r="AL661"/>
      <c r="AM661"/>
      <c r="AN661"/>
      <c r="AO661"/>
      <c r="AP661"/>
      <c r="AQ661"/>
    </row>
    <row r="662" spans="1:43" ht="12" customHeight="1" x14ac:dyDescent="0.3">
      <c r="A662" s="157"/>
      <c r="B662" s="158"/>
      <c r="C662" s="157"/>
      <c r="D662" s="159"/>
      <c r="E662" s="160"/>
      <c r="F662" s="157"/>
      <c r="G662" s="157"/>
      <c r="H662" s="157"/>
      <c r="I662" s="161"/>
      <c r="J662" s="161"/>
      <c r="K662" s="157"/>
      <c r="L662" s="161"/>
      <c r="M662" s="162"/>
      <c r="N662" s="163"/>
      <c r="O662" s="157"/>
      <c r="P662" s="157"/>
      <c r="Q662" s="161"/>
      <c r="R662" s="161"/>
      <c r="S662" s="164"/>
      <c r="T662" s="158"/>
      <c r="U662" s="158"/>
      <c r="V662" s="158"/>
      <c r="W662" s="157"/>
      <c r="X662" s="157"/>
      <c r="Y662" s="157"/>
      <c r="Z662" s="157"/>
      <c r="AA662" s="157"/>
      <c r="AB662" s="157"/>
      <c r="AC662" s="157"/>
      <c r="AD662" s="157"/>
      <c r="AE662" s="157"/>
      <c r="AF662" s="157"/>
      <c r="AG662" s="157"/>
      <c r="AH662" s="157"/>
      <c r="AI662" s="157"/>
      <c r="AJ662" s="157"/>
      <c r="AK662" s="165"/>
      <c r="AL662"/>
      <c r="AM662"/>
      <c r="AN662"/>
      <c r="AO662"/>
      <c r="AP662"/>
      <c r="AQ662"/>
    </row>
    <row r="663" spans="1:43" ht="12" customHeight="1" x14ac:dyDescent="0.3">
      <c r="A663" s="157"/>
      <c r="B663" s="158"/>
      <c r="C663" s="157"/>
      <c r="D663" s="159"/>
      <c r="E663" s="160"/>
      <c r="F663" s="157"/>
      <c r="G663" s="157"/>
      <c r="H663" s="157"/>
      <c r="I663" s="161"/>
      <c r="J663" s="161"/>
      <c r="K663" s="157"/>
      <c r="L663" s="161"/>
      <c r="M663" s="162"/>
      <c r="N663" s="163"/>
      <c r="O663" s="157"/>
      <c r="P663" s="157"/>
      <c r="Q663" s="161"/>
      <c r="R663" s="161"/>
      <c r="S663" s="164"/>
      <c r="T663" s="158"/>
      <c r="U663" s="158"/>
      <c r="V663" s="158"/>
      <c r="W663" s="157"/>
      <c r="X663" s="157"/>
      <c r="Y663" s="157"/>
      <c r="Z663" s="157"/>
      <c r="AA663" s="157"/>
      <c r="AB663" s="157"/>
      <c r="AC663" s="157"/>
      <c r="AD663" s="157"/>
      <c r="AE663" s="157"/>
      <c r="AF663" s="157"/>
      <c r="AG663" s="157"/>
      <c r="AH663" s="157"/>
      <c r="AI663" s="157"/>
      <c r="AJ663" s="157"/>
      <c r="AK663" s="165"/>
      <c r="AL663"/>
      <c r="AM663"/>
      <c r="AN663"/>
      <c r="AO663"/>
      <c r="AP663"/>
      <c r="AQ663"/>
    </row>
    <row r="664" spans="1:43" ht="12" customHeight="1" x14ac:dyDescent="0.3">
      <c r="A664" s="157"/>
      <c r="B664" s="158"/>
      <c r="C664" s="157"/>
      <c r="D664" s="159"/>
      <c r="E664" s="160"/>
      <c r="F664" s="157"/>
      <c r="G664" s="157"/>
      <c r="H664" s="157"/>
      <c r="I664" s="161"/>
      <c r="J664" s="161"/>
      <c r="K664" s="157"/>
      <c r="L664" s="161"/>
      <c r="M664" s="162"/>
      <c r="N664" s="163"/>
      <c r="O664" s="157"/>
      <c r="P664" s="157"/>
      <c r="Q664" s="161"/>
      <c r="R664" s="161"/>
      <c r="S664" s="164"/>
      <c r="T664" s="158"/>
      <c r="U664" s="158"/>
      <c r="V664" s="158"/>
      <c r="W664" s="157"/>
      <c r="X664" s="157"/>
      <c r="Y664" s="157"/>
      <c r="Z664" s="157"/>
      <c r="AA664" s="157"/>
      <c r="AB664" s="157"/>
      <c r="AC664" s="157"/>
      <c r="AD664" s="157"/>
      <c r="AE664" s="157"/>
      <c r="AF664" s="157"/>
      <c r="AG664" s="157"/>
      <c r="AH664" s="157"/>
      <c r="AI664" s="157"/>
      <c r="AJ664" s="157"/>
      <c r="AK664" s="165"/>
      <c r="AL664"/>
      <c r="AM664"/>
      <c r="AN664"/>
      <c r="AO664"/>
      <c r="AP664"/>
      <c r="AQ664"/>
    </row>
    <row r="665" spans="1:43" ht="12" customHeight="1" x14ac:dyDescent="0.3">
      <c r="A665" s="157"/>
      <c r="B665" s="158"/>
      <c r="C665" s="157"/>
      <c r="D665" s="159"/>
      <c r="E665" s="160"/>
      <c r="F665" s="157"/>
      <c r="G665" s="157"/>
      <c r="H665" s="157"/>
      <c r="I665" s="161"/>
      <c r="J665" s="161"/>
      <c r="K665" s="157"/>
      <c r="L665" s="161"/>
      <c r="M665" s="162"/>
      <c r="N665" s="163"/>
      <c r="O665" s="157"/>
      <c r="P665" s="157"/>
      <c r="Q665" s="161"/>
      <c r="R665" s="161"/>
      <c r="S665" s="164"/>
      <c r="T665" s="158"/>
      <c r="U665" s="158"/>
      <c r="V665" s="158"/>
      <c r="W665" s="157"/>
      <c r="X665" s="157"/>
      <c r="Y665" s="157"/>
      <c r="Z665" s="157"/>
      <c r="AA665" s="157"/>
      <c r="AB665" s="157"/>
      <c r="AC665" s="157"/>
      <c r="AD665" s="157"/>
      <c r="AE665" s="157"/>
      <c r="AF665" s="157"/>
      <c r="AG665" s="157"/>
      <c r="AH665" s="157"/>
      <c r="AI665" s="157"/>
      <c r="AJ665" s="157"/>
      <c r="AK665" s="165"/>
      <c r="AL665"/>
      <c r="AM665"/>
      <c r="AN665"/>
      <c r="AO665"/>
      <c r="AP665"/>
      <c r="AQ665"/>
    </row>
    <row r="666" spans="1:43" ht="12" customHeight="1" x14ac:dyDescent="0.3">
      <c r="A666" s="157"/>
      <c r="B666" s="158"/>
      <c r="C666" s="157"/>
      <c r="D666" s="159"/>
      <c r="E666" s="160"/>
      <c r="F666" s="157"/>
      <c r="G666" s="157"/>
      <c r="H666" s="157"/>
      <c r="I666" s="161"/>
      <c r="J666" s="161"/>
      <c r="K666" s="157"/>
      <c r="L666" s="161"/>
      <c r="M666" s="162"/>
      <c r="N666" s="163"/>
      <c r="O666" s="157"/>
      <c r="P666" s="157"/>
      <c r="Q666" s="161"/>
      <c r="R666" s="161"/>
      <c r="S666" s="164"/>
      <c r="T666" s="158"/>
      <c r="U666" s="158"/>
      <c r="V666" s="158"/>
      <c r="W666" s="157"/>
      <c r="X666" s="157"/>
      <c r="Y666" s="157"/>
      <c r="Z666" s="157"/>
      <c r="AA666" s="157"/>
      <c r="AB666" s="157"/>
      <c r="AC666" s="157"/>
      <c r="AD666" s="157"/>
      <c r="AE666" s="157"/>
      <c r="AF666" s="157"/>
      <c r="AG666" s="157"/>
      <c r="AH666" s="157"/>
      <c r="AI666" s="157"/>
      <c r="AJ666" s="157"/>
      <c r="AK666" s="165"/>
      <c r="AL666"/>
      <c r="AM666"/>
      <c r="AN666"/>
      <c r="AO666"/>
      <c r="AP666"/>
      <c r="AQ666"/>
    </row>
    <row r="667" spans="1:43" ht="12" customHeight="1" x14ac:dyDescent="0.3">
      <c r="A667" s="157"/>
      <c r="B667" s="158"/>
      <c r="C667" s="157"/>
      <c r="D667" s="159"/>
      <c r="E667" s="160"/>
      <c r="F667" s="157"/>
      <c r="G667" s="157"/>
      <c r="H667" s="157"/>
      <c r="I667" s="161"/>
      <c r="J667" s="161"/>
      <c r="K667" s="157"/>
      <c r="L667" s="161"/>
      <c r="M667" s="162"/>
      <c r="N667" s="163"/>
      <c r="O667" s="157"/>
      <c r="P667" s="157"/>
      <c r="Q667" s="161"/>
      <c r="R667" s="161"/>
      <c r="S667" s="164"/>
      <c r="T667" s="158"/>
      <c r="U667" s="158"/>
      <c r="V667" s="158"/>
      <c r="W667" s="157"/>
      <c r="X667" s="157"/>
      <c r="Y667" s="157"/>
      <c r="Z667" s="157"/>
      <c r="AA667" s="157"/>
      <c r="AB667" s="157"/>
      <c r="AC667" s="157"/>
      <c r="AD667" s="157"/>
      <c r="AE667" s="157"/>
      <c r="AF667" s="157"/>
      <c r="AG667" s="157"/>
      <c r="AH667" s="157"/>
      <c r="AI667" s="157"/>
      <c r="AJ667" s="157"/>
      <c r="AK667" s="165"/>
      <c r="AL667"/>
      <c r="AM667"/>
      <c r="AN667"/>
      <c r="AO667"/>
      <c r="AP667"/>
      <c r="AQ667"/>
    </row>
    <row r="668" spans="1:43" ht="12" customHeight="1" x14ac:dyDescent="0.3">
      <c r="A668" s="157"/>
      <c r="B668" s="158"/>
      <c r="C668" s="157"/>
      <c r="D668" s="159"/>
      <c r="E668" s="160"/>
      <c r="F668" s="157"/>
      <c r="G668" s="157"/>
      <c r="H668" s="157"/>
      <c r="I668" s="161"/>
      <c r="J668" s="161"/>
      <c r="K668" s="157"/>
      <c r="L668" s="161"/>
      <c r="M668" s="162"/>
      <c r="N668" s="163"/>
      <c r="O668" s="157"/>
      <c r="P668" s="157"/>
      <c r="Q668" s="161"/>
      <c r="R668" s="161"/>
      <c r="S668" s="164"/>
      <c r="T668" s="158"/>
      <c r="U668" s="158"/>
      <c r="V668" s="158"/>
      <c r="W668" s="157"/>
      <c r="X668" s="157"/>
      <c r="Y668" s="157"/>
      <c r="Z668" s="157"/>
      <c r="AA668" s="157"/>
      <c r="AB668" s="157"/>
      <c r="AC668" s="157"/>
      <c r="AD668" s="157"/>
      <c r="AE668" s="157"/>
      <c r="AF668" s="157"/>
      <c r="AG668" s="157"/>
      <c r="AH668" s="157"/>
      <c r="AI668" s="157"/>
      <c r="AJ668" s="157"/>
      <c r="AK668" s="165"/>
      <c r="AL668"/>
      <c r="AM668"/>
      <c r="AN668"/>
      <c r="AO668"/>
      <c r="AP668"/>
      <c r="AQ668"/>
    </row>
    <row r="669" spans="1:43" ht="12" customHeight="1" x14ac:dyDescent="0.3">
      <c r="A669" s="157"/>
      <c r="B669" s="158"/>
      <c r="C669" s="157"/>
      <c r="D669" s="159"/>
      <c r="E669" s="160"/>
      <c r="F669" s="157"/>
      <c r="G669" s="157"/>
      <c r="H669" s="157"/>
      <c r="I669" s="161"/>
      <c r="J669" s="161"/>
      <c r="K669" s="157"/>
      <c r="L669" s="161"/>
      <c r="M669" s="162"/>
      <c r="N669" s="163"/>
      <c r="O669" s="157"/>
      <c r="P669" s="157"/>
      <c r="Q669" s="161"/>
      <c r="R669" s="161"/>
      <c r="S669" s="164"/>
      <c r="T669" s="158"/>
      <c r="U669" s="158"/>
      <c r="V669" s="158"/>
      <c r="W669" s="157"/>
      <c r="X669" s="157"/>
      <c r="Y669" s="157"/>
      <c r="Z669" s="157"/>
      <c r="AA669" s="157"/>
      <c r="AB669" s="157"/>
      <c r="AC669" s="157"/>
      <c r="AD669" s="157"/>
      <c r="AE669" s="157"/>
      <c r="AF669" s="157"/>
      <c r="AG669" s="157"/>
      <c r="AH669" s="157"/>
      <c r="AI669" s="157"/>
      <c r="AJ669" s="157"/>
      <c r="AK669" s="165"/>
      <c r="AL669"/>
      <c r="AM669"/>
      <c r="AN669"/>
      <c r="AO669"/>
      <c r="AP669"/>
      <c r="AQ669"/>
    </row>
    <row r="670" spans="1:43" ht="12" customHeight="1" x14ac:dyDescent="0.3">
      <c r="A670" s="157"/>
      <c r="B670" s="158"/>
      <c r="C670" s="157"/>
      <c r="D670" s="159"/>
      <c r="E670" s="160"/>
      <c r="F670" s="157"/>
      <c r="G670" s="157"/>
      <c r="H670" s="157"/>
      <c r="I670" s="161"/>
      <c r="J670" s="161"/>
      <c r="K670" s="157"/>
      <c r="L670" s="161"/>
      <c r="M670" s="162"/>
      <c r="N670" s="163"/>
      <c r="O670" s="157"/>
      <c r="P670" s="157"/>
      <c r="Q670" s="161"/>
      <c r="R670" s="161"/>
      <c r="S670" s="164"/>
      <c r="T670" s="158"/>
      <c r="U670" s="158"/>
      <c r="V670" s="158"/>
      <c r="W670" s="157"/>
      <c r="X670" s="157"/>
      <c r="Y670" s="157"/>
      <c r="Z670" s="157"/>
      <c r="AA670" s="157"/>
      <c r="AB670" s="157"/>
      <c r="AC670" s="157"/>
      <c r="AD670" s="157"/>
      <c r="AE670" s="157"/>
      <c r="AF670" s="157"/>
      <c r="AG670" s="157"/>
      <c r="AH670" s="157"/>
      <c r="AI670" s="157"/>
      <c r="AJ670" s="157"/>
      <c r="AK670" s="165"/>
      <c r="AL670"/>
      <c r="AM670"/>
      <c r="AN670"/>
      <c r="AO670"/>
      <c r="AP670"/>
      <c r="AQ670"/>
    </row>
    <row r="671" spans="1:43" ht="12" customHeight="1" x14ac:dyDescent="0.3">
      <c r="A671" s="157"/>
      <c r="B671" s="158"/>
      <c r="C671" s="157"/>
      <c r="D671" s="159"/>
      <c r="E671" s="160"/>
      <c r="F671" s="157"/>
      <c r="G671" s="157"/>
      <c r="H671" s="157"/>
      <c r="I671" s="161"/>
      <c r="J671" s="161"/>
      <c r="K671" s="157"/>
      <c r="L671" s="161"/>
      <c r="M671" s="162"/>
      <c r="N671" s="163"/>
      <c r="O671" s="157"/>
      <c r="P671" s="157"/>
      <c r="Q671" s="161"/>
      <c r="R671" s="161"/>
      <c r="S671" s="164"/>
      <c r="T671" s="158"/>
      <c r="U671" s="158"/>
      <c r="V671" s="158"/>
      <c r="W671" s="157"/>
      <c r="X671" s="157"/>
      <c r="Y671" s="157"/>
      <c r="Z671" s="157"/>
      <c r="AA671" s="157"/>
      <c r="AB671" s="157"/>
      <c r="AC671" s="157"/>
      <c r="AD671" s="157"/>
      <c r="AE671" s="157"/>
      <c r="AF671" s="157"/>
      <c r="AG671" s="157"/>
      <c r="AH671" s="157"/>
      <c r="AI671" s="157"/>
      <c r="AJ671" s="157"/>
      <c r="AK671" s="165"/>
      <c r="AL671"/>
      <c r="AM671"/>
      <c r="AN671"/>
      <c r="AO671"/>
      <c r="AP671"/>
      <c r="AQ671"/>
    </row>
    <row r="672" spans="1:43" ht="12" customHeight="1" x14ac:dyDescent="0.3">
      <c r="A672" s="157"/>
      <c r="B672" s="158"/>
      <c r="C672" s="157"/>
      <c r="D672" s="159"/>
      <c r="E672" s="160"/>
      <c r="F672" s="157"/>
      <c r="G672" s="157"/>
      <c r="H672" s="157"/>
      <c r="I672" s="161"/>
      <c r="J672" s="161"/>
      <c r="K672" s="157"/>
      <c r="L672" s="161"/>
      <c r="M672" s="162"/>
      <c r="N672" s="163"/>
      <c r="O672" s="157"/>
      <c r="P672" s="157"/>
      <c r="Q672" s="161"/>
      <c r="R672" s="161"/>
      <c r="S672" s="164"/>
      <c r="T672" s="158"/>
      <c r="U672" s="158"/>
      <c r="V672" s="158"/>
      <c r="W672" s="157"/>
      <c r="X672" s="157"/>
      <c r="Y672" s="157"/>
      <c r="Z672" s="157"/>
      <c r="AA672" s="157"/>
      <c r="AB672" s="157"/>
      <c r="AC672" s="157"/>
      <c r="AD672" s="157"/>
      <c r="AE672" s="157"/>
      <c r="AF672" s="157"/>
      <c r="AG672" s="157"/>
      <c r="AH672" s="157"/>
      <c r="AI672" s="157"/>
      <c r="AJ672" s="157"/>
      <c r="AK672" s="165"/>
      <c r="AL672"/>
      <c r="AM672"/>
      <c r="AN672"/>
      <c r="AO672"/>
      <c r="AP672"/>
      <c r="AQ672"/>
    </row>
    <row r="673" spans="1:43" ht="12" customHeight="1" x14ac:dyDescent="0.3">
      <c r="A673" s="157"/>
      <c r="B673" s="158"/>
      <c r="C673" s="157"/>
      <c r="D673" s="159"/>
      <c r="E673" s="160"/>
      <c r="F673" s="157"/>
      <c r="G673" s="157"/>
      <c r="H673" s="157"/>
      <c r="I673" s="161"/>
      <c r="J673" s="161"/>
      <c r="K673" s="157"/>
      <c r="L673" s="161"/>
      <c r="M673" s="162"/>
      <c r="N673" s="163"/>
      <c r="O673" s="157"/>
      <c r="P673" s="157"/>
      <c r="Q673" s="161"/>
      <c r="R673" s="161"/>
      <c r="S673" s="164"/>
      <c r="T673" s="158"/>
      <c r="U673" s="158"/>
      <c r="V673" s="158"/>
      <c r="W673" s="157"/>
      <c r="X673" s="157"/>
      <c r="Y673" s="157"/>
      <c r="Z673" s="157"/>
      <c r="AA673" s="157"/>
      <c r="AB673" s="157"/>
      <c r="AC673" s="157"/>
      <c r="AD673" s="157"/>
      <c r="AE673" s="157"/>
      <c r="AF673" s="157"/>
      <c r="AG673" s="157"/>
      <c r="AH673" s="157"/>
      <c r="AI673" s="157"/>
      <c r="AJ673" s="157"/>
      <c r="AK673" s="165"/>
      <c r="AL673"/>
      <c r="AM673"/>
      <c r="AN673"/>
      <c r="AO673"/>
      <c r="AP673"/>
      <c r="AQ673"/>
    </row>
    <row r="674" spans="1:43" ht="12" customHeight="1" x14ac:dyDescent="0.3">
      <c r="A674" s="157"/>
      <c r="B674" s="158"/>
      <c r="C674" s="157"/>
      <c r="D674" s="159"/>
      <c r="E674" s="160"/>
      <c r="F674" s="157"/>
      <c r="G674" s="157"/>
      <c r="H674" s="157"/>
      <c r="I674" s="161"/>
      <c r="J674" s="161"/>
      <c r="K674" s="157"/>
      <c r="L674" s="161"/>
      <c r="M674" s="162"/>
      <c r="N674" s="163"/>
      <c r="O674" s="157"/>
      <c r="P674" s="157"/>
      <c r="Q674" s="161"/>
      <c r="R674" s="161"/>
      <c r="S674" s="164"/>
      <c r="T674" s="158"/>
      <c r="U674" s="158"/>
      <c r="V674" s="158"/>
      <c r="W674" s="157"/>
      <c r="X674" s="157"/>
      <c r="Y674" s="157"/>
      <c r="Z674" s="157"/>
      <c r="AA674" s="157"/>
      <c r="AB674" s="157"/>
      <c r="AC674" s="157"/>
      <c r="AD674" s="157"/>
      <c r="AE674" s="157"/>
      <c r="AF674" s="157"/>
      <c r="AG674" s="157"/>
      <c r="AH674" s="157"/>
      <c r="AI674" s="157"/>
      <c r="AJ674" s="157"/>
      <c r="AK674" s="165"/>
      <c r="AL674"/>
      <c r="AM674"/>
      <c r="AN674"/>
      <c r="AO674"/>
      <c r="AP674"/>
      <c r="AQ674"/>
    </row>
    <row r="675" spans="1:43" ht="12" customHeight="1" x14ac:dyDescent="0.3">
      <c r="A675" s="157"/>
      <c r="B675" s="158"/>
      <c r="C675" s="157"/>
      <c r="D675" s="159"/>
      <c r="E675" s="160"/>
      <c r="F675" s="157"/>
      <c r="G675" s="157"/>
      <c r="H675" s="157"/>
      <c r="I675" s="161"/>
      <c r="J675" s="161"/>
      <c r="K675" s="157"/>
      <c r="L675" s="161"/>
      <c r="M675" s="162"/>
      <c r="N675" s="163"/>
      <c r="O675" s="157"/>
      <c r="P675" s="157"/>
      <c r="Q675" s="161"/>
      <c r="R675" s="161"/>
      <c r="S675" s="164"/>
      <c r="T675" s="158"/>
      <c r="U675" s="158"/>
      <c r="V675" s="158"/>
      <c r="W675" s="157"/>
      <c r="X675" s="157"/>
      <c r="Y675" s="157"/>
      <c r="Z675" s="157"/>
      <c r="AA675" s="157"/>
      <c r="AB675" s="157"/>
      <c r="AC675" s="157"/>
      <c r="AD675" s="157"/>
      <c r="AE675" s="157"/>
      <c r="AF675" s="157"/>
      <c r="AG675" s="157"/>
      <c r="AH675" s="157"/>
      <c r="AI675" s="157"/>
      <c r="AJ675" s="157"/>
      <c r="AK675" s="165"/>
      <c r="AL675"/>
      <c r="AM675"/>
      <c r="AN675"/>
      <c r="AO675"/>
      <c r="AP675"/>
      <c r="AQ675"/>
    </row>
    <row r="676" spans="1:43" ht="12" customHeight="1" x14ac:dyDescent="0.3">
      <c r="A676" s="157"/>
      <c r="B676" s="158"/>
      <c r="C676" s="157"/>
      <c r="D676" s="159"/>
      <c r="E676" s="160"/>
      <c r="F676" s="157"/>
      <c r="G676" s="157"/>
      <c r="H676" s="157"/>
      <c r="I676" s="161"/>
      <c r="J676" s="161"/>
      <c r="K676" s="157"/>
      <c r="L676" s="161"/>
      <c r="M676" s="162"/>
      <c r="N676" s="163"/>
      <c r="O676" s="157"/>
      <c r="P676" s="157"/>
      <c r="Q676" s="161"/>
      <c r="R676" s="161"/>
      <c r="S676" s="164"/>
      <c r="T676" s="158"/>
      <c r="U676" s="158"/>
      <c r="V676" s="158"/>
      <c r="W676" s="157"/>
      <c r="X676" s="157"/>
      <c r="Y676" s="157"/>
      <c r="Z676" s="157"/>
      <c r="AA676" s="157"/>
      <c r="AB676" s="157"/>
      <c r="AC676" s="157"/>
      <c r="AD676" s="157"/>
      <c r="AE676" s="157"/>
      <c r="AF676" s="157"/>
      <c r="AG676" s="157"/>
      <c r="AH676" s="157"/>
      <c r="AI676" s="157"/>
      <c r="AJ676" s="157"/>
      <c r="AK676" s="165"/>
      <c r="AL676"/>
      <c r="AM676"/>
      <c r="AN676"/>
      <c r="AO676"/>
      <c r="AP676"/>
      <c r="AQ676"/>
    </row>
    <row r="677" spans="1:43" ht="12" customHeight="1" x14ac:dyDescent="0.3">
      <c r="A677" s="157"/>
      <c r="B677" s="158"/>
      <c r="C677" s="157"/>
      <c r="D677" s="159"/>
      <c r="E677" s="160"/>
      <c r="F677" s="157"/>
      <c r="G677" s="157"/>
      <c r="H677" s="157"/>
      <c r="I677" s="161"/>
      <c r="J677" s="161"/>
      <c r="K677" s="157"/>
      <c r="L677" s="161"/>
      <c r="M677" s="162"/>
      <c r="N677" s="163"/>
      <c r="O677" s="157"/>
      <c r="P677" s="157"/>
      <c r="Q677" s="161"/>
      <c r="R677" s="161"/>
      <c r="S677" s="164"/>
      <c r="T677" s="158"/>
      <c r="U677" s="158"/>
      <c r="V677" s="158"/>
      <c r="W677" s="157"/>
      <c r="X677" s="157"/>
      <c r="Y677" s="157"/>
      <c r="Z677" s="157"/>
      <c r="AA677" s="157"/>
      <c r="AB677" s="157"/>
      <c r="AC677" s="157"/>
      <c r="AD677" s="157"/>
      <c r="AE677" s="157"/>
      <c r="AF677" s="157"/>
      <c r="AG677" s="157"/>
      <c r="AH677" s="157"/>
      <c r="AI677" s="157"/>
      <c r="AJ677" s="157"/>
      <c r="AK677" s="165"/>
      <c r="AL677"/>
      <c r="AM677"/>
      <c r="AN677"/>
      <c r="AO677"/>
      <c r="AP677"/>
      <c r="AQ677"/>
    </row>
    <row r="678" spans="1:43" ht="12" customHeight="1" x14ac:dyDescent="0.3">
      <c r="A678" s="157"/>
      <c r="B678" s="158"/>
      <c r="C678" s="157"/>
      <c r="D678" s="159"/>
      <c r="E678" s="160"/>
      <c r="F678" s="157"/>
      <c r="G678" s="157"/>
      <c r="H678" s="157"/>
      <c r="I678" s="161"/>
      <c r="J678" s="161"/>
      <c r="K678" s="157"/>
      <c r="L678" s="161"/>
      <c r="M678" s="162"/>
      <c r="N678" s="163"/>
      <c r="O678" s="157"/>
      <c r="P678" s="157"/>
      <c r="Q678" s="161"/>
      <c r="R678" s="161"/>
      <c r="S678" s="164"/>
      <c r="T678" s="158"/>
      <c r="U678" s="158"/>
      <c r="V678" s="158"/>
      <c r="W678" s="157"/>
      <c r="X678" s="157"/>
      <c r="Y678" s="157"/>
      <c r="Z678" s="157"/>
      <c r="AA678" s="157"/>
      <c r="AB678" s="157"/>
      <c r="AC678" s="157"/>
      <c r="AD678" s="157"/>
      <c r="AE678" s="157"/>
      <c r="AF678" s="157"/>
      <c r="AG678" s="157"/>
      <c r="AH678" s="157"/>
      <c r="AI678" s="157"/>
      <c r="AJ678" s="157"/>
      <c r="AK678" s="165"/>
      <c r="AL678"/>
      <c r="AM678"/>
      <c r="AN678"/>
      <c r="AO678"/>
      <c r="AP678"/>
      <c r="AQ678"/>
    </row>
    <row r="679" spans="1:43" ht="12" customHeight="1" x14ac:dyDescent="0.3">
      <c r="A679" s="157"/>
      <c r="B679" s="158"/>
      <c r="C679" s="157"/>
      <c r="D679" s="159"/>
      <c r="E679" s="160"/>
      <c r="F679" s="157"/>
      <c r="G679" s="157"/>
      <c r="H679" s="157"/>
      <c r="I679" s="161"/>
      <c r="J679" s="161"/>
      <c r="K679" s="157"/>
      <c r="L679" s="161"/>
      <c r="M679" s="162"/>
      <c r="N679" s="163"/>
      <c r="O679" s="157"/>
      <c r="P679" s="157"/>
      <c r="Q679" s="161"/>
      <c r="R679" s="161"/>
      <c r="S679" s="164"/>
      <c r="T679" s="158"/>
      <c r="U679" s="158"/>
      <c r="V679" s="158"/>
      <c r="W679" s="157"/>
      <c r="X679" s="157"/>
      <c r="Y679" s="157"/>
      <c r="Z679" s="157"/>
      <c r="AA679" s="157"/>
      <c r="AB679" s="157"/>
      <c r="AC679" s="157"/>
      <c r="AD679" s="157"/>
      <c r="AE679" s="157"/>
      <c r="AF679" s="157"/>
      <c r="AG679" s="157"/>
      <c r="AH679" s="157"/>
      <c r="AI679" s="157"/>
      <c r="AJ679" s="157"/>
      <c r="AK679" s="165"/>
      <c r="AL679"/>
      <c r="AM679"/>
      <c r="AN679"/>
      <c r="AO679"/>
      <c r="AP679"/>
      <c r="AQ679"/>
    </row>
    <row r="680" spans="1:43" ht="12" customHeight="1" x14ac:dyDescent="0.3">
      <c r="A680" s="157"/>
      <c r="B680" s="158"/>
      <c r="C680" s="157"/>
      <c r="D680" s="159"/>
      <c r="E680" s="160"/>
      <c r="F680" s="157"/>
      <c r="G680" s="157"/>
      <c r="H680" s="157"/>
      <c r="I680" s="161"/>
      <c r="J680" s="161"/>
      <c r="K680" s="157"/>
      <c r="L680" s="161"/>
      <c r="M680" s="162"/>
      <c r="N680" s="163"/>
      <c r="O680" s="157"/>
      <c r="P680" s="157"/>
      <c r="Q680" s="161"/>
      <c r="R680" s="161"/>
      <c r="S680" s="164"/>
      <c r="T680" s="158"/>
      <c r="U680" s="158"/>
      <c r="V680" s="158"/>
      <c r="W680" s="157"/>
      <c r="X680" s="157"/>
      <c r="Y680" s="157"/>
      <c r="Z680" s="157"/>
      <c r="AA680" s="157"/>
      <c r="AB680" s="157"/>
      <c r="AC680" s="157"/>
      <c r="AD680" s="157"/>
      <c r="AE680" s="157"/>
      <c r="AF680" s="157"/>
      <c r="AG680" s="157"/>
      <c r="AH680" s="157"/>
      <c r="AI680" s="157"/>
      <c r="AJ680" s="157"/>
      <c r="AK680" s="165"/>
      <c r="AL680"/>
      <c r="AM680"/>
      <c r="AN680"/>
      <c r="AO680"/>
      <c r="AP680"/>
      <c r="AQ680"/>
    </row>
    <row r="681" spans="1:43" ht="12" customHeight="1" x14ac:dyDescent="0.3">
      <c r="A681" s="157"/>
      <c r="B681" s="158"/>
      <c r="C681" s="157"/>
      <c r="D681" s="159"/>
      <c r="E681" s="160"/>
      <c r="F681" s="157"/>
      <c r="G681" s="157"/>
      <c r="H681" s="157"/>
      <c r="I681" s="161"/>
      <c r="J681" s="161"/>
      <c r="K681" s="157"/>
      <c r="L681" s="161"/>
      <c r="M681" s="162"/>
      <c r="N681" s="163"/>
      <c r="O681" s="157"/>
      <c r="P681" s="157"/>
      <c r="Q681" s="161"/>
      <c r="R681" s="161"/>
      <c r="S681" s="164"/>
      <c r="T681" s="158"/>
      <c r="U681" s="158"/>
      <c r="V681" s="158"/>
      <c r="W681" s="157"/>
      <c r="X681" s="157"/>
      <c r="Y681" s="157"/>
      <c r="Z681" s="157"/>
      <c r="AA681" s="157"/>
      <c r="AB681" s="157"/>
      <c r="AC681" s="157"/>
      <c r="AD681" s="157"/>
      <c r="AE681" s="157"/>
      <c r="AF681" s="157"/>
      <c r="AG681" s="157"/>
      <c r="AH681" s="157"/>
      <c r="AI681" s="157"/>
      <c r="AJ681" s="157"/>
      <c r="AK681" s="165"/>
      <c r="AL681"/>
      <c r="AM681"/>
      <c r="AN681"/>
      <c r="AO681"/>
      <c r="AP681"/>
      <c r="AQ681"/>
    </row>
    <row r="682" spans="1:43" ht="12" customHeight="1" x14ac:dyDescent="0.3">
      <c r="A682" s="157"/>
      <c r="B682" s="158"/>
      <c r="C682" s="157"/>
      <c r="D682" s="159"/>
      <c r="E682" s="160"/>
      <c r="F682" s="157"/>
      <c r="G682" s="157"/>
      <c r="H682" s="157"/>
      <c r="I682" s="161"/>
      <c r="J682" s="161"/>
      <c r="K682" s="157"/>
      <c r="L682" s="161"/>
      <c r="M682" s="162"/>
      <c r="N682" s="163"/>
      <c r="O682" s="157"/>
      <c r="P682" s="157"/>
      <c r="Q682" s="161"/>
      <c r="R682" s="161"/>
      <c r="S682" s="164"/>
      <c r="T682" s="158"/>
      <c r="U682" s="158"/>
      <c r="V682" s="158"/>
      <c r="W682" s="157"/>
      <c r="X682" s="157"/>
      <c r="Y682" s="157"/>
      <c r="Z682" s="157"/>
      <c r="AA682" s="157"/>
      <c r="AB682" s="157"/>
      <c r="AC682" s="157"/>
      <c r="AD682" s="157"/>
      <c r="AE682" s="157"/>
      <c r="AF682" s="157"/>
      <c r="AG682" s="157"/>
      <c r="AH682" s="157"/>
      <c r="AI682" s="157"/>
      <c r="AJ682" s="157"/>
      <c r="AK682" s="165"/>
      <c r="AL682"/>
      <c r="AM682"/>
      <c r="AN682"/>
      <c r="AO682"/>
      <c r="AP682"/>
      <c r="AQ682"/>
    </row>
    <row r="683" spans="1:43" ht="12" customHeight="1" x14ac:dyDescent="0.3">
      <c r="A683" s="157"/>
      <c r="B683" s="158"/>
      <c r="C683" s="157"/>
      <c r="D683" s="159"/>
      <c r="E683" s="160"/>
      <c r="F683" s="157"/>
      <c r="G683" s="157"/>
      <c r="H683" s="157"/>
      <c r="I683" s="161"/>
      <c r="J683" s="161"/>
      <c r="K683" s="157"/>
      <c r="L683" s="161"/>
      <c r="M683" s="162"/>
      <c r="N683" s="163"/>
      <c r="O683" s="157"/>
      <c r="P683" s="157"/>
      <c r="Q683" s="161"/>
      <c r="R683" s="161"/>
      <c r="S683" s="164"/>
      <c r="T683" s="158"/>
      <c r="U683" s="158"/>
      <c r="V683" s="158"/>
      <c r="W683" s="157"/>
      <c r="X683" s="157"/>
      <c r="Y683" s="157"/>
      <c r="Z683" s="157"/>
      <c r="AA683" s="157"/>
      <c r="AB683" s="157"/>
      <c r="AC683" s="157"/>
      <c r="AD683" s="157"/>
      <c r="AE683" s="157"/>
      <c r="AF683" s="157"/>
      <c r="AG683" s="157"/>
      <c r="AH683" s="157"/>
      <c r="AI683" s="157"/>
      <c r="AJ683" s="157"/>
      <c r="AK683" s="165"/>
      <c r="AL683"/>
      <c r="AM683"/>
      <c r="AN683"/>
      <c r="AO683"/>
      <c r="AP683"/>
      <c r="AQ683"/>
    </row>
    <row r="684" spans="1:43" ht="12" customHeight="1" x14ac:dyDescent="0.3">
      <c r="A684" s="157"/>
      <c r="B684" s="158"/>
      <c r="C684" s="157"/>
      <c r="D684" s="159"/>
      <c r="E684" s="160"/>
      <c r="F684" s="157"/>
      <c r="G684" s="157"/>
      <c r="H684" s="157"/>
      <c r="I684" s="161"/>
      <c r="J684" s="161"/>
      <c r="K684" s="157"/>
      <c r="L684" s="161"/>
      <c r="M684" s="162"/>
      <c r="N684" s="163"/>
      <c r="O684" s="157"/>
      <c r="P684" s="157"/>
      <c r="Q684" s="161"/>
      <c r="R684" s="161"/>
      <c r="S684" s="164"/>
      <c r="T684" s="158"/>
      <c r="U684" s="158"/>
      <c r="V684" s="158"/>
      <c r="W684" s="157"/>
      <c r="X684" s="157"/>
      <c r="Y684" s="157"/>
      <c r="Z684" s="157"/>
      <c r="AA684" s="157"/>
      <c r="AB684" s="157"/>
      <c r="AC684" s="157"/>
      <c r="AD684" s="157"/>
      <c r="AE684" s="157"/>
      <c r="AF684" s="157"/>
      <c r="AG684" s="157"/>
      <c r="AH684" s="157"/>
      <c r="AI684" s="157"/>
      <c r="AJ684" s="157"/>
      <c r="AK684" s="165"/>
      <c r="AL684"/>
      <c r="AM684"/>
      <c r="AN684"/>
      <c r="AO684"/>
      <c r="AP684"/>
      <c r="AQ684"/>
    </row>
    <row r="685" spans="1:43" ht="12" customHeight="1" x14ac:dyDescent="0.3">
      <c r="A685" s="157"/>
      <c r="B685" s="158"/>
      <c r="C685" s="157"/>
      <c r="D685" s="159"/>
      <c r="E685" s="160"/>
      <c r="F685" s="157"/>
      <c r="G685" s="157"/>
      <c r="H685" s="157"/>
      <c r="I685" s="161"/>
      <c r="J685" s="161"/>
      <c r="K685" s="157"/>
      <c r="L685" s="161"/>
      <c r="M685" s="162"/>
      <c r="N685" s="163"/>
      <c r="O685" s="157"/>
      <c r="P685" s="157"/>
      <c r="Q685" s="161"/>
      <c r="R685" s="161"/>
      <c r="S685" s="164"/>
      <c r="T685" s="158"/>
      <c r="U685" s="158"/>
      <c r="V685" s="158"/>
      <c r="W685" s="157"/>
      <c r="X685" s="157"/>
      <c r="Y685" s="157"/>
      <c r="Z685" s="157"/>
      <c r="AA685" s="157"/>
      <c r="AB685" s="157"/>
      <c r="AC685" s="157"/>
      <c r="AD685" s="157"/>
      <c r="AE685" s="157"/>
      <c r="AF685" s="157"/>
      <c r="AG685" s="157"/>
      <c r="AH685" s="157"/>
      <c r="AI685" s="157"/>
      <c r="AJ685" s="157"/>
      <c r="AK685" s="165"/>
      <c r="AL685"/>
      <c r="AM685"/>
      <c r="AN685"/>
      <c r="AO685"/>
      <c r="AP685"/>
      <c r="AQ685"/>
    </row>
    <row r="686" spans="1:43" ht="12" customHeight="1" x14ac:dyDescent="0.3">
      <c r="A686" s="157"/>
      <c r="B686" s="158"/>
      <c r="C686" s="157"/>
      <c r="D686" s="159"/>
      <c r="E686" s="160"/>
      <c r="F686" s="157"/>
      <c r="G686" s="157"/>
      <c r="H686" s="157"/>
      <c r="I686" s="161"/>
      <c r="J686" s="161"/>
      <c r="K686" s="157"/>
      <c r="L686" s="161"/>
      <c r="M686" s="162"/>
      <c r="N686" s="163"/>
      <c r="O686" s="157"/>
      <c r="P686" s="157"/>
      <c r="Q686" s="161"/>
      <c r="R686" s="161"/>
      <c r="S686" s="164"/>
      <c r="T686" s="158"/>
      <c r="U686" s="158"/>
      <c r="V686" s="158"/>
      <c r="W686" s="157"/>
      <c r="X686" s="157"/>
      <c r="Y686" s="157"/>
      <c r="Z686" s="157"/>
      <c r="AA686" s="157"/>
      <c r="AB686" s="157"/>
      <c r="AC686" s="157"/>
      <c r="AD686" s="157"/>
      <c r="AE686" s="157"/>
      <c r="AF686" s="157"/>
      <c r="AG686" s="157"/>
      <c r="AH686" s="157"/>
      <c r="AI686" s="157"/>
      <c r="AJ686" s="157"/>
      <c r="AK686" s="165"/>
      <c r="AL686"/>
      <c r="AM686"/>
      <c r="AN686"/>
      <c r="AO686"/>
      <c r="AP686"/>
      <c r="AQ686"/>
    </row>
    <row r="687" spans="1:43" ht="12" customHeight="1" x14ac:dyDescent="0.3">
      <c r="A687" s="157"/>
      <c r="B687" s="158"/>
      <c r="C687" s="157"/>
      <c r="D687" s="159"/>
      <c r="E687" s="160"/>
      <c r="F687" s="157"/>
      <c r="G687" s="157"/>
      <c r="H687" s="157"/>
      <c r="I687" s="161"/>
      <c r="J687" s="161"/>
      <c r="K687" s="157"/>
      <c r="L687" s="161"/>
      <c r="M687" s="162"/>
      <c r="N687" s="163"/>
      <c r="O687" s="157"/>
      <c r="P687" s="157"/>
      <c r="Q687" s="161"/>
      <c r="R687" s="161"/>
      <c r="S687" s="164"/>
      <c r="T687" s="158"/>
      <c r="U687" s="158"/>
      <c r="V687" s="158"/>
      <c r="W687" s="157"/>
      <c r="X687" s="157"/>
      <c r="Y687" s="157"/>
      <c r="Z687" s="157"/>
      <c r="AA687" s="157"/>
      <c r="AB687" s="157"/>
      <c r="AC687" s="157"/>
      <c r="AD687" s="157"/>
      <c r="AE687" s="157"/>
      <c r="AF687" s="157"/>
      <c r="AG687" s="157"/>
      <c r="AH687" s="157"/>
      <c r="AI687" s="157"/>
      <c r="AJ687" s="157"/>
      <c r="AK687" s="165"/>
      <c r="AL687"/>
      <c r="AM687"/>
      <c r="AN687"/>
      <c r="AO687"/>
      <c r="AP687"/>
      <c r="AQ687"/>
    </row>
    <row r="688" spans="1:43" ht="12" customHeight="1" x14ac:dyDescent="0.3">
      <c r="A688" s="157"/>
      <c r="B688" s="158"/>
      <c r="C688" s="157"/>
      <c r="D688" s="159"/>
      <c r="E688" s="160"/>
      <c r="F688" s="157"/>
      <c r="G688" s="157"/>
      <c r="H688" s="157"/>
      <c r="I688" s="161"/>
      <c r="J688" s="161"/>
      <c r="K688" s="157"/>
      <c r="L688" s="161"/>
      <c r="M688" s="162"/>
      <c r="N688" s="163"/>
      <c r="O688" s="157"/>
      <c r="P688" s="157"/>
      <c r="Q688" s="161"/>
      <c r="R688" s="161"/>
      <c r="S688" s="164"/>
      <c r="T688" s="158"/>
      <c r="U688" s="158"/>
      <c r="V688" s="158"/>
      <c r="W688" s="157"/>
      <c r="X688" s="157"/>
      <c r="Y688" s="157"/>
      <c r="Z688" s="157"/>
      <c r="AA688" s="157"/>
      <c r="AB688" s="157"/>
      <c r="AC688" s="157"/>
      <c r="AD688" s="157"/>
      <c r="AE688" s="157"/>
      <c r="AF688" s="157"/>
      <c r="AG688" s="157"/>
      <c r="AH688" s="157"/>
      <c r="AI688" s="157"/>
      <c r="AJ688" s="157"/>
      <c r="AK688" s="165"/>
      <c r="AL688"/>
      <c r="AM688"/>
      <c r="AN688"/>
      <c r="AO688"/>
      <c r="AP688"/>
      <c r="AQ688"/>
    </row>
    <row r="689" spans="1:43" ht="12" customHeight="1" x14ac:dyDescent="0.3">
      <c r="A689" s="157"/>
      <c r="B689" s="158"/>
      <c r="C689" s="157"/>
      <c r="D689" s="159"/>
      <c r="E689" s="160"/>
      <c r="F689" s="157"/>
      <c r="G689" s="157"/>
      <c r="H689" s="157"/>
      <c r="I689" s="161"/>
      <c r="J689" s="161"/>
      <c r="K689" s="157"/>
      <c r="L689" s="161"/>
      <c r="M689" s="162"/>
      <c r="N689" s="163"/>
      <c r="O689" s="157"/>
      <c r="P689" s="157"/>
      <c r="Q689" s="161"/>
      <c r="R689" s="161"/>
      <c r="S689" s="164"/>
      <c r="T689" s="158"/>
      <c r="U689" s="158"/>
      <c r="V689" s="158"/>
      <c r="W689" s="157"/>
      <c r="X689" s="157"/>
      <c r="Y689" s="157"/>
      <c r="Z689" s="157"/>
      <c r="AA689" s="157"/>
      <c r="AB689" s="157"/>
      <c r="AC689" s="157"/>
      <c r="AD689" s="157"/>
      <c r="AE689" s="157"/>
      <c r="AF689" s="157"/>
      <c r="AG689" s="157"/>
      <c r="AH689" s="157"/>
      <c r="AI689" s="157"/>
      <c r="AJ689" s="157"/>
      <c r="AK689" s="165"/>
      <c r="AL689"/>
      <c r="AM689"/>
      <c r="AN689"/>
      <c r="AO689"/>
      <c r="AP689"/>
      <c r="AQ689"/>
    </row>
    <row r="690" spans="1:43" ht="12" customHeight="1" x14ac:dyDescent="0.3">
      <c r="A690" s="157"/>
      <c r="B690" s="158"/>
      <c r="C690" s="157"/>
      <c r="D690" s="159"/>
      <c r="E690" s="160"/>
      <c r="F690" s="157"/>
      <c r="G690" s="157"/>
      <c r="H690" s="157"/>
      <c r="I690" s="161"/>
      <c r="J690" s="161"/>
      <c r="K690" s="157"/>
      <c r="L690" s="161"/>
      <c r="M690" s="162"/>
      <c r="N690" s="163"/>
      <c r="O690" s="157"/>
      <c r="P690" s="157"/>
      <c r="Q690" s="161"/>
      <c r="R690" s="161"/>
      <c r="S690" s="164"/>
      <c r="T690" s="158"/>
      <c r="U690" s="158"/>
      <c r="V690" s="158"/>
      <c r="W690" s="157"/>
      <c r="X690" s="157"/>
      <c r="Y690" s="157"/>
      <c r="Z690" s="157"/>
      <c r="AA690" s="157"/>
      <c r="AB690" s="157"/>
      <c r="AC690" s="157"/>
      <c r="AD690" s="157"/>
      <c r="AE690" s="157"/>
      <c r="AF690" s="157"/>
      <c r="AG690" s="157"/>
      <c r="AH690" s="157"/>
      <c r="AI690" s="157"/>
      <c r="AJ690" s="157"/>
      <c r="AK690" s="165"/>
      <c r="AL690"/>
      <c r="AM690"/>
      <c r="AN690"/>
      <c r="AO690"/>
      <c r="AP690"/>
      <c r="AQ690"/>
    </row>
    <row r="691" spans="1:43" ht="12" customHeight="1" x14ac:dyDescent="0.3">
      <c r="A691" s="157"/>
      <c r="B691" s="158"/>
      <c r="C691" s="157"/>
      <c r="D691" s="159"/>
      <c r="E691" s="160"/>
      <c r="F691" s="157"/>
      <c r="G691" s="157"/>
      <c r="H691" s="157"/>
      <c r="I691" s="161"/>
      <c r="J691" s="161"/>
      <c r="K691" s="157"/>
      <c r="L691" s="161"/>
      <c r="M691" s="162"/>
      <c r="N691" s="163"/>
      <c r="O691" s="157"/>
      <c r="P691" s="157"/>
      <c r="Q691" s="161"/>
      <c r="R691" s="161"/>
      <c r="S691" s="164"/>
      <c r="T691" s="158"/>
      <c r="U691" s="158"/>
      <c r="V691" s="158"/>
      <c r="W691" s="157"/>
      <c r="X691" s="157"/>
      <c r="Y691" s="157"/>
      <c r="Z691" s="157"/>
      <c r="AA691" s="157"/>
      <c r="AB691" s="157"/>
      <c r="AC691" s="157"/>
      <c r="AD691" s="157"/>
      <c r="AE691" s="157"/>
      <c r="AF691" s="157"/>
      <c r="AG691" s="157"/>
      <c r="AH691" s="157"/>
      <c r="AI691" s="157"/>
      <c r="AJ691" s="157"/>
      <c r="AK691" s="165"/>
      <c r="AL691"/>
      <c r="AM691"/>
      <c r="AN691"/>
      <c r="AO691"/>
      <c r="AP691"/>
      <c r="AQ691"/>
    </row>
    <row r="692" spans="1:43" ht="12" customHeight="1" x14ac:dyDescent="0.3">
      <c r="A692" s="157"/>
      <c r="B692" s="158"/>
      <c r="C692" s="157"/>
      <c r="D692" s="159"/>
      <c r="E692" s="160"/>
      <c r="F692" s="157"/>
      <c r="G692" s="157"/>
      <c r="H692" s="157"/>
      <c r="I692" s="161"/>
      <c r="J692" s="161"/>
      <c r="K692" s="157"/>
      <c r="L692" s="161"/>
      <c r="M692" s="162"/>
      <c r="N692" s="163"/>
      <c r="O692" s="157"/>
      <c r="P692" s="157"/>
      <c r="Q692" s="161"/>
      <c r="R692" s="161"/>
      <c r="S692" s="164"/>
      <c r="T692" s="158"/>
      <c r="U692" s="158"/>
      <c r="V692" s="158"/>
      <c r="W692" s="157"/>
      <c r="X692" s="157"/>
      <c r="Y692" s="157"/>
      <c r="Z692" s="157"/>
      <c r="AA692" s="157"/>
      <c r="AB692" s="157"/>
      <c r="AC692" s="157"/>
      <c r="AD692" s="157"/>
      <c r="AE692" s="157"/>
      <c r="AF692" s="157"/>
      <c r="AG692" s="157"/>
      <c r="AH692" s="157"/>
      <c r="AI692" s="157"/>
      <c r="AJ692" s="157"/>
      <c r="AK692" s="165"/>
      <c r="AL692"/>
      <c r="AM692"/>
      <c r="AN692"/>
      <c r="AO692"/>
      <c r="AP692"/>
      <c r="AQ692"/>
    </row>
    <row r="693" spans="1:43" ht="12" customHeight="1" x14ac:dyDescent="0.3">
      <c r="A693" s="157"/>
      <c r="B693" s="158"/>
      <c r="C693" s="157"/>
      <c r="D693" s="159"/>
      <c r="E693" s="160"/>
      <c r="F693" s="157"/>
      <c r="G693" s="157"/>
      <c r="H693" s="157"/>
      <c r="I693" s="161"/>
      <c r="J693" s="161"/>
      <c r="K693" s="157"/>
      <c r="L693" s="161"/>
      <c r="M693" s="162"/>
      <c r="N693" s="163"/>
      <c r="O693" s="157"/>
      <c r="P693" s="157"/>
      <c r="Q693" s="161"/>
      <c r="R693" s="161"/>
      <c r="S693" s="164"/>
      <c r="T693" s="158"/>
      <c r="U693" s="158"/>
      <c r="V693" s="158"/>
      <c r="W693" s="157"/>
      <c r="X693" s="157"/>
      <c r="Y693" s="157"/>
      <c r="Z693" s="157"/>
      <c r="AA693" s="157"/>
      <c r="AB693" s="157"/>
      <c r="AC693" s="157"/>
      <c r="AD693" s="157"/>
      <c r="AE693" s="157"/>
      <c r="AF693" s="157"/>
      <c r="AG693" s="157"/>
      <c r="AH693" s="157"/>
      <c r="AI693" s="157"/>
      <c r="AJ693" s="157"/>
      <c r="AK693" s="165"/>
      <c r="AL693"/>
      <c r="AM693"/>
      <c r="AN693"/>
      <c r="AO693"/>
      <c r="AP693"/>
      <c r="AQ693"/>
    </row>
    <row r="694" spans="1:43" ht="12" customHeight="1" x14ac:dyDescent="0.3">
      <c r="A694" s="157"/>
      <c r="B694" s="158"/>
      <c r="C694" s="157"/>
      <c r="D694" s="159"/>
      <c r="E694" s="160"/>
      <c r="F694" s="157"/>
      <c r="G694" s="157"/>
      <c r="H694" s="157"/>
      <c r="I694" s="161"/>
      <c r="J694" s="161"/>
      <c r="K694" s="157"/>
      <c r="L694" s="161"/>
      <c r="M694" s="162"/>
      <c r="N694" s="163"/>
      <c r="O694" s="157"/>
      <c r="P694" s="157"/>
      <c r="Q694" s="161"/>
      <c r="R694" s="161"/>
      <c r="S694" s="164"/>
      <c r="T694" s="158"/>
      <c r="U694" s="158"/>
      <c r="V694" s="158"/>
      <c r="W694" s="157"/>
      <c r="X694" s="157"/>
      <c r="Y694" s="157"/>
      <c r="Z694" s="157"/>
      <c r="AA694" s="157"/>
      <c r="AB694" s="157"/>
      <c r="AC694" s="157"/>
      <c r="AD694" s="157"/>
      <c r="AE694" s="157"/>
      <c r="AF694" s="157"/>
      <c r="AG694" s="157"/>
      <c r="AH694" s="157"/>
      <c r="AI694" s="157"/>
      <c r="AJ694" s="157"/>
      <c r="AK694" s="165"/>
      <c r="AL694"/>
      <c r="AM694"/>
      <c r="AN694"/>
      <c r="AO694"/>
      <c r="AP694"/>
      <c r="AQ694"/>
    </row>
    <row r="695" spans="1:43" ht="12" customHeight="1" x14ac:dyDescent="0.3">
      <c r="A695" s="157"/>
      <c r="B695" s="158"/>
      <c r="C695" s="157"/>
      <c r="D695" s="159"/>
      <c r="E695" s="160"/>
      <c r="F695" s="157"/>
      <c r="G695" s="157"/>
      <c r="H695" s="157"/>
      <c r="I695" s="161"/>
      <c r="J695" s="161"/>
      <c r="K695" s="157"/>
      <c r="L695" s="161"/>
      <c r="M695" s="162"/>
      <c r="N695" s="163"/>
      <c r="O695" s="157"/>
      <c r="P695" s="157"/>
      <c r="Q695" s="161"/>
      <c r="R695" s="161"/>
      <c r="S695" s="164"/>
      <c r="T695" s="158"/>
      <c r="U695" s="158"/>
      <c r="V695" s="158"/>
      <c r="W695" s="157"/>
      <c r="X695" s="157"/>
      <c r="Y695" s="157"/>
      <c r="Z695" s="157"/>
      <c r="AA695" s="157"/>
      <c r="AB695" s="157"/>
      <c r="AC695" s="157"/>
      <c r="AD695" s="157"/>
      <c r="AE695" s="157"/>
      <c r="AF695" s="157"/>
      <c r="AG695" s="157"/>
      <c r="AH695" s="157"/>
      <c r="AI695" s="157"/>
      <c r="AJ695" s="157"/>
      <c r="AK695" s="165"/>
      <c r="AL695"/>
      <c r="AM695"/>
      <c r="AN695"/>
      <c r="AO695"/>
      <c r="AP695"/>
      <c r="AQ695"/>
    </row>
    <row r="696" spans="1:43" ht="12" customHeight="1" x14ac:dyDescent="0.3">
      <c r="A696" s="157"/>
      <c r="B696" s="158"/>
      <c r="C696" s="157"/>
      <c r="D696" s="159"/>
      <c r="E696" s="160"/>
      <c r="F696" s="157"/>
      <c r="G696" s="157"/>
      <c r="H696" s="157"/>
      <c r="I696" s="161"/>
      <c r="J696" s="161"/>
      <c r="K696" s="157"/>
      <c r="L696" s="161"/>
      <c r="M696" s="162"/>
      <c r="N696" s="163"/>
      <c r="O696" s="157"/>
      <c r="P696" s="157"/>
      <c r="Q696" s="161"/>
      <c r="R696" s="161"/>
      <c r="S696" s="164"/>
      <c r="T696" s="158"/>
      <c r="U696" s="158"/>
      <c r="V696" s="158"/>
      <c r="W696" s="157"/>
      <c r="X696" s="157"/>
      <c r="Y696" s="157"/>
      <c r="Z696" s="157"/>
      <c r="AA696" s="157"/>
      <c r="AB696" s="157"/>
      <c r="AC696" s="157"/>
      <c r="AD696" s="157"/>
      <c r="AE696" s="157"/>
      <c r="AF696" s="157"/>
      <c r="AG696" s="157"/>
      <c r="AH696" s="157"/>
      <c r="AI696" s="157"/>
      <c r="AJ696" s="157"/>
      <c r="AK696" s="165"/>
      <c r="AL696"/>
      <c r="AM696"/>
      <c r="AN696"/>
      <c r="AO696"/>
      <c r="AP696"/>
      <c r="AQ696"/>
    </row>
    <row r="697" spans="1:43" ht="12" customHeight="1" x14ac:dyDescent="0.3">
      <c r="A697" s="157"/>
      <c r="B697" s="158"/>
      <c r="C697" s="157"/>
      <c r="D697" s="159"/>
      <c r="E697" s="160"/>
      <c r="F697" s="157"/>
      <c r="G697" s="157"/>
      <c r="H697" s="157"/>
      <c r="I697" s="161"/>
      <c r="J697" s="161"/>
      <c r="K697" s="157"/>
      <c r="L697" s="161"/>
      <c r="M697" s="162"/>
      <c r="N697" s="163"/>
      <c r="O697" s="157"/>
      <c r="P697" s="157"/>
      <c r="Q697" s="161"/>
      <c r="R697" s="161"/>
      <c r="S697" s="164"/>
      <c r="T697" s="158"/>
      <c r="U697" s="158"/>
      <c r="V697" s="158"/>
      <c r="W697" s="157"/>
      <c r="X697" s="157"/>
      <c r="Y697" s="157"/>
      <c r="Z697" s="157"/>
      <c r="AA697" s="157"/>
      <c r="AB697" s="157"/>
      <c r="AC697" s="157"/>
      <c r="AD697" s="157"/>
      <c r="AE697" s="157"/>
      <c r="AF697" s="157"/>
      <c r="AG697" s="157"/>
      <c r="AH697" s="157"/>
      <c r="AI697" s="157"/>
      <c r="AJ697" s="157"/>
      <c r="AK697" s="165"/>
      <c r="AL697"/>
      <c r="AM697"/>
      <c r="AN697"/>
      <c r="AO697"/>
      <c r="AP697"/>
      <c r="AQ697"/>
    </row>
    <row r="698" spans="1:43" ht="12" customHeight="1" x14ac:dyDescent="0.3">
      <c r="A698" s="157"/>
      <c r="B698" s="158"/>
      <c r="C698" s="157"/>
      <c r="D698" s="159"/>
      <c r="E698" s="160"/>
      <c r="F698" s="157"/>
      <c r="G698" s="157"/>
      <c r="H698" s="157"/>
      <c r="I698" s="161"/>
      <c r="J698" s="161"/>
      <c r="K698" s="157"/>
      <c r="L698" s="161"/>
      <c r="M698" s="162"/>
      <c r="N698" s="163"/>
      <c r="O698" s="157"/>
      <c r="P698" s="157"/>
      <c r="Q698" s="161"/>
      <c r="R698" s="161"/>
      <c r="S698" s="164"/>
      <c r="T698" s="158"/>
      <c r="U698" s="158"/>
      <c r="V698" s="158"/>
      <c r="W698" s="157"/>
      <c r="X698" s="157"/>
      <c r="Y698" s="157"/>
      <c r="Z698" s="157"/>
      <c r="AA698" s="157"/>
      <c r="AB698" s="157"/>
      <c r="AC698" s="157"/>
      <c r="AD698" s="157"/>
      <c r="AE698" s="157"/>
      <c r="AF698" s="157"/>
      <c r="AG698" s="157"/>
      <c r="AH698" s="157"/>
      <c r="AI698" s="157"/>
      <c r="AJ698" s="157"/>
      <c r="AK698" s="165"/>
      <c r="AL698"/>
      <c r="AM698"/>
      <c r="AN698"/>
      <c r="AO698"/>
      <c r="AP698"/>
      <c r="AQ698"/>
    </row>
    <row r="699" spans="1:43" ht="12" customHeight="1" x14ac:dyDescent="0.3">
      <c r="A699" s="157"/>
      <c r="B699" s="158"/>
      <c r="C699" s="157"/>
      <c r="D699" s="159"/>
      <c r="E699" s="160"/>
      <c r="F699" s="157"/>
      <c r="G699" s="157"/>
      <c r="H699" s="157"/>
      <c r="I699" s="161"/>
      <c r="J699" s="161"/>
      <c r="K699" s="157"/>
      <c r="L699" s="161"/>
      <c r="M699" s="162"/>
      <c r="N699" s="163"/>
      <c r="O699" s="157"/>
      <c r="P699" s="157"/>
      <c r="Q699" s="161"/>
      <c r="R699" s="161"/>
      <c r="S699" s="164"/>
      <c r="T699" s="158"/>
      <c r="U699" s="158"/>
      <c r="V699" s="158"/>
      <c r="W699" s="157"/>
      <c r="X699" s="157"/>
      <c r="Y699" s="157"/>
      <c r="Z699" s="157"/>
      <c r="AA699" s="157"/>
      <c r="AB699" s="157"/>
      <c r="AC699" s="157"/>
      <c r="AD699" s="157"/>
      <c r="AE699" s="157"/>
      <c r="AF699" s="157"/>
      <c r="AG699" s="157"/>
      <c r="AH699" s="157"/>
      <c r="AI699" s="157"/>
      <c r="AJ699" s="157"/>
      <c r="AK699" s="165"/>
      <c r="AL699"/>
      <c r="AM699"/>
      <c r="AN699"/>
      <c r="AO699"/>
      <c r="AP699"/>
      <c r="AQ699"/>
    </row>
    <row r="700" spans="1:43" ht="12" customHeight="1" x14ac:dyDescent="0.3">
      <c r="A700" s="157"/>
      <c r="B700" s="158"/>
      <c r="C700" s="157"/>
      <c r="D700" s="159"/>
      <c r="E700" s="160"/>
      <c r="F700" s="157"/>
      <c r="G700" s="157"/>
      <c r="H700" s="157"/>
      <c r="I700" s="161"/>
      <c r="J700" s="161"/>
      <c r="K700" s="157"/>
      <c r="L700" s="161"/>
      <c r="M700" s="162"/>
      <c r="N700" s="163"/>
      <c r="O700" s="157"/>
      <c r="P700" s="157"/>
      <c r="Q700" s="161"/>
      <c r="R700" s="161"/>
      <c r="S700" s="164"/>
      <c r="T700" s="158"/>
      <c r="U700" s="158"/>
      <c r="V700" s="158"/>
      <c r="W700" s="157"/>
      <c r="X700" s="157"/>
      <c r="Y700" s="157"/>
      <c r="Z700" s="157"/>
      <c r="AA700" s="157"/>
      <c r="AB700" s="157"/>
      <c r="AC700" s="157"/>
      <c r="AD700" s="157"/>
      <c r="AE700" s="157"/>
      <c r="AF700" s="157"/>
      <c r="AG700" s="157"/>
      <c r="AH700" s="157"/>
      <c r="AI700" s="157"/>
      <c r="AJ700" s="157"/>
      <c r="AK700" s="165"/>
      <c r="AL700"/>
      <c r="AM700"/>
      <c r="AN700"/>
      <c r="AO700"/>
      <c r="AP700"/>
      <c r="AQ700"/>
    </row>
    <row r="701" spans="1:43" ht="12" customHeight="1" x14ac:dyDescent="0.3">
      <c r="A701" s="157"/>
      <c r="B701" s="158"/>
      <c r="C701" s="157"/>
      <c r="D701" s="159"/>
      <c r="E701" s="160"/>
      <c r="F701" s="157"/>
      <c r="G701" s="157"/>
      <c r="H701" s="157"/>
      <c r="I701" s="161"/>
      <c r="J701" s="161"/>
      <c r="K701" s="157"/>
      <c r="L701" s="161"/>
      <c r="M701" s="162"/>
      <c r="N701" s="163"/>
      <c r="O701" s="157"/>
      <c r="P701" s="157"/>
      <c r="Q701" s="161"/>
      <c r="R701" s="161"/>
      <c r="S701" s="164"/>
      <c r="T701" s="158"/>
      <c r="U701" s="158"/>
      <c r="V701" s="158"/>
      <c r="W701" s="157"/>
      <c r="X701" s="157"/>
      <c r="Y701" s="157"/>
      <c r="Z701" s="157"/>
      <c r="AA701" s="157"/>
      <c r="AB701" s="157"/>
      <c r="AC701" s="157"/>
      <c r="AD701" s="157"/>
      <c r="AE701" s="157"/>
      <c r="AF701" s="157"/>
      <c r="AG701" s="157"/>
      <c r="AH701" s="157"/>
      <c r="AI701" s="157"/>
      <c r="AJ701" s="157"/>
      <c r="AK701" s="165"/>
      <c r="AL701"/>
      <c r="AM701"/>
      <c r="AN701"/>
      <c r="AO701"/>
      <c r="AP701"/>
      <c r="AQ701"/>
    </row>
    <row r="702" spans="1:43" ht="12" customHeight="1" x14ac:dyDescent="0.3">
      <c r="A702" s="157"/>
      <c r="B702" s="158"/>
      <c r="C702" s="157"/>
      <c r="D702" s="159"/>
      <c r="E702" s="160"/>
      <c r="F702" s="157"/>
      <c r="G702" s="157"/>
      <c r="H702" s="157"/>
      <c r="I702" s="161"/>
      <c r="J702" s="161"/>
      <c r="K702" s="157"/>
      <c r="L702" s="161"/>
      <c r="M702" s="162"/>
      <c r="N702" s="163"/>
      <c r="O702" s="157"/>
      <c r="P702" s="157"/>
      <c r="Q702" s="161"/>
      <c r="R702" s="161"/>
      <c r="S702" s="164"/>
      <c r="T702" s="158"/>
      <c r="U702" s="158"/>
      <c r="V702" s="158"/>
      <c r="W702" s="157"/>
      <c r="X702" s="157"/>
      <c r="Y702" s="157"/>
      <c r="Z702" s="157"/>
      <c r="AA702" s="157"/>
      <c r="AB702" s="157"/>
      <c r="AC702" s="157"/>
      <c r="AD702" s="157"/>
      <c r="AE702" s="157"/>
      <c r="AF702" s="157"/>
      <c r="AG702" s="157"/>
      <c r="AH702" s="157"/>
      <c r="AI702" s="157"/>
      <c r="AJ702" s="157"/>
      <c r="AK702" s="165"/>
      <c r="AL702"/>
      <c r="AM702"/>
      <c r="AN702"/>
      <c r="AO702"/>
      <c r="AP702"/>
      <c r="AQ702"/>
    </row>
    <row r="703" spans="1:43" ht="12" customHeight="1" x14ac:dyDescent="0.3">
      <c r="A703" s="157"/>
      <c r="B703" s="158"/>
      <c r="C703" s="157"/>
      <c r="D703" s="159"/>
      <c r="E703" s="160"/>
      <c r="F703" s="157"/>
      <c r="G703" s="157"/>
      <c r="H703" s="157"/>
      <c r="I703" s="161"/>
      <c r="J703" s="161"/>
      <c r="K703" s="157"/>
      <c r="L703" s="161"/>
      <c r="M703" s="162"/>
      <c r="N703" s="163"/>
      <c r="O703" s="157"/>
      <c r="P703" s="157"/>
      <c r="Q703" s="161"/>
      <c r="R703" s="161"/>
      <c r="S703" s="164"/>
      <c r="T703" s="158"/>
      <c r="U703" s="158"/>
      <c r="V703" s="158"/>
      <c r="W703" s="157"/>
      <c r="X703" s="157"/>
      <c r="Y703" s="157"/>
      <c r="Z703" s="157"/>
      <c r="AA703" s="157"/>
      <c r="AB703" s="157"/>
      <c r="AC703" s="157"/>
      <c r="AD703" s="157"/>
      <c r="AE703" s="157"/>
      <c r="AF703" s="157"/>
      <c r="AG703" s="157"/>
      <c r="AH703" s="157"/>
      <c r="AI703" s="157"/>
      <c r="AJ703" s="157"/>
      <c r="AK703" s="165"/>
      <c r="AL703"/>
      <c r="AM703"/>
      <c r="AN703"/>
      <c r="AO703"/>
      <c r="AP703"/>
      <c r="AQ703"/>
    </row>
    <row r="704" spans="1:43" ht="12" customHeight="1" x14ac:dyDescent="0.3">
      <c r="A704" s="157"/>
      <c r="B704" s="158"/>
      <c r="C704" s="157"/>
      <c r="D704" s="159"/>
      <c r="E704" s="160"/>
      <c r="F704" s="157"/>
      <c r="G704" s="157"/>
      <c r="H704" s="157"/>
      <c r="I704" s="161"/>
      <c r="J704" s="161"/>
      <c r="K704" s="157"/>
      <c r="L704" s="161"/>
      <c r="M704" s="162"/>
      <c r="N704" s="163"/>
      <c r="O704" s="157"/>
      <c r="P704" s="157"/>
      <c r="Q704" s="161"/>
      <c r="R704" s="161"/>
      <c r="S704" s="164"/>
      <c r="T704" s="158"/>
      <c r="U704" s="158"/>
      <c r="V704" s="158"/>
      <c r="W704" s="157"/>
      <c r="X704" s="157"/>
      <c r="Y704" s="157"/>
      <c r="Z704" s="157"/>
      <c r="AA704" s="157"/>
      <c r="AB704" s="157"/>
      <c r="AC704" s="157"/>
      <c r="AD704" s="157"/>
      <c r="AE704" s="157"/>
      <c r="AF704" s="157"/>
      <c r="AG704" s="157"/>
      <c r="AH704" s="157"/>
      <c r="AI704" s="157"/>
      <c r="AJ704" s="157"/>
      <c r="AK704" s="165"/>
      <c r="AL704"/>
      <c r="AM704"/>
      <c r="AN704"/>
      <c r="AO704"/>
      <c r="AP704"/>
      <c r="AQ704"/>
    </row>
    <row r="705" spans="1:43" ht="12" customHeight="1" x14ac:dyDescent="0.3">
      <c r="A705" s="157"/>
      <c r="B705" s="158"/>
      <c r="C705" s="157"/>
      <c r="D705" s="159"/>
      <c r="E705" s="160"/>
      <c r="F705" s="157"/>
      <c r="G705" s="157"/>
      <c r="H705" s="157"/>
      <c r="I705" s="161"/>
      <c r="J705" s="161"/>
      <c r="K705" s="157"/>
      <c r="L705" s="161"/>
      <c r="M705" s="162"/>
      <c r="N705" s="163"/>
      <c r="O705" s="157"/>
      <c r="P705" s="157"/>
      <c r="Q705" s="161"/>
      <c r="R705" s="161"/>
      <c r="S705" s="164"/>
      <c r="T705" s="158"/>
      <c r="U705" s="158"/>
      <c r="V705" s="158"/>
      <c r="W705" s="157"/>
      <c r="X705" s="157"/>
      <c r="Y705" s="157"/>
      <c r="Z705" s="157"/>
      <c r="AA705" s="157"/>
      <c r="AB705" s="157"/>
      <c r="AC705" s="157"/>
      <c r="AD705" s="157"/>
      <c r="AE705" s="157"/>
      <c r="AF705" s="157"/>
      <c r="AG705" s="157"/>
      <c r="AH705" s="157"/>
      <c r="AI705" s="157"/>
      <c r="AJ705" s="157"/>
      <c r="AK705" s="165"/>
      <c r="AL705"/>
      <c r="AM705"/>
      <c r="AN705"/>
      <c r="AO705"/>
      <c r="AP705"/>
      <c r="AQ705"/>
    </row>
    <row r="706" spans="1:43" ht="12" customHeight="1" x14ac:dyDescent="0.3">
      <c r="A706" s="157"/>
      <c r="B706" s="158"/>
      <c r="C706" s="157"/>
      <c r="D706" s="159"/>
      <c r="E706" s="160"/>
      <c r="F706" s="157"/>
      <c r="G706" s="157"/>
      <c r="H706" s="157"/>
      <c r="I706" s="161"/>
      <c r="J706" s="161"/>
      <c r="K706" s="157"/>
      <c r="L706" s="161"/>
      <c r="M706" s="162"/>
      <c r="N706" s="163"/>
      <c r="O706" s="157"/>
      <c r="P706" s="157"/>
      <c r="Q706" s="161"/>
      <c r="R706" s="161"/>
      <c r="S706" s="164"/>
      <c r="T706" s="158"/>
      <c r="U706" s="158"/>
      <c r="V706" s="158"/>
      <c r="W706" s="157"/>
      <c r="X706" s="157"/>
      <c r="Y706" s="157"/>
      <c r="Z706" s="157"/>
      <c r="AA706" s="157"/>
      <c r="AB706" s="157"/>
      <c r="AC706" s="157"/>
      <c r="AD706" s="157"/>
      <c r="AE706" s="157"/>
      <c r="AF706" s="157"/>
      <c r="AG706" s="157"/>
      <c r="AH706" s="157"/>
      <c r="AI706" s="157"/>
      <c r="AJ706" s="157"/>
      <c r="AK706" s="165"/>
      <c r="AL706"/>
      <c r="AM706"/>
      <c r="AN706"/>
      <c r="AO706"/>
      <c r="AP706"/>
      <c r="AQ706"/>
    </row>
    <row r="707" spans="1:43" ht="12" customHeight="1" x14ac:dyDescent="0.3">
      <c r="A707" s="157"/>
      <c r="B707" s="158"/>
      <c r="C707" s="157"/>
      <c r="D707" s="159"/>
      <c r="E707" s="160"/>
      <c r="F707" s="157"/>
      <c r="G707" s="157"/>
      <c r="H707" s="157"/>
      <c r="I707" s="161"/>
      <c r="J707" s="161"/>
      <c r="K707" s="157"/>
      <c r="L707" s="161"/>
      <c r="M707" s="162"/>
      <c r="N707" s="163"/>
      <c r="O707" s="157"/>
      <c r="P707" s="157"/>
      <c r="Q707" s="161"/>
      <c r="R707" s="161"/>
      <c r="S707" s="164"/>
      <c r="T707" s="158"/>
      <c r="U707" s="158"/>
      <c r="V707" s="158"/>
      <c r="W707" s="157"/>
      <c r="X707" s="157"/>
      <c r="Y707" s="157"/>
      <c r="Z707" s="157"/>
      <c r="AA707" s="157"/>
      <c r="AB707" s="157"/>
      <c r="AC707" s="157"/>
      <c r="AD707" s="157"/>
      <c r="AE707" s="157"/>
      <c r="AF707" s="157"/>
      <c r="AG707" s="157"/>
      <c r="AH707" s="157"/>
      <c r="AI707" s="157"/>
      <c r="AJ707" s="157"/>
      <c r="AK707" s="165"/>
      <c r="AL707"/>
      <c r="AM707"/>
      <c r="AN707"/>
      <c r="AO707"/>
      <c r="AP707"/>
      <c r="AQ707"/>
    </row>
    <row r="708" spans="1:43" ht="12" customHeight="1" x14ac:dyDescent="0.3">
      <c r="A708" s="157"/>
      <c r="B708" s="158"/>
      <c r="C708" s="157"/>
      <c r="D708" s="159"/>
      <c r="E708" s="160"/>
      <c r="F708" s="157"/>
      <c r="G708" s="157"/>
      <c r="H708" s="157"/>
      <c r="I708" s="161"/>
      <c r="J708" s="161"/>
      <c r="K708" s="157"/>
      <c r="L708" s="161"/>
      <c r="M708" s="162"/>
      <c r="N708" s="163"/>
      <c r="O708" s="157"/>
      <c r="P708" s="157"/>
      <c r="Q708" s="161"/>
      <c r="R708" s="161"/>
      <c r="S708" s="164"/>
      <c r="T708" s="158"/>
      <c r="U708" s="158"/>
      <c r="V708" s="158"/>
      <c r="W708" s="157"/>
      <c r="X708" s="157"/>
      <c r="Y708" s="157"/>
      <c r="Z708" s="157"/>
      <c r="AA708" s="157"/>
      <c r="AB708" s="157"/>
      <c r="AC708" s="157"/>
      <c r="AD708" s="157"/>
      <c r="AE708" s="157"/>
      <c r="AF708" s="157"/>
      <c r="AG708" s="157"/>
      <c r="AH708" s="157"/>
      <c r="AI708" s="157"/>
      <c r="AJ708" s="157"/>
      <c r="AK708" s="165"/>
      <c r="AL708"/>
      <c r="AM708"/>
      <c r="AN708"/>
      <c r="AO708"/>
      <c r="AP708"/>
      <c r="AQ708"/>
    </row>
    <row r="709" spans="1:43" ht="12" customHeight="1" x14ac:dyDescent="0.3">
      <c r="A709" s="157"/>
      <c r="B709" s="158"/>
      <c r="C709" s="157"/>
      <c r="D709" s="159"/>
      <c r="E709" s="160"/>
      <c r="F709" s="157"/>
      <c r="G709" s="157"/>
      <c r="H709" s="157"/>
      <c r="I709" s="161"/>
      <c r="J709" s="161"/>
      <c r="K709" s="157"/>
      <c r="L709" s="161"/>
      <c r="M709" s="162"/>
      <c r="N709" s="163"/>
      <c r="O709" s="157"/>
      <c r="P709" s="157"/>
      <c r="Q709" s="161"/>
      <c r="R709" s="161"/>
      <c r="S709" s="164"/>
      <c r="T709" s="158"/>
      <c r="U709" s="158"/>
      <c r="V709" s="158"/>
      <c r="W709" s="157"/>
      <c r="X709" s="157"/>
      <c r="Y709" s="157"/>
      <c r="Z709" s="157"/>
      <c r="AA709" s="157"/>
      <c r="AB709" s="157"/>
      <c r="AC709" s="157"/>
      <c r="AD709" s="157"/>
      <c r="AE709" s="157"/>
      <c r="AF709" s="157"/>
      <c r="AG709" s="157"/>
      <c r="AH709" s="157"/>
      <c r="AI709" s="157"/>
      <c r="AJ709" s="157"/>
      <c r="AK709" s="165"/>
      <c r="AL709"/>
      <c r="AM709"/>
      <c r="AN709"/>
      <c r="AO709"/>
      <c r="AP709"/>
      <c r="AQ709"/>
    </row>
    <row r="710" spans="1:43" ht="12" customHeight="1" x14ac:dyDescent="0.3">
      <c r="A710" s="157"/>
      <c r="B710" s="158"/>
      <c r="C710" s="157"/>
      <c r="D710" s="159"/>
      <c r="E710" s="160"/>
      <c r="F710" s="157"/>
      <c r="G710" s="157"/>
      <c r="H710" s="157"/>
      <c r="I710" s="161"/>
      <c r="J710" s="161"/>
      <c r="K710" s="157"/>
      <c r="L710" s="161"/>
      <c r="M710" s="162"/>
      <c r="N710" s="163"/>
      <c r="O710" s="157"/>
      <c r="P710" s="157"/>
      <c r="Q710" s="161"/>
      <c r="R710" s="161"/>
      <c r="S710" s="164"/>
      <c r="T710" s="158"/>
      <c r="U710" s="158"/>
      <c r="V710" s="158"/>
      <c r="W710" s="157"/>
      <c r="X710" s="157"/>
      <c r="Y710" s="157"/>
      <c r="Z710" s="157"/>
      <c r="AA710" s="157"/>
      <c r="AB710" s="157"/>
      <c r="AC710" s="157"/>
      <c r="AD710" s="157"/>
      <c r="AE710" s="157"/>
      <c r="AF710" s="157"/>
      <c r="AG710" s="157"/>
      <c r="AH710" s="157"/>
      <c r="AI710" s="157"/>
      <c r="AJ710" s="157"/>
      <c r="AK710" s="165"/>
      <c r="AL710"/>
      <c r="AM710"/>
      <c r="AN710"/>
      <c r="AO710"/>
      <c r="AP710"/>
      <c r="AQ710"/>
    </row>
    <row r="711" spans="1:43" ht="12" customHeight="1" x14ac:dyDescent="0.3">
      <c r="A711" s="157"/>
      <c r="B711" s="158"/>
      <c r="C711" s="157"/>
      <c r="D711" s="159"/>
      <c r="E711" s="160"/>
      <c r="F711" s="157"/>
      <c r="G711" s="157"/>
      <c r="H711" s="157"/>
      <c r="I711" s="161"/>
      <c r="J711" s="161"/>
      <c r="K711" s="157"/>
      <c r="L711" s="161"/>
      <c r="M711" s="162"/>
      <c r="N711" s="163"/>
      <c r="O711" s="157"/>
      <c r="P711" s="157"/>
      <c r="Q711" s="161"/>
      <c r="R711" s="161"/>
      <c r="S711" s="164"/>
      <c r="T711" s="158"/>
      <c r="U711" s="158"/>
      <c r="V711" s="158"/>
      <c r="W711" s="157"/>
      <c r="X711" s="157"/>
      <c r="Y711" s="157"/>
      <c r="Z711" s="157"/>
      <c r="AA711" s="157"/>
      <c r="AB711" s="157"/>
      <c r="AC711" s="157"/>
      <c r="AD711" s="157"/>
      <c r="AE711" s="157"/>
      <c r="AF711" s="157"/>
      <c r="AG711" s="157"/>
      <c r="AH711" s="157"/>
      <c r="AI711" s="157"/>
      <c r="AJ711" s="157"/>
      <c r="AK711" s="165"/>
      <c r="AL711"/>
      <c r="AM711"/>
      <c r="AN711"/>
      <c r="AO711"/>
      <c r="AP711"/>
      <c r="AQ711"/>
    </row>
    <row r="712" spans="1:43" ht="12" customHeight="1" x14ac:dyDescent="0.3">
      <c r="A712" s="157"/>
      <c r="B712" s="158"/>
      <c r="C712" s="157"/>
      <c r="D712" s="159"/>
      <c r="E712" s="160"/>
      <c r="F712" s="157"/>
      <c r="G712" s="157"/>
      <c r="H712" s="157"/>
      <c r="I712" s="161"/>
      <c r="J712" s="161"/>
      <c r="K712" s="157"/>
      <c r="L712" s="161"/>
      <c r="M712" s="162"/>
      <c r="N712" s="163"/>
      <c r="O712" s="157"/>
      <c r="P712" s="157"/>
      <c r="Q712" s="161"/>
      <c r="R712" s="161"/>
      <c r="S712" s="164"/>
      <c r="T712" s="158"/>
      <c r="U712" s="158"/>
      <c r="V712" s="158"/>
      <c r="W712" s="157"/>
      <c r="X712" s="157"/>
      <c r="Y712" s="157"/>
      <c r="Z712" s="157"/>
      <c r="AA712" s="157"/>
      <c r="AB712" s="157"/>
      <c r="AC712" s="157"/>
      <c r="AD712" s="157"/>
      <c r="AE712" s="157"/>
      <c r="AF712" s="157"/>
      <c r="AG712" s="157"/>
      <c r="AH712" s="157"/>
      <c r="AI712" s="157"/>
      <c r="AJ712" s="157"/>
      <c r="AK712" s="165"/>
      <c r="AL712"/>
      <c r="AM712"/>
      <c r="AN712"/>
      <c r="AO712"/>
      <c r="AP712"/>
      <c r="AQ712"/>
    </row>
    <row r="713" spans="1:43" ht="12" customHeight="1" x14ac:dyDescent="0.3">
      <c r="A713" s="157"/>
      <c r="B713" s="158"/>
      <c r="C713" s="157"/>
      <c r="D713" s="159"/>
      <c r="E713" s="160"/>
      <c r="F713" s="157"/>
      <c r="G713" s="157"/>
      <c r="H713" s="157"/>
      <c r="I713" s="161"/>
      <c r="J713" s="161"/>
      <c r="K713" s="157"/>
      <c r="L713" s="161"/>
      <c r="M713" s="162"/>
      <c r="N713" s="163"/>
      <c r="O713" s="157"/>
      <c r="P713" s="157"/>
      <c r="Q713" s="161"/>
      <c r="R713" s="161"/>
      <c r="S713" s="164"/>
      <c r="T713" s="158"/>
      <c r="U713" s="158"/>
      <c r="V713" s="158"/>
      <c r="W713" s="157"/>
      <c r="X713" s="157"/>
      <c r="Y713" s="157"/>
      <c r="Z713" s="157"/>
      <c r="AA713" s="157"/>
      <c r="AB713" s="157"/>
      <c r="AC713" s="157"/>
      <c r="AD713" s="157"/>
      <c r="AE713" s="157"/>
      <c r="AF713" s="157"/>
      <c r="AG713" s="157"/>
      <c r="AH713" s="157"/>
      <c r="AI713" s="157"/>
      <c r="AJ713" s="157"/>
      <c r="AK713" s="165"/>
      <c r="AL713"/>
      <c r="AM713"/>
      <c r="AN713"/>
      <c r="AO713"/>
      <c r="AP713"/>
      <c r="AQ713"/>
    </row>
    <row r="714" spans="1:43" ht="12" customHeight="1" x14ac:dyDescent="0.3">
      <c r="A714" s="157"/>
      <c r="B714" s="158"/>
      <c r="C714" s="157"/>
      <c r="D714" s="159"/>
      <c r="E714" s="160"/>
      <c r="F714" s="157"/>
      <c r="G714" s="157"/>
      <c r="H714" s="157"/>
      <c r="I714" s="161"/>
      <c r="J714" s="161"/>
      <c r="K714" s="157"/>
      <c r="L714" s="161"/>
      <c r="M714" s="162"/>
      <c r="N714" s="163"/>
      <c r="O714" s="157"/>
      <c r="P714" s="157"/>
      <c r="Q714" s="161"/>
      <c r="R714" s="161"/>
      <c r="S714" s="164"/>
      <c r="T714" s="158"/>
      <c r="U714" s="158"/>
      <c r="V714" s="158"/>
      <c r="W714" s="157"/>
      <c r="X714" s="157"/>
      <c r="Y714" s="157"/>
      <c r="Z714" s="157"/>
      <c r="AA714" s="157"/>
      <c r="AB714" s="157"/>
      <c r="AC714" s="157"/>
      <c r="AD714" s="157"/>
      <c r="AE714" s="157"/>
      <c r="AF714" s="157"/>
      <c r="AG714" s="157"/>
      <c r="AH714" s="157"/>
      <c r="AI714" s="157"/>
      <c r="AJ714" s="157"/>
      <c r="AK714" s="165"/>
      <c r="AL714"/>
      <c r="AM714"/>
      <c r="AN714"/>
      <c r="AO714"/>
      <c r="AP714"/>
      <c r="AQ714"/>
    </row>
    <row r="715" spans="1:43" ht="12" customHeight="1" x14ac:dyDescent="0.3">
      <c r="A715" s="157"/>
      <c r="B715" s="158"/>
      <c r="C715" s="157"/>
      <c r="D715" s="159"/>
      <c r="E715" s="160"/>
      <c r="F715" s="157"/>
      <c r="G715" s="157"/>
      <c r="H715" s="157"/>
      <c r="I715" s="161"/>
      <c r="J715" s="161"/>
      <c r="K715" s="157"/>
      <c r="L715" s="161"/>
      <c r="M715" s="162"/>
      <c r="N715" s="163"/>
      <c r="O715" s="157"/>
      <c r="P715" s="157"/>
      <c r="Q715" s="161"/>
      <c r="R715" s="161"/>
      <c r="S715" s="164"/>
      <c r="T715" s="158"/>
      <c r="U715" s="158"/>
      <c r="V715" s="158"/>
      <c r="W715" s="157"/>
      <c r="X715" s="157"/>
      <c r="Y715" s="157"/>
      <c r="Z715" s="157"/>
      <c r="AA715" s="157"/>
      <c r="AB715" s="157"/>
      <c r="AC715" s="157"/>
      <c r="AD715" s="157"/>
      <c r="AE715" s="157"/>
      <c r="AF715" s="157"/>
      <c r="AG715" s="157"/>
      <c r="AH715" s="157"/>
      <c r="AI715" s="157"/>
      <c r="AJ715" s="157"/>
      <c r="AK715" s="165"/>
      <c r="AL715"/>
      <c r="AM715"/>
      <c r="AN715"/>
      <c r="AO715"/>
      <c r="AP715"/>
      <c r="AQ715"/>
    </row>
    <row r="716" spans="1:43" ht="12" customHeight="1" x14ac:dyDescent="0.3">
      <c r="A716" s="157"/>
      <c r="B716" s="158"/>
      <c r="C716" s="157"/>
      <c r="D716" s="159"/>
      <c r="E716" s="160"/>
      <c r="F716" s="157"/>
      <c r="G716" s="157"/>
      <c r="H716" s="157"/>
      <c r="I716" s="161"/>
      <c r="J716" s="161"/>
      <c r="K716" s="157"/>
      <c r="L716" s="161"/>
      <c r="M716" s="162"/>
      <c r="N716" s="163"/>
      <c r="O716" s="157"/>
      <c r="P716" s="157"/>
      <c r="Q716" s="161"/>
      <c r="R716" s="161"/>
      <c r="S716" s="164"/>
      <c r="T716" s="158"/>
      <c r="U716" s="158"/>
      <c r="V716" s="158"/>
      <c r="W716" s="157"/>
      <c r="X716" s="157"/>
      <c r="Y716" s="157"/>
      <c r="Z716" s="157"/>
      <c r="AA716" s="157"/>
      <c r="AB716" s="157"/>
      <c r="AC716" s="157"/>
      <c r="AD716" s="157"/>
      <c r="AE716" s="157"/>
      <c r="AF716" s="157"/>
      <c r="AG716" s="157"/>
      <c r="AH716" s="157"/>
      <c r="AI716" s="157"/>
      <c r="AJ716" s="157"/>
      <c r="AK716" s="165"/>
      <c r="AL716"/>
      <c r="AM716"/>
      <c r="AN716"/>
      <c r="AO716"/>
      <c r="AP716"/>
      <c r="AQ716"/>
    </row>
    <row r="717" spans="1:43" ht="12" customHeight="1" x14ac:dyDescent="0.3">
      <c r="A717" s="157"/>
      <c r="B717" s="158"/>
      <c r="C717" s="157"/>
      <c r="D717" s="159"/>
      <c r="E717" s="160"/>
      <c r="F717" s="157"/>
      <c r="G717" s="157"/>
      <c r="H717" s="157"/>
      <c r="I717" s="161"/>
      <c r="J717" s="161"/>
      <c r="K717" s="157"/>
      <c r="L717" s="161"/>
      <c r="M717" s="162"/>
      <c r="N717" s="163"/>
      <c r="O717" s="157"/>
      <c r="P717" s="157"/>
      <c r="Q717" s="161"/>
      <c r="R717" s="161"/>
      <c r="S717" s="164"/>
      <c r="T717" s="158"/>
      <c r="U717" s="158"/>
      <c r="V717" s="158"/>
      <c r="W717" s="157"/>
      <c r="X717" s="167"/>
      <c r="Y717" s="157"/>
      <c r="Z717" s="157"/>
      <c r="AA717" s="157"/>
      <c r="AB717" s="157"/>
      <c r="AC717" s="157"/>
      <c r="AD717" s="157"/>
      <c r="AE717" s="157"/>
      <c r="AF717" s="157"/>
      <c r="AG717" s="157"/>
      <c r="AH717" s="157"/>
      <c r="AI717" s="157"/>
      <c r="AJ717" s="157"/>
      <c r="AK717" s="165"/>
      <c r="AL717"/>
      <c r="AM717"/>
      <c r="AN717"/>
      <c r="AO717"/>
      <c r="AP717"/>
      <c r="AQ717"/>
    </row>
    <row r="718" spans="1:43" ht="12" customHeight="1" x14ac:dyDescent="0.3">
      <c r="A718" s="157"/>
      <c r="B718" s="158"/>
      <c r="C718" s="157"/>
      <c r="D718" s="159"/>
      <c r="E718" s="160"/>
      <c r="F718" s="157"/>
      <c r="G718" s="157"/>
      <c r="H718" s="157"/>
      <c r="I718" s="161"/>
      <c r="J718" s="161"/>
      <c r="K718" s="157"/>
      <c r="L718" s="161"/>
      <c r="M718" s="162"/>
      <c r="N718" s="163"/>
      <c r="O718" s="157"/>
      <c r="P718" s="157"/>
      <c r="Q718" s="161"/>
      <c r="R718" s="161"/>
      <c r="S718" s="164"/>
      <c r="T718" s="158"/>
      <c r="U718" s="158"/>
      <c r="V718" s="158"/>
      <c r="W718" s="157"/>
      <c r="X718" s="157"/>
      <c r="Y718" s="157"/>
      <c r="Z718" s="157"/>
      <c r="AA718" s="157"/>
      <c r="AB718" s="157"/>
      <c r="AC718" s="157"/>
      <c r="AD718" s="157"/>
      <c r="AE718" s="157"/>
      <c r="AF718" s="157"/>
      <c r="AG718" s="157"/>
      <c r="AH718" s="157"/>
      <c r="AI718" s="157"/>
      <c r="AJ718" s="157"/>
      <c r="AK718" s="165"/>
      <c r="AL718"/>
      <c r="AM718"/>
      <c r="AN718"/>
      <c r="AO718"/>
      <c r="AP718"/>
      <c r="AQ718"/>
    </row>
    <row r="719" spans="1:43" ht="12" customHeight="1" x14ac:dyDescent="0.3">
      <c r="A719" s="157"/>
      <c r="B719" s="158"/>
      <c r="C719" s="157"/>
      <c r="D719" s="159"/>
      <c r="E719" s="160"/>
      <c r="F719" s="157"/>
      <c r="G719" s="157"/>
      <c r="H719" s="157"/>
      <c r="I719" s="161"/>
      <c r="J719" s="161"/>
      <c r="K719" s="157"/>
      <c r="L719" s="161"/>
      <c r="M719" s="162"/>
      <c r="N719" s="163"/>
      <c r="O719" s="157"/>
      <c r="P719" s="157"/>
      <c r="Q719" s="161"/>
      <c r="R719" s="161"/>
      <c r="S719" s="164"/>
      <c r="T719" s="158"/>
      <c r="U719" s="158"/>
      <c r="V719" s="158"/>
      <c r="W719" s="157"/>
      <c r="X719" s="157"/>
      <c r="Y719" s="157"/>
      <c r="Z719" s="157"/>
      <c r="AA719" s="157"/>
      <c r="AB719" s="157"/>
      <c r="AC719" s="157"/>
      <c r="AD719" s="157"/>
      <c r="AE719" s="157"/>
      <c r="AF719" s="157"/>
      <c r="AG719" s="157"/>
      <c r="AH719" s="157"/>
      <c r="AI719" s="157"/>
      <c r="AJ719" s="157"/>
      <c r="AK719" s="165"/>
      <c r="AL719"/>
      <c r="AM719"/>
      <c r="AN719"/>
      <c r="AO719"/>
      <c r="AP719"/>
      <c r="AQ719"/>
    </row>
    <row r="720" spans="1:43" ht="12" customHeight="1" x14ac:dyDescent="0.3">
      <c r="A720" s="157"/>
      <c r="B720" s="158"/>
      <c r="C720" s="157"/>
      <c r="D720" s="159"/>
      <c r="E720" s="160"/>
      <c r="F720" s="157"/>
      <c r="G720" s="157"/>
      <c r="H720" s="157"/>
      <c r="I720" s="161"/>
      <c r="J720" s="161"/>
      <c r="K720" s="157"/>
      <c r="L720" s="161"/>
      <c r="M720" s="162"/>
      <c r="N720" s="163"/>
      <c r="O720" s="157"/>
      <c r="P720" s="157"/>
      <c r="Q720" s="161"/>
      <c r="R720" s="161"/>
      <c r="S720" s="164"/>
      <c r="T720" s="158"/>
      <c r="U720" s="158"/>
      <c r="V720" s="158"/>
      <c r="W720" s="157"/>
      <c r="X720" s="157"/>
      <c r="Y720" s="157"/>
      <c r="Z720" s="157"/>
      <c r="AA720" s="157"/>
      <c r="AB720" s="157"/>
      <c r="AC720" s="157"/>
      <c r="AD720" s="157"/>
      <c r="AE720" s="157"/>
      <c r="AF720" s="157"/>
      <c r="AG720" s="157"/>
      <c r="AH720" s="157"/>
      <c r="AI720" s="157"/>
      <c r="AJ720" s="157"/>
      <c r="AK720" s="165"/>
      <c r="AL720"/>
      <c r="AM720"/>
      <c r="AN720"/>
      <c r="AO720"/>
      <c r="AP720"/>
      <c r="AQ720"/>
    </row>
    <row r="721" spans="1:43" ht="12" customHeight="1" x14ac:dyDescent="0.3">
      <c r="A721" s="157"/>
      <c r="B721" s="158"/>
      <c r="C721" s="157"/>
      <c r="D721" s="159"/>
      <c r="E721" s="160"/>
      <c r="F721" s="157"/>
      <c r="G721" s="157"/>
      <c r="H721" s="157"/>
      <c r="I721" s="161"/>
      <c r="J721" s="161"/>
      <c r="K721" s="157"/>
      <c r="L721" s="161"/>
      <c r="M721" s="162"/>
      <c r="N721" s="163"/>
      <c r="O721" s="157"/>
      <c r="P721" s="157"/>
      <c r="Q721" s="161"/>
      <c r="R721" s="161"/>
      <c r="S721" s="164"/>
      <c r="T721" s="158"/>
      <c r="U721" s="158"/>
      <c r="V721" s="158"/>
      <c r="W721" s="157"/>
      <c r="X721" s="157"/>
      <c r="Y721" s="157"/>
      <c r="Z721" s="157"/>
      <c r="AA721" s="157"/>
      <c r="AB721" s="157"/>
      <c r="AC721" s="157"/>
      <c r="AD721" s="157"/>
      <c r="AE721" s="157"/>
      <c r="AF721" s="157"/>
      <c r="AG721" s="157"/>
      <c r="AH721" s="157"/>
      <c r="AI721" s="157"/>
      <c r="AJ721" s="157"/>
      <c r="AK721" s="165"/>
      <c r="AL721"/>
      <c r="AM721"/>
      <c r="AN721"/>
      <c r="AO721"/>
      <c r="AP721"/>
      <c r="AQ721"/>
    </row>
    <row r="722" spans="1:43" ht="12" customHeight="1" x14ac:dyDescent="0.3">
      <c r="A722" s="157"/>
      <c r="B722" s="158"/>
      <c r="C722" s="157"/>
      <c r="D722" s="159"/>
      <c r="E722" s="160"/>
      <c r="F722" s="157"/>
      <c r="G722" s="157"/>
      <c r="H722" s="157"/>
      <c r="I722" s="161"/>
      <c r="J722" s="161"/>
      <c r="K722" s="157"/>
      <c r="L722" s="161"/>
      <c r="M722" s="162"/>
      <c r="N722" s="163"/>
      <c r="O722" s="157"/>
      <c r="P722" s="157"/>
      <c r="Q722" s="161"/>
      <c r="R722" s="161"/>
      <c r="S722" s="164"/>
      <c r="T722" s="158"/>
      <c r="U722" s="158"/>
      <c r="V722" s="158"/>
      <c r="W722" s="157"/>
      <c r="X722" s="157"/>
      <c r="Y722" s="157"/>
      <c r="Z722" s="157"/>
      <c r="AA722" s="157"/>
      <c r="AB722" s="157"/>
      <c r="AC722" s="170"/>
      <c r="AD722" s="170"/>
      <c r="AE722" s="170"/>
      <c r="AF722" s="170"/>
      <c r="AG722" s="170"/>
      <c r="AH722" s="170"/>
      <c r="AI722" s="170"/>
      <c r="AJ722" s="170"/>
      <c r="AK722" s="171"/>
      <c r="AL722"/>
      <c r="AM722"/>
      <c r="AN722"/>
      <c r="AO722"/>
      <c r="AP722"/>
      <c r="AQ722"/>
    </row>
    <row r="723" spans="1:43" ht="12" customHeight="1" x14ac:dyDescent="0.3">
      <c r="A723" s="157"/>
      <c r="B723" s="158"/>
      <c r="C723" s="157"/>
      <c r="D723" s="159"/>
      <c r="E723" s="160"/>
      <c r="F723" s="157"/>
      <c r="G723" s="157"/>
      <c r="H723" s="157"/>
      <c r="I723" s="161"/>
      <c r="J723" s="161"/>
      <c r="K723" s="157"/>
      <c r="L723" s="161"/>
      <c r="M723" s="162"/>
      <c r="N723" s="163"/>
      <c r="O723" s="157"/>
      <c r="P723" s="157"/>
      <c r="Q723" s="161"/>
      <c r="R723" s="161"/>
      <c r="S723" s="164"/>
      <c r="T723" s="158"/>
      <c r="U723" s="158"/>
      <c r="V723" s="158"/>
      <c r="W723" s="157"/>
      <c r="X723" s="157"/>
      <c r="Y723" s="157"/>
      <c r="Z723" s="157"/>
      <c r="AA723" s="157"/>
      <c r="AB723" s="172"/>
      <c r="AC723" s="173"/>
      <c r="AD723" s="173"/>
      <c r="AE723" s="173"/>
      <c r="AF723" s="173"/>
      <c r="AG723" s="173"/>
      <c r="AH723" s="173"/>
      <c r="AI723" s="173"/>
      <c r="AJ723" s="173"/>
      <c r="AK723" s="174"/>
      <c r="AL723"/>
      <c r="AM723"/>
      <c r="AN723"/>
      <c r="AO723"/>
      <c r="AP723"/>
      <c r="AQ723"/>
    </row>
    <row r="724" spans="1:43" ht="12" customHeight="1" x14ac:dyDescent="0.3">
      <c r="A724" s="157"/>
      <c r="B724" s="158"/>
      <c r="C724" s="157"/>
      <c r="D724" s="159"/>
      <c r="E724" s="160"/>
      <c r="F724" s="157"/>
      <c r="G724" s="157"/>
      <c r="H724" s="157"/>
      <c r="I724" s="161"/>
      <c r="J724" s="161"/>
      <c r="K724" s="157"/>
      <c r="L724" s="161"/>
      <c r="M724" s="162"/>
      <c r="N724" s="163"/>
      <c r="O724" s="157"/>
      <c r="P724" s="157"/>
      <c r="Q724" s="161"/>
      <c r="R724" s="161"/>
      <c r="S724" s="164"/>
      <c r="T724" s="158"/>
      <c r="U724" s="158"/>
      <c r="V724" s="158"/>
      <c r="W724" s="157"/>
      <c r="X724" s="157"/>
      <c r="Y724" s="157"/>
      <c r="Z724" s="157"/>
      <c r="AA724" s="157"/>
      <c r="AB724" s="172"/>
      <c r="AC724" s="173"/>
      <c r="AD724" s="173"/>
      <c r="AE724" s="173"/>
      <c r="AF724" s="173"/>
      <c r="AG724" s="173"/>
      <c r="AH724" s="173"/>
      <c r="AI724" s="173"/>
      <c r="AJ724" s="173"/>
      <c r="AK724" s="174"/>
      <c r="AL724"/>
      <c r="AM724"/>
      <c r="AN724"/>
      <c r="AO724"/>
      <c r="AP724"/>
      <c r="AQ724"/>
    </row>
    <row r="725" spans="1:43" ht="12" customHeight="1" x14ac:dyDescent="0.3">
      <c r="A725" s="157"/>
      <c r="B725" s="158"/>
      <c r="C725" s="157"/>
      <c r="D725" s="159"/>
      <c r="E725" s="160"/>
      <c r="F725" s="157"/>
      <c r="G725" s="157"/>
      <c r="H725" s="157"/>
      <c r="I725" s="161"/>
      <c r="J725" s="161"/>
      <c r="K725" s="157"/>
      <c r="L725" s="161"/>
      <c r="M725" s="162"/>
      <c r="N725" s="163"/>
      <c r="O725" s="157"/>
      <c r="P725" s="157"/>
      <c r="Q725" s="161"/>
      <c r="R725" s="161"/>
      <c r="S725" s="164"/>
      <c r="T725" s="158"/>
      <c r="U725" s="158"/>
      <c r="V725" s="158"/>
      <c r="W725" s="157"/>
      <c r="X725" s="157"/>
      <c r="Y725" s="157"/>
      <c r="Z725" s="157"/>
      <c r="AA725" s="157"/>
      <c r="AB725" s="172"/>
      <c r="AC725" s="173"/>
      <c r="AD725" s="173"/>
      <c r="AE725" s="173"/>
      <c r="AF725" s="173"/>
      <c r="AG725" s="173"/>
      <c r="AH725" s="173"/>
      <c r="AI725" s="173"/>
      <c r="AJ725" s="173"/>
      <c r="AK725" s="174"/>
      <c r="AL725"/>
      <c r="AM725"/>
      <c r="AN725"/>
      <c r="AO725"/>
      <c r="AP725"/>
      <c r="AQ725"/>
    </row>
    <row r="726" spans="1:43" ht="12" customHeight="1" x14ac:dyDescent="0.3">
      <c r="A726" s="157"/>
      <c r="B726" s="158"/>
      <c r="C726" s="157"/>
      <c r="D726" s="159"/>
      <c r="E726" s="160"/>
      <c r="F726" s="157"/>
      <c r="G726" s="157"/>
      <c r="H726" s="157"/>
      <c r="I726" s="161"/>
      <c r="J726" s="161"/>
      <c r="K726" s="157"/>
      <c r="L726" s="161"/>
      <c r="M726" s="162"/>
      <c r="N726" s="163"/>
      <c r="O726" s="157"/>
      <c r="P726" s="157"/>
      <c r="Q726" s="161"/>
      <c r="R726" s="161"/>
      <c r="S726" s="164"/>
      <c r="T726" s="158"/>
      <c r="U726" s="158"/>
      <c r="V726" s="158"/>
      <c r="W726" s="157"/>
      <c r="X726" s="157"/>
      <c r="Y726" s="157"/>
      <c r="Z726" s="157"/>
      <c r="AA726" s="157"/>
      <c r="AB726" s="172"/>
      <c r="AC726" s="173"/>
      <c r="AD726" s="173"/>
      <c r="AE726" s="173"/>
      <c r="AF726" s="173"/>
      <c r="AG726" s="173"/>
      <c r="AH726" s="173"/>
      <c r="AI726" s="173"/>
      <c r="AJ726" s="173"/>
      <c r="AK726" s="174"/>
      <c r="AL726"/>
      <c r="AM726"/>
      <c r="AN726"/>
      <c r="AO726"/>
      <c r="AP726"/>
      <c r="AQ726"/>
    </row>
    <row r="727" spans="1:43" ht="12" customHeight="1" x14ac:dyDescent="0.3">
      <c r="A727" s="157"/>
      <c r="B727" s="158"/>
      <c r="C727" s="157"/>
      <c r="D727" s="159"/>
      <c r="E727" s="160"/>
      <c r="F727" s="157"/>
      <c r="G727" s="157"/>
      <c r="H727" s="157"/>
      <c r="I727" s="161"/>
      <c r="J727" s="161"/>
      <c r="K727" s="157"/>
      <c r="L727" s="161"/>
      <c r="M727" s="162"/>
      <c r="N727" s="163"/>
      <c r="O727" s="157"/>
      <c r="P727" s="157"/>
      <c r="Q727" s="161"/>
      <c r="R727" s="161"/>
      <c r="S727" s="164"/>
      <c r="T727" s="158"/>
      <c r="U727" s="158"/>
      <c r="V727" s="158"/>
      <c r="W727" s="157"/>
      <c r="X727" s="157"/>
      <c r="Y727" s="157"/>
      <c r="Z727" s="157"/>
      <c r="AA727" s="157"/>
      <c r="AB727" s="172"/>
      <c r="AC727" s="173"/>
      <c r="AD727" s="173"/>
      <c r="AE727" s="173"/>
      <c r="AF727" s="173"/>
      <c r="AG727" s="173"/>
      <c r="AH727" s="173"/>
      <c r="AI727" s="173"/>
      <c r="AJ727" s="173"/>
      <c r="AK727" s="174"/>
      <c r="AL727"/>
      <c r="AM727"/>
      <c r="AN727"/>
      <c r="AO727"/>
      <c r="AP727"/>
      <c r="AQ727"/>
    </row>
    <row r="728" spans="1:43" ht="12" customHeight="1" x14ac:dyDescent="0.3">
      <c r="A728" s="157"/>
      <c r="B728" s="158"/>
      <c r="C728" s="157"/>
      <c r="D728" s="159"/>
      <c r="E728" s="160"/>
      <c r="F728" s="157"/>
      <c r="G728" s="157"/>
      <c r="H728" s="157"/>
      <c r="I728" s="161"/>
      <c r="J728" s="161"/>
      <c r="K728" s="157"/>
      <c r="L728" s="161"/>
      <c r="M728" s="162"/>
      <c r="N728" s="163"/>
      <c r="O728" s="157"/>
      <c r="P728" s="157"/>
      <c r="Q728" s="161"/>
      <c r="R728" s="161"/>
      <c r="S728" s="164"/>
      <c r="T728" s="158"/>
      <c r="U728" s="158"/>
      <c r="V728" s="158"/>
      <c r="W728" s="157"/>
      <c r="X728" s="157"/>
      <c r="Y728" s="157"/>
      <c r="Z728" s="157"/>
      <c r="AA728" s="157"/>
      <c r="AB728" s="172"/>
      <c r="AC728" s="173"/>
      <c r="AD728" s="173"/>
      <c r="AE728" s="173"/>
      <c r="AF728" s="173"/>
      <c r="AG728" s="173"/>
      <c r="AH728" s="173"/>
      <c r="AI728" s="173"/>
      <c r="AJ728" s="173"/>
      <c r="AK728" s="174"/>
      <c r="AL728"/>
      <c r="AM728"/>
      <c r="AN728"/>
      <c r="AO728"/>
      <c r="AP728"/>
      <c r="AQ728"/>
    </row>
    <row r="729" spans="1:43" ht="12" customHeight="1" x14ac:dyDescent="0.3">
      <c r="A729" s="157"/>
      <c r="B729" s="158"/>
      <c r="C729" s="157"/>
      <c r="D729" s="159"/>
      <c r="E729" s="160"/>
      <c r="F729" s="157"/>
      <c r="G729" s="157"/>
      <c r="H729" s="157"/>
      <c r="I729" s="161"/>
      <c r="J729" s="161"/>
      <c r="K729" s="157"/>
      <c r="L729" s="161"/>
      <c r="M729" s="162"/>
      <c r="N729" s="163"/>
      <c r="O729" s="157"/>
      <c r="P729" s="157"/>
      <c r="Q729" s="161"/>
      <c r="R729" s="161"/>
      <c r="S729" s="164"/>
      <c r="T729" s="158"/>
      <c r="U729" s="158"/>
      <c r="V729" s="158"/>
      <c r="W729" s="157"/>
      <c r="X729" s="157"/>
      <c r="Y729" s="157"/>
      <c r="Z729" s="157"/>
      <c r="AA729" s="157"/>
      <c r="AB729" s="172"/>
      <c r="AC729" s="173"/>
      <c r="AD729" s="173"/>
      <c r="AE729" s="173"/>
      <c r="AF729" s="173"/>
      <c r="AG729" s="173"/>
      <c r="AH729" s="173"/>
      <c r="AI729" s="173"/>
      <c r="AJ729" s="173"/>
      <c r="AK729" s="174"/>
      <c r="AL729"/>
      <c r="AM729"/>
      <c r="AN729"/>
      <c r="AO729"/>
      <c r="AP729"/>
      <c r="AQ729"/>
    </row>
    <row r="730" spans="1:43" ht="12" customHeight="1" x14ac:dyDescent="0.3">
      <c r="A730" s="157"/>
      <c r="B730" s="158"/>
      <c r="C730" s="157"/>
      <c r="D730" s="159"/>
      <c r="E730" s="160"/>
      <c r="F730" s="157"/>
      <c r="G730" s="157"/>
      <c r="H730" s="157"/>
      <c r="I730" s="161"/>
      <c r="J730" s="161"/>
      <c r="K730" s="157"/>
      <c r="L730" s="161"/>
      <c r="M730" s="162"/>
      <c r="N730" s="163"/>
      <c r="O730" s="157"/>
      <c r="P730" s="157"/>
      <c r="Q730" s="161"/>
      <c r="R730" s="161"/>
      <c r="S730" s="164"/>
      <c r="T730" s="158"/>
      <c r="U730" s="158"/>
      <c r="V730" s="158"/>
      <c r="W730" s="157"/>
      <c r="X730" s="157"/>
      <c r="Y730" s="157"/>
      <c r="Z730" s="157"/>
      <c r="AA730" s="157"/>
      <c r="AB730" s="172"/>
      <c r="AC730" s="173"/>
      <c r="AD730" s="173"/>
      <c r="AE730" s="173"/>
      <c r="AF730" s="173"/>
      <c r="AG730" s="173"/>
      <c r="AH730" s="173"/>
      <c r="AI730" s="173"/>
      <c r="AJ730" s="173"/>
      <c r="AK730" s="174"/>
      <c r="AL730"/>
      <c r="AM730"/>
      <c r="AN730"/>
      <c r="AO730"/>
      <c r="AP730"/>
      <c r="AQ730"/>
    </row>
    <row r="731" spans="1:43" ht="12" customHeight="1" x14ac:dyDescent="0.3">
      <c r="A731" s="157"/>
      <c r="B731" s="158"/>
      <c r="C731" s="157"/>
      <c r="D731" s="159"/>
      <c r="E731" s="160"/>
      <c r="F731" s="157"/>
      <c r="G731" s="157"/>
      <c r="H731" s="157"/>
      <c r="I731" s="161"/>
      <c r="J731" s="161"/>
      <c r="K731" s="157"/>
      <c r="L731" s="161"/>
      <c r="M731" s="162"/>
      <c r="N731" s="163"/>
      <c r="O731" s="157"/>
      <c r="P731" s="157"/>
      <c r="Q731" s="161"/>
      <c r="R731" s="161"/>
      <c r="S731" s="164"/>
      <c r="T731" s="158"/>
      <c r="U731" s="158"/>
      <c r="V731" s="158"/>
      <c r="W731" s="157"/>
      <c r="X731" s="157"/>
      <c r="Y731" s="157"/>
      <c r="Z731" s="157"/>
      <c r="AA731" s="157"/>
      <c r="AB731" s="172"/>
      <c r="AC731" s="173"/>
      <c r="AD731" s="173"/>
      <c r="AE731" s="173"/>
      <c r="AF731" s="173"/>
      <c r="AG731" s="173"/>
      <c r="AH731" s="173"/>
      <c r="AI731" s="173"/>
      <c r="AJ731" s="173"/>
      <c r="AK731" s="174"/>
      <c r="AL731"/>
      <c r="AM731"/>
      <c r="AN731"/>
      <c r="AO731"/>
      <c r="AP731"/>
      <c r="AQ731"/>
    </row>
    <row r="732" spans="1:43" ht="12" customHeight="1" x14ac:dyDescent="0.3">
      <c r="A732" s="157"/>
      <c r="B732" s="158"/>
      <c r="C732" s="157"/>
      <c r="D732" s="159"/>
      <c r="E732" s="160"/>
      <c r="F732" s="157"/>
      <c r="G732" s="157"/>
      <c r="H732" s="157"/>
      <c r="I732" s="161"/>
      <c r="J732" s="161"/>
      <c r="K732" s="157"/>
      <c r="L732" s="161"/>
      <c r="M732" s="162"/>
      <c r="N732" s="163"/>
      <c r="O732" s="157"/>
      <c r="P732" s="157"/>
      <c r="Q732" s="161"/>
      <c r="R732" s="161"/>
      <c r="S732" s="164"/>
      <c r="T732" s="158"/>
      <c r="U732" s="158"/>
      <c r="V732" s="158"/>
      <c r="W732" s="157"/>
      <c r="X732" s="157"/>
      <c r="Y732" s="157"/>
      <c r="Z732" s="157"/>
      <c r="AA732" s="157"/>
      <c r="AB732" s="172"/>
      <c r="AC732" s="173"/>
      <c r="AD732" s="173"/>
      <c r="AE732" s="173"/>
      <c r="AF732" s="173"/>
      <c r="AG732" s="173"/>
      <c r="AH732" s="173"/>
      <c r="AI732" s="173"/>
      <c r="AJ732" s="173"/>
      <c r="AK732" s="174"/>
      <c r="AL732"/>
      <c r="AM732"/>
      <c r="AN732"/>
      <c r="AO732"/>
      <c r="AP732"/>
      <c r="AQ732"/>
    </row>
    <row r="733" spans="1:43" ht="12" customHeight="1" x14ac:dyDescent="0.3">
      <c r="A733" s="157"/>
      <c r="B733" s="158"/>
      <c r="C733" s="157"/>
      <c r="D733" s="159"/>
      <c r="E733" s="160"/>
      <c r="F733" s="157"/>
      <c r="G733" s="157"/>
      <c r="H733" s="157"/>
      <c r="I733" s="161"/>
      <c r="J733" s="161"/>
      <c r="K733" s="157"/>
      <c r="L733" s="161"/>
      <c r="M733" s="162"/>
      <c r="N733" s="163"/>
      <c r="O733" s="157"/>
      <c r="P733" s="157"/>
      <c r="Q733" s="161"/>
      <c r="R733" s="161"/>
      <c r="S733" s="164"/>
      <c r="T733" s="158"/>
      <c r="U733" s="158"/>
      <c r="V733" s="158"/>
      <c r="W733" s="157"/>
      <c r="X733" s="157"/>
      <c r="Y733" s="157"/>
      <c r="Z733" s="157"/>
      <c r="AA733" s="157"/>
      <c r="AB733" s="172"/>
      <c r="AC733" s="173"/>
      <c r="AD733" s="173"/>
      <c r="AE733" s="173"/>
      <c r="AF733" s="173"/>
      <c r="AG733" s="173"/>
      <c r="AH733" s="173"/>
      <c r="AI733" s="173"/>
      <c r="AJ733" s="173"/>
      <c r="AK733" s="174"/>
      <c r="AL733"/>
      <c r="AM733"/>
      <c r="AN733"/>
      <c r="AO733"/>
      <c r="AP733"/>
      <c r="AQ733"/>
    </row>
    <row r="734" spans="1:43" ht="12" customHeight="1" x14ac:dyDescent="0.3">
      <c r="A734" s="157"/>
      <c r="B734" s="158"/>
      <c r="C734" s="157"/>
      <c r="D734" s="159"/>
      <c r="E734" s="160"/>
      <c r="F734" s="157"/>
      <c r="G734" s="157"/>
      <c r="H734" s="157"/>
      <c r="I734" s="161"/>
      <c r="J734" s="161"/>
      <c r="K734" s="157"/>
      <c r="L734" s="161"/>
      <c r="M734" s="162"/>
      <c r="N734" s="163"/>
      <c r="O734" s="157"/>
      <c r="P734" s="157"/>
      <c r="Q734" s="161"/>
      <c r="R734" s="161"/>
      <c r="S734" s="164"/>
      <c r="T734" s="158"/>
      <c r="U734" s="158"/>
      <c r="V734" s="158"/>
      <c r="W734" s="157"/>
      <c r="X734" s="157"/>
      <c r="Y734" s="157"/>
      <c r="Z734" s="157"/>
      <c r="AA734" s="157"/>
      <c r="AB734" s="172"/>
      <c r="AC734" s="173"/>
      <c r="AD734" s="173"/>
      <c r="AE734" s="173"/>
      <c r="AF734" s="173"/>
      <c r="AG734" s="173"/>
      <c r="AH734" s="173"/>
      <c r="AI734" s="173"/>
      <c r="AJ734" s="173"/>
      <c r="AK734" s="174"/>
      <c r="AL734"/>
      <c r="AM734"/>
      <c r="AN734"/>
      <c r="AO734"/>
      <c r="AP734"/>
      <c r="AQ734"/>
    </row>
    <row r="735" spans="1:43" ht="12" customHeight="1" x14ac:dyDescent="0.3">
      <c r="A735" s="157"/>
      <c r="B735" s="158"/>
      <c r="C735" s="157"/>
      <c r="D735" s="159"/>
      <c r="E735" s="160"/>
      <c r="F735" s="157"/>
      <c r="G735" s="157"/>
      <c r="H735" s="157"/>
      <c r="I735" s="161"/>
      <c r="J735" s="161"/>
      <c r="K735" s="157"/>
      <c r="L735" s="161"/>
      <c r="M735" s="162"/>
      <c r="N735" s="163"/>
      <c r="O735" s="157"/>
      <c r="P735" s="157"/>
      <c r="Q735" s="161"/>
      <c r="R735" s="161"/>
      <c r="S735" s="164"/>
      <c r="T735" s="158"/>
      <c r="U735" s="158"/>
      <c r="V735" s="158"/>
      <c r="W735" s="157"/>
      <c r="X735" s="157"/>
      <c r="Y735" s="157"/>
      <c r="Z735" s="157"/>
      <c r="AA735" s="157"/>
      <c r="AB735" s="172"/>
      <c r="AC735" s="173"/>
      <c r="AD735" s="173"/>
      <c r="AE735" s="173"/>
      <c r="AF735" s="173"/>
      <c r="AG735" s="173"/>
      <c r="AH735" s="173"/>
      <c r="AI735" s="173"/>
      <c r="AJ735" s="173"/>
      <c r="AK735" s="174"/>
      <c r="AL735"/>
      <c r="AM735"/>
      <c r="AN735"/>
      <c r="AO735"/>
      <c r="AP735"/>
      <c r="AQ735"/>
    </row>
    <row r="736" spans="1:43" ht="12" customHeight="1" x14ac:dyDescent="0.3">
      <c r="A736" s="157"/>
      <c r="B736" s="158"/>
      <c r="C736" s="157"/>
      <c r="D736" s="159"/>
      <c r="E736" s="160"/>
      <c r="F736" s="157"/>
      <c r="G736" s="157"/>
      <c r="H736" s="157"/>
      <c r="I736" s="161"/>
      <c r="J736" s="161"/>
      <c r="K736" s="157"/>
      <c r="L736" s="161"/>
      <c r="M736" s="162"/>
      <c r="N736" s="163"/>
      <c r="O736" s="157"/>
      <c r="P736" s="157"/>
      <c r="Q736" s="161"/>
      <c r="R736" s="161"/>
      <c r="S736" s="164"/>
      <c r="T736" s="158"/>
      <c r="U736" s="158"/>
      <c r="V736" s="158"/>
      <c r="W736" s="157"/>
      <c r="X736" s="157"/>
      <c r="Y736" s="157"/>
      <c r="Z736" s="157"/>
      <c r="AA736" s="157"/>
      <c r="AB736" s="172"/>
      <c r="AC736" s="173"/>
      <c r="AD736" s="173"/>
      <c r="AE736" s="173"/>
      <c r="AF736" s="173"/>
      <c r="AG736" s="173"/>
      <c r="AH736" s="173"/>
      <c r="AI736" s="173"/>
      <c r="AJ736" s="173"/>
      <c r="AK736" s="174"/>
      <c r="AL736"/>
      <c r="AM736"/>
      <c r="AN736"/>
      <c r="AO736"/>
      <c r="AP736"/>
      <c r="AQ736"/>
    </row>
    <row r="737" spans="1:43" ht="12" customHeight="1" x14ac:dyDescent="0.3">
      <c r="A737" s="157"/>
      <c r="B737" s="158"/>
      <c r="C737" s="157"/>
      <c r="D737" s="159"/>
      <c r="E737" s="160"/>
      <c r="F737" s="157"/>
      <c r="G737" s="157"/>
      <c r="H737" s="157"/>
      <c r="I737" s="161"/>
      <c r="J737" s="161"/>
      <c r="K737" s="157"/>
      <c r="L737" s="161"/>
      <c r="M737" s="162"/>
      <c r="N737" s="163"/>
      <c r="O737" s="157"/>
      <c r="P737" s="157"/>
      <c r="Q737" s="161"/>
      <c r="R737" s="161"/>
      <c r="S737" s="164"/>
      <c r="T737" s="158"/>
      <c r="U737" s="158"/>
      <c r="V737" s="158"/>
      <c r="W737" s="157"/>
      <c r="X737" s="157"/>
      <c r="Y737" s="157"/>
      <c r="Z737" s="157"/>
      <c r="AA737" s="157"/>
      <c r="AB737" s="172"/>
      <c r="AC737" s="173"/>
      <c r="AD737" s="173"/>
      <c r="AE737" s="173"/>
      <c r="AF737" s="173"/>
      <c r="AG737" s="173"/>
      <c r="AH737" s="173"/>
      <c r="AI737" s="173"/>
      <c r="AJ737" s="173"/>
      <c r="AK737" s="174"/>
      <c r="AL737"/>
      <c r="AM737"/>
      <c r="AN737"/>
      <c r="AO737"/>
      <c r="AP737"/>
      <c r="AQ737"/>
    </row>
    <row r="738" spans="1:43" ht="12" customHeight="1" x14ac:dyDescent="0.3">
      <c r="A738" s="157"/>
      <c r="B738" s="158"/>
      <c r="C738" s="157"/>
      <c r="D738" s="159"/>
      <c r="E738" s="160"/>
      <c r="F738" s="157"/>
      <c r="G738" s="157"/>
      <c r="H738" s="157"/>
      <c r="I738" s="161"/>
      <c r="J738" s="161"/>
      <c r="K738" s="157"/>
      <c r="L738" s="161"/>
      <c r="M738" s="162"/>
      <c r="N738" s="163"/>
      <c r="O738" s="157"/>
      <c r="P738" s="157"/>
      <c r="Q738" s="161"/>
      <c r="R738" s="161"/>
      <c r="S738" s="164"/>
      <c r="T738" s="158"/>
      <c r="U738" s="158"/>
      <c r="V738" s="158"/>
      <c r="W738" s="157"/>
      <c r="X738" s="157"/>
      <c r="Y738" s="157"/>
      <c r="Z738" s="157"/>
      <c r="AA738" s="157"/>
      <c r="AB738" s="172"/>
      <c r="AC738" s="173"/>
      <c r="AD738" s="173"/>
      <c r="AE738" s="173"/>
      <c r="AF738" s="173"/>
      <c r="AG738" s="173"/>
      <c r="AH738" s="173"/>
      <c r="AI738" s="173"/>
      <c r="AJ738" s="173"/>
      <c r="AK738" s="174"/>
      <c r="AL738"/>
      <c r="AM738"/>
      <c r="AN738"/>
      <c r="AO738"/>
      <c r="AP738"/>
      <c r="AQ738"/>
    </row>
    <row r="739" spans="1:43" ht="12" customHeight="1" x14ac:dyDescent="0.3">
      <c r="A739" s="157"/>
      <c r="B739" s="158"/>
      <c r="C739" s="157"/>
      <c r="D739" s="159"/>
      <c r="E739" s="160"/>
      <c r="F739" s="157"/>
      <c r="G739" s="157"/>
      <c r="H739" s="157"/>
      <c r="I739" s="161"/>
      <c r="J739" s="161"/>
      <c r="K739" s="157"/>
      <c r="L739" s="161"/>
      <c r="M739" s="162"/>
      <c r="N739" s="163"/>
      <c r="O739" s="157"/>
      <c r="P739" s="157"/>
      <c r="Q739" s="161"/>
      <c r="R739" s="161"/>
      <c r="S739" s="164"/>
      <c r="T739" s="158"/>
      <c r="U739" s="158"/>
      <c r="V739" s="158"/>
      <c r="W739" s="157"/>
      <c r="X739" s="157"/>
      <c r="Y739" s="157"/>
      <c r="Z739" s="157"/>
      <c r="AA739" s="157"/>
      <c r="AB739" s="172"/>
      <c r="AC739" s="173"/>
      <c r="AD739" s="173"/>
      <c r="AE739" s="173"/>
      <c r="AF739" s="173"/>
      <c r="AG739" s="173"/>
      <c r="AH739" s="173"/>
      <c r="AI739" s="173"/>
      <c r="AJ739" s="173"/>
      <c r="AK739" s="174"/>
      <c r="AL739"/>
      <c r="AM739"/>
      <c r="AN739"/>
      <c r="AO739"/>
      <c r="AP739"/>
      <c r="AQ739"/>
    </row>
    <row r="740" spans="1:43" ht="12" customHeight="1" x14ac:dyDescent="0.3">
      <c r="A740" s="157"/>
      <c r="B740" s="158"/>
      <c r="C740" s="157"/>
      <c r="D740" s="159"/>
      <c r="E740" s="160"/>
      <c r="F740" s="157"/>
      <c r="G740" s="157"/>
      <c r="H740" s="157"/>
      <c r="I740" s="161"/>
      <c r="J740" s="161"/>
      <c r="K740" s="157"/>
      <c r="L740" s="161"/>
      <c r="M740" s="162"/>
      <c r="N740" s="163"/>
      <c r="O740" s="157"/>
      <c r="P740" s="157"/>
      <c r="Q740" s="161"/>
      <c r="R740" s="161"/>
      <c r="S740" s="164"/>
      <c r="T740" s="158"/>
      <c r="U740" s="158"/>
      <c r="V740" s="158"/>
      <c r="W740" s="157"/>
      <c r="X740" s="157"/>
      <c r="Y740" s="157"/>
      <c r="Z740" s="157"/>
      <c r="AA740" s="157"/>
      <c r="AB740" s="172"/>
      <c r="AC740" s="173"/>
      <c r="AD740" s="173"/>
      <c r="AE740" s="173"/>
      <c r="AF740" s="173"/>
      <c r="AG740" s="173"/>
      <c r="AH740" s="173"/>
      <c r="AI740" s="173"/>
      <c r="AJ740" s="173"/>
      <c r="AK740" s="174"/>
      <c r="AL740"/>
      <c r="AM740"/>
      <c r="AN740"/>
      <c r="AO740"/>
      <c r="AP740"/>
      <c r="AQ740"/>
    </row>
    <row r="741" spans="1:43" ht="12" customHeight="1" x14ac:dyDescent="0.3">
      <c r="A741" s="157"/>
      <c r="B741" s="158"/>
      <c r="C741" s="157"/>
      <c r="D741" s="159"/>
      <c r="E741" s="160"/>
      <c r="F741" s="157"/>
      <c r="G741" s="157"/>
      <c r="H741" s="157"/>
      <c r="I741" s="161"/>
      <c r="J741" s="161"/>
      <c r="K741" s="157"/>
      <c r="L741" s="161"/>
      <c r="M741" s="162"/>
      <c r="N741" s="163"/>
      <c r="O741" s="157"/>
      <c r="P741" s="157"/>
      <c r="Q741" s="161"/>
      <c r="R741" s="161"/>
      <c r="S741" s="164"/>
      <c r="T741" s="158"/>
      <c r="U741" s="158"/>
      <c r="V741" s="158"/>
      <c r="W741" s="157"/>
      <c r="X741" s="157"/>
      <c r="Y741" s="157"/>
      <c r="Z741" s="157"/>
      <c r="AA741" s="157"/>
      <c r="AB741" s="172"/>
      <c r="AC741" s="173"/>
      <c r="AD741" s="173"/>
      <c r="AE741" s="173"/>
      <c r="AF741" s="173"/>
      <c r="AG741" s="173"/>
      <c r="AH741" s="173"/>
      <c r="AI741" s="173"/>
      <c r="AJ741" s="173"/>
      <c r="AK741" s="174"/>
      <c r="AL741"/>
      <c r="AM741"/>
      <c r="AN741"/>
      <c r="AO741"/>
      <c r="AP741"/>
      <c r="AQ741"/>
    </row>
    <row r="742" spans="1:43" ht="12" customHeight="1" x14ac:dyDescent="0.3">
      <c r="A742" s="157"/>
      <c r="B742" s="158"/>
      <c r="C742" s="157"/>
      <c r="D742" s="159"/>
      <c r="E742" s="160"/>
      <c r="F742" s="157"/>
      <c r="G742" s="157"/>
      <c r="H742" s="157"/>
      <c r="I742" s="161"/>
      <c r="J742" s="161"/>
      <c r="K742" s="157"/>
      <c r="L742" s="161"/>
      <c r="M742" s="162"/>
      <c r="N742" s="163"/>
      <c r="O742" s="157"/>
      <c r="P742" s="157"/>
      <c r="Q742" s="161"/>
      <c r="R742" s="161"/>
      <c r="S742" s="164"/>
      <c r="T742" s="158"/>
      <c r="U742" s="158"/>
      <c r="V742" s="158"/>
      <c r="W742" s="157"/>
      <c r="X742" s="157"/>
      <c r="Y742" s="157"/>
      <c r="Z742" s="157"/>
      <c r="AA742" s="157"/>
      <c r="AB742" s="172"/>
      <c r="AC742" s="173"/>
      <c r="AD742" s="173"/>
      <c r="AE742" s="173"/>
      <c r="AF742" s="173"/>
      <c r="AG742" s="173"/>
      <c r="AH742" s="173"/>
      <c r="AI742" s="173"/>
      <c r="AJ742" s="173"/>
      <c r="AK742" s="174"/>
      <c r="AL742"/>
      <c r="AM742"/>
      <c r="AN742"/>
      <c r="AO742"/>
      <c r="AP742"/>
      <c r="AQ742"/>
    </row>
    <row r="743" spans="1:43" ht="12" customHeight="1" x14ac:dyDescent="0.3">
      <c r="A743" s="157"/>
      <c r="B743" s="158"/>
      <c r="C743" s="157"/>
      <c r="D743" s="159"/>
      <c r="E743" s="160"/>
      <c r="F743" s="157"/>
      <c r="G743" s="157"/>
      <c r="H743" s="157"/>
      <c r="I743" s="161"/>
      <c r="J743" s="161"/>
      <c r="K743" s="157"/>
      <c r="L743" s="161"/>
      <c r="M743" s="162"/>
      <c r="N743" s="163"/>
      <c r="O743" s="157"/>
      <c r="P743" s="157"/>
      <c r="Q743" s="161"/>
      <c r="R743" s="161"/>
      <c r="S743" s="164"/>
      <c r="T743" s="158"/>
      <c r="U743" s="158"/>
      <c r="V743" s="158"/>
      <c r="W743" s="157"/>
      <c r="X743" s="157"/>
      <c r="Y743" s="157"/>
      <c r="Z743" s="157"/>
      <c r="AA743" s="157"/>
      <c r="AB743" s="172"/>
      <c r="AC743" s="173"/>
      <c r="AD743" s="173"/>
      <c r="AE743" s="173"/>
      <c r="AF743" s="173"/>
      <c r="AG743" s="173"/>
      <c r="AH743" s="173"/>
      <c r="AI743" s="173"/>
      <c r="AJ743" s="173"/>
      <c r="AK743" s="174"/>
      <c r="AL743"/>
      <c r="AM743"/>
      <c r="AN743"/>
      <c r="AO743"/>
      <c r="AP743"/>
      <c r="AQ743"/>
    </row>
    <row r="744" spans="1:43" ht="12" customHeight="1" x14ac:dyDescent="0.3">
      <c r="A744" s="157"/>
      <c r="B744" s="158"/>
      <c r="C744" s="157"/>
      <c r="D744" s="159"/>
      <c r="E744" s="160"/>
      <c r="F744" s="157"/>
      <c r="G744" s="157"/>
      <c r="H744" s="157"/>
      <c r="I744" s="161"/>
      <c r="J744" s="161"/>
      <c r="K744" s="157"/>
      <c r="L744" s="161"/>
      <c r="M744" s="162"/>
      <c r="N744" s="163"/>
      <c r="O744" s="157"/>
      <c r="P744" s="157"/>
      <c r="Q744" s="161"/>
      <c r="R744" s="161"/>
      <c r="S744" s="164"/>
      <c r="T744" s="158"/>
      <c r="U744" s="158"/>
      <c r="V744" s="158"/>
      <c r="W744" s="157"/>
      <c r="X744" s="157"/>
      <c r="Y744" s="157"/>
      <c r="Z744" s="157"/>
      <c r="AA744" s="157"/>
      <c r="AB744" s="172"/>
      <c r="AC744" s="173"/>
      <c r="AD744" s="173"/>
      <c r="AE744" s="173"/>
      <c r="AF744" s="173"/>
      <c r="AG744" s="173"/>
      <c r="AH744" s="173"/>
      <c r="AI744" s="173"/>
      <c r="AJ744" s="173"/>
      <c r="AK744" s="174"/>
      <c r="AL744"/>
      <c r="AM744"/>
      <c r="AN744"/>
      <c r="AO744"/>
      <c r="AP744"/>
      <c r="AQ744"/>
    </row>
    <row r="745" spans="1:43" ht="12" customHeight="1" x14ac:dyDescent="0.3">
      <c r="A745" s="157"/>
      <c r="B745" s="158"/>
      <c r="C745" s="157"/>
      <c r="D745" s="159"/>
      <c r="E745" s="160"/>
      <c r="F745" s="157"/>
      <c r="G745" s="157"/>
      <c r="H745" s="157"/>
      <c r="I745" s="161"/>
      <c r="J745" s="161"/>
      <c r="K745" s="157"/>
      <c r="L745" s="161"/>
      <c r="M745" s="162"/>
      <c r="N745" s="163"/>
      <c r="O745" s="157"/>
      <c r="P745" s="157"/>
      <c r="Q745" s="161"/>
      <c r="R745" s="161"/>
      <c r="S745" s="164"/>
      <c r="T745" s="158"/>
      <c r="U745" s="158"/>
      <c r="V745" s="158"/>
      <c r="W745" s="157"/>
      <c r="X745" s="157"/>
      <c r="Y745" s="157"/>
      <c r="Z745" s="157"/>
      <c r="AA745" s="157"/>
      <c r="AB745" s="172"/>
      <c r="AC745" s="173"/>
      <c r="AD745" s="173"/>
      <c r="AE745" s="173"/>
      <c r="AF745" s="173"/>
      <c r="AG745" s="173"/>
      <c r="AH745" s="173"/>
      <c r="AI745" s="173"/>
      <c r="AJ745" s="173"/>
      <c r="AK745" s="174"/>
      <c r="AL745"/>
      <c r="AM745"/>
      <c r="AN745"/>
      <c r="AO745"/>
      <c r="AP745"/>
      <c r="AQ745"/>
    </row>
    <row r="746" spans="1:43" ht="12" customHeight="1" x14ac:dyDescent="0.3">
      <c r="A746" s="157"/>
      <c r="B746" s="158"/>
      <c r="C746" s="157"/>
      <c r="D746" s="159"/>
      <c r="E746" s="160"/>
      <c r="F746" s="157"/>
      <c r="G746" s="157"/>
      <c r="H746" s="157"/>
      <c r="I746" s="161"/>
      <c r="J746" s="161"/>
      <c r="K746" s="157"/>
      <c r="L746" s="161"/>
      <c r="M746" s="162"/>
      <c r="N746" s="163"/>
      <c r="O746" s="157"/>
      <c r="P746" s="157"/>
      <c r="Q746" s="161"/>
      <c r="R746" s="161"/>
      <c r="S746" s="164"/>
      <c r="T746" s="158"/>
      <c r="U746" s="158"/>
      <c r="V746" s="158"/>
      <c r="W746" s="157"/>
      <c r="X746" s="157"/>
      <c r="Y746" s="157"/>
      <c r="Z746" s="157"/>
      <c r="AA746" s="157"/>
      <c r="AB746" s="172"/>
      <c r="AC746" s="173"/>
      <c r="AD746" s="173"/>
      <c r="AE746" s="173"/>
      <c r="AF746" s="173"/>
      <c r="AG746" s="173"/>
      <c r="AH746" s="173"/>
      <c r="AI746" s="173"/>
      <c r="AJ746" s="173"/>
      <c r="AK746" s="174"/>
      <c r="AL746"/>
      <c r="AM746"/>
      <c r="AN746"/>
      <c r="AO746"/>
      <c r="AP746"/>
      <c r="AQ746"/>
    </row>
    <row r="747" spans="1:43" ht="12" customHeight="1" x14ac:dyDescent="0.3">
      <c r="A747" s="157"/>
      <c r="B747" s="158"/>
      <c r="C747" s="157"/>
      <c r="D747" s="159"/>
      <c r="E747" s="160"/>
      <c r="F747" s="157"/>
      <c r="G747" s="157"/>
      <c r="H747" s="157"/>
      <c r="I747" s="161"/>
      <c r="J747" s="161"/>
      <c r="K747" s="157"/>
      <c r="L747" s="161"/>
      <c r="M747" s="162"/>
      <c r="N747" s="163"/>
      <c r="O747" s="157"/>
      <c r="P747" s="157"/>
      <c r="Q747" s="161"/>
      <c r="R747" s="161"/>
      <c r="S747" s="164"/>
      <c r="T747" s="158"/>
      <c r="U747" s="158"/>
      <c r="V747" s="158"/>
      <c r="W747" s="157"/>
      <c r="X747" s="157"/>
      <c r="Y747" s="157"/>
      <c r="Z747" s="157"/>
      <c r="AA747" s="157"/>
      <c r="AB747" s="172"/>
      <c r="AC747" s="173"/>
      <c r="AD747" s="173"/>
      <c r="AE747" s="173"/>
      <c r="AF747" s="173"/>
      <c r="AG747" s="173"/>
      <c r="AH747" s="173"/>
      <c r="AI747" s="173"/>
      <c r="AJ747" s="173"/>
      <c r="AK747" s="174"/>
      <c r="AL747"/>
      <c r="AM747"/>
      <c r="AN747"/>
      <c r="AO747"/>
      <c r="AP747"/>
      <c r="AQ747"/>
    </row>
    <row r="748" spans="1:43" ht="12" customHeight="1" x14ac:dyDescent="0.3">
      <c r="A748" s="157"/>
      <c r="B748" s="158"/>
      <c r="C748" s="157"/>
      <c r="D748" s="159"/>
      <c r="E748" s="160"/>
      <c r="F748" s="157"/>
      <c r="G748" s="157"/>
      <c r="H748" s="157"/>
      <c r="I748" s="161"/>
      <c r="J748" s="161"/>
      <c r="K748" s="157"/>
      <c r="L748" s="161"/>
      <c r="M748" s="162"/>
      <c r="N748" s="163"/>
      <c r="O748" s="157"/>
      <c r="P748" s="157"/>
      <c r="Q748" s="161"/>
      <c r="R748" s="161"/>
      <c r="S748" s="164"/>
      <c r="T748" s="158"/>
      <c r="U748" s="158"/>
      <c r="V748" s="158"/>
      <c r="W748" s="157"/>
      <c r="X748" s="157"/>
      <c r="Y748" s="157"/>
      <c r="Z748" s="157"/>
      <c r="AA748" s="157"/>
      <c r="AB748" s="172"/>
      <c r="AC748" s="173"/>
      <c r="AD748" s="173"/>
      <c r="AE748" s="173"/>
      <c r="AF748" s="173"/>
      <c r="AG748" s="173"/>
      <c r="AH748" s="173"/>
      <c r="AI748" s="173"/>
      <c r="AJ748" s="173"/>
      <c r="AK748" s="174"/>
      <c r="AL748"/>
      <c r="AM748"/>
      <c r="AN748"/>
      <c r="AO748"/>
      <c r="AP748"/>
      <c r="AQ748"/>
    </row>
    <row r="749" spans="1:43" s="4" customFormat="1" ht="12" customHeight="1" x14ac:dyDescent="0.3">
      <c r="A749" s="157"/>
      <c r="B749" s="158"/>
      <c r="C749" s="157"/>
      <c r="D749" s="159"/>
      <c r="E749" s="160"/>
      <c r="F749" s="157"/>
      <c r="G749" s="157"/>
      <c r="H749" s="157"/>
      <c r="I749" s="161"/>
      <c r="J749" s="161"/>
      <c r="K749" s="157"/>
      <c r="L749" s="161"/>
      <c r="M749" s="162"/>
      <c r="N749" s="163"/>
      <c r="O749" s="157"/>
      <c r="P749" s="157"/>
      <c r="Q749" s="161"/>
      <c r="R749" s="161"/>
      <c r="S749" s="164"/>
      <c r="T749" s="158"/>
      <c r="U749" s="158"/>
      <c r="V749" s="158"/>
      <c r="W749" s="157"/>
      <c r="X749" s="157"/>
      <c r="Y749" s="157"/>
      <c r="Z749" s="157"/>
      <c r="AA749" s="157"/>
      <c r="AB749" s="172"/>
      <c r="AC749" s="173"/>
      <c r="AD749" s="173"/>
      <c r="AE749" s="173"/>
      <c r="AF749" s="173"/>
      <c r="AG749" s="173"/>
      <c r="AH749" s="173"/>
      <c r="AI749" s="173"/>
      <c r="AJ749" s="173"/>
      <c r="AK749" s="174"/>
      <c r="AL749"/>
      <c r="AM749"/>
      <c r="AN749"/>
      <c r="AO749"/>
      <c r="AP749"/>
      <c r="AQ749"/>
    </row>
    <row r="750" spans="1:43" ht="12" customHeight="1" x14ac:dyDescent="0.3">
      <c r="A750" s="157"/>
      <c r="B750" s="158"/>
      <c r="C750" s="157"/>
      <c r="D750" s="159"/>
      <c r="E750" s="160"/>
      <c r="F750" s="157"/>
      <c r="G750" s="157"/>
      <c r="H750" s="157"/>
      <c r="I750" s="161"/>
      <c r="J750" s="161"/>
      <c r="K750" s="157"/>
      <c r="L750" s="161"/>
      <c r="M750" s="162"/>
      <c r="N750" s="163"/>
      <c r="O750" s="157"/>
      <c r="P750" s="157"/>
      <c r="Q750" s="161"/>
      <c r="R750" s="161"/>
      <c r="S750" s="164"/>
      <c r="T750" s="158"/>
      <c r="U750" s="158"/>
      <c r="V750" s="158"/>
      <c r="W750" s="157"/>
      <c r="X750" s="157"/>
      <c r="Y750" s="157"/>
      <c r="Z750" s="157"/>
      <c r="AA750" s="157"/>
      <c r="AB750" s="172"/>
      <c r="AC750" s="173"/>
      <c r="AD750" s="173"/>
      <c r="AE750" s="173"/>
      <c r="AF750" s="173"/>
      <c r="AG750" s="173"/>
      <c r="AH750" s="173"/>
      <c r="AI750" s="173"/>
      <c r="AJ750" s="173"/>
      <c r="AK750" s="174"/>
      <c r="AL750"/>
      <c r="AM750"/>
      <c r="AN750"/>
      <c r="AO750"/>
      <c r="AP750"/>
      <c r="AQ750"/>
    </row>
    <row r="751" spans="1:43" ht="12" customHeight="1" x14ac:dyDescent="0.3">
      <c r="A751" s="157"/>
      <c r="B751" s="158"/>
      <c r="C751" s="157"/>
      <c r="D751" s="159"/>
      <c r="E751" s="160"/>
      <c r="F751" s="157"/>
      <c r="G751" s="157"/>
      <c r="H751" s="157"/>
      <c r="I751" s="161"/>
      <c r="J751" s="161"/>
      <c r="K751" s="157"/>
      <c r="L751" s="161"/>
      <c r="M751" s="162"/>
      <c r="N751" s="163"/>
      <c r="O751" s="157"/>
      <c r="P751" s="157"/>
      <c r="Q751" s="161"/>
      <c r="R751" s="161"/>
      <c r="S751" s="164"/>
      <c r="T751" s="158"/>
      <c r="U751" s="158"/>
      <c r="V751" s="158"/>
      <c r="W751" s="157"/>
      <c r="X751" s="157"/>
      <c r="Y751" s="157"/>
      <c r="Z751" s="157"/>
      <c r="AA751" s="157"/>
      <c r="AB751" s="172"/>
      <c r="AC751" s="173"/>
      <c r="AD751" s="173"/>
      <c r="AE751" s="173"/>
      <c r="AF751" s="173"/>
      <c r="AG751" s="173"/>
      <c r="AH751" s="173"/>
      <c r="AI751" s="173"/>
      <c r="AJ751" s="173"/>
      <c r="AK751" s="174"/>
      <c r="AL751"/>
      <c r="AM751"/>
      <c r="AN751"/>
      <c r="AO751"/>
      <c r="AP751"/>
      <c r="AQ751"/>
    </row>
    <row r="752" spans="1:43" ht="12" customHeight="1" x14ac:dyDescent="0.3">
      <c r="A752" s="157"/>
      <c r="B752" s="158"/>
      <c r="C752" s="157"/>
      <c r="D752" s="159"/>
      <c r="E752" s="160"/>
      <c r="F752" s="157"/>
      <c r="G752" s="157"/>
      <c r="H752" s="157"/>
      <c r="I752" s="161"/>
      <c r="J752" s="161"/>
      <c r="K752" s="157"/>
      <c r="L752" s="161"/>
      <c r="M752" s="162"/>
      <c r="N752" s="163"/>
      <c r="O752" s="157"/>
      <c r="P752" s="157"/>
      <c r="Q752" s="161"/>
      <c r="R752" s="161"/>
      <c r="S752" s="164"/>
      <c r="T752" s="158"/>
      <c r="U752" s="158"/>
      <c r="V752" s="158"/>
      <c r="W752" s="157"/>
      <c r="X752" s="157"/>
      <c r="Y752" s="157"/>
      <c r="Z752" s="157"/>
      <c r="AA752" s="157"/>
      <c r="AB752" s="172"/>
      <c r="AC752" s="173"/>
      <c r="AD752" s="173"/>
      <c r="AE752" s="173"/>
      <c r="AF752" s="173"/>
      <c r="AG752" s="173"/>
      <c r="AH752" s="173"/>
      <c r="AI752" s="173"/>
      <c r="AJ752" s="173"/>
      <c r="AK752" s="174"/>
      <c r="AL752"/>
      <c r="AM752"/>
      <c r="AN752"/>
      <c r="AO752"/>
      <c r="AP752"/>
      <c r="AQ752"/>
    </row>
    <row r="753" spans="1:43" ht="12" customHeight="1" x14ac:dyDescent="0.3">
      <c r="A753" s="157"/>
      <c r="B753" s="158"/>
      <c r="C753" s="157"/>
      <c r="D753" s="159"/>
      <c r="E753" s="160"/>
      <c r="F753" s="157"/>
      <c r="G753" s="157"/>
      <c r="H753" s="157"/>
      <c r="I753" s="161"/>
      <c r="J753" s="161"/>
      <c r="K753" s="157"/>
      <c r="L753" s="161"/>
      <c r="M753" s="162"/>
      <c r="N753" s="163"/>
      <c r="O753" s="157"/>
      <c r="P753" s="157"/>
      <c r="Q753" s="161"/>
      <c r="R753" s="161"/>
      <c r="S753" s="164"/>
      <c r="T753" s="158"/>
      <c r="U753" s="158"/>
      <c r="V753" s="158"/>
      <c r="W753" s="157"/>
      <c r="X753" s="157"/>
      <c r="Y753" s="157"/>
      <c r="Z753" s="157"/>
      <c r="AA753" s="157"/>
      <c r="AB753" s="172"/>
      <c r="AC753" s="173"/>
      <c r="AD753" s="173"/>
      <c r="AE753" s="173"/>
      <c r="AF753" s="173"/>
      <c r="AG753" s="173"/>
      <c r="AH753" s="173"/>
      <c r="AI753" s="173"/>
      <c r="AJ753" s="173"/>
      <c r="AK753" s="174"/>
      <c r="AL753"/>
      <c r="AM753"/>
      <c r="AN753"/>
      <c r="AO753"/>
      <c r="AP753"/>
      <c r="AQ753"/>
    </row>
    <row r="754" spans="1:43" ht="12" customHeight="1" x14ac:dyDescent="0.3">
      <c r="A754" s="157"/>
      <c r="B754" s="158"/>
      <c r="C754" s="157"/>
      <c r="D754" s="159"/>
      <c r="E754" s="160"/>
      <c r="F754" s="157"/>
      <c r="G754" s="157"/>
      <c r="H754" s="157"/>
      <c r="I754" s="161"/>
      <c r="J754" s="161"/>
      <c r="K754" s="157"/>
      <c r="L754" s="161"/>
      <c r="M754" s="162"/>
      <c r="N754" s="163"/>
      <c r="O754" s="157"/>
      <c r="P754" s="157"/>
      <c r="Q754" s="161"/>
      <c r="R754" s="161"/>
      <c r="S754" s="164"/>
      <c r="T754" s="158"/>
      <c r="U754" s="158"/>
      <c r="V754" s="158"/>
      <c r="W754" s="157"/>
      <c r="X754" s="157"/>
      <c r="Y754" s="157"/>
      <c r="Z754" s="157"/>
      <c r="AA754" s="157"/>
      <c r="AB754" s="172"/>
      <c r="AC754" s="173"/>
      <c r="AD754" s="173"/>
      <c r="AE754" s="173"/>
      <c r="AF754" s="173"/>
      <c r="AG754" s="173"/>
      <c r="AH754" s="173"/>
      <c r="AI754" s="173"/>
      <c r="AJ754" s="173"/>
      <c r="AK754" s="174"/>
      <c r="AL754"/>
      <c r="AM754"/>
      <c r="AN754"/>
      <c r="AO754"/>
      <c r="AP754"/>
      <c r="AQ754"/>
    </row>
    <row r="755" spans="1:43" ht="12" customHeight="1" x14ac:dyDescent="0.3">
      <c r="A755" s="157"/>
      <c r="B755" s="158"/>
      <c r="C755" s="157"/>
      <c r="D755" s="159"/>
      <c r="E755" s="160"/>
      <c r="F755" s="157"/>
      <c r="G755" s="157"/>
      <c r="H755" s="157"/>
      <c r="I755" s="161"/>
      <c r="J755" s="161"/>
      <c r="K755" s="157"/>
      <c r="L755" s="161"/>
      <c r="M755" s="162"/>
      <c r="N755" s="163"/>
      <c r="O755" s="157"/>
      <c r="P755" s="167"/>
      <c r="Q755" s="161"/>
      <c r="R755" s="161"/>
      <c r="S755" s="164"/>
      <c r="T755" s="158"/>
      <c r="U755" s="158"/>
      <c r="V755" s="158"/>
      <c r="W755" s="157"/>
      <c r="X755" s="157"/>
      <c r="Y755" s="157"/>
      <c r="Z755" s="157"/>
      <c r="AA755" s="157"/>
      <c r="AB755" s="172"/>
      <c r="AC755" s="173"/>
      <c r="AD755" s="173"/>
      <c r="AE755" s="173"/>
      <c r="AF755" s="173"/>
      <c r="AG755" s="173"/>
      <c r="AH755" s="173"/>
      <c r="AI755" s="173"/>
      <c r="AJ755" s="173"/>
      <c r="AK755" s="174"/>
      <c r="AL755"/>
      <c r="AM755"/>
      <c r="AN755"/>
      <c r="AO755"/>
      <c r="AP755"/>
      <c r="AQ755"/>
    </row>
    <row r="756" spans="1:43" ht="12" customHeight="1" x14ac:dyDescent="0.3">
      <c r="A756" s="157"/>
      <c r="B756" s="158"/>
      <c r="C756" s="157"/>
      <c r="D756" s="159"/>
      <c r="E756" s="160"/>
      <c r="F756" s="157"/>
      <c r="G756" s="157"/>
      <c r="H756" s="157"/>
      <c r="I756" s="161"/>
      <c r="J756" s="161"/>
      <c r="K756" s="157"/>
      <c r="L756" s="161"/>
      <c r="M756" s="162"/>
      <c r="N756" s="163"/>
      <c r="O756" s="157"/>
      <c r="P756" s="167"/>
      <c r="Q756" s="161"/>
      <c r="R756" s="161"/>
      <c r="S756" s="164"/>
      <c r="T756" s="158"/>
      <c r="U756" s="158"/>
      <c r="V756" s="158"/>
      <c r="W756" s="157"/>
      <c r="X756" s="157"/>
      <c r="Y756" s="157"/>
      <c r="Z756" s="157"/>
      <c r="AA756" s="157"/>
      <c r="AB756" s="172"/>
      <c r="AC756" s="173"/>
      <c r="AD756" s="173"/>
      <c r="AE756" s="173"/>
      <c r="AF756" s="173"/>
      <c r="AG756" s="173"/>
      <c r="AH756" s="173"/>
      <c r="AI756" s="173"/>
      <c r="AJ756" s="173"/>
      <c r="AK756" s="174"/>
      <c r="AL756"/>
      <c r="AM756"/>
      <c r="AN756"/>
      <c r="AO756"/>
      <c r="AP756"/>
      <c r="AQ756"/>
    </row>
    <row r="757" spans="1:43" ht="12" customHeight="1" x14ac:dyDescent="0.3">
      <c r="A757" s="157"/>
      <c r="B757" s="158"/>
      <c r="C757" s="157"/>
      <c r="D757" s="159"/>
      <c r="E757" s="160"/>
      <c r="F757" s="157"/>
      <c r="G757" s="157"/>
      <c r="H757" s="157"/>
      <c r="I757" s="161"/>
      <c r="J757" s="161"/>
      <c r="K757" s="157"/>
      <c r="L757" s="161"/>
      <c r="M757" s="162"/>
      <c r="N757" s="163"/>
      <c r="O757" s="157"/>
      <c r="P757" s="157"/>
      <c r="Q757" s="161"/>
      <c r="R757" s="161"/>
      <c r="S757" s="164"/>
      <c r="T757" s="158"/>
      <c r="U757" s="158"/>
      <c r="V757" s="158"/>
      <c r="W757" s="157"/>
      <c r="X757" s="157"/>
      <c r="Y757" s="157"/>
      <c r="Z757" s="157"/>
      <c r="AA757" s="157"/>
      <c r="AB757" s="172"/>
      <c r="AC757" s="173"/>
      <c r="AD757" s="173"/>
      <c r="AE757" s="173"/>
      <c r="AF757" s="173"/>
      <c r="AG757" s="173"/>
      <c r="AH757" s="173"/>
      <c r="AI757" s="173"/>
      <c r="AJ757" s="173"/>
      <c r="AK757" s="174"/>
      <c r="AL757"/>
      <c r="AM757"/>
      <c r="AN757"/>
      <c r="AO757"/>
      <c r="AP757"/>
      <c r="AQ757"/>
    </row>
    <row r="758" spans="1:43" ht="12" customHeight="1" x14ac:dyDescent="0.3">
      <c r="A758" s="157"/>
      <c r="B758" s="158"/>
      <c r="C758" s="157"/>
      <c r="D758" s="159"/>
      <c r="E758" s="160"/>
      <c r="F758" s="157"/>
      <c r="G758" s="157"/>
      <c r="H758" s="157"/>
      <c r="I758" s="161"/>
      <c r="J758" s="161"/>
      <c r="K758" s="157"/>
      <c r="L758" s="161"/>
      <c r="M758" s="162"/>
      <c r="N758" s="163"/>
      <c r="O758" s="157"/>
      <c r="P758" s="157"/>
      <c r="Q758" s="161"/>
      <c r="R758" s="161"/>
      <c r="S758" s="164"/>
      <c r="T758" s="158"/>
      <c r="U758" s="158"/>
      <c r="V758" s="158"/>
      <c r="W758" s="157"/>
      <c r="X758" s="157"/>
      <c r="Y758" s="157"/>
      <c r="Z758" s="157"/>
      <c r="AA758" s="157"/>
      <c r="AB758" s="172"/>
      <c r="AC758" s="173"/>
      <c r="AD758" s="173"/>
      <c r="AE758" s="173"/>
      <c r="AF758" s="173"/>
      <c r="AG758" s="173"/>
      <c r="AH758" s="173"/>
      <c r="AI758" s="173"/>
      <c r="AJ758" s="173"/>
      <c r="AK758" s="174"/>
      <c r="AL758"/>
      <c r="AM758"/>
      <c r="AN758"/>
      <c r="AO758"/>
      <c r="AP758"/>
      <c r="AQ758"/>
    </row>
    <row r="759" spans="1:43" ht="12" customHeight="1" x14ac:dyDescent="0.3">
      <c r="A759" s="157"/>
      <c r="B759" s="158"/>
      <c r="C759" s="157"/>
      <c r="D759" s="159"/>
      <c r="E759" s="160"/>
      <c r="F759" s="157"/>
      <c r="G759" s="157"/>
      <c r="H759" s="157"/>
      <c r="I759" s="161"/>
      <c r="J759" s="161"/>
      <c r="K759" s="157"/>
      <c r="L759" s="161"/>
      <c r="M759" s="162"/>
      <c r="N759" s="163"/>
      <c r="O759" s="157"/>
      <c r="P759" s="157"/>
      <c r="Q759" s="161"/>
      <c r="R759" s="161"/>
      <c r="S759" s="164"/>
      <c r="T759" s="158"/>
      <c r="U759" s="158"/>
      <c r="V759" s="158"/>
      <c r="W759" s="157"/>
      <c r="X759" s="157"/>
      <c r="Y759" s="157"/>
      <c r="Z759" s="157"/>
      <c r="AA759" s="157"/>
      <c r="AB759" s="172"/>
      <c r="AC759" s="173"/>
      <c r="AD759" s="173"/>
      <c r="AE759" s="173"/>
      <c r="AF759" s="173"/>
      <c r="AG759" s="173"/>
      <c r="AH759" s="173"/>
      <c r="AI759" s="173"/>
      <c r="AJ759" s="173"/>
      <c r="AK759" s="174"/>
      <c r="AL759"/>
      <c r="AM759"/>
      <c r="AN759"/>
      <c r="AO759"/>
      <c r="AP759"/>
      <c r="AQ759"/>
    </row>
    <row r="760" spans="1:43" ht="12" customHeight="1" x14ac:dyDescent="0.3">
      <c r="A760" s="157"/>
      <c r="B760" s="158"/>
      <c r="C760" s="157"/>
      <c r="D760" s="159"/>
      <c r="E760" s="160"/>
      <c r="F760" s="157"/>
      <c r="G760" s="157"/>
      <c r="H760" s="157"/>
      <c r="I760" s="161"/>
      <c r="J760" s="161"/>
      <c r="K760" s="157"/>
      <c r="L760" s="161"/>
      <c r="M760" s="162"/>
      <c r="N760" s="163"/>
      <c r="O760" s="157"/>
      <c r="P760" s="157"/>
      <c r="Q760" s="161"/>
      <c r="R760" s="161"/>
      <c r="S760" s="164"/>
      <c r="T760" s="158"/>
      <c r="U760" s="158"/>
      <c r="V760" s="158"/>
      <c r="W760" s="157"/>
      <c r="X760" s="157"/>
      <c r="Y760" s="157"/>
      <c r="Z760" s="157"/>
      <c r="AA760" s="157"/>
      <c r="AB760" s="172"/>
      <c r="AC760" s="173"/>
      <c r="AD760" s="173"/>
      <c r="AE760" s="173"/>
      <c r="AF760" s="173"/>
      <c r="AG760" s="173"/>
      <c r="AH760" s="173"/>
      <c r="AI760" s="173"/>
      <c r="AJ760" s="173"/>
      <c r="AK760" s="174"/>
      <c r="AL760"/>
      <c r="AM760"/>
      <c r="AN760"/>
      <c r="AO760"/>
      <c r="AP760"/>
      <c r="AQ760"/>
    </row>
    <row r="761" spans="1:43" ht="12" customHeight="1" x14ac:dyDescent="0.3">
      <c r="A761" s="157"/>
      <c r="B761" s="158"/>
      <c r="C761" s="157"/>
      <c r="D761" s="159"/>
      <c r="E761" s="160"/>
      <c r="F761" s="157"/>
      <c r="G761" s="157"/>
      <c r="H761" s="157"/>
      <c r="I761" s="161"/>
      <c r="J761" s="161"/>
      <c r="K761" s="157"/>
      <c r="L761" s="161"/>
      <c r="M761" s="162"/>
      <c r="N761" s="163"/>
      <c r="O761" s="157"/>
      <c r="P761" s="157"/>
      <c r="Q761" s="161"/>
      <c r="R761" s="161"/>
      <c r="S761" s="164"/>
      <c r="T761" s="158"/>
      <c r="U761" s="158"/>
      <c r="V761" s="158"/>
      <c r="W761" s="157"/>
      <c r="X761" s="157"/>
      <c r="Y761" s="157"/>
      <c r="Z761" s="157"/>
      <c r="AA761" s="157"/>
      <c r="AB761" s="172"/>
      <c r="AC761" s="173"/>
      <c r="AD761" s="173"/>
      <c r="AE761" s="173"/>
      <c r="AF761" s="173"/>
      <c r="AG761" s="173"/>
      <c r="AH761" s="173"/>
      <c r="AI761" s="173"/>
      <c r="AJ761" s="173"/>
      <c r="AK761" s="174"/>
      <c r="AL761"/>
      <c r="AM761"/>
      <c r="AN761"/>
      <c r="AO761"/>
      <c r="AP761"/>
      <c r="AQ761"/>
    </row>
    <row r="762" spans="1:43" ht="12" customHeight="1" x14ac:dyDescent="0.3">
      <c r="A762" s="157"/>
      <c r="B762" s="158"/>
      <c r="C762" s="157"/>
      <c r="D762" s="159"/>
      <c r="E762" s="160"/>
      <c r="F762" s="157"/>
      <c r="G762" s="157"/>
      <c r="H762" s="157"/>
      <c r="I762" s="161"/>
      <c r="J762" s="161"/>
      <c r="K762" s="157"/>
      <c r="L762" s="161"/>
      <c r="M762" s="162"/>
      <c r="N762" s="163"/>
      <c r="O762" s="157"/>
      <c r="P762" s="157"/>
      <c r="Q762" s="161"/>
      <c r="R762" s="161"/>
      <c r="S762" s="164"/>
      <c r="T762" s="158"/>
      <c r="U762" s="158"/>
      <c r="V762" s="158"/>
      <c r="W762" s="157"/>
      <c r="X762" s="157"/>
      <c r="Y762" s="157"/>
      <c r="Z762" s="157"/>
      <c r="AA762" s="157"/>
      <c r="AB762" s="172"/>
      <c r="AC762" s="173"/>
      <c r="AD762" s="173"/>
      <c r="AE762" s="173"/>
      <c r="AF762" s="173"/>
      <c r="AG762" s="173"/>
      <c r="AH762" s="173"/>
      <c r="AI762" s="173"/>
      <c r="AJ762" s="173"/>
      <c r="AK762" s="174"/>
      <c r="AL762"/>
      <c r="AM762"/>
      <c r="AN762"/>
      <c r="AO762"/>
      <c r="AP762"/>
      <c r="AQ762"/>
    </row>
    <row r="763" spans="1:43" ht="12" customHeight="1" x14ac:dyDescent="0.3">
      <c r="A763" s="157"/>
      <c r="B763" s="158"/>
      <c r="C763" s="157"/>
      <c r="D763" s="159"/>
      <c r="E763" s="160"/>
      <c r="F763" s="157"/>
      <c r="G763" s="157"/>
      <c r="H763" s="157"/>
      <c r="I763" s="161"/>
      <c r="J763" s="161"/>
      <c r="K763" s="157"/>
      <c r="L763" s="161"/>
      <c r="M763" s="162"/>
      <c r="N763" s="163"/>
      <c r="O763" s="157"/>
      <c r="P763" s="157"/>
      <c r="Q763" s="161"/>
      <c r="R763" s="161"/>
      <c r="S763" s="164"/>
      <c r="T763" s="158"/>
      <c r="U763" s="158"/>
      <c r="V763" s="158"/>
      <c r="W763" s="157"/>
      <c r="X763" s="157"/>
      <c r="Y763" s="157"/>
      <c r="Z763" s="157"/>
      <c r="AA763" s="157"/>
      <c r="AB763" s="172"/>
      <c r="AC763" s="173"/>
      <c r="AD763" s="173"/>
      <c r="AE763" s="173"/>
      <c r="AF763" s="173"/>
      <c r="AG763" s="173"/>
      <c r="AH763" s="173"/>
      <c r="AI763" s="173"/>
      <c r="AJ763" s="173"/>
      <c r="AK763" s="174"/>
      <c r="AL763"/>
      <c r="AM763"/>
      <c r="AN763"/>
      <c r="AO763"/>
      <c r="AP763"/>
      <c r="AQ763"/>
    </row>
    <row r="764" spans="1:43" ht="12" customHeight="1" x14ac:dyDescent="0.3">
      <c r="A764" s="157"/>
      <c r="B764" s="158"/>
      <c r="C764" s="157"/>
      <c r="D764" s="159"/>
      <c r="E764" s="160"/>
      <c r="F764" s="157"/>
      <c r="G764" s="157"/>
      <c r="H764" s="157"/>
      <c r="I764" s="161"/>
      <c r="J764" s="161"/>
      <c r="K764" s="157"/>
      <c r="L764" s="161"/>
      <c r="M764" s="162"/>
      <c r="N764" s="163"/>
      <c r="O764" s="157"/>
      <c r="P764" s="157"/>
      <c r="Q764" s="161"/>
      <c r="R764" s="161"/>
      <c r="S764" s="164"/>
      <c r="T764" s="158"/>
      <c r="U764" s="158"/>
      <c r="V764" s="158"/>
      <c r="W764" s="157"/>
      <c r="X764" s="157"/>
      <c r="Y764" s="157"/>
      <c r="Z764" s="157"/>
      <c r="AA764" s="157"/>
      <c r="AB764" s="172"/>
      <c r="AC764" s="173"/>
      <c r="AD764" s="173"/>
      <c r="AE764" s="173"/>
      <c r="AF764" s="173"/>
      <c r="AG764" s="173"/>
      <c r="AH764" s="173"/>
      <c r="AI764" s="173"/>
      <c r="AJ764" s="173"/>
      <c r="AK764" s="174"/>
      <c r="AL764"/>
      <c r="AM764"/>
      <c r="AN764"/>
      <c r="AO764"/>
      <c r="AP764"/>
      <c r="AQ764"/>
    </row>
    <row r="765" spans="1:43" s="4" customFormat="1" ht="12" customHeight="1" x14ac:dyDescent="0.3">
      <c r="A765" s="157"/>
      <c r="B765" s="158"/>
      <c r="C765" s="157"/>
      <c r="D765" s="159"/>
      <c r="E765" s="160"/>
      <c r="F765" s="157"/>
      <c r="G765" s="157"/>
      <c r="H765" s="157"/>
      <c r="I765" s="161"/>
      <c r="J765" s="161"/>
      <c r="K765" s="157"/>
      <c r="L765" s="161"/>
      <c r="M765" s="162"/>
      <c r="N765" s="163"/>
      <c r="O765" s="157"/>
      <c r="P765" s="157"/>
      <c r="Q765" s="161"/>
      <c r="R765" s="161"/>
      <c r="S765" s="164"/>
      <c r="T765" s="158"/>
      <c r="U765" s="158"/>
      <c r="V765" s="158"/>
      <c r="W765" s="157"/>
      <c r="X765" s="157"/>
      <c r="Y765" s="157"/>
      <c r="Z765" s="157"/>
      <c r="AA765" s="157"/>
      <c r="AB765" s="172"/>
      <c r="AC765" s="173"/>
      <c r="AD765" s="173"/>
      <c r="AE765" s="173"/>
      <c r="AF765" s="173"/>
      <c r="AG765" s="173"/>
      <c r="AH765" s="173"/>
      <c r="AI765" s="173"/>
      <c r="AJ765" s="173"/>
      <c r="AK765" s="174"/>
      <c r="AL765"/>
      <c r="AM765"/>
      <c r="AN765"/>
      <c r="AO765"/>
      <c r="AP765"/>
      <c r="AQ765"/>
    </row>
    <row r="766" spans="1:43" ht="12" customHeight="1" x14ac:dyDescent="0.3">
      <c r="A766" s="157"/>
      <c r="B766" s="158"/>
      <c r="C766" s="157"/>
      <c r="D766" s="159"/>
      <c r="E766" s="160"/>
      <c r="F766" s="157"/>
      <c r="G766" s="157"/>
      <c r="H766" s="157"/>
      <c r="I766" s="161"/>
      <c r="J766" s="161"/>
      <c r="K766" s="157"/>
      <c r="L766" s="161"/>
      <c r="M766" s="162"/>
      <c r="N766" s="163"/>
      <c r="O766" s="157"/>
      <c r="P766" s="157"/>
      <c r="Q766" s="161"/>
      <c r="R766" s="161"/>
      <c r="S766" s="164"/>
      <c r="T766" s="158"/>
      <c r="U766" s="158"/>
      <c r="V766" s="158"/>
      <c r="W766" s="157"/>
      <c r="X766" s="157"/>
      <c r="Y766" s="157"/>
      <c r="Z766" s="157"/>
      <c r="AA766" s="157"/>
      <c r="AB766" s="172"/>
      <c r="AC766" s="173"/>
      <c r="AD766" s="173"/>
      <c r="AE766" s="173"/>
      <c r="AF766" s="173"/>
      <c r="AG766" s="173"/>
      <c r="AH766" s="173"/>
      <c r="AI766" s="173"/>
      <c r="AJ766" s="173"/>
      <c r="AK766" s="174"/>
      <c r="AL766"/>
      <c r="AM766"/>
      <c r="AN766"/>
      <c r="AO766"/>
      <c r="AP766"/>
      <c r="AQ766"/>
    </row>
    <row r="767" spans="1:43" ht="12" customHeight="1" x14ac:dyDescent="0.3">
      <c r="A767" s="157"/>
      <c r="B767" s="158"/>
      <c r="C767" s="157"/>
      <c r="D767" s="159"/>
      <c r="E767" s="160"/>
      <c r="F767" s="157"/>
      <c r="G767" s="157"/>
      <c r="H767" s="157"/>
      <c r="I767" s="161"/>
      <c r="J767" s="161"/>
      <c r="K767" s="157"/>
      <c r="L767" s="161"/>
      <c r="M767" s="162"/>
      <c r="N767" s="163"/>
      <c r="O767" s="157"/>
      <c r="P767" s="157"/>
      <c r="Q767" s="161"/>
      <c r="R767" s="161"/>
      <c r="S767" s="164"/>
      <c r="T767" s="158"/>
      <c r="U767" s="158"/>
      <c r="V767" s="158"/>
      <c r="W767" s="157"/>
      <c r="X767" s="157"/>
      <c r="Y767" s="157"/>
      <c r="Z767" s="157"/>
      <c r="AA767" s="157"/>
      <c r="AB767" s="172"/>
      <c r="AC767" s="173"/>
      <c r="AD767" s="173"/>
      <c r="AE767" s="173"/>
      <c r="AF767" s="173"/>
      <c r="AG767" s="173"/>
      <c r="AH767" s="173"/>
      <c r="AI767" s="173"/>
      <c r="AJ767" s="173"/>
      <c r="AK767" s="174"/>
      <c r="AL767"/>
      <c r="AM767"/>
      <c r="AN767"/>
      <c r="AO767"/>
      <c r="AP767"/>
      <c r="AQ767"/>
    </row>
    <row r="768" spans="1:43" ht="12" customHeight="1" x14ac:dyDescent="0.3">
      <c r="A768" s="157"/>
      <c r="B768" s="158"/>
      <c r="C768" s="157"/>
      <c r="D768" s="159"/>
      <c r="E768" s="160"/>
      <c r="F768" s="157"/>
      <c r="G768" s="157"/>
      <c r="H768" s="157"/>
      <c r="I768" s="161"/>
      <c r="J768" s="161"/>
      <c r="K768" s="157"/>
      <c r="L768" s="161"/>
      <c r="M768" s="162"/>
      <c r="N768" s="163"/>
      <c r="O768" s="157"/>
      <c r="P768" s="157"/>
      <c r="Q768" s="161"/>
      <c r="R768" s="161"/>
      <c r="S768" s="164"/>
      <c r="T768" s="158"/>
      <c r="U768" s="158"/>
      <c r="V768" s="158"/>
      <c r="W768" s="157"/>
      <c r="X768" s="157"/>
      <c r="Y768" s="157"/>
      <c r="Z768" s="157"/>
      <c r="AA768" s="157"/>
      <c r="AB768" s="172"/>
      <c r="AC768" s="173"/>
      <c r="AD768" s="173"/>
      <c r="AE768" s="173"/>
      <c r="AF768" s="173"/>
      <c r="AG768" s="173"/>
      <c r="AH768" s="173"/>
      <c r="AI768" s="173"/>
      <c r="AJ768" s="173"/>
      <c r="AK768" s="174"/>
      <c r="AL768"/>
      <c r="AM768"/>
      <c r="AN768"/>
      <c r="AO768"/>
      <c r="AP768"/>
      <c r="AQ768"/>
    </row>
    <row r="769" spans="1:43" ht="12" customHeight="1" x14ac:dyDescent="0.3">
      <c r="A769" s="157"/>
      <c r="B769" s="158"/>
      <c r="C769" s="157"/>
      <c r="D769" s="159"/>
      <c r="E769" s="160"/>
      <c r="F769" s="157"/>
      <c r="G769" s="157"/>
      <c r="H769" s="157"/>
      <c r="I769" s="161"/>
      <c r="J769" s="161"/>
      <c r="K769" s="157"/>
      <c r="L769" s="161"/>
      <c r="M769" s="162"/>
      <c r="N769" s="163"/>
      <c r="O769" s="157"/>
      <c r="P769" s="157"/>
      <c r="Q769" s="161"/>
      <c r="R769" s="161"/>
      <c r="S769" s="164"/>
      <c r="T769" s="158"/>
      <c r="U769" s="158"/>
      <c r="V769" s="158"/>
      <c r="W769" s="157"/>
      <c r="X769" s="157"/>
      <c r="Y769" s="157"/>
      <c r="Z769" s="157"/>
      <c r="AA769" s="157"/>
      <c r="AB769" s="172"/>
      <c r="AC769" s="173"/>
      <c r="AD769" s="173"/>
      <c r="AE769" s="173"/>
      <c r="AF769" s="173"/>
      <c r="AG769" s="173"/>
      <c r="AH769" s="173"/>
      <c r="AI769" s="173"/>
      <c r="AJ769" s="173"/>
      <c r="AK769" s="174"/>
      <c r="AL769"/>
      <c r="AM769"/>
      <c r="AN769"/>
      <c r="AO769"/>
      <c r="AP769"/>
      <c r="AQ769"/>
    </row>
    <row r="770" spans="1:43" ht="12" customHeight="1" x14ac:dyDescent="0.3">
      <c r="A770" s="157"/>
      <c r="B770" s="158"/>
      <c r="C770" s="157"/>
      <c r="D770" s="159"/>
      <c r="E770" s="160"/>
      <c r="F770" s="157"/>
      <c r="G770" s="157"/>
      <c r="H770" s="157"/>
      <c r="I770" s="161"/>
      <c r="J770" s="161"/>
      <c r="K770" s="157"/>
      <c r="L770" s="161"/>
      <c r="M770" s="162"/>
      <c r="N770" s="163"/>
      <c r="O770" s="157"/>
      <c r="P770" s="157"/>
      <c r="Q770" s="161"/>
      <c r="R770" s="161"/>
      <c r="S770" s="164"/>
      <c r="T770" s="158"/>
      <c r="U770" s="158"/>
      <c r="V770" s="158"/>
      <c r="W770" s="157"/>
      <c r="X770" s="157"/>
      <c r="Y770" s="157"/>
      <c r="Z770" s="157"/>
      <c r="AA770" s="157"/>
      <c r="AB770" s="172"/>
      <c r="AC770" s="173"/>
      <c r="AD770" s="173"/>
      <c r="AE770" s="173"/>
      <c r="AF770" s="173"/>
      <c r="AG770" s="173"/>
      <c r="AH770" s="173"/>
      <c r="AI770" s="173"/>
      <c r="AJ770" s="173"/>
      <c r="AK770" s="174"/>
      <c r="AL770"/>
      <c r="AM770"/>
      <c r="AN770"/>
      <c r="AO770"/>
      <c r="AP770"/>
      <c r="AQ770"/>
    </row>
    <row r="771" spans="1:43" ht="12" customHeight="1" x14ac:dyDescent="0.3">
      <c r="A771" s="157"/>
      <c r="B771" s="158"/>
      <c r="C771" s="157"/>
      <c r="D771" s="159"/>
      <c r="E771" s="160"/>
      <c r="F771" s="157"/>
      <c r="G771" s="157"/>
      <c r="H771" s="157"/>
      <c r="I771" s="161"/>
      <c r="J771" s="161"/>
      <c r="K771" s="157"/>
      <c r="L771" s="161"/>
      <c r="M771" s="162"/>
      <c r="N771" s="163"/>
      <c r="O771" s="157"/>
      <c r="P771" s="157"/>
      <c r="Q771" s="161"/>
      <c r="R771" s="161"/>
      <c r="S771" s="164"/>
      <c r="T771" s="158"/>
      <c r="U771" s="158"/>
      <c r="V771" s="158"/>
      <c r="W771" s="157"/>
      <c r="X771" s="157"/>
      <c r="Y771" s="157"/>
      <c r="Z771" s="157"/>
      <c r="AA771" s="157"/>
      <c r="AB771" s="172"/>
      <c r="AC771" s="173"/>
      <c r="AD771" s="173"/>
      <c r="AE771" s="173"/>
      <c r="AF771" s="173"/>
      <c r="AG771" s="173"/>
      <c r="AH771" s="173"/>
      <c r="AI771" s="173"/>
      <c r="AJ771" s="173"/>
      <c r="AK771" s="174"/>
      <c r="AL771"/>
      <c r="AM771"/>
      <c r="AN771"/>
      <c r="AO771"/>
      <c r="AP771"/>
      <c r="AQ771"/>
    </row>
    <row r="772" spans="1:43" ht="12" customHeight="1" x14ac:dyDescent="0.3">
      <c r="A772" s="157"/>
      <c r="B772" s="158"/>
      <c r="C772" s="157"/>
      <c r="D772" s="159"/>
      <c r="E772" s="160"/>
      <c r="F772" s="157"/>
      <c r="G772" s="157"/>
      <c r="H772" s="157"/>
      <c r="I772" s="161"/>
      <c r="J772" s="161"/>
      <c r="K772" s="157"/>
      <c r="L772" s="161"/>
      <c r="M772" s="162"/>
      <c r="N772" s="163"/>
      <c r="O772" s="157"/>
      <c r="P772" s="157"/>
      <c r="Q772" s="161"/>
      <c r="R772" s="161"/>
      <c r="S772" s="164"/>
      <c r="T772" s="158"/>
      <c r="U772" s="158"/>
      <c r="V772" s="158"/>
      <c r="W772" s="157"/>
      <c r="X772" s="157"/>
      <c r="Y772" s="157"/>
      <c r="Z772" s="157"/>
      <c r="AA772" s="157"/>
      <c r="AB772" s="172"/>
      <c r="AC772" s="173"/>
      <c r="AD772" s="173"/>
      <c r="AE772" s="173"/>
      <c r="AF772" s="173"/>
      <c r="AG772" s="173"/>
      <c r="AH772" s="173"/>
      <c r="AI772" s="173"/>
      <c r="AJ772" s="173"/>
      <c r="AK772" s="174"/>
      <c r="AL772"/>
      <c r="AM772"/>
      <c r="AN772"/>
      <c r="AO772"/>
      <c r="AP772"/>
      <c r="AQ772"/>
    </row>
    <row r="773" spans="1:43" ht="12" customHeight="1" x14ac:dyDescent="0.3">
      <c r="A773" s="157"/>
      <c r="B773" s="158"/>
      <c r="C773" s="157"/>
      <c r="D773" s="159"/>
      <c r="E773" s="160"/>
      <c r="F773" s="157"/>
      <c r="G773" s="157"/>
      <c r="H773" s="157"/>
      <c r="I773" s="161"/>
      <c r="J773" s="161"/>
      <c r="K773" s="157"/>
      <c r="L773" s="161"/>
      <c r="M773" s="162"/>
      <c r="N773" s="163"/>
      <c r="O773" s="157"/>
      <c r="P773" s="157"/>
      <c r="Q773" s="161"/>
      <c r="R773" s="161"/>
      <c r="S773" s="164"/>
      <c r="T773" s="158"/>
      <c r="U773" s="158"/>
      <c r="V773" s="158"/>
      <c r="W773" s="157"/>
      <c r="X773" s="157"/>
      <c r="Y773" s="157"/>
      <c r="Z773" s="157"/>
      <c r="AA773" s="157"/>
      <c r="AB773" s="172"/>
      <c r="AC773" s="173"/>
      <c r="AD773" s="173"/>
      <c r="AE773" s="173"/>
      <c r="AF773" s="173"/>
      <c r="AG773" s="173"/>
      <c r="AH773" s="173"/>
      <c r="AI773" s="173"/>
      <c r="AJ773" s="173"/>
      <c r="AK773" s="174"/>
      <c r="AL773"/>
      <c r="AM773"/>
      <c r="AN773"/>
      <c r="AO773"/>
      <c r="AP773"/>
      <c r="AQ773"/>
    </row>
    <row r="774" spans="1:43" ht="12" customHeight="1" x14ac:dyDescent="0.3">
      <c r="A774" s="157"/>
      <c r="B774" s="158"/>
      <c r="C774" s="157"/>
      <c r="D774" s="159"/>
      <c r="E774" s="160"/>
      <c r="F774" s="157"/>
      <c r="G774" s="157"/>
      <c r="H774" s="157"/>
      <c r="I774" s="161"/>
      <c r="J774" s="161"/>
      <c r="K774" s="157"/>
      <c r="L774" s="161"/>
      <c r="M774" s="162"/>
      <c r="N774" s="163"/>
      <c r="O774" s="157"/>
      <c r="P774" s="157"/>
      <c r="Q774" s="161"/>
      <c r="R774" s="161"/>
      <c r="S774" s="164"/>
      <c r="T774" s="158"/>
      <c r="U774" s="158"/>
      <c r="V774" s="158"/>
      <c r="W774" s="157"/>
      <c r="X774" s="157"/>
      <c r="Y774" s="157"/>
      <c r="Z774" s="157"/>
      <c r="AA774" s="157"/>
      <c r="AB774" s="172"/>
      <c r="AC774" s="173"/>
      <c r="AD774" s="173"/>
      <c r="AE774" s="173"/>
      <c r="AF774" s="173"/>
      <c r="AG774" s="173"/>
      <c r="AH774" s="173"/>
      <c r="AI774" s="173"/>
      <c r="AJ774" s="173"/>
      <c r="AK774" s="174"/>
      <c r="AL774"/>
      <c r="AM774"/>
      <c r="AN774"/>
      <c r="AO774"/>
      <c r="AP774"/>
      <c r="AQ774"/>
    </row>
    <row r="775" spans="1:43" ht="12" customHeight="1" x14ac:dyDescent="0.3">
      <c r="A775" s="157"/>
      <c r="B775" s="158"/>
      <c r="C775" s="157"/>
      <c r="D775" s="159"/>
      <c r="E775" s="160"/>
      <c r="F775" s="157"/>
      <c r="G775" s="157"/>
      <c r="H775" s="157"/>
      <c r="I775" s="161"/>
      <c r="J775" s="161"/>
      <c r="K775" s="157"/>
      <c r="L775" s="161"/>
      <c r="M775" s="162"/>
      <c r="N775" s="163"/>
      <c r="O775" s="157"/>
      <c r="P775" s="157"/>
      <c r="Q775" s="161"/>
      <c r="R775" s="161"/>
      <c r="S775" s="164"/>
      <c r="T775" s="158"/>
      <c r="U775" s="158"/>
      <c r="V775" s="158"/>
      <c r="W775" s="157"/>
      <c r="X775" s="157"/>
      <c r="Y775" s="157"/>
      <c r="Z775" s="157"/>
      <c r="AA775" s="157"/>
      <c r="AB775" s="172"/>
      <c r="AC775" s="173"/>
      <c r="AD775" s="173"/>
      <c r="AE775" s="173"/>
      <c r="AF775" s="173"/>
      <c r="AG775" s="173"/>
      <c r="AH775" s="173"/>
      <c r="AI775" s="173"/>
      <c r="AJ775" s="173"/>
      <c r="AK775" s="174"/>
      <c r="AL775"/>
      <c r="AM775"/>
      <c r="AN775"/>
      <c r="AO775"/>
      <c r="AP775"/>
      <c r="AQ775"/>
    </row>
    <row r="776" spans="1:43" ht="12" customHeight="1" x14ac:dyDescent="0.3">
      <c r="A776" s="157"/>
      <c r="B776" s="158"/>
      <c r="C776" s="157"/>
      <c r="D776" s="159"/>
      <c r="E776" s="160"/>
      <c r="F776" s="157"/>
      <c r="G776" s="157"/>
      <c r="H776" s="157"/>
      <c r="I776" s="161"/>
      <c r="J776" s="161"/>
      <c r="K776" s="157"/>
      <c r="L776" s="161"/>
      <c r="M776" s="162"/>
      <c r="N776" s="163"/>
      <c r="O776" s="157"/>
      <c r="P776" s="157"/>
      <c r="Q776" s="161"/>
      <c r="R776" s="161"/>
      <c r="S776" s="164"/>
      <c r="T776" s="158"/>
      <c r="U776" s="158"/>
      <c r="V776" s="158"/>
      <c r="W776" s="157"/>
      <c r="X776" s="157"/>
      <c r="Y776" s="157"/>
      <c r="Z776" s="157"/>
      <c r="AA776" s="157"/>
      <c r="AB776" s="172"/>
      <c r="AC776" s="173"/>
      <c r="AD776" s="173"/>
      <c r="AE776" s="173"/>
      <c r="AF776" s="173"/>
      <c r="AG776" s="173"/>
      <c r="AH776" s="173"/>
      <c r="AI776" s="173"/>
      <c r="AJ776" s="173"/>
      <c r="AK776" s="174"/>
      <c r="AL776"/>
      <c r="AM776"/>
      <c r="AN776"/>
      <c r="AO776"/>
      <c r="AP776"/>
      <c r="AQ776"/>
    </row>
    <row r="777" spans="1:43" ht="12" customHeight="1" x14ac:dyDescent="0.3">
      <c r="A777" s="157"/>
      <c r="B777" s="158"/>
      <c r="C777" s="157"/>
      <c r="D777" s="159"/>
      <c r="E777" s="160"/>
      <c r="F777" s="157"/>
      <c r="G777" s="157"/>
      <c r="H777" s="157"/>
      <c r="I777" s="161"/>
      <c r="J777" s="161"/>
      <c r="K777" s="157"/>
      <c r="L777" s="161"/>
      <c r="M777" s="162"/>
      <c r="N777" s="163"/>
      <c r="O777" s="157"/>
      <c r="P777" s="157"/>
      <c r="Q777" s="161"/>
      <c r="R777" s="161"/>
      <c r="S777" s="164"/>
      <c r="T777" s="158"/>
      <c r="U777" s="158"/>
      <c r="V777" s="158"/>
      <c r="W777" s="157"/>
      <c r="X777" s="157"/>
      <c r="Y777" s="157"/>
      <c r="Z777" s="157"/>
      <c r="AA777" s="157"/>
      <c r="AB777" s="172"/>
      <c r="AC777" s="173"/>
      <c r="AD777" s="173"/>
      <c r="AE777" s="173"/>
      <c r="AF777" s="173"/>
      <c r="AG777" s="173"/>
      <c r="AH777" s="173"/>
      <c r="AI777" s="173"/>
      <c r="AJ777" s="173"/>
      <c r="AK777" s="174"/>
      <c r="AL777"/>
      <c r="AM777"/>
      <c r="AN777"/>
      <c r="AO777"/>
      <c r="AP777"/>
      <c r="AQ777"/>
    </row>
    <row r="778" spans="1:43" ht="12" customHeight="1" x14ac:dyDescent="0.3">
      <c r="A778" s="157"/>
      <c r="B778" s="158"/>
      <c r="C778" s="157"/>
      <c r="D778" s="159"/>
      <c r="E778" s="160"/>
      <c r="F778" s="157"/>
      <c r="G778" s="157"/>
      <c r="H778" s="157"/>
      <c r="I778" s="161"/>
      <c r="J778" s="161"/>
      <c r="K778" s="157"/>
      <c r="L778" s="161"/>
      <c r="M778" s="162"/>
      <c r="N778" s="163"/>
      <c r="O778" s="157"/>
      <c r="P778" s="157"/>
      <c r="Q778" s="161"/>
      <c r="R778" s="161"/>
      <c r="S778" s="164"/>
      <c r="T778" s="158"/>
      <c r="U778" s="158"/>
      <c r="V778" s="158"/>
      <c r="W778" s="157"/>
      <c r="X778" s="157"/>
      <c r="Y778" s="157"/>
      <c r="Z778" s="157"/>
      <c r="AA778" s="157"/>
      <c r="AB778" s="172"/>
      <c r="AC778" s="173"/>
      <c r="AD778" s="173"/>
      <c r="AE778" s="173"/>
      <c r="AF778" s="173"/>
      <c r="AG778" s="173"/>
      <c r="AH778" s="173"/>
      <c r="AI778" s="173"/>
      <c r="AJ778" s="173"/>
      <c r="AK778" s="174"/>
      <c r="AL778"/>
      <c r="AM778"/>
      <c r="AN778"/>
      <c r="AO778"/>
      <c r="AP778"/>
      <c r="AQ778"/>
    </row>
    <row r="779" spans="1:43" ht="12" customHeight="1" x14ac:dyDescent="0.3">
      <c r="A779" s="157"/>
      <c r="B779" s="158"/>
      <c r="C779" s="157"/>
      <c r="D779" s="159"/>
      <c r="E779" s="160"/>
      <c r="F779" s="157"/>
      <c r="G779" s="157"/>
      <c r="H779" s="157"/>
      <c r="I779" s="161"/>
      <c r="J779" s="161"/>
      <c r="K779" s="157"/>
      <c r="L779" s="161"/>
      <c r="M779" s="162"/>
      <c r="N779" s="163"/>
      <c r="O779" s="157"/>
      <c r="P779" s="157"/>
      <c r="Q779" s="161"/>
      <c r="R779" s="161"/>
      <c r="S779" s="164"/>
      <c r="T779" s="158"/>
      <c r="U779" s="158"/>
      <c r="V779" s="158"/>
      <c r="W779" s="157"/>
      <c r="X779" s="157"/>
      <c r="Y779" s="157"/>
      <c r="Z779" s="157"/>
      <c r="AA779" s="157"/>
      <c r="AB779" s="172"/>
      <c r="AC779" s="173"/>
      <c r="AD779" s="173"/>
      <c r="AE779" s="173"/>
      <c r="AF779" s="173"/>
      <c r="AG779" s="173"/>
      <c r="AH779" s="173"/>
      <c r="AI779" s="173"/>
      <c r="AJ779" s="173"/>
      <c r="AK779" s="174"/>
      <c r="AL779"/>
      <c r="AM779"/>
      <c r="AN779"/>
      <c r="AO779"/>
      <c r="AP779"/>
      <c r="AQ779"/>
    </row>
    <row r="780" spans="1:43" ht="12" customHeight="1" x14ac:dyDescent="0.3">
      <c r="A780" s="157"/>
      <c r="B780" s="158"/>
      <c r="C780" s="157"/>
      <c r="D780" s="159"/>
      <c r="E780" s="160"/>
      <c r="F780" s="157"/>
      <c r="G780" s="157"/>
      <c r="H780" s="157"/>
      <c r="I780" s="161"/>
      <c r="J780" s="161"/>
      <c r="K780" s="157"/>
      <c r="L780" s="161"/>
      <c r="M780" s="162"/>
      <c r="N780" s="163"/>
      <c r="O780" s="157"/>
      <c r="P780" s="157"/>
      <c r="Q780" s="161"/>
      <c r="R780" s="161"/>
      <c r="S780" s="164"/>
      <c r="T780" s="158"/>
      <c r="U780" s="158"/>
      <c r="V780" s="158"/>
      <c r="W780" s="157"/>
      <c r="X780" s="157"/>
      <c r="Y780" s="157"/>
      <c r="Z780" s="157"/>
      <c r="AA780" s="157"/>
      <c r="AB780" s="172"/>
      <c r="AC780" s="173"/>
      <c r="AD780" s="173"/>
      <c r="AE780" s="173"/>
      <c r="AF780" s="173"/>
      <c r="AG780" s="173"/>
      <c r="AH780" s="173"/>
      <c r="AI780" s="173"/>
      <c r="AJ780" s="173"/>
      <c r="AK780" s="174"/>
      <c r="AL780"/>
      <c r="AM780"/>
      <c r="AN780"/>
      <c r="AO780"/>
      <c r="AP780"/>
      <c r="AQ780"/>
    </row>
    <row r="781" spans="1:43" ht="12" customHeight="1" x14ac:dyDescent="0.3">
      <c r="A781" s="157"/>
      <c r="B781" s="158"/>
      <c r="C781" s="157"/>
      <c r="D781" s="159"/>
      <c r="E781" s="160"/>
      <c r="F781" s="157"/>
      <c r="G781" s="157"/>
      <c r="H781" s="157"/>
      <c r="I781" s="161"/>
      <c r="J781" s="161"/>
      <c r="K781" s="157"/>
      <c r="L781" s="161"/>
      <c r="M781" s="162"/>
      <c r="N781" s="163"/>
      <c r="O781" s="157"/>
      <c r="P781" s="157"/>
      <c r="Q781" s="161"/>
      <c r="R781" s="161"/>
      <c r="S781" s="164"/>
      <c r="T781" s="158"/>
      <c r="U781" s="158"/>
      <c r="V781" s="158"/>
      <c r="W781" s="157"/>
      <c r="X781" s="157"/>
      <c r="Y781" s="157"/>
      <c r="Z781" s="157"/>
      <c r="AA781" s="157"/>
      <c r="AB781" s="172"/>
      <c r="AC781" s="173"/>
      <c r="AD781" s="173"/>
      <c r="AE781" s="173"/>
      <c r="AF781" s="173"/>
      <c r="AG781" s="173"/>
      <c r="AH781" s="173"/>
      <c r="AI781" s="173"/>
      <c r="AJ781" s="173"/>
      <c r="AK781" s="174"/>
      <c r="AL781"/>
      <c r="AM781"/>
      <c r="AN781"/>
      <c r="AO781"/>
      <c r="AP781"/>
      <c r="AQ781"/>
    </row>
    <row r="782" spans="1:43" ht="12" customHeight="1" x14ac:dyDescent="0.3">
      <c r="A782" s="157"/>
      <c r="B782" s="158"/>
      <c r="C782" s="157"/>
      <c r="D782" s="159"/>
      <c r="E782" s="160"/>
      <c r="F782" s="157"/>
      <c r="G782" s="157"/>
      <c r="H782" s="157"/>
      <c r="I782" s="161"/>
      <c r="J782" s="161"/>
      <c r="K782" s="157"/>
      <c r="L782" s="161"/>
      <c r="M782" s="162"/>
      <c r="N782" s="163"/>
      <c r="O782" s="157"/>
      <c r="P782" s="157"/>
      <c r="Q782" s="161"/>
      <c r="R782" s="161"/>
      <c r="S782" s="164"/>
      <c r="T782" s="158"/>
      <c r="U782" s="158"/>
      <c r="V782" s="158"/>
      <c r="W782" s="157"/>
      <c r="X782" s="157"/>
      <c r="Y782" s="157"/>
      <c r="Z782" s="157"/>
      <c r="AA782" s="157"/>
      <c r="AB782" s="172"/>
      <c r="AC782" s="173"/>
      <c r="AD782" s="173"/>
      <c r="AE782" s="173"/>
      <c r="AF782" s="173"/>
      <c r="AG782" s="173"/>
      <c r="AH782" s="173"/>
      <c r="AI782" s="173"/>
      <c r="AJ782" s="173"/>
      <c r="AK782" s="174"/>
      <c r="AL782"/>
      <c r="AM782"/>
      <c r="AN782"/>
      <c r="AO782"/>
      <c r="AP782"/>
      <c r="AQ782"/>
    </row>
    <row r="783" spans="1:43" ht="12" customHeight="1" x14ac:dyDescent="0.3">
      <c r="A783" s="157"/>
      <c r="B783" s="158"/>
      <c r="C783" s="157"/>
      <c r="D783" s="159"/>
      <c r="E783" s="160"/>
      <c r="F783" s="157"/>
      <c r="G783" s="157"/>
      <c r="H783" s="157"/>
      <c r="I783" s="161"/>
      <c r="J783" s="161"/>
      <c r="K783" s="157"/>
      <c r="L783" s="161"/>
      <c r="M783" s="162"/>
      <c r="N783" s="163"/>
      <c r="O783" s="157"/>
      <c r="P783" s="157"/>
      <c r="Q783" s="161"/>
      <c r="R783" s="161"/>
      <c r="S783" s="164"/>
      <c r="T783" s="158"/>
      <c r="U783" s="158"/>
      <c r="V783" s="158"/>
      <c r="W783" s="157"/>
      <c r="X783" s="157"/>
      <c r="Y783" s="157"/>
      <c r="Z783" s="157"/>
      <c r="AA783" s="157"/>
      <c r="AB783" s="172"/>
      <c r="AC783" s="173"/>
      <c r="AD783" s="173"/>
      <c r="AE783" s="173"/>
      <c r="AF783" s="173"/>
      <c r="AG783" s="173"/>
      <c r="AH783" s="173"/>
      <c r="AI783" s="173"/>
      <c r="AJ783" s="173"/>
      <c r="AK783" s="174"/>
      <c r="AL783"/>
      <c r="AM783"/>
      <c r="AN783"/>
      <c r="AO783"/>
      <c r="AP783"/>
      <c r="AQ783"/>
    </row>
    <row r="784" spans="1:43" ht="12" customHeight="1" x14ac:dyDescent="0.3">
      <c r="A784" s="157"/>
      <c r="B784" s="158"/>
      <c r="C784" s="157"/>
      <c r="D784" s="159"/>
      <c r="E784" s="160"/>
      <c r="F784" s="157"/>
      <c r="G784" s="157"/>
      <c r="H784" s="157"/>
      <c r="I784" s="161"/>
      <c r="J784" s="161"/>
      <c r="K784" s="157"/>
      <c r="L784" s="161"/>
      <c r="M784" s="162"/>
      <c r="N784" s="163"/>
      <c r="O784" s="157"/>
      <c r="P784" s="157"/>
      <c r="Q784" s="161"/>
      <c r="R784" s="161"/>
      <c r="S784" s="164"/>
      <c r="T784" s="158"/>
      <c r="U784" s="158"/>
      <c r="V784" s="158"/>
      <c r="W784" s="157"/>
      <c r="X784" s="157"/>
      <c r="Y784" s="157"/>
      <c r="Z784" s="157"/>
      <c r="AA784" s="157"/>
      <c r="AB784" s="172"/>
      <c r="AC784" s="173"/>
      <c r="AD784" s="173"/>
      <c r="AE784" s="173"/>
      <c r="AF784" s="173"/>
      <c r="AG784" s="173"/>
      <c r="AH784" s="173"/>
      <c r="AI784" s="173"/>
      <c r="AJ784" s="173"/>
      <c r="AK784" s="174"/>
      <c r="AL784"/>
      <c r="AM784"/>
      <c r="AN784"/>
      <c r="AO784"/>
      <c r="AP784"/>
      <c r="AQ784"/>
    </row>
    <row r="785" spans="1:43" ht="12" customHeight="1" x14ac:dyDescent="0.3">
      <c r="A785" s="157"/>
      <c r="B785" s="158"/>
      <c r="C785" s="157"/>
      <c r="D785" s="159"/>
      <c r="E785" s="160"/>
      <c r="F785" s="157"/>
      <c r="G785" s="157"/>
      <c r="H785" s="157"/>
      <c r="I785" s="161"/>
      <c r="J785" s="161"/>
      <c r="K785" s="157"/>
      <c r="L785" s="161"/>
      <c r="M785" s="162"/>
      <c r="N785" s="163"/>
      <c r="O785" s="157"/>
      <c r="P785" s="157"/>
      <c r="Q785" s="161"/>
      <c r="R785" s="161"/>
      <c r="S785" s="164"/>
      <c r="T785" s="158"/>
      <c r="U785" s="158"/>
      <c r="V785" s="158"/>
      <c r="W785" s="157"/>
      <c r="X785" s="157"/>
      <c r="Y785" s="157"/>
      <c r="Z785" s="157"/>
      <c r="AA785" s="157"/>
      <c r="AB785" s="172"/>
      <c r="AC785" s="173"/>
      <c r="AD785" s="173"/>
      <c r="AE785" s="173"/>
      <c r="AF785" s="173"/>
      <c r="AG785" s="173"/>
      <c r="AH785" s="173"/>
      <c r="AI785" s="173"/>
      <c r="AJ785" s="173"/>
      <c r="AK785" s="174"/>
      <c r="AL785"/>
      <c r="AM785"/>
      <c r="AN785"/>
      <c r="AO785"/>
      <c r="AP785"/>
      <c r="AQ785"/>
    </row>
    <row r="786" spans="1:43" ht="12" customHeight="1" x14ac:dyDescent="0.3">
      <c r="A786" s="157"/>
      <c r="B786" s="158"/>
      <c r="C786" s="157"/>
      <c r="D786" s="159"/>
      <c r="E786" s="160"/>
      <c r="F786" s="157"/>
      <c r="G786" s="157"/>
      <c r="H786" s="157"/>
      <c r="I786" s="161"/>
      <c r="J786" s="161"/>
      <c r="K786" s="157"/>
      <c r="L786" s="161"/>
      <c r="M786" s="162"/>
      <c r="N786" s="163"/>
      <c r="O786" s="157"/>
      <c r="P786" s="157"/>
      <c r="Q786" s="161"/>
      <c r="R786" s="161"/>
      <c r="S786" s="164"/>
      <c r="T786" s="158"/>
      <c r="U786" s="158"/>
      <c r="V786" s="158"/>
      <c r="W786" s="157"/>
      <c r="X786" s="157"/>
      <c r="Y786" s="157"/>
      <c r="Z786" s="157"/>
      <c r="AA786" s="157"/>
      <c r="AB786" s="172"/>
      <c r="AC786" s="173"/>
      <c r="AD786" s="173"/>
      <c r="AE786" s="173"/>
      <c r="AF786" s="173"/>
      <c r="AG786" s="173"/>
      <c r="AH786" s="173"/>
      <c r="AI786" s="173"/>
      <c r="AJ786" s="173"/>
      <c r="AK786" s="174"/>
      <c r="AL786"/>
      <c r="AM786"/>
      <c r="AN786"/>
      <c r="AO786"/>
      <c r="AP786"/>
      <c r="AQ786"/>
    </row>
    <row r="787" spans="1:43" ht="12" customHeight="1" x14ac:dyDescent="0.3">
      <c r="A787" s="157"/>
      <c r="B787" s="158"/>
      <c r="C787" s="157"/>
      <c r="D787" s="159"/>
      <c r="E787" s="160"/>
      <c r="F787" s="157"/>
      <c r="G787" s="157"/>
      <c r="H787" s="157"/>
      <c r="I787" s="161"/>
      <c r="J787" s="161"/>
      <c r="K787" s="157"/>
      <c r="L787" s="161"/>
      <c r="M787" s="162"/>
      <c r="N787" s="163"/>
      <c r="O787" s="157"/>
      <c r="P787" s="157"/>
      <c r="Q787" s="161"/>
      <c r="R787" s="161"/>
      <c r="S787" s="164"/>
      <c r="T787" s="158"/>
      <c r="U787" s="158"/>
      <c r="V787" s="158"/>
      <c r="W787" s="157"/>
      <c r="X787" s="167"/>
      <c r="Y787" s="157"/>
      <c r="Z787" s="157"/>
      <c r="AA787" s="157"/>
      <c r="AB787" s="172"/>
      <c r="AC787" s="173"/>
      <c r="AD787" s="173"/>
      <c r="AE787" s="173"/>
      <c r="AF787" s="173"/>
      <c r="AG787" s="173"/>
      <c r="AH787" s="173"/>
      <c r="AI787" s="173"/>
      <c r="AJ787" s="173"/>
      <c r="AK787" s="174"/>
      <c r="AL787"/>
      <c r="AM787"/>
      <c r="AN787"/>
      <c r="AO787"/>
      <c r="AP787"/>
      <c r="AQ787"/>
    </row>
    <row r="788" spans="1:43" ht="12" customHeight="1" x14ac:dyDescent="0.3">
      <c r="A788" s="157"/>
      <c r="B788" s="158"/>
      <c r="C788" s="157"/>
      <c r="D788" s="159"/>
      <c r="E788" s="160"/>
      <c r="F788" s="157"/>
      <c r="G788" s="157"/>
      <c r="H788" s="157"/>
      <c r="I788" s="161"/>
      <c r="J788" s="161"/>
      <c r="K788" s="157"/>
      <c r="L788" s="161"/>
      <c r="M788" s="162"/>
      <c r="N788" s="163"/>
      <c r="O788" s="157"/>
      <c r="P788" s="157"/>
      <c r="Q788" s="161"/>
      <c r="R788" s="161"/>
      <c r="S788" s="164"/>
      <c r="T788" s="158"/>
      <c r="U788" s="158"/>
      <c r="V788" s="158"/>
      <c r="W788" s="157"/>
      <c r="X788" s="157"/>
      <c r="Y788" s="157"/>
      <c r="Z788" s="157"/>
      <c r="AA788" s="157"/>
      <c r="AB788" s="172"/>
      <c r="AC788" s="173"/>
      <c r="AD788" s="173"/>
      <c r="AE788" s="173"/>
      <c r="AF788" s="173"/>
      <c r="AG788" s="173"/>
      <c r="AH788" s="173"/>
      <c r="AI788" s="173"/>
      <c r="AJ788" s="173"/>
      <c r="AK788" s="174"/>
      <c r="AL788"/>
      <c r="AM788"/>
      <c r="AN788"/>
      <c r="AO788"/>
      <c r="AP788"/>
      <c r="AQ788"/>
    </row>
    <row r="789" spans="1:43" ht="12" customHeight="1" x14ac:dyDescent="0.3">
      <c r="A789" s="157"/>
      <c r="B789" s="158"/>
      <c r="C789" s="157"/>
      <c r="D789" s="159"/>
      <c r="E789" s="160"/>
      <c r="F789" s="157"/>
      <c r="G789" s="157"/>
      <c r="H789" s="157"/>
      <c r="I789" s="161"/>
      <c r="J789" s="161"/>
      <c r="K789" s="157"/>
      <c r="L789" s="161"/>
      <c r="M789" s="162"/>
      <c r="N789" s="163"/>
      <c r="O789" s="157"/>
      <c r="P789" s="157"/>
      <c r="Q789" s="161"/>
      <c r="R789" s="161"/>
      <c r="S789" s="164"/>
      <c r="T789" s="158"/>
      <c r="U789" s="158"/>
      <c r="V789" s="158"/>
      <c r="W789" s="157"/>
      <c r="X789" s="157"/>
      <c r="Y789" s="157"/>
      <c r="Z789" s="157"/>
      <c r="AA789" s="157"/>
      <c r="AB789" s="172"/>
      <c r="AC789" s="173"/>
      <c r="AD789" s="173"/>
      <c r="AE789" s="173"/>
      <c r="AF789" s="173"/>
      <c r="AG789" s="173"/>
      <c r="AH789" s="173"/>
      <c r="AI789" s="173"/>
      <c r="AJ789" s="173"/>
      <c r="AK789" s="174"/>
      <c r="AL789"/>
      <c r="AM789"/>
      <c r="AN789"/>
      <c r="AO789"/>
      <c r="AP789"/>
      <c r="AQ789"/>
    </row>
    <row r="790" spans="1:43" ht="12" customHeight="1" x14ac:dyDescent="0.3">
      <c r="A790" s="157"/>
      <c r="B790" s="158"/>
      <c r="C790" s="157"/>
      <c r="D790" s="159"/>
      <c r="E790" s="160"/>
      <c r="F790" s="157"/>
      <c r="G790" s="157"/>
      <c r="H790" s="157"/>
      <c r="I790" s="161"/>
      <c r="J790" s="161"/>
      <c r="K790" s="157"/>
      <c r="L790" s="161"/>
      <c r="M790" s="162"/>
      <c r="N790" s="163"/>
      <c r="O790" s="157"/>
      <c r="P790" s="157"/>
      <c r="Q790" s="161"/>
      <c r="R790" s="161"/>
      <c r="S790" s="164"/>
      <c r="T790" s="158"/>
      <c r="U790" s="158"/>
      <c r="V790" s="158"/>
      <c r="W790" s="157"/>
      <c r="X790" s="157"/>
      <c r="Y790" s="157"/>
      <c r="Z790" s="157"/>
      <c r="AA790" s="157"/>
      <c r="AB790" s="172"/>
      <c r="AC790" s="173"/>
      <c r="AD790" s="173"/>
      <c r="AE790" s="173"/>
      <c r="AF790" s="173"/>
      <c r="AG790" s="173"/>
      <c r="AH790" s="173"/>
      <c r="AI790" s="173"/>
      <c r="AJ790" s="173"/>
      <c r="AK790" s="174"/>
      <c r="AL790"/>
      <c r="AM790"/>
      <c r="AN790"/>
      <c r="AO790"/>
      <c r="AP790"/>
      <c r="AQ790"/>
    </row>
    <row r="791" spans="1:43" ht="12" customHeight="1" x14ac:dyDescent="0.3">
      <c r="A791" s="157"/>
      <c r="B791" s="158"/>
      <c r="C791" s="157"/>
      <c r="D791" s="159"/>
      <c r="E791" s="160"/>
      <c r="F791" s="157"/>
      <c r="G791" s="157"/>
      <c r="H791" s="157"/>
      <c r="I791" s="161"/>
      <c r="J791" s="161"/>
      <c r="K791" s="157"/>
      <c r="L791" s="161"/>
      <c r="M791" s="162"/>
      <c r="N791" s="163"/>
      <c r="O791" s="157"/>
      <c r="P791" s="157"/>
      <c r="Q791" s="161"/>
      <c r="R791" s="161"/>
      <c r="S791" s="164"/>
      <c r="T791" s="158"/>
      <c r="U791" s="158"/>
      <c r="V791" s="158"/>
      <c r="W791" s="157"/>
      <c r="X791" s="157"/>
      <c r="Y791" s="157"/>
      <c r="Z791" s="157"/>
      <c r="AA791" s="157"/>
      <c r="AB791" s="172"/>
      <c r="AC791" s="173"/>
      <c r="AD791" s="173"/>
      <c r="AE791" s="173"/>
      <c r="AF791" s="173"/>
      <c r="AG791" s="173"/>
      <c r="AH791" s="173"/>
      <c r="AI791" s="173"/>
      <c r="AJ791" s="173"/>
      <c r="AK791" s="174"/>
      <c r="AL791"/>
      <c r="AM791"/>
      <c r="AN791"/>
      <c r="AO791"/>
      <c r="AP791"/>
      <c r="AQ791"/>
    </row>
    <row r="792" spans="1:43" ht="12" customHeight="1" x14ac:dyDescent="0.3">
      <c r="A792" s="157"/>
      <c r="B792" s="158"/>
      <c r="C792" s="157"/>
      <c r="D792" s="159"/>
      <c r="E792" s="160"/>
      <c r="F792" s="157"/>
      <c r="G792" s="157"/>
      <c r="H792" s="157"/>
      <c r="I792" s="161"/>
      <c r="J792" s="161"/>
      <c r="K792" s="157"/>
      <c r="L792" s="161"/>
      <c r="M792" s="162"/>
      <c r="N792" s="163"/>
      <c r="O792" s="157"/>
      <c r="P792" s="157"/>
      <c r="Q792" s="161"/>
      <c r="R792" s="161"/>
      <c r="S792" s="164"/>
      <c r="T792" s="158"/>
      <c r="U792" s="158"/>
      <c r="V792" s="158"/>
      <c r="W792" s="157"/>
      <c r="X792" s="157"/>
      <c r="Y792" s="157"/>
      <c r="Z792" s="157"/>
      <c r="AA792" s="157"/>
      <c r="AB792" s="172"/>
      <c r="AC792" s="173"/>
      <c r="AD792" s="173"/>
      <c r="AE792" s="173"/>
      <c r="AF792" s="173"/>
      <c r="AG792" s="173"/>
      <c r="AH792" s="173"/>
      <c r="AI792" s="173"/>
      <c r="AJ792" s="173"/>
      <c r="AK792" s="174"/>
      <c r="AL792"/>
      <c r="AM792"/>
      <c r="AN792"/>
      <c r="AO792"/>
      <c r="AP792"/>
      <c r="AQ792"/>
    </row>
    <row r="793" spans="1:43" ht="12" customHeight="1" x14ac:dyDescent="0.3">
      <c r="A793" s="157"/>
      <c r="B793" s="158"/>
      <c r="C793" s="157"/>
      <c r="D793" s="159"/>
      <c r="E793" s="160"/>
      <c r="F793" s="157"/>
      <c r="G793" s="157"/>
      <c r="H793" s="157"/>
      <c r="I793" s="161"/>
      <c r="J793" s="161"/>
      <c r="K793" s="157"/>
      <c r="L793" s="161"/>
      <c r="M793" s="162"/>
      <c r="N793" s="163"/>
      <c r="O793" s="157"/>
      <c r="P793" s="157"/>
      <c r="Q793" s="161"/>
      <c r="R793" s="161"/>
      <c r="S793" s="164"/>
      <c r="T793" s="158"/>
      <c r="U793" s="158"/>
      <c r="V793" s="158"/>
      <c r="W793" s="157"/>
      <c r="X793" s="157"/>
      <c r="Y793" s="157"/>
      <c r="Z793" s="157"/>
      <c r="AA793" s="157"/>
      <c r="AB793" s="172"/>
      <c r="AC793" s="173"/>
      <c r="AD793" s="173"/>
      <c r="AE793" s="173"/>
      <c r="AF793" s="173"/>
      <c r="AG793" s="173"/>
      <c r="AH793" s="173"/>
      <c r="AI793" s="173"/>
      <c r="AJ793" s="173"/>
      <c r="AK793" s="174"/>
      <c r="AL793"/>
      <c r="AM793"/>
      <c r="AN793"/>
      <c r="AO793"/>
      <c r="AP793"/>
      <c r="AQ793"/>
    </row>
    <row r="794" spans="1:43" ht="12" customHeight="1" x14ac:dyDescent="0.3">
      <c r="A794" s="157"/>
      <c r="B794" s="158"/>
      <c r="C794" s="157"/>
      <c r="D794" s="159"/>
      <c r="E794" s="160"/>
      <c r="F794" s="157"/>
      <c r="G794" s="157"/>
      <c r="H794" s="157"/>
      <c r="I794" s="161"/>
      <c r="J794" s="161"/>
      <c r="K794" s="157"/>
      <c r="L794" s="161"/>
      <c r="M794" s="162"/>
      <c r="N794" s="163"/>
      <c r="O794" s="157"/>
      <c r="P794" s="157"/>
      <c r="Q794" s="161"/>
      <c r="R794" s="161"/>
      <c r="S794" s="164"/>
      <c r="T794" s="158"/>
      <c r="U794" s="158"/>
      <c r="V794" s="158"/>
      <c r="W794" s="157"/>
      <c r="X794" s="157"/>
      <c r="Y794" s="157"/>
      <c r="Z794" s="157"/>
      <c r="AA794" s="157"/>
      <c r="AB794" s="172"/>
      <c r="AC794" s="173"/>
      <c r="AD794" s="173"/>
      <c r="AE794" s="173"/>
      <c r="AF794" s="173"/>
      <c r="AG794" s="173"/>
      <c r="AH794" s="173"/>
      <c r="AI794" s="173"/>
      <c r="AJ794" s="173"/>
      <c r="AK794" s="174"/>
      <c r="AL794"/>
      <c r="AM794"/>
      <c r="AN794"/>
      <c r="AO794"/>
      <c r="AP794"/>
      <c r="AQ794"/>
    </row>
    <row r="795" spans="1:43" ht="12" customHeight="1" x14ac:dyDescent="0.3">
      <c r="A795" s="157"/>
      <c r="B795" s="158"/>
      <c r="C795" s="157"/>
      <c r="D795" s="159"/>
      <c r="E795" s="160"/>
      <c r="F795" s="157"/>
      <c r="G795" s="157"/>
      <c r="H795" s="157"/>
      <c r="I795" s="161"/>
      <c r="J795" s="161"/>
      <c r="K795" s="157"/>
      <c r="L795" s="161"/>
      <c r="M795" s="162"/>
      <c r="N795" s="163"/>
      <c r="O795" s="157"/>
      <c r="P795" s="157"/>
      <c r="Q795" s="161"/>
      <c r="R795" s="161"/>
      <c r="S795" s="164"/>
      <c r="T795" s="158"/>
      <c r="U795" s="158"/>
      <c r="V795" s="158"/>
      <c r="W795" s="157"/>
      <c r="X795" s="157"/>
      <c r="Y795" s="157"/>
      <c r="Z795" s="157"/>
      <c r="AA795" s="157"/>
      <c r="AB795" s="172"/>
      <c r="AC795" s="173"/>
      <c r="AD795" s="173"/>
      <c r="AE795" s="173"/>
      <c r="AF795" s="173"/>
      <c r="AG795" s="173"/>
      <c r="AH795" s="173"/>
      <c r="AI795" s="173"/>
      <c r="AJ795" s="173"/>
      <c r="AK795" s="174"/>
      <c r="AL795"/>
      <c r="AM795"/>
      <c r="AN795"/>
      <c r="AO795"/>
      <c r="AP795"/>
      <c r="AQ795"/>
    </row>
    <row r="796" spans="1:43" ht="12" customHeight="1" x14ac:dyDescent="0.3">
      <c r="A796" s="157"/>
      <c r="B796" s="158"/>
      <c r="C796" s="157"/>
      <c r="D796" s="159"/>
      <c r="E796" s="160"/>
      <c r="F796" s="157"/>
      <c r="G796" s="157"/>
      <c r="H796" s="157"/>
      <c r="I796" s="161"/>
      <c r="J796" s="161"/>
      <c r="K796" s="157"/>
      <c r="L796" s="161"/>
      <c r="M796" s="162"/>
      <c r="N796" s="163"/>
      <c r="O796" s="157"/>
      <c r="P796" s="157"/>
      <c r="Q796" s="161"/>
      <c r="R796" s="161"/>
      <c r="S796" s="164"/>
      <c r="T796" s="158"/>
      <c r="U796" s="158"/>
      <c r="V796" s="158"/>
      <c r="W796" s="157"/>
      <c r="X796" s="157"/>
      <c r="Y796" s="157"/>
      <c r="Z796" s="157"/>
      <c r="AA796" s="157"/>
      <c r="AB796" s="172"/>
      <c r="AC796" s="173"/>
      <c r="AD796" s="173"/>
      <c r="AE796" s="173"/>
      <c r="AF796" s="173"/>
      <c r="AG796" s="173"/>
      <c r="AH796" s="173"/>
      <c r="AI796" s="173"/>
      <c r="AJ796" s="173"/>
      <c r="AK796" s="174"/>
      <c r="AL796"/>
      <c r="AM796"/>
      <c r="AN796"/>
      <c r="AO796"/>
      <c r="AP796"/>
      <c r="AQ796"/>
    </row>
    <row r="797" spans="1:43" ht="12" customHeight="1" x14ac:dyDescent="0.3">
      <c r="A797" s="157"/>
      <c r="B797" s="158"/>
      <c r="C797" s="157"/>
      <c r="D797" s="159"/>
      <c r="E797" s="160"/>
      <c r="F797" s="157"/>
      <c r="G797" s="157"/>
      <c r="H797" s="157"/>
      <c r="I797" s="161"/>
      <c r="J797" s="161"/>
      <c r="K797" s="157"/>
      <c r="L797" s="161"/>
      <c r="M797" s="162"/>
      <c r="N797" s="163"/>
      <c r="O797" s="157"/>
      <c r="P797" s="157"/>
      <c r="Q797" s="161"/>
      <c r="R797" s="161"/>
      <c r="S797" s="164"/>
      <c r="T797" s="158"/>
      <c r="U797" s="158"/>
      <c r="V797" s="158"/>
      <c r="W797" s="157"/>
      <c r="X797" s="157"/>
      <c r="Y797" s="157"/>
      <c r="Z797" s="157"/>
      <c r="AA797" s="157"/>
      <c r="AB797" s="172"/>
      <c r="AC797" s="173"/>
      <c r="AD797" s="173"/>
      <c r="AE797" s="173"/>
      <c r="AF797" s="173"/>
      <c r="AG797" s="173"/>
      <c r="AH797" s="173"/>
      <c r="AI797" s="173"/>
      <c r="AJ797" s="173"/>
      <c r="AK797" s="174"/>
      <c r="AL797"/>
      <c r="AM797"/>
      <c r="AN797"/>
      <c r="AO797"/>
      <c r="AP797"/>
      <c r="AQ797"/>
    </row>
    <row r="798" spans="1:43" ht="12" customHeight="1" x14ac:dyDescent="0.3">
      <c r="A798" s="157"/>
      <c r="B798" s="158"/>
      <c r="C798" s="157"/>
      <c r="D798" s="159"/>
      <c r="E798" s="160"/>
      <c r="F798" s="157"/>
      <c r="G798" s="157"/>
      <c r="H798" s="157"/>
      <c r="I798" s="161"/>
      <c r="J798" s="161"/>
      <c r="K798" s="157"/>
      <c r="L798" s="161"/>
      <c r="M798" s="162"/>
      <c r="N798" s="163"/>
      <c r="O798" s="157"/>
      <c r="P798" s="157"/>
      <c r="Q798" s="161"/>
      <c r="R798" s="161"/>
      <c r="S798" s="164"/>
      <c r="T798" s="158"/>
      <c r="U798" s="158"/>
      <c r="V798" s="158"/>
      <c r="W798" s="157"/>
      <c r="X798" s="157"/>
      <c r="Y798" s="157"/>
      <c r="Z798" s="157"/>
      <c r="AA798" s="157"/>
      <c r="AB798" s="172"/>
      <c r="AC798" s="173"/>
      <c r="AD798" s="173"/>
      <c r="AE798" s="173"/>
      <c r="AF798" s="173"/>
      <c r="AG798" s="173"/>
      <c r="AH798" s="173"/>
      <c r="AI798" s="173"/>
      <c r="AJ798" s="173"/>
      <c r="AK798" s="174"/>
      <c r="AL798"/>
      <c r="AM798"/>
      <c r="AN798"/>
      <c r="AO798"/>
      <c r="AP798"/>
      <c r="AQ798"/>
    </row>
    <row r="799" spans="1:43" ht="12" customHeight="1" x14ac:dyDescent="0.3">
      <c r="A799" s="157"/>
      <c r="B799" s="158"/>
      <c r="C799" s="157"/>
      <c r="D799" s="159"/>
      <c r="E799" s="160"/>
      <c r="F799" s="157"/>
      <c r="G799" s="157"/>
      <c r="H799" s="157"/>
      <c r="I799" s="161"/>
      <c r="J799" s="161"/>
      <c r="K799" s="157"/>
      <c r="L799" s="161"/>
      <c r="M799" s="162"/>
      <c r="N799" s="163"/>
      <c r="O799" s="157"/>
      <c r="P799" s="157"/>
      <c r="Q799" s="161"/>
      <c r="R799" s="161"/>
      <c r="S799" s="164"/>
      <c r="T799" s="158"/>
      <c r="U799" s="158"/>
      <c r="V799" s="158"/>
      <c r="W799" s="157"/>
      <c r="X799" s="157"/>
      <c r="Y799" s="157"/>
      <c r="Z799" s="157"/>
      <c r="AA799" s="157"/>
      <c r="AB799" s="172"/>
      <c r="AC799" s="173"/>
      <c r="AD799" s="173"/>
      <c r="AE799" s="173"/>
      <c r="AF799" s="173"/>
      <c r="AG799" s="173"/>
      <c r="AH799" s="173"/>
      <c r="AI799" s="173"/>
      <c r="AJ799" s="173"/>
      <c r="AK799" s="174"/>
      <c r="AL799"/>
      <c r="AM799"/>
      <c r="AN799"/>
      <c r="AO799"/>
      <c r="AP799"/>
      <c r="AQ799"/>
    </row>
    <row r="800" spans="1:43" ht="12" customHeight="1" x14ac:dyDescent="0.3">
      <c r="A800" s="157"/>
      <c r="B800" s="158"/>
      <c r="C800" s="157"/>
      <c r="D800" s="159"/>
      <c r="E800" s="160"/>
      <c r="F800" s="157"/>
      <c r="G800" s="157"/>
      <c r="H800" s="157"/>
      <c r="I800" s="161"/>
      <c r="J800" s="161"/>
      <c r="K800" s="157"/>
      <c r="L800" s="161"/>
      <c r="M800" s="162"/>
      <c r="N800" s="163"/>
      <c r="O800" s="157"/>
      <c r="P800" s="157"/>
      <c r="Q800" s="161"/>
      <c r="R800" s="161"/>
      <c r="S800" s="164"/>
      <c r="T800" s="158"/>
      <c r="U800" s="158"/>
      <c r="V800" s="158"/>
      <c r="W800" s="157"/>
      <c r="X800" s="157"/>
      <c r="Y800" s="157"/>
      <c r="Z800" s="157"/>
      <c r="AA800" s="157"/>
      <c r="AB800" s="172"/>
      <c r="AC800" s="173"/>
      <c r="AD800" s="173"/>
      <c r="AE800" s="173"/>
      <c r="AF800" s="173"/>
      <c r="AG800" s="173"/>
      <c r="AH800" s="173"/>
      <c r="AI800" s="173"/>
      <c r="AJ800" s="173"/>
      <c r="AK800" s="174"/>
      <c r="AL800"/>
      <c r="AM800"/>
      <c r="AN800"/>
      <c r="AO800"/>
      <c r="AP800"/>
      <c r="AQ800"/>
    </row>
    <row r="801" spans="1:43" ht="12" customHeight="1" x14ac:dyDescent="0.3">
      <c r="A801" s="157"/>
      <c r="B801" s="158"/>
      <c r="C801" s="157"/>
      <c r="D801" s="159"/>
      <c r="E801" s="160"/>
      <c r="F801" s="157"/>
      <c r="G801" s="157"/>
      <c r="H801" s="157"/>
      <c r="I801" s="161"/>
      <c r="J801" s="161"/>
      <c r="K801" s="157"/>
      <c r="L801" s="161"/>
      <c r="M801" s="162"/>
      <c r="N801" s="163"/>
      <c r="O801" s="157"/>
      <c r="P801" s="157"/>
      <c r="Q801" s="161"/>
      <c r="R801" s="161"/>
      <c r="S801" s="164"/>
      <c r="T801" s="158"/>
      <c r="U801" s="158"/>
      <c r="V801" s="158"/>
      <c r="W801" s="157"/>
      <c r="X801" s="157"/>
      <c r="Y801" s="157"/>
      <c r="Z801" s="157"/>
      <c r="AA801" s="157"/>
      <c r="AB801" s="172"/>
      <c r="AC801" s="173"/>
      <c r="AD801" s="173"/>
      <c r="AE801" s="173"/>
      <c r="AF801" s="173"/>
      <c r="AG801" s="173"/>
      <c r="AH801" s="173"/>
      <c r="AI801" s="173"/>
      <c r="AJ801" s="173"/>
      <c r="AK801" s="174"/>
      <c r="AL801"/>
      <c r="AM801"/>
      <c r="AN801"/>
      <c r="AO801"/>
      <c r="AP801"/>
      <c r="AQ801"/>
    </row>
    <row r="802" spans="1:43" ht="12" customHeight="1" x14ac:dyDescent="0.3">
      <c r="A802" s="157"/>
      <c r="B802" s="158"/>
      <c r="C802" s="157"/>
      <c r="D802" s="159"/>
      <c r="E802" s="160"/>
      <c r="F802" s="157"/>
      <c r="G802" s="157"/>
      <c r="H802" s="157"/>
      <c r="I802" s="161"/>
      <c r="J802" s="161"/>
      <c r="K802" s="157"/>
      <c r="L802" s="161"/>
      <c r="M802" s="162"/>
      <c r="N802" s="163"/>
      <c r="O802" s="157"/>
      <c r="P802" s="157"/>
      <c r="Q802" s="161"/>
      <c r="R802" s="161"/>
      <c r="S802" s="164"/>
      <c r="T802" s="158"/>
      <c r="U802" s="158"/>
      <c r="V802" s="158"/>
      <c r="W802" s="157"/>
      <c r="X802" s="157"/>
      <c r="Y802" s="157"/>
      <c r="Z802" s="157"/>
      <c r="AA802" s="157"/>
      <c r="AB802" s="172"/>
      <c r="AC802" s="173"/>
      <c r="AD802" s="173"/>
      <c r="AE802" s="173"/>
      <c r="AF802" s="173"/>
      <c r="AG802" s="173"/>
      <c r="AH802" s="173"/>
      <c r="AI802" s="173"/>
      <c r="AJ802" s="173"/>
      <c r="AK802" s="174"/>
      <c r="AL802"/>
      <c r="AM802"/>
      <c r="AN802"/>
      <c r="AO802"/>
      <c r="AP802"/>
      <c r="AQ802"/>
    </row>
    <row r="803" spans="1:43" ht="12" customHeight="1" x14ac:dyDescent="0.3">
      <c r="A803" s="157"/>
      <c r="B803" s="158"/>
      <c r="C803" s="157"/>
      <c r="D803" s="159"/>
      <c r="E803" s="160"/>
      <c r="F803" s="157"/>
      <c r="G803" s="157"/>
      <c r="H803" s="157"/>
      <c r="I803" s="161"/>
      <c r="J803" s="161"/>
      <c r="K803" s="157"/>
      <c r="L803" s="161"/>
      <c r="M803" s="162"/>
      <c r="N803" s="163"/>
      <c r="O803" s="157"/>
      <c r="P803" s="157"/>
      <c r="Q803" s="161"/>
      <c r="R803" s="161"/>
      <c r="S803" s="164"/>
      <c r="T803" s="158"/>
      <c r="U803" s="158"/>
      <c r="V803" s="158"/>
      <c r="W803" s="157"/>
      <c r="X803" s="157"/>
      <c r="Y803" s="157"/>
      <c r="Z803" s="157"/>
      <c r="AA803" s="157"/>
      <c r="AB803" s="172"/>
      <c r="AC803" s="173"/>
      <c r="AD803" s="173"/>
      <c r="AE803" s="173"/>
      <c r="AF803" s="173"/>
      <c r="AG803" s="173"/>
      <c r="AH803" s="173"/>
      <c r="AI803" s="173"/>
      <c r="AJ803" s="173"/>
      <c r="AK803" s="174"/>
      <c r="AL803"/>
      <c r="AM803"/>
      <c r="AN803"/>
      <c r="AO803"/>
      <c r="AP803"/>
      <c r="AQ803"/>
    </row>
    <row r="804" spans="1:43" ht="12" customHeight="1" x14ac:dyDescent="0.3">
      <c r="A804" s="157"/>
      <c r="B804" s="158"/>
      <c r="C804" s="157"/>
      <c r="D804" s="159"/>
      <c r="E804" s="160"/>
      <c r="F804" s="157"/>
      <c r="G804" s="157"/>
      <c r="H804" s="157"/>
      <c r="I804" s="161"/>
      <c r="J804" s="161"/>
      <c r="K804" s="157"/>
      <c r="L804" s="161"/>
      <c r="M804" s="162"/>
      <c r="N804" s="163"/>
      <c r="O804" s="157"/>
      <c r="P804" s="157"/>
      <c r="Q804" s="161"/>
      <c r="R804" s="161"/>
      <c r="S804" s="164"/>
      <c r="T804" s="158"/>
      <c r="U804" s="158"/>
      <c r="V804" s="158"/>
      <c r="W804" s="157"/>
      <c r="X804" s="157"/>
      <c r="Y804" s="157"/>
      <c r="Z804" s="157"/>
      <c r="AA804" s="157"/>
      <c r="AB804" s="172"/>
      <c r="AC804" s="173"/>
      <c r="AD804" s="173"/>
      <c r="AE804" s="173"/>
      <c r="AF804" s="173"/>
      <c r="AG804" s="173"/>
      <c r="AH804" s="173"/>
      <c r="AI804" s="173"/>
      <c r="AJ804" s="173"/>
      <c r="AK804" s="174"/>
      <c r="AL804"/>
      <c r="AM804"/>
      <c r="AN804"/>
      <c r="AO804"/>
      <c r="AP804"/>
      <c r="AQ804"/>
    </row>
    <row r="805" spans="1:43" ht="12" customHeight="1" x14ac:dyDescent="0.3">
      <c r="A805" s="157"/>
      <c r="B805" s="158"/>
      <c r="C805" s="157"/>
      <c r="D805" s="159"/>
      <c r="E805" s="160"/>
      <c r="F805" s="157"/>
      <c r="G805" s="157"/>
      <c r="H805" s="157"/>
      <c r="I805" s="161"/>
      <c r="J805" s="161"/>
      <c r="K805" s="157"/>
      <c r="L805" s="161"/>
      <c r="M805" s="162"/>
      <c r="N805" s="163"/>
      <c r="O805" s="157"/>
      <c r="P805" s="157"/>
      <c r="Q805" s="161"/>
      <c r="R805" s="161"/>
      <c r="S805" s="164"/>
      <c r="T805" s="158"/>
      <c r="U805" s="158"/>
      <c r="V805" s="158"/>
      <c r="W805" s="157"/>
      <c r="X805" s="157"/>
      <c r="Y805" s="157"/>
      <c r="Z805" s="157"/>
      <c r="AA805" s="157"/>
      <c r="AB805" s="172"/>
      <c r="AC805" s="173"/>
      <c r="AD805" s="173"/>
      <c r="AE805" s="173"/>
      <c r="AF805" s="173"/>
      <c r="AG805" s="173"/>
      <c r="AH805" s="173"/>
      <c r="AI805" s="173"/>
      <c r="AJ805" s="173"/>
      <c r="AK805" s="174"/>
      <c r="AL805"/>
      <c r="AM805"/>
      <c r="AN805"/>
      <c r="AO805"/>
      <c r="AP805"/>
      <c r="AQ805"/>
    </row>
    <row r="806" spans="1:43" ht="12" customHeight="1" x14ac:dyDescent="0.3">
      <c r="A806" s="157"/>
      <c r="B806" s="158"/>
      <c r="C806" s="157"/>
      <c r="D806" s="159"/>
      <c r="E806" s="160"/>
      <c r="F806" s="157"/>
      <c r="G806" s="157"/>
      <c r="H806" s="157"/>
      <c r="I806" s="161"/>
      <c r="J806" s="161"/>
      <c r="K806" s="157"/>
      <c r="L806" s="161"/>
      <c r="M806" s="162"/>
      <c r="N806" s="163"/>
      <c r="O806" s="157"/>
      <c r="P806" s="157"/>
      <c r="Q806" s="161"/>
      <c r="R806" s="161"/>
      <c r="S806" s="164"/>
      <c r="T806" s="158"/>
      <c r="U806" s="158"/>
      <c r="V806" s="158"/>
      <c r="W806" s="157"/>
      <c r="X806" s="157"/>
      <c r="Y806" s="157"/>
      <c r="Z806" s="157"/>
      <c r="AA806" s="157"/>
      <c r="AB806" s="172"/>
      <c r="AC806" s="173"/>
      <c r="AD806" s="173"/>
      <c r="AE806" s="173"/>
      <c r="AF806" s="173"/>
      <c r="AG806" s="173"/>
      <c r="AH806" s="173"/>
      <c r="AI806" s="173"/>
      <c r="AJ806" s="173"/>
      <c r="AK806" s="174"/>
      <c r="AL806"/>
      <c r="AM806"/>
      <c r="AN806"/>
      <c r="AO806"/>
      <c r="AP806"/>
      <c r="AQ806"/>
    </row>
    <row r="807" spans="1:43" ht="12" customHeight="1" x14ac:dyDescent="0.3">
      <c r="A807" s="157"/>
      <c r="B807" s="158"/>
      <c r="C807" s="157"/>
      <c r="D807" s="159"/>
      <c r="E807" s="160"/>
      <c r="F807" s="157"/>
      <c r="G807" s="157"/>
      <c r="H807" s="157"/>
      <c r="I807" s="161"/>
      <c r="J807" s="161"/>
      <c r="K807" s="157"/>
      <c r="L807" s="161"/>
      <c r="M807" s="162"/>
      <c r="N807" s="163"/>
      <c r="O807" s="157"/>
      <c r="P807" s="157"/>
      <c r="Q807" s="161"/>
      <c r="R807" s="161"/>
      <c r="S807" s="164"/>
      <c r="T807" s="158"/>
      <c r="U807" s="158"/>
      <c r="V807" s="158"/>
      <c r="W807" s="157"/>
      <c r="X807" s="157"/>
      <c r="Y807" s="157"/>
      <c r="Z807" s="157"/>
      <c r="AA807" s="157"/>
      <c r="AB807" s="172"/>
      <c r="AC807" s="173"/>
      <c r="AD807" s="173"/>
      <c r="AE807" s="173"/>
      <c r="AF807" s="173"/>
      <c r="AG807" s="173"/>
      <c r="AH807" s="173"/>
      <c r="AI807" s="173"/>
      <c r="AJ807" s="173"/>
      <c r="AK807" s="174"/>
      <c r="AL807"/>
      <c r="AM807"/>
      <c r="AN807"/>
      <c r="AO807"/>
      <c r="AP807"/>
      <c r="AQ807"/>
    </row>
    <row r="808" spans="1:43" ht="12" customHeight="1" x14ac:dyDescent="0.3">
      <c r="A808" s="157"/>
      <c r="B808" s="158"/>
      <c r="C808" s="157"/>
      <c r="D808" s="159"/>
      <c r="E808" s="160"/>
      <c r="F808" s="157"/>
      <c r="G808" s="157"/>
      <c r="H808" s="157"/>
      <c r="I808" s="161"/>
      <c r="J808" s="161"/>
      <c r="K808" s="157"/>
      <c r="L808" s="161"/>
      <c r="M808" s="162"/>
      <c r="N808" s="163"/>
      <c r="O808" s="157"/>
      <c r="P808" s="157"/>
      <c r="Q808" s="161"/>
      <c r="R808" s="161"/>
      <c r="S808" s="164"/>
      <c r="T808" s="158"/>
      <c r="U808" s="158"/>
      <c r="V808" s="158"/>
      <c r="W808" s="157"/>
      <c r="X808" s="157"/>
      <c r="Y808" s="157"/>
      <c r="Z808" s="157"/>
      <c r="AA808" s="157"/>
      <c r="AB808" s="172"/>
      <c r="AC808" s="173"/>
      <c r="AD808" s="173"/>
      <c r="AE808" s="173"/>
      <c r="AF808" s="173"/>
      <c r="AG808" s="173"/>
      <c r="AH808" s="173"/>
      <c r="AI808" s="173"/>
      <c r="AJ808" s="173"/>
      <c r="AK808" s="174"/>
      <c r="AL808"/>
      <c r="AM808"/>
      <c r="AN808"/>
      <c r="AO808"/>
      <c r="AP808"/>
      <c r="AQ808"/>
    </row>
    <row r="809" spans="1:43" ht="12" customHeight="1" x14ac:dyDescent="0.3">
      <c r="A809" s="157"/>
      <c r="B809" s="158"/>
      <c r="C809" s="157"/>
      <c r="D809" s="159"/>
      <c r="E809" s="160"/>
      <c r="F809" s="157"/>
      <c r="G809" s="157"/>
      <c r="H809" s="157"/>
      <c r="I809" s="161"/>
      <c r="J809" s="161"/>
      <c r="K809" s="157"/>
      <c r="L809" s="161"/>
      <c r="M809" s="162"/>
      <c r="N809" s="163"/>
      <c r="O809" s="157"/>
      <c r="P809" s="157"/>
      <c r="Q809" s="161"/>
      <c r="R809" s="161"/>
      <c r="S809" s="164"/>
      <c r="T809" s="158"/>
      <c r="U809" s="158"/>
      <c r="V809" s="158"/>
      <c r="W809" s="157"/>
      <c r="X809" s="157"/>
      <c r="Y809" s="157"/>
      <c r="Z809" s="157"/>
      <c r="AA809" s="157"/>
      <c r="AB809" s="172"/>
      <c r="AC809" s="173"/>
      <c r="AD809" s="173"/>
      <c r="AE809" s="173"/>
      <c r="AF809" s="173"/>
      <c r="AG809" s="173"/>
      <c r="AH809" s="173"/>
      <c r="AI809" s="173"/>
      <c r="AJ809" s="173"/>
      <c r="AK809" s="174"/>
      <c r="AL809"/>
      <c r="AM809"/>
      <c r="AN809"/>
      <c r="AO809"/>
      <c r="AP809"/>
      <c r="AQ809"/>
    </row>
    <row r="810" spans="1:43" ht="12" customHeight="1" x14ac:dyDescent="0.3">
      <c r="A810" s="157"/>
      <c r="B810" s="158"/>
      <c r="C810" s="157"/>
      <c r="D810" s="159"/>
      <c r="E810" s="160"/>
      <c r="F810" s="157"/>
      <c r="G810" s="157"/>
      <c r="H810" s="157"/>
      <c r="I810" s="161"/>
      <c r="J810" s="161"/>
      <c r="K810" s="157"/>
      <c r="L810" s="161"/>
      <c r="M810" s="162"/>
      <c r="N810" s="163"/>
      <c r="O810" s="157"/>
      <c r="P810" s="157"/>
      <c r="Q810" s="161"/>
      <c r="R810" s="161"/>
      <c r="S810" s="164"/>
      <c r="T810" s="158"/>
      <c r="U810" s="158"/>
      <c r="V810" s="158"/>
      <c r="W810" s="157"/>
      <c r="X810" s="157"/>
      <c r="Y810" s="157"/>
      <c r="Z810" s="157"/>
      <c r="AA810" s="157"/>
      <c r="AB810" s="172"/>
      <c r="AC810" s="173"/>
      <c r="AD810" s="173"/>
      <c r="AE810" s="173"/>
      <c r="AF810" s="173"/>
      <c r="AG810" s="173"/>
      <c r="AH810" s="173"/>
      <c r="AI810" s="173"/>
      <c r="AJ810" s="173"/>
      <c r="AK810" s="174"/>
      <c r="AL810"/>
      <c r="AM810"/>
      <c r="AN810"/>
      <c r="AO810"/>
      <c r="AP810"/>
      <c r="AQ810"/>
    </row>
    <row r="811" spans="1:43" ht="12" customHeight="1" x14ac:dyDescent="0.3">
      <c r="A811" s="157"/>
      <c r="B811" s="158"/>
      <c r="C811" s="157"/>
      <c r="D811" s="159"/>
      <c r="E811" s="160"/>
      <c r="F811" s="157"/>
      <c r="G811" s="157"/>
      <c r="H811" s="157"/>
      <c r="I811" s="161"/>
      <c r="J811" s="161"/>
      <c r="K811" s="157"/>
      <c r="L811" s="161"/>
      <c r="M811" s="162"/>
      <c r="N811" s="163"/>
      <c r="O811" s="157"/>
      <c r="P811" s="157"/>
      <c r="Q811" s="161"/>
      <c r="R811" s="161"/>
      <c r="S811" s="164"/>
      <c r="T811" s="158"/>
      <c r="U811" s="158"/>
      <c r="V811" s="158"/>
      <c r="W811" s="157"/>
      <c r="X811" s="157"/>
      <c r="Y811" s="157"/>
      <c r="Z811" s="157"/>
      <c r="AA811" s="157"/>
      <c r="AB811" s="172"/>
      <c r="AC811" s="173"/>
      <c r="AD811" s="173"/>
      <c r="AE811" s="173"/>
      <c r="AF811" s="173"/>
      <c r="AG811" s="173"/>
      <c r="AH811" s="173"/>
      <c r="AI811" s="173"/>
      <c r="AJ811" s="173"/>
      <c r="AK811" s="174"/>
      <c r="AL811"/>
      <c r="AM811"/>
      <c r="AN811"/>
      <c r="AO811"/>
      <c r="AP811"/>
      <c r="AQ811"/>
    </row>
    <row r="812" spans="1:43" ht="12" customHeight="1" x14ac:dyDescent="0.3">
      <c r="A812" s="157"/>
      <c r="B812" s="158"/>
      <c r="C812" s="157"/>
      <c r="D812" s="159"/>
      <c r="E812" s="160"/>
      <c r="F812" s="157"/>
      <c r="G812" s="157"/>
      <c r="H812" s="157"/>
      <c r="I812" s="161"/>
      <c r="J812" s="161"/>
      <c r="K812" s="157"/>
      <c r="L812" s="161"/>
      <c r="M812" s="162"/>
      <c r="N812" s="163"/>
      <c r="O812" s="157"/>
      <c r="P812" s="157"/>
      <c r="Q812" s="161"/>
      <c r="R812" s="161"/>
      <c r="S812" s="164"/>
      <c r="T812" s="158"/>
      <c r="U812" s="158"/>
      <c r="V812" s="158"/>
      <c r="W812" s="157"/>
      <c r="X812" s="157"/>
      <c r="Y812" s="157"/>
      <c r="Z812" s="157"/>
      <c r="AA812" s="157"/>
      <c r="AB812" s="172"/>
      <c r="AC812" s="173"/>
      <c r="AD812" s="173"/>
      <c r="AE812" s="173"/>
      <c r="AF812" s="173"/>
      <c r="AG812" s="173"/>
      <c r="AH812" s="173"/>
      <c r="AI812" s="173"/>
      <c r="AJ812" s="173"/>
      <c r="AK812" s="174"/>
      <c r="AL812"/>
      <c r="AM812"/>
      <c r="AN812"/>
      <c r="AO812"/>
      <c r="AP812"/>
      <c r="AQ812"/>
    </row>
    <row r="813" spans="1:43" ht="12" customHeight="1" x14ac:dyDescent="0.3">
      <c r="A813" s="157"/>
      <c r="B813" s="158"/>
      <c r="C813" s="157"/>
      <c r="D813" s="159"/>
      <c r="E813" s="160"/>
      <c r="F813" s="157"/>
      <c r="G813" s="157"/>
      <c r="H813" s="157"/>
      <c r="I813" s="161"/>
      <c r="J813" s="161"/>
      <c r="K813" s="157"/>
      <c r="L813" s="161"/>
      <c r="M813" s="162"/>
      <c r="N813" s="163"/>
      <c r="O813" s="157"/>
      <c r="P813" s="157"/>
      <c r="Q813" s="161"/>
      <c r="R813" s="161"/>
      <c r="S813" s="164"/>
      <c r="T813" s="158"/>
      <c r="U813" s="158"/>
      <c r="V813" s="158"/>
      <c r="W813" s="157"/>
      <c r="X813" s="157"/>
      <c r="Y813" s="157"/>
      <c r="Z813" s="157"/>
      <c r="AA813" s="157"/>
      <c r="AB813" s="172"/>
      <c r="AC813" s="173"/>
      <c r="AD813" s="173"/>
      <c r="AE813" s="173"/>
      <c r="AF813" s="173"/>
      <c r="AG813" s="173"/>
      <c r="AH813" s="173"/>
      <c r="AI813" s="173"/>
      <c r="AJ813" s="173"/>
      <c r="AK813" s="174"/>
      <c r="AL813"/>
      <c r="AM813"/>
      <c r="AN813"/>
      <c r="AO813"/>
      <c r="AP813"/>
      <c r="AQ813"/>
    </row>
    <row r="814" spans="1:43" ht="12" customHeight="1" x14ac:dyDescent="0.3">
      <c r="A814" s="157"/>
      <c r="B814" s="158"/>
      <c r="C814" s="157"/>
      <c r="D814" s="159"/>
      <c r="E814" s="160"/>
      <c r="F814" s="157"/>
      <c r="G814" s="157"/>
      <c r="H814" s="157"/>
      <c r="I814" s="161"/>
      <c r="J814" s="161"/>
      <c r="K814" s="157"/>
      <c r="L814" s="161"/>
      <c r="M814" s="162"/>
      <c r="N814" s="163"/>
      <c r="O814" s="157"/>
      <c r="P814" s="157"/>
      <c r="Q814" s="161"/>
      <c r="R814" s="161"/>
      <c r="S814" s="164"/>
      <c r="T814" s="158"/>
      <c r="U814" s="158"/>
      <c r="V814" s="158"/>
      <c r="W814" s="157"/>
      <c r="X814" s="157"/>
      <c r="Y814" s="157"/>
      <c r="Z814" s="157"/>
      <c r="AA814" s="157"/>
      <c r="AB814" s="172"/>
      <c r="AC814" s="173"/>
      <c r="AD814" s="173"/>
      <c r="AE814" s="173"/>
      <c r="AF814" s="173"/>
      <c r="AG814" s="173"/>
      <c r="AH814" s="173"/>
      <c r="AI814" s="173"/>
      <c r="AJ814" s="173"/>
      <c r="AK814" s="174"/>
      <c r="AL814"/>
      <c r="AM814"/>
      <c r="AN814"/>
      <c r="AO814"/>
      <c r="AP814"/>
      <c r="AQ814"/>
    </row>
    <row r="815" spans="1:43" ht="12" customHeight="1" x14ac:dyDescent="0.3">
      <c r="A815" s="157"/>
      <c r="B815" s="158"/>
      <c r="C815" s="157"/>
      <c r="D815" s="159"/>
      <c r="E815" s="160"/>
      <c r="F815" s="157"/>
      <c r="G815" s="157"/>
      <c r="H815" s="157"/>
      <c r="I815" s="161"/>
      <c r="J815" s="161"/>
      <c r="K815" s="157"/>
      <c r="L815" s="161"/>
      <c r="M815" s="162"/>
      <c r="N815" s="163"/>
      <c r="O815" s="157"/>
      <c r="P815" s="157"/>
      <c r="Q815" s="161"/>
      <c r="R815" s="161"/>
      <c r="S815" s="164"/>
      <c r="T815" s="158"/>
      <c r="U815" s="158"/>
      <c r="V815" s="158"/>
      <c r="W815" s="157"/>
      <c r="X815" s="157"/>
      <c r="Y815" s="157"/>
      <c r="Z815" s="157"/>
      <c r="AA815" s="157"/>
      <c r="AB815" s="172"/>
      <c r="AC815" s="173"/>
      <c r="AD815" s="173"/>
      <c r="AE815" s="173"/>
      <c r="AF815" s="173"/>
      <c r="AG815" s="173"/>
      <c r="AH815" s="173"/>
      <c r="AI815" s="173"/>
      <c r="AJ815" s="173"/>
      <c r="AK815" s="174"/>
      <c r="AL815"/>
      <c r="AM815"/>
      <c r="AN815"/>
      <c r="AO815"/>
      <c r="AP815"/>
      <c r="AQ815"/>
    </row>
    <row r="816" spans="1:43" ht="12" customHeight="1" x14ac:dyDescent="0.3">
      <c r="A816" s="157"/>
      <c r="B816" s="158"/>
      <c r="C816" s="157"/>
      <c r="D816" s="159"/>
      <c r="E816" s="160"/>
      <c r="F816" s="157"/>
      <c r="G816" s="157"/>
      <c r="H816" s="157"/>
      <c r="I816" s="161"/>
      <c r="J816" s="161"/>
      <c r="K816" s="157"/>
      <c r="L816" s="161"/>
      <c r="M816" s="162"/>
      <c r="N816" s="163"/>
      <c r="O816" s="157"/>
      <c r="P816" s="157"/>
      <c r="Q816" s="161"/>
      <c r="R816" s="161"/>
      <c r="S816" s="164"/>
      <c r="T816" s="158"/>
      <c r="U816" s="158"/>
      <c r="V816" s="158"/>
      <c r="W816" s="157"/>
      <c r="X816" s="157"/>
      <c r="Y816" s="157"/>
      <c r="Z816" s="157"/>
      <c r="AA816" s="157"/>
      <c r="AB816" s="172"/>
      <c r="AC816" s="173"/>
      <c r="AD816" s="173"/>
      <c r="AE816" s="173"/>
      <c r="AF816" s="173"/>
      <c r="AG816" s="173"/>
      <c r="AH816" s="173"/>
      <c r="AI816" s="173"/>
      <c r="AJ816" s="173"/>
      <c r="AK816" s="174"/>
      <c r="AL816"/>
      <c r="AM816"/>
      <c r="AN816"/>
      <c r="AO816"/>
      <c r="AP816"/>
      <c r="AQ816"/>
    </row>
    <row r="817" spans="1:43" ht="12" customHeight="1" x14ac:dyDescent="0.3">
      <c r="A817" s="157"/>
      <c r="B817" s="158"/>
      <c r="C817" s="157"/>
      <c r="D817" s="159"/>
      <c r="E817" s="160"/>
      <c r="F817" s="157"/>
      <c r="G817" s="157"/>
      <c r="H817" s="157"/>
      <c r="I817" s="161"/>
      <c r="J817" s="161"/>
      <c r="K817" s="157"/>
      <c r="L817" s="161"/>
      <c r="M817" s="162"/>
      <c r="N817" s="163"/>
      <c r="O817" s="157"/>
      <c r="P817" s="157"/>
      <c r="Q817" s="161"/>
      <c r="R817" s="161"/>
      <c r="S817" s="164"/>
      <c r="T817" s="158"/>
      <c r="U817" s="158"/>
      <c r="V817" s="158"/>
      <c r="W817" s="157"/>
      <c r="X817" s="157"/>
      <c r="Y817" s="157"/>
      <c r="Z817" s="157"/>
      <c r="AA817" s="157"/>
      <c r="AB817" s="172"/>
      <c r="AC817" s="173"/>
      <c r="AD817" s="173"/>
      <c r="AE817" s="173"/>
      <c r="AF817" s="173"/>
      <c r="AG817" s="173"/>
      <c r="AH817" s="173"/>
      <c r="AI817" s="173"/>
      <c r="AJ817" s="173"/>
      <c r="AK817" s="174"/>
      <c r="AL817"/>
      <c r="AM817"/>
      <c r="AN817"/>
      <c r="AO817"/>
      <c r="AP817"/>
      <c r="AQ817"/>
    </row>
    <row r="818" spans="1:43" ht="12" customHeight="1" x14ac:dyDescent="0.3">
      <c r="A818" s="157"/>
      <c r="B818" s="158"/>
      <c r="C818" s="157"/>
      <c r="D818" s="159"/>
      <c r="E818" s="160"/>
      <c r="F818" s="157"/>
      <c r="G818" s="157"/>
      <c r="H818" s="157"/>
      <c r="I818" s="161"/>
      <c r="J818" s="161"/>
      <c r="K818" s="157"/>
      <c r="L818" s="161"/>
      <c r="M818" s="162"/>
      <c r="N818" s="163"/>
      <c r="O818" s="157"/>
      <c r="P818" s="157"/>
      <c r="Q818" s="161"/>
      <c r="R818" s="161"/>
      <c r="S818" s="164"/>
      <c r="T818" s="158"/>
      <c r="U818" s="158"/>
      <c r="V818" s="158"/>
      <c r="W818" s="157"/>
      <c r="X818" s="157"/>
      <c r="Y818" s="157"/>
      <c r="Z818" s="157"/>
      <c r="AA818" s="157"/>
      <c r="AB818" s="172"/>
      <c r="AC818" s="173"/>
      <c r="AD818" s="173"/>
      <c r="AE818" s="173"/>
      <c r="AF818" s="173"/>
      <c r="AG818" s="173"/>
      <c r="AH818" s="173"/>
      <c r="AI818" s="173"/>
      <c r="AJ818" s="173"/>
      <c r="AK818" s="174"/>
      <c r="AL818"/>
      <c r="AM818"/>
      <c r="AN818"/>
      <c r="AO818"/>
      <c r="AP818"/>
      <c r="AQ818"/>
    </row>
    <row r="819" spans="1:43" s="4" customFormat="1" ht="12" customHeight="1" x14ac:dyDescent="0.3">
      <c r="A819" s="157"/>
      <c r="B819" s="158"/>
      <c r="C819" s="175"/>
      <c r="D819" s="175"/>
      <c r="E819" s="175"/>
      <c r="F819" s="157"/>
      <c r="G819" s="175"/>
      <c r="H819" s="175"/>
      <c r="I819" s="161"/>
      <c r="J819" s="175"/>
      <c r="K819" s="175"/>
      <c r="L819" s="175"/>
      <c r="M819" s="176"/>
      <c r="N819" s="175"/>
      <c r="O819" s="157"/>
      <c r="P819" s="157"/>
      <c r="Q819" s="161"/>
      <c r="R819" s="161"/>
      <c r="S819" s="158"/>
      <c r="T819" s="158"/>
      <c r="U819" s="158"/>
      <c r="V819" s="158"/>
      <c r="W819" s="163"/>
      <c r="X819" s="168"/>
      <c r="Y819" s="157"/>
      <c r="Z819" s="157"/>
      <c r="AA819" s="177"/>
      <c r="AB819" s="172"/>
      <c r="AC819" s="173"/>
      <c r="AD819" s="173"/>
      <c r="AE819" s="173"/>
      <c r="AF819" s="173"/>
      <c r="AG819" s="173"/>
      <c r="AH819" s="173"/>
      <c r="AI819" s="173"/>
      <c r="AJ819" s="173"/>
      <c r="AK819" s="174"/>
      <c r="AL819"/>
      <c r="AM819"/>
      <c r="AN819"/>
      <c r="AO819"/>
      <c r="AP819"/>
      <c r="AQ819"/>
    </row>
    <row r="820" spans="1:43" ht="12" customHeight="1" x14ac:dyDescent="0.3">
      <c r="A820" s="157"/>
      <c r="B820" s="158"/>
      <c r="C820" s="175"/>
      <c r="D820" s="178"/>
      <c r="E820" s="175"/>
      <c r="F820" s="157"/>
      <c r="G820" s="175"/>
      <c r="H820" s="178"/>
      <c r="I820" s="161"/>
      <c r="J820" s="178"/>
      <c r="K820" s="178"/>
      <c r="L820" s="178"/>
      <c r="M820" s="176"/>
      <c r="N820" s="175"/>
      <c r="O820" s="157"/>
      <c r="P820" s="157"/>
      <c r="Q820" s="161"/>
      <c r="R820" s="161"/>
      <c r="S820" s="158"/>
      <c r="T820" s="158"/>
      <c r="U820" s="158"/>
      <c r="V820" s="158"/>
      <c r="W820" s="163"/>
      <c r="X820" s="168"/>
      <c r="Y820" s="157"/>
      <c r="Z820" s="157"/>
      <c r="AA820" s="177"/>
      <c r="AB820" s="172"/>
      <c r="AC820" s="173"/>
      <c r="AD820" s="173"/>
      <c r="AE820" s="173"/>
      <c r="AF820" s="173"/>
      <c r="AG820" s="173"/>
      <c r="AH820" s="173"/>
      <c r="AI820" s="173"/>
      <c r="AJ820" s="173"/>
      <c r="AK820" s="174"/>
      <c r="AL820"/>
      <c r="AM820"/>
      <c r="AN820"/>
      <c r="AO820"/>
      <c r="AP820"/>
      <c r="AQ820"/>
    </row>
    <row r="821" spans="1:43" ht="12" customHeight="1" x14ac:dyDescent="0.3">
      <c r="A821" s="157"/>
      <c r="B821" s="158"/>
      <c r="C821" s="175"/>
      <c r="D821" s="178"/>
      <c r="E821" s="175"/>
      <c r="F821" s="157"/>
      <c r="G821" s="175"/>
      <c r="H821" s="178"/>
      <c r="I821" s="161"/>
      <c r="J821" s="178"/>
      <c r="K821" s="178"/>
      <c r="L821" s="178"/>
      <c r="M821" s="176"/>
      <c r="N821" s="175"/>
      <c r="O821" s="157"/>
      <c r="P821" s="157"/>
      <c r="Q821" s="161"/>
      <c r="R821" s="161"/>
      <c r="S821" s="158"/>
      <c r="T821" s="158"/>
      <c r="U821" s="158"/>
      <c r="V821" s="158"/>
      <c r="W821" s="163"/>
      <c r="X821" s="168"/>
      <c r="Y821" s="157"/>
      <c r="Z821" s="157"/>
      <c r="AA821" s="177"/>
      <c r="AB821" s="172"/>
      <c r="AC821" s="173"/>
      <c r="AD821" s="173"/>
      <c r="AE821" s="173"/>
      <c r="AF821" s="173"/>
      <c r="AG821" s="173"/>
      <c r="AH821" s="173"/>
      <c r="AI821" s="173"/>
      <c r="AJ821" s="173"/>
      <c r="AK821" s="174"/>
      <c r="AL821"/>
      <c r="AM821"/>
      <c r="AN821"/>
      <c r="AO821"/>
      <c r="AP821"/>
      <c r="AQ821"/>
    </row>
    <row r="822" spans="1:43" ht="12" customHeight="1" x14ac:dyDescent="0.3">
      <c r="A822" s="157"/>
      <c r="B822" s="158"/>
      <c r="C822" s="175"/>
      <c r="D822" s="178"/>
      <c r="E822" s="175"/>
      <c r="F822" s="157"/>
      <c r="G822" s="175"/>
      <c r="H822" s="178"/>
      <c r="I822" s="161"/>
      <c r="J822" s="178"/>
      <c r="K822" s="178"/>
      <c r="L822" s="178"/>
      <c r="M822" s="176"/>
      <c r="N822" s="175"/>
      <c r="O822" s="157"/>
      <c r="P822" s="157"/>
      <c r="Q822" s="161"/>
      <c r="R822" s="161"/>
      <c r="S822" s="158"/>
      <c r="T822" s="158"/>
      <c r="U822" s="158"/>
      <c r="V822" s="158"/>
      <c r="W822" s="163"/>
      <c r="X822" s="168"/>
      <c r="Y822" s="157"/>
      <c r="Z822" s="157"/>
      <c r="AA822" s="177"/>
      <c r="AB822" s="172"/>
      <c r="AC822" s="173"/>
      <c r="AD822" s="173"/>
      <c r="AE822" s="173"/>
      <c r="AF822" s="173"/>
      <c r="AG822" s="173"/>
      <c r="AH822" s="173"/>
      <c r="AI822" s="173"/>
      <c r="AJ822" s="173"/>
      <c r="AK822" s="174"/>
      <c r="AL822"/>
      <c r="AM822"/>
      <c r="AN822"/>
      <c r="AO822"/>
      <c r="AP822"/>
      <c r="AQ822"/>
    </row>
    <row r="823" spans="1:43" ht="12" customHeight="1" x14ac:dyDescent="0.3">
      <c r="A823" s="157"/>
      <c r="B823" s="158"/>
      <c r="C823" s="175"/>
      <c r="D823" s="178"/>
      <c r="E823" s="175"/>
      <c r="F823" s="157"/>
      <c r="G823" s="175"/>
      <c r="H823" s="178"/>
      <c r="I823" s="161"/>
      <c r="J823" s="178"/>
      <c r="K823" s="178"/>
      <c r="L823" s="178"/>
      <c r="M823" s="176"/>
      <c r="N823" s="175"/>
      <c r="O823" s="157"/>
      <c r="P823" s="157"/>
      <c r="Q823" s="161"/>
      <c r="R823" s="161"/>
      <c r="S823" s="158"/>
      <c r="T823" s="158"/>
      <c r="U823" s="158"/>
      <c r="V823" s="158"/>
      <c r="W823" s="163"/>
      <c r="X823" s="168"/>
      <c r="Y823" s="157"/>
      <c r="Z823" s="157"/>
      <c r="AA823" s="177"/>
      <c r="AB823" s="172"/>
      <c r="AC823" s="173"/>
      <c r="AD823" s="173"/>
      <c r="AE823" s="173"/>
      <c r="AF823" s="173"/>
      <c r="AG823" s="173"/>
      <c r="AH823" s="173"/>
      <c r="AI823" s="173"/>
      <c r="AJ823" s="173"/>
      <c r="AK823" s="174"/>
      <c r="AL823"/>
      <c r="AM823"/>
      <c r="AN823"/>
      <c r="AO823"/>
      <c r="AP823"/>
      <c r="AQ823"/>
    </row>
    <row r="824" spans="1:43" ht="12" customHeight="1" x14ac:dyDescent="0.3">
      <c r="A824" s="157"/>
      <c r="B824" s="158"/>
      <c r="C824" s="175"/>
      <c r="D824" s="178"/>
      <c r="E824" s="175"/>
      <c r="F824" s="157"/>
      <c r="G824" s="175"/>
      <c r="H824" s="178"/>
      <c r="I824" s="178"/>
      <c r="J824" s="178"/>
      <c r="K824" s="178"/>
      <c r="L824" s="178"/>
      <c r="M824" s="176"/>
      <c r="N824" s="175"/>
      <c r="O824" s="175"/>
      <c r="P824" s="175"/>
      <c r="Q824" s="161"/>
      <c r="R824" s="161"/>
      <c r="S824" s="158"/>
      <c r="T824" s="158"/>
      <c r="U824" s="158"/>
      <c r="V824" s="158"/>
      <c r="W824" s="163"/>
      <c r="X824" s="168"/>
      <c r="Y824" s="157"/>
      <c r="Z824" s="157"/>
      <c r="AA824" s="177"/>
      <c r="AB824" s="172"/>
      <c r="AC824" s="173"/>
      <c r="AD824" s="173"/>
      <c r="AE824" s="173"/>
      <c r="AF824" s="173"/>
      <c r="AG824" s="173"/>
      <c r="AH824" s="173"/>
      <c r="AI824" s="173"/>
      <c r="AJ824" s="173"/>
      <c r="AK824" s="174"/>
      <c r="AL824"/>
      <c r="AM824"/>
      <c r="AN824"/>
      <c r="AO824"/>
      <c r="AP824"/>
      <c r="AQ824"/>
    </row>
    <row r="825" spans="1:43" ht="12" customHeight="1" x14ac:dyDescent="0.3">
      <c r="A825" s="157"/>
      <c r="B825" s="158"/>
      <c r="C825" s="175"/>
      <c r="D825" s="175"/>
      <c r="E825" s="175"/>
      <c r="F825" s="157"/>
      <c r="G825" s="175"/>
      <c r="H825" s="178"/>
      <c r="I825" s="178"/>
      <c r="J825" s="178"/>
      <c r="K825" s="178"/>
      <c r="L825" s="178"/>
      <c r="M825" s="176"/>
      <c r="N825" s="175"/>
      <c r="O825" s="175"/>
      <c r="P825" s="175"/>
      <c r="Q825" s="161"/>
      <c r="R825" s="161"/>
      <c r="S825" s="164"/>
      <c r="T825" s="158"/>
      <c r="U825" s="158"/>
      <c r="V825" s="158"/>
      <c r="W825" s="157"/>
      <c r="X825" s="157"/>
      <c r="Y825" s="157"/>
      <c r="Z825" s="157"/>
      <c r="AA825" s="177"/>
      <c r="AB825" s="172"/>
      <c r="AC825" s="173"/>
      <c r="AD825" s="173"/>
      <c r="AE825" s="173"/>
      <c r="AF825" s="173"/>
      <c r="AG825" s="173"/>
      <c r="AH825" s="173"/>
      <c r="AI825" s="173"/>
      <c r="AJ825" s="173"/>
      <c r="AK825" s="174"/>
      <c r="AL825"/>
      <c r="AM825"/>
      <c r="AN825"/>
      <c r="AO825"/>
      <c r="AP825"/>
      <c r="AQ825"/>
    </row>
    <row r="826" spans="1:43" ht="12" customHeight="1" x14ac:dyDescent="0.3">
      <c r="A826" s="157"/>
      <c r="B826" s="158"/>
      <c r="C826" s="175"/>
      <c r="D826" s="175"/>
      <c r="E826" s="175"/>
      <c r="F826" s="157"/>
      <c r="G826" s="175"/>
      <c r="H826" s="178"/>
      <c r="I826" s="178"/>
      <c r="J826" s="178"/>
      <c r="K826" s="178"/>
      <c r="L826" s="178"/>
      <c r="M826" s="176"/>
      <c r="N826" s="175"/>
      <c r="O826" s="175"/>
      <c r="P826" s="175"/>
      <c r="Q826" s="161"/>
      <c r="R826" s="161"/>
      <c r="S826" s="164"/>
      <c r="T826" s="158"/>
      <c r="U826" s="158"/>
      <c r="V826" s="158"/>
      <c r="W826" s="163"/>
      <c r="X826" s="168"/>
      <c r="Y826" s="157"/>
      <c r="Z826" s="157"/>
      <c r="AA826" s="177"/>
      <c r="AB826" s="172"/>
      <c r="AC826" s="173"/>
      <c r="AD826" s="173"/>
      <c r="AE826" s="173"/>
      <c r="AF826" s="173"/>
      <c r="AG826" s="173"/>
      <c r="AH826" s="173"/>
      <c r="AI826" s="173"/>
      <c r="AJ826" s="173"/>
      <c r="AK826" s="174"/>
      <c r="AL826"/>
      <c r="AM826"/>
      <c r="AN826"/>
      <c r="AO826"/>
      <c r="AP826"/>
      <c r="AQ826"/>
    </row>
    <row r="827" spans="1:43" ht="12" customHeight="1" x14ac:dyDescent="0.3">
      <c r="A827" s="157"/>
      <c r="B827" s="158"/>
      <c r="C827" s="175"/>
      <c r="D827" s="175"/>
      <c r="E827" s="175"/>
      <c r="F827" s="157"/>
      <c r="G827" s="175"/>
      <c r="H827" s="178"/>
      <c r="I827" s="178"/>
      <c r="J827" s="178"/>
      <c r="K827" s="178"/>
      <c r="L827" s="178"/>
      <c r="M827" s="176"/>
      <c r="N827" s="175"/>
      <c r="O827" s="175"/>
      <c r="P827" s="175"/>
      <c r="Q827" s="161"/>
      <c r="R827" s="161"/>
      <c r="S827" s="164"/>
      <c r="T827" s="158"/>
      <c r="U827" s="158"/>
      <c r="V827" s="158"/>
      <c r="W827" s="163"/>
      <c r="X827" s="168"/>
      <c r="Y827" s="157"/>
      <c r="Z827" s="157"/>
      <c r="AA827" s="177"/>
      <c r="AB827" s="172"/>
      <c r="AC827" s="173"/>
      <c r="AD827" s="173"/>
      <c r="AE827" s="173"/>
      <c r="AF827" s="173"/>
      <c r="AG827" s="173"/>
      <c r="AH827" s="173"/>
      <c r="AI827" s="173"/>
      <c r="AJ827" s="173"/>
      <c r="AK827" s="174"/>
      <c r="AL827"/>
      <c r="AM827"/>
      <c r="AN827"/>
      <c r="AO827"/>
      <c r="AP827"/>
      <c r="AQ827"/>
    </row>
    <row r="828" spans="1:43" ht="12" customHeight="1" x14ac:dyDescent="0.3">
      <c r="A828" s="157"/>
      <c r="B828" s="158"/>
      <c r="C828" s="175"/>
      <c r="D828" s="175"/>
      <c r="E828" s="175"/>
      <c r="F828" s="157"/>
      <c r="G828" s="175"/>
      <c r="H828" s="178"/>
      <c r="I828" s="178"/>
      <c r="J828" s="178"/>
      <c r="K828" s="178"/>
      <c r="L828" s="178"/>
      <c r="M828" s="176"/>
      <c r="N828" s="175"/>
      <c r="O828" s="175"/>
      <c r="P828" s="175"/>
      <c r="Q828" s="161"/>
      <c r="R828" s="161"/>
      <c r="S828" s="158"/>
      <c r="T828" s="158"/>
      <c r="U828" s="158"/>
      <c r="V828" s="158"/>
      <c r="W828" s="163"/>
      <c r="X828" s="168"/>
      <c r="Y828" s="157"/>
      <c r="Z828" s="157"/>
      <c r="AA828" s="177"/>
      <c r="AB828" s="172"/>
      <c r="AC828" s="173"/>
      <c r="AD828" s="173"/>
      <c r="AE828" s="173"/>
      <c r="AF828" s="173"/>
      <c r="AG828" s="173"/>
      <c r="AH828" s="173"/>
      <c r="AI828" s="173"/>
      <c r="AJ828" s="173"/>
      <c r="AK828" s="174"/>
      <c r="AL828"/>
      <c r="AM828"/>
      <c r="AN828"/>
      <c r="AO828"/>
      <c r="AP828"/>
      <c r="AQ828"/>
    </row>
    <row r="829" spans="1:43" ht="12" customHeight="1" x14ac:dyDescent="0.3">
      <c r="A829" s="157"/>
      <c r="B829" s="158"/>
      <c r="C829" s="175"/>
      <c r="D829" s="175"/>
      <c r="E829" s="175"/>
      <c r="F829" s="157"/>
      <c r="G829" s="175"/>
      <c r="H829" s="178"/>
      <c r="I829" s="178"/>
      <c r="J829" s="178"/>
      <c r="K829" s="178"/>
      <c r="L829" s="178"/>
      <c r="M829" s="176"/>
      <c r="N829" s="175"/>
      <c r="O829" s="175"/>
      <c r="P829" s="175"/>
      <c r="Q829" s="161"/>
      <c r="R829" s="161"/>
      <c r="S829" s="158"/>
      <c r="T829" s="158"/>
      <c r="U829" s="158"/>
      <c r="V829" s="158"/>
      <c r="W829" s="163"/>
      <c r="X829" s="168"/>
      <c r="Y829" s="157"/>
      <c r="Z829" s="157"/>
      <c r="AA829" s="177"/>
      <c r="AB829" s="172"/>
      <c r="AC829" s="173"/>
      <c r="AD829" s="173"/>
      <c r="AE829" s="173"/>
      <c r="AF829" s="173"/>
      <c r="AG829" s="173"/>
      <c r="AH829" s="173"/>
      <c r="AI829" s="173"/>
      <c r="AJ829" s="173"/>
      <c r="AK829" s="174"/>
      <c r="AL829"/>
      <c r="AM829"/>
      <c r="AN829"/>
      <c r="AO829"/>
      <c r="AP829"/>
      <c r="AQ829"/>
    </row>
    <row r="830" spans="1:43" ht="12" customHeight="1" x14ac:dyDescent="0.3">
      <c r="A830" s="157"/>
      <c r="B830" s="158"/>
      <c r="C830" s="175"/>
      <c r="D830" s="175"/>
      <c r="E830" s="175"/>
      <c r="F830" s="157"/>
      <c r="G830" s="175"/>
      <c r="H830" s="178"/>
      <c r="I830" s="178"/>
      <c r="J830" s="178"/>
      <c r="K830" s="178"/>
      <c r="L830" s="178"/>
      <c r="M830" s="176"/>
      <c r="N830" s="175"/>
      <c r="O830" s="175"/>
      <c r="P830" s="175"/>
      <c r="Q830" s="161"/>
      <c r="R830" s="161"/>
      <c r="S830" s="158"/>
      <c r="T830" s="158"/>
      <c r="U830" s="158"/>
      <c r="V830" s="158"/>
      <c r="W830" s="163"/>
      <c r="X830" s="168"/>
      <c r="Y830" s="157"/>
      <c r="Z830" s="157"/>
      <c r="AA830" s="177"/>
      <c r="AB830" s="172"/>
      <c r="AC830" s="173"/>
      <c r="AD830" s="173"/>
      <c r="AE830" s="173"/>
      <c r="AF830" s="173"/>
      <c r="AG830" s="173"/>
      <c r="AH830" s="173"/>
      <c r="AI830" s="173"/>
      <c r="AJ830" s="173"/>
      <c r="AK830" s="174"/>
      <c r="AL830"/>
      <c r="AM830"/>
      <c r="AN830"/>
      <c r="AO830"/>
      <c r="AP830"/>
      <c r="AQ830"/>
    </row>
    <row r="831" spans="1:43" ht="12" customHeight="1" x14ac:dyDescent="0.3">
      <c r="A831" s="157"/>
      <c r="B831" s="158"/>
      <c r="C831" s="175"/>
      <c r="D831" s="175"/>
      <c r="E831" s="175"/>
      <c r="F831" s="157"/>
      <c r="G831" s="175"/>
      <c r="H831" s="178"/>
      <c r="I831" s="178"/>
      <c r="J831" s="178"/>
      <c r="K831" s="178"/>
      <c r="L831" s="178"/>
      <c r="M831" s="176"/>
      <c r="N831" s="175"/>
      <c r="O831" s="175"/>
      <c r="P831" s="175"/>
      <c r="Q831" s="161"/>
      <c r="R831" s="161"/>
      <c r="S831" s="158"/>
      <c r="T831" s="158"/>
      <c r="U831" s="158"/>
      <c r="V831" s="158"/>
      <c r="W831" s="163"/>
      <c r="X831" s="168"/>
      <c r="Y831" s="157"/>
      <c r="Z831" s="157"/>
      <c r="AA831" s="177"/>
      <c r="AB831" s="172"/>
      <c r="AC831" s="173"/>
      <c r="AD831" s="173"/>
      <c r="AE831" s="173"/>
      <c r="AF831" s="173"/>
      <c r="AG831" s="173"/>
      <c r="AH831" s="173"/>
      <c r="AI831" s="173"/>
      <c r="AJ831" s="173"/>
      <c r="AK831" s="174"/>
      <c r="AL831"/>
      <c r="AM831"/>
      <c r="AN831"/>
      <c r="AO831"/>
      <c r="AP831"/>
      <c r="AQ831"/>
    </row>
    <row r="832" spans="1:43" ht="12" customHeight="1" x14ac:dyDescent="0.3">
      <c r="A832" s="157"/>
      <c r="B832" s="158"/>
      <c r="C832" s="175"/>
      <c r="D832" s="175"/>
      <c r="E832" s="175"/>
      <c r="F832" s="157"/>
      <c r="G832" s="175"/>
      <c r="H832" s="178"/>
      <c r="I832" s="178"/>
      <c r="J832" s="178"/>
      <c r="K832" s="178"/>
      <c r="L832" s="178"/>
      <c r="M832" s="176"/>
      <c r="N832" s="175"/>
      <c r="O832" s="175"/>
      <c r="P832" s="175"/>
      <c r="Q832" s="161"/>
      <c r="R832" s="161"/>
      <c r="S832" s="158"/>
      <c r="T832" s="158"/>
      <c r="U832" s="158"/>
      <c r="V832" s="158"/>
      <c r="W832" s="163"/>
      <c r="X832" s="168"/>
      <c r="Y832" s="157"/>
      <c r="Z832" s="157"/>
      <c r="AA832" s="177"/>
      <c r="AB832" s="172"/>
      <c r="AC832" s="173"/>
      <c r="AD832" s="173"/>
      <c r="AE832" s="173"/>
      <c r="AF832" s="173"/>
      <c r="AG832" s="173"/>
      <c r="AH832" s="173"/>
      <c r="AI832" s="173"/>
      <c r="AJ832" s="173"/>
      <c r="AK832" s="174"/>
      <c r="AL832"/>
      <c r="AM832"/>
      <c r="AN832"/>
      <c r="AO832"/>
      <c r="AP832"/>
      <c r="AQ832"/>
    </row>
    <row r="833" spans="1:43" ht="12" customHeight="1" x14ac:dyDescent="0.3">
      <c r="A833" s="157"/>
      <c r="B833" s="158"/>
      <c r="C833" s="175"/>
      <c r="D833" s="175"/>
      <c r="E833" s="175"/>
      <c r="F833" s="157"/>
      <c r="G833" s="175"/>
      <c r="H833" s="178"/>
      <c r="I833" s="178"/>
      <c r="J833" s="178"/>
      <c r="K833" s="178"/>
      <c r="L833" s="178"/>
      <c r="M833" s="176"/>
      <c r="N833" s="175"/>
      <c r="O833" s="175"/>
      <c r="P833" s="175"/>
      <c r="Q833" s="161"/>
      <c r="R833" s="161"/>
      <c r="S833" s="158"/>
      <c r="T833" s="158"/>
      <c r="U833" s="158"/>
      <c r="V833" s="158"/>
      <c r="W833" s="163"/>
      <c r="X833" s="168"/>
      <c r="Y833" s="157"/>
      <c r="Z833" s="157"/>
      <c r="AA833" s="177"/>
      <c r="AB833" s="172"/>
      <c r="AC833" s="173"/>
      <c r="AD833" s="173"/>
      <c r="AE833" s="173"/>
      <c r="AF833" s="173"/>
      <c r="AG833" s="173"/>
      <c r="AH833" s="173"/>
      <c r="AI833" s="173"/>
      <c r="AJ833" s="173"/>
      <c r="AK833" s="174"/>
      <c r="AL833"/>
      <c r="AM833"/>
      <c r="AN833"/>
      <c r="AO833"/>
      <c r="AP833"/>
      <c r="AQ833"/>
    </row>
    <row r="834" spans="1:43" ht="12" customHeight="1" x14ac:dyDescent="0.3">
      <c r="A834" s="157"/>
      <c r="B834" s="158"/>
      <c r="C834" s="175"/>
      <c r="D834" s="175"/>
      <c r="E834" s="175"/>
      <c r="F834" s="157"/>
      <c r="G834" s="175"/>
      <c r="H834" s="178"/>
      <c r="I834" s="178"/>
      <c r="J834" s="178"/>
      <c r="K834" s="178"/>
      <c r="L834" s="178"/>
      <c r="M834" s="176"/>
      <c r="N834" s="175"/>
      <c r="O834" s="175"/>
      <c r="P834" s="175"/>
      <c r="Q834" s="161"/>
      <c r="R834" s="161"/>
      <c r="S834" s="158"/>
      <c r="T834" s="158"/>
      <c r="U834" s="158"/>
      <c r="V834" s="158"/>
      <c r="W834" s="163"/>
      <c r="X834" s="168"/>
      <c r="Y834" s="157"/>
      <c r="Z834" s="157"/>
      <c r="AA834" s="177"/>
      <c r="AB834" s="172"/>
      <c r="AC834" s="173"/>
      <c r="AD834" s="173"/>
      <c r="AE834" s="173"/>
      <c r="AF834" s="173"/>
      <c r="AG834" s="173"/>
      <c r="AH834" s="173"/>
      <c r="AI834" s="173"/>
      <c r="AJ834" s="173"/>
      <c r="AK834" s="174"/>
      <c r="AL834"/>
      <c r="AM834"/>
      <c r="AN834"/>
      <c r="AO834"/>
      <c r="AP834"/>
      <c r="AQ834"/>
    </row>
    <row r="835" spans="1:43" ht="12" customHeight="1" x14ac:dyDescent="0.3">
      <c r="A835" s="157"/>
      <c r="B835" s="158"/>
      <c r="C835" s="175"/>
      <c r="D835" s="175"/>
      <c r="E835" s="175"/>
      <c r="F835" s="157"/>
      <c r="G835" s="175"/>
      <c r="H835" s="178"/>
      <c r="I835" s="178"/>
      <c r="J835" s="178"/>
      <c r="K835" s="178"/>
      <c r="L835" s="178"/>
      <c r="M835" s="176"/>
      <c r="N835" s="175"/>
      <c r="O835" s="175"/>
      <c r="P835" s="175"/>
      <c r="Q835" s="161"/>
      <c r="R835" s="161"/>
      <c r="S835" s="158"/>
      <c r="T835" s="158"/>
      <c r="U835" s="158"/>
      <c r="V835" s="158"/>
      <c r="W835" s="163"/>
      <c r="X835" s="168"/>
      <c r="Y835" s="157"/>
      <c r="Z835" s="157"/>
      <c r="AA835" s="177"/>
      <c r="AB835" s="172"/>
      <c r="AC835" s="173"/>
      <c r="AD835" s="173"/>
      <c r="AE835" s="173"/>
      <c r="AF835" s="173"/>
      <c r="AG835" s="173"/>
      <c r="AH835" s="173"/>
      <c r="AI835" s="173"/>
      <c r="AJ835" s="173"/>
      <c r="AK835" s="174"/>
      <c r="AL835"/>
      <c r="AM835"/>
      <c r="AN835"/>
      <c r="AO835"/>
      <c r="AP835"/>
      <c r="AQ835"/>
    </row>
    <row r="836" spans="1:43" ht="12" customHeight="1" x14ac:dyDescent="0.3">
      <c r="A836" s="157"/>
      <c r="B836" s="158"/>
      <c r="C836" s="175"/>
      <c r="D836" s="175"/>
      <c r="E836" s="175"/>
      <c r="F836" s="157"/>
      <c r="G836" s="175"/>
      <c r="H836" s="178"/>
      <c r="I836" s="178"/>
      <c r="J836" s="178"/>
      <c r="K836" s="175"/>
      <c r="L836" s="178"/>
      <c r="M836" s="176"/>
      <c r="N836" s="175"/>
      <c r="O836" s="175"/>
      <c r="P836" s="175"/>
      <c r="Q836" s="161"/>
      <c r="R836" s="161"/>
      <c r="S836" s="158"/>
      <c r="T836" s="158"/>
      <c r="U836" s="158"/>
      <c r="V836" s="158"/>
      <c r="W836" s="163"/>
      <c r="X836" s="168"/>
      <c r="Y836" s="157"/>
      <c r="Z836" s="157"/>
      <c r="AA836" s="177"/>
      <c r="AB836" s="172"/>
      <c r="AC836" s="173"/>
      <c r="AD836" s="173"/>
      <c r="AE836" s="173"/>
      <c r="AF836" s="173"/>
      <c r="AG836" s="173"/>
      <c r="AH836" s="173"/>
      <c r="AI836" s="173"/>
      <c r="AJ836" s="173"/>
      <c r="AK836" s="174"/>
      <c r="AL836"/>
      <c r="AM836"/>
      <c r="AN836"/>
      <c r="AO836"/>
      <c r="AP836"/>
      <c r="AQ836"/>
    </row>
    <row r="837" spans="1:43" ht="12" customHeight="1" x14ac:dyDescent="0.3">
      <c r="A837" s="157"/>
      <c r="B837" s="158"/>
      <c r="C837" s="175"/>
      <c r="D837" s="175"/>
      <c r="E837" s="175"/>
      <c r="F837" s="157"/>
      <c r="G837" s="175"/>
      <c r="H837" s="178"/>
      <c r="I837" s="178"/>
      <c r="J837" s="178"/>
      <c r="K837" s="175"/>
      <c r="L837" s="178"/>
      <c r="M837" s="176"/>
      <c r="N837" s="175"/>
      <c r="O837" s="175"/>
      <c r="P837" s="175"/>
      <c r="Q837" s="161"/>
      <c r="R837" s="161"/>
      <c r="S837" s="158"/>
      <c r="T837" s="158"/>
      <c r="U837" s="158"/>
      <c r="V837" s="158"/>
      <c r="W837" s="163"/>
      <c r="X837" s="168"/>
      <c r="Y837" s="157"/>
      <c r="Z837" s="157"/>
      <c r="AA837" s="177"/>
      <c r="AB837" s="172"/>
      <c r="AC837" s="173"/>
      <c r="AD837" s="173"/>
      <c r="AE837" s="173"/>
      <c r="AF837" s="173"/>
      <c r="AG837" s="173"/>
      <c r="AH837" s="173"/>
      <c r="AI837" s="173"/>
      <c r="AJ837" s="173"/>
      <c r="AK837" s="174"/>
      <c r="AL837"/>
      <c r="AM837"/>
      <c r="AN837"/>
      <c r="AO837"/>
      <c r="AP837"/>
      <c r="AQ837"/>
    </row>
    <row r="838" spans="1:43" ht="12" customHeight="1" x14ac:dyDescent="0.3">
      <c r="A838" s="157"/>
      <c r="B838" s="158"/>
      <c r="C838" s="175"/>
      <c r="D838" s="175"/>
      <c r="E838" s="175"/>
      <c r="F838" s="157"/>
      <c r="G838" s="175"/>
      <c r="H838" s="178"/>
      <c r="I838" s="178"/>
      <c r="J838" s="178"/>
      <c r="K838" s="178"/>
      <c r="L838" s="178"/>
      <c r="M838" s="179"/>
      <c r="N838" s="175"/>
      <c r="O838" s="175"/>
      <c r="P838" s="175"/>
      <c r="Q838" s="161"/>
      <c r="R838" s="161"/>
      <c r="S838" s="158"/>
      <c r="T838" s="158"/>
      <c r="U838" s="158"/>
      <c r="V838" s="158"/>
      <c r="W838" s="163"/>
      <c r="X838" s="168"/>
      <c r="Y838" s="157"/>
      <c r="Z838" s="157"/>
      <c r="AA838" s="177"/>
      <c r="AB838" s="172"/>
      <c r="AC838" s="173"/>
      <c r="AD838" s="173"/>
      <c r="AE838" s="173"/>
      <c r="AF838" s="173"/>
      <c r="AG838" s="173"/>
      <c r="AH838" s="173"/>
      <c r="AI838" s="173"/>
      <c r="AJ838" s="173"/>
      <c r="AK838" s="174"/>
      <c r="AL838"/>
      <c r="AM838"/>
      <c r="AN838"/>
      <c r="AO838"/>
      <c r="AP838"/>
      <c r="AQ838"/>
    </row>
    <row r="839" spans="1:43" ht="12" customHeight="1" x14ac:dyDescent="0.3">
      <c r="A839" s="157"/>
      <c r="B839" s="158"/>
      <c r="C839" s="175"/>
      <c r="D839" s="175"/>
      <c r="E839" s="175"/>
      <c r="F839" s="157"/>
      <c r="G839" s="175"/>
      <c r="H839" s="178"/>
      <c r="I839" s="178"/>
      <c r="J839" s="178"/>
      <c r="K839" s="178"/>
      <c r="L839" s="178"/>
      <c r="M839" s="179"/>
      <c r="N839" s="175"/>
      <c r="O839" s="175"/>
      <c r="P839" s="175"/>
      <c r="Q839" s="161"/>
      <c r="R839" s="161"/>
      <c r="S839" s="158"/>
      <c r="T839" s="158"/>
      <c r="U839" s="158"/>
      <c r="V839" s="158"/>
      <c r="W839" s="163"/>
      <c r="X839" s="168"/>
      <c r="Y839" s="157"/>
      <c r="Z839" s="157"/>
      <c r="AA839" s="177"/>
      <c r="AB839" s="172"/>
      <c r="AC839" s="173"/>
      <c r="AD839" s="173"/>
      <c r="AE839" s="173"/>
      <c r="AF839" s="173"/>
      <c r="AG839" s="173"/>
      <c r="AH839" s="173"/>
      <c r="AI839" s="173"/>
      <c r="AJ839" s="173"/>
      <c r="AK839" s="174"/>
      <c r="AL839"/>
      <c r="AM839"/>
      <c r="AN839"/>
      <c r="AO839"/>
      <c r="AP839"/>
      <c r="AQ839"/>
    </row>
    <row r="840" spans="1:43" s="4" customFormat="1" ht="12" customHeight="1" x14ac:dyDescent="0.3">
      <c r="A840" s="157"/>
      <c r="B840" s="158"/>
      <c r="C840" s="175"/>
      <c r="D840" s="175"/>
      <c r="E840" s="175"/>
      <c r="F840" s="157"/>
      <c r="G840" s="175"/>
      <c r="H840" s="178"/>
      <c r="I840" s="178"/>
      <c r="J840" s="178"/>
      <c r="K840" s="178"/>
      <c r="L840" s="178"/>
      <c r="M840" s="176"/>
      <c r="N840" s="175"/>
      <c r="O840" s="175"/>
      <c r="P840" s="175"/>
      <c r="Q840" s="161"/>
      <c r="R840" s="161"/>
      <c r="S840" s="158"/>
      <c r="T840" s="158"/>
      <c r="U840" s="158"/>
      <c r="V840" s="158"/>
      <c r="W840" s="163"/>
      <c r="X840" s="168"/>
      <c r="Y840" s="157"/>
      <c r="Z840" s="157"/>
      <c r="AA840" s="177"/>
      <c r="AB840" s="172"/>
      <c r="AC840" s="173"/>
      <c r="AD840" s="173"/>
      <c r="AE840" s="173"/>
      <c r="AF840" s="173"/>
      <c r="AG840" s="173"/>
      <c r="AH840" s="173"/>
      <c r="AI840" s="173"/>
      <c r="AJ840" s="173"/>
      <c r="AK840" s="174"/>
      <c r="AL840"/>
      <c r="AM840"/>
      <c r="AN840"/>
      <c r="AO840"/>
      <c r="AP840"/>
      <c r="AQ840"/>
    </row>
    <row r="841" spans="1:43" ht="12" customHeight="1" x14ac:dyDescent="0.3">
      <c r="A841" s="157"/>
      <c r="B841" s="158"/>
      <c r="C841" s="175"/>
      <c r="D841" s="175"/>
      <c r="E841" s="175"/>
      <c r="F841" s="157"/>
      <c r="G841" s="175"/>
      <c r="H841" s="178"/>
      <c r="I841" s="178"/>
      <c r="J841" s="178"/>
      <c r="K841" s="178"/>
      <c r="L841" s="178"/>
      <c r="M841" s="176"/>
      <c r="N841" s="175"/>
      <c r="O841" s="175"/>
      <c r="P841" s="175"/>
      <c r="Q841" s="161"/>
      <c r="R841" s="161"/>
      <c r="S841" s="158"/>
      <c r="T841" s="158"/>
      <c r="U841" s="158"/>
      <c r="V841" s="158"/>
      <c r="W841" s="163"/>
      <c r="X841" s="168"/>
      <c r="Y841" s="157"/>
      <c r="Z841" s="157"/>
      <c r="AA841" s="177"/>
      <c r="AB841" s="172"/>
      <c r="AC841" s="173"/>
      <c r="AD841" s="173"/>
      <c r="AE841" s="173"/>
      <c r="AF841" s="173"/>
      <c r="AG841" s="173"/>
      <c r="AH841" s="173"/>
      <c r="AI841" s="173"/>
      <c r="AJ841" s="173"/>
      <c r="AK841" s="174"/>
      <c r="AL841"/>
      <c r="AM841"/>
      <c r="AN841"/>
      <c r="AO841"/>
      <c r="AP841"/>
      <c r="AQ841"/>
    </row>
    <row r="842" spans="1:43" ht="12" customHeight="1" x14ac:dyDescent="0.3">
      <c r="A842" s="157"/>
      <c r="B842" s="158"/>
      <c r="C842" s="175"/>
      <c r="D842" s="175"/>
      <c r="E842" s="175"/>
      <c r="F842" s="157"/>
      <c r="G842" s="175"/>
      <c r="H842" s="178"/>
      <c r="I842" s="178"/>
      <c r="J842" s="178"/>
      <c r="K842" s="178"/>
      <c r="L842" s="178"/>
      <c r="M842" s="176"/>
      <c r="N842" s="175"/>
      <c r="O842" s="175"/>
      <c r="P842" s="175"/>
      <c r="Q842" s="161"/>
      <c r="R842" s="161"/>
      <c r="S842" s="158"/>
      <c r="T842" s="158"/>
      <c r="U842" s="158"/>
      <c r="V842" s="158"/>
      <c r="W842" s="163"/>
      <c r="X842" s="168"/>
      <c r="Y842" s="157"/>
      <c r="Z842" s="157"/>
      <c r="AA842" s="177"/>
      <c r="AB842" s="172"/>
      <c r="AC842" s="173"/>
      <c r="AD842" s="173"/>
      <c r="AE842" s="173"/>
      <c r="AF842" s="173"/>
      <c r="AG842" s="173"/>
      <c r="AH842" s="173"/>
      <c r="AI842" s="173"/>
      <c r="AJ842" s="173"/>
      <c r="AK842" s="174"/>
      <c r="AL842"/>
      <c r="AM842"/>
      <c r="AN842"/>
      <c r="AO842"/>
      <c r="AP842"/>
      <c r="AQ842"/>
    </row>
    <row r="843" spans="1:43" ht="12" customHeight="1" x14ac:dyDescent="0.3">
      <c r="A843" s="157"/>
      <c r="B843" s="158"/>
      <c r="C843" s="175"/>
      <c r="D843" s="175"/>
      <c r="E843" s="175"/>
      <c r="F843" s="157"/>
      <c r="G843" s="175"/>
      <c r="H843" s="178"/>
      <c r="I843" s="178"/>
      <c r="J843" s="178"/>
      <c r="K843" s="178"/>
      <c r="L843" s="178"/>
      <c r="M843" s="176"/>
      <c r="N843" s="175"/>
      <c r="O843" s="175"/>
      <c r="P843" s="175"/>
      <c r="Q843" s="161"/>
      <c r="R843" s="161"/>
      <c r="S843" s="158"/>
      <c r="T843" s="158"/>
      <c r="U843" s="158"/>
      <c r="V843" s="158"/>
      <c r="W843" s="163"/>
      <c r="X843" s="168"/>
      <c r="Y843" s="157"/>
      <c r="Z843" s="157"/>
      <c r="AA843" s="177"/>
      <c r="AB843" s="172"/>
      <c r="AC843" s="173"/>
      <c r="AD843" s="173"/>
      <c r="AE843" s="173"/>
      <c r="AF843" s="173"/>
      <c r="AG843" s="173"/>
      <c r="AH843" s="173"/>
      <c r="AI843" s="173"/>
      <c r="AJ843" s="173"/>
      <c r="AK843" s="174"/>
      <c r="AL843"/>
      <c r="AM843"/>
      <c r="AN843"/>
      <c r="AO843"/>
      <c r="AP843"/>
      <c r="AQ843"/>
    </row>
    <row r="844" spans="1:43" ht="12" customHeight="1" x14ac:dyDescent="0.3">
      <c r="A844" s="157"/>
      <c r="B844" s="158"/>
      <c r="C844" s="175"/>
      <c r="D844" s="175"/>
      <c r="E844" s="175"/>
      <c r="F844" s="157"/>
      <c r="G844" s="175"/>
      <c r="H844" s="178"/>
      <c r="I844" s="178"/>
      <c r="J844" s="178"/>
      <c r="K844" s="178"/>
      <c r="L844" s="178"/>
      <c r="M844" s="176"/>
      <c r="N844" s="175"/>
      <c r="O844" s="175"/>
      <c r="P844" s="175"/>
      <c r="Q844" s="161"/>
      <c r="R844" s="161"/>
      <c r="S844" s="158"/>
      <c r="T844" s="158"/>
      <c r="U844" s="158"/>
      <c r="V844" s="158"/>
      <c r="W844" s="163"/>
      <c r="X844" s="168"/>
      <c r="Y844" s="157"/>
      <c r="Z844" s="157"/>
      <c r="AA844" s="177"/>
      <c r="AB844" s="172"/>
      <c r="AC844" s="173"/>
      <c r="AD844" s="173"/>
      <c r="AE844" s="173"/>
      <c r="AF844" s="173"/>
      <c r="AG844" s="173"/>
      <c r="AH844" s="173"/>
      <c r="AI844" s="173"/>
      <c r="AJ844" s="173"/>
      <c r="AK844" s="174"/>
      <c r="AL844"/>
      <c r="AM844"/>
      <c r="AN844"/>
      <c r="AO844"/>
      <c r="AP844"/>
      <c r="AQ844"/>
    </row>
    <row r="845" spans="1:43" ht="12" customHeight="1" x14ac:dyDescent="0.3">
      <c r="A845" s="157"/>
      <c r="B845" s="158"/>
      <c r="C845" s="175"/>
      <c r="D845" s="175"/>
      <c r="E845" s="175"/>
      <c r="F845" s="157"/>
      <c r="G845" s="175"/>
      <c r="H845" s="178"/>
      <c r="I845" s="178"/>
      <c r="J845" s="178"/>
      <c r="K845" s="178"/>
      <c r="L845" s="178"/>
      <c r="M845" s="176"/>
      <c r="N845" s="175"/>
      <c r="O845" s="175"/>
      <c r="P845" s="175"/>
      <c r="Q845" s="161"/>
      <c r="R845" s="161"/>
      <c r="S845" s="158"/>
      <c r="T845" s="158"/>
      <c r="U845" s="158"/>
      <c r="V845" s="158"/>
      <c r="W845" s="163"/>
      <c r="X845" s="168"/>
      <c r="Y845" s="157"/>
      <c r="Z845" s="157"/>
      <c r="AA845" s="177"/>
      <c r="AB845" s="172"/>
      <c r="AC845" s="173"/>
      <c r="AD845" s="173"/>
      <c r="AE845" s="173"/>
      <c r="AF845" s="173"/>
      <c r="AG845" s="173"/>
      <c r="AH845" s="173"/>
      <c r="AI845" s="173"/>
      <c r="AJ845" s="173"/>
      <c r="AK845" s="174"/>
      <c r="AL845"/>
      <c r="AM845"/>
      <c r="AN845"/>
      <c r="AO845"/>
      <c r="AP845"/>
      <c r="AQ845"/>
    </row>
    <row r="846" spans="1:43" ht="12" customHeight="1" x14ac:dyDescent="0.3">
      <c r="A846" s="157"/>
      <c r="B846" s="158"/>
      <c r="C846" s="175"/>
      <c r="D846" s="175"/>
      <c r="E846" s="175"/>
      <c r="F846" s="157"/>
      <c r="G846" s="175"/>
      <c r="H846" s="178"/>
      <c r="I846" s="178"/>
      <c r="J846" s="178"/>
      <c r="K846" s="178"/>
      <c r="L846" s="178"/>
      <c r="M846" s="176"/>
      <c r="N846" s="175"/>
      <c r="O846" s="175"/>
      <c r="P846" s="175"/>
      <c r="Q846" s="161"/>
      <c r="R846" s="161"/>
      <c r="S846" s="158"/>
      <c r="T846" s="158"/>
      <c r="U846" s="158"/>
      <c r="V846" s="158"/>
      <c r="W846" s="163"/>
      <c r="X846" s="168"/>
      <c r="Y846" s="157"/>
      <c r="Z846" s="157"/>
      <c r="AA846" s="177"/>
      <c r="AB846" s="172"/>
      <c r="AC846" s="173"/>
      <c r="AD846" s="173"/>
      <c r="AE846" s="173"/>
      <c r="AF846" s="173"/>
      <c r="AG846" s="173"/>
      <c r="AH846" s="173"/>
      <c r="AI846" s="173"/>
      <c r="AJ846" s="173"/>
      <c r="AK846" s="174"/>
      <c r="AL846"/>
      <c r="AM846"/>
      <c r="AN846"/>
      <c r="AO846"/>
      <c r="AP846"/>
      <c r="AQ846"/>
    </row>
    <row r="847" spans="1:43" ht="12" customHeight="1" x14ac:dyDescent="0.3">
      <c r="A847" s="157"/>
      <c r="B847" s="158"/>
      <c r="C847" s="175"/>
      <c r="D847" s="175"/>
      <c r="E847" s="175"/>
      <c r="F847" s="157"/>
      <c r="G847" s="175"/>
      <c r="H847" s="178"/>
      <c r="I847" s="178"/>
      <c r="J847" s="178"/>
      <c r="K847" s="178"/>
      <c r="L847" s="178"/>
      <c r="M847" s="176"/>
      <c r="N847" s="175"/>
      <c r="O847" s="175"/>
      <c r="P847" s="175"/>
      <c r="Q847" s="161"/>
      <c r="R847" s="161"/>
      <c r="S847" s="158"/>
      <c r="T847" s="158"/>
      <c r="U847" s="158"/>
      <c r="V847" s="158"/>
      <c r="W847" s="163"/>
      <c r="X847" s="168"/>
      <c r="Y847" s="157"/>
      <c r="Z847" s="157"/>
      <c r="AA847" s="177"/>
      <c r="AB847" s="172"/>
      <c r="AC847" s="173"/>
      <c r="AD847" s="173"/>
      <c r="AE847" s="173"/>
      <c r="AF847" s="173"/>
      <c r="AG847" s="173"/>
      <c r="AH847" s="173"/>
      <c r="AI847" s="173"/>
      <c r="AJ847" s="173"/>
      <c r="AK847" s="174"/>
      <c r="AL847"/>
      <c r="AM847"/>
      <c r="AN847"/>
      <c r="AO847"/>
      <c r="AP847"/>
      <c r="AQ847"/>
    </row>
    <row r="848" spans="1:43" ht="12" customHeight="1" x14ac:dyDescent="0.3">
      <c r="A848" s="157"/>
      <c r="B848" s="158"/>
      <c r="C848" s="175"/>
      <c r="D848" s="175"/>
      <c r="E848" s="175"/>
      <c r="F848" s="157"/>
      <c r="G848" s="175"/>
      <c r="H848" s="178"/>
      <c r="I848" s="178"/>
      <c r="J848" s="178"/>
      <c r="K848" s="178"/>
      <c r="L848" s="178"/>
      <c r="M848" s="176"/>
      <c r="N848" s="175"/>
      <c r="O848" s="175"/>
      <c r="P848" s="175"/>
      <c r="Q848" s="161"/>
      <c r="R848" s="161"/>
      <c r="S848" s="158"/>
      <c r="T848" s="158"/>
      <c r="U848" s="158"/>
      <c r="V848" s="158"/>
      <c r="W848" s="163"/>
      <c r="X848" s="168"/>
      <c r="Y848" s="157"/>
      <c r="Z848" s="157"/>
      <c r="AA848" s="177"/>
      <c r="AB848" s="172"/>
      <c r="AC848" s="173"/>
      <c r="AD848" s="173"/>
      <c r="AE848" s="173"/>
      <c r="AF848" s="173"/>
      <c r="AG848" s="173"/>
      <c r="AH848" s="173"/>
      <c r="AI848" s="173"/>
      <c r="AJ848" s="173"/>
      <c r="AK848" s="174"/>
      <c r="AL848"/>
      <c r="AM848"/>
      <c r="AN848"/>
      <c r="AO848"/>
      <c r="AP848"/>
      <c r="AQ848"/>
    </row>
    <row r="849" spans="1:43" ht="12" customHeight="1" x14ac:dyDescent="0.3">
      <c r="A849" s="157"/>
      <c r="B849" s="158"/>
      <c r="C849" s="175"/>
      <c r="D849" s="175"/>
      <c r="E849" s="175"/>
      <c r="F849" s="157"/>
      <c r="G849" s="175"/>
      <c r="H849" s="178"/>
      <c r="I849" s="178"/>
      <c r="J849" s="178"/>
      <c r="K849" s="178"/>
      <c r="L849" s="178"/>
      <c r="M849" s="176"/>
      <c r="N849" s="175"/>
      <c r="O849" s="175"/>
      <c r="P849" s="175"/>
      <c r="Q849" s="161"/>
      <c r="R849" s="161"/>
      <c r="S849" s="158"/>
      <c r="T849" s="158"/>
      <c r="U849" s="158"/>
      <c r="V849" s="158"/>
      <c r="W849" s="163"/>
      <c r="X849" s="168"/>
      <c r="Y849" s="157"/>
      <c r="Z849" s="157"/>
      <c r="AA849" s="177"/>
      <c r="AB849" s="172"/>
      <c r="AC849" s="173"/>
      <c r="AD849" s="173"/>
      <c r="AE849" s="173"/>
      <c r="AF849" s="173"/>
      <c r="AG849" s="173"/>
      <c r="AH849" s="173"/>
      <c r="AI849" s="173"/>
      <c r="AJ849" s="173"/>
      <c r="AK849" s="174"/>
      <c r="AL849"/>
      <c r="AM849"/>
      <c r="AN849"/>
      <c r="AO849"/>
      <c r="AP849"/>
      <c r="AQ849"/>
    </row>
    <row r="850" spans="1:43" ht="12" customHeight="1" x14ac:dyDescent="0.3">
      <c r="A850" s="157"/>
      <c r="B850" s="158"/>
      <c r="C850" s="175"/>
      <c r="D850" s="175"/>
      <c r="E850" s="175"/>
      <c r="F850" s="157"/>
      <c r="G850" s="175"/>
      <c r="H850" s="178"/>
      <c r="I850" s="178"/>
      <c r="J850" s="178"/>
      <c r="K850" s="178"/>
      <c r="L850" s="178"/>
      <c r="M850" s="176"/>
      <c r="N850" s="175"/>
      <c r="O850" s="175"/>
      <c r="P850" s="175"/>
      <c r="Q850" s="161"/>
      <c r="R850" s="161"/>
      <c r="S850" s="158"/>
      <c r="T850" s="158"/>
      <c r="U850" s="158"/>
      <c r="V850" s="158"/>
      <c r="W850" s="163"/>
      <c r="X850" s="168"/>
      <c r="Y850" s="157"/>
      <c r="Z850" s="157"/>
      <c r="AA850" s="177"/>
      <c r="AB850" s="172"/>
      <c r="AC850" s="173"/>
      <c r="AD850" s="173"/>
      <c r="AE850" s="173"/>
      <c r="AF850" s="173"/>
      <c r="AG850" s="173"/>
      <c r="AH850" s="173"/>
      <c r="AI850" s="173"/>
      <c r="AJ850" s="173"/>
      <c r="AK850" s="174"/>
      <c r="AL850"/>
      <c r="AM850"/>
      <c r="AN850"/>
      <c r="AO850"/>
      <c r="AP850"/>
      <c r="AQ850"/>
    </row>
    <row r="851" spans="1:43" ht="12" customHeight="1" x14ac:dyDescent="0.3">
      <c r="A851" s="157"/>
      <c r="B851" s="158"/>
      <c r="C851" s="175"/>
      <c r="D851" s="175"/>
      <c r="E851" s="175"/>
      <c r="F851" s="157"/>
      <c r="G851" s="175"/>
      <c r="H851" s="178"/>
      <c r="I851" s="178"/>
      <c r="J851" s="178"/>
      <c r="K851" s="178"/>
      <c r="L851" s="178"/>
      <c r="M851" s="176"/>
      <c r="N851" s="175"/>
      <c r="O851" s="175"/>
      <c r="P851" s="175"/>
      <c r="Q851" s="161"/>
      <c r="R851" s="161"/>
      <c r="S851" s="158"/>
      <c r="T851" s="158"/>
      <c r="U851" s="158"/>
      <c r="V851" s="158"/>
      <c r="W851" s="163"/>
      <c r="X851" s="168"/>
      <c r="Y851" s="157"/>
      <c r="Z851" s="157"/>
      <c r="AA851" s="177"/>
      <c r="AB851" s="172"/>
      <c r="AC851" s="173"/>
      <c r="AD851" s="173"/>
      <c r="AE851" s="173"/>
      <c r="AF851" s="173"/>
      <c r="AG851" s="173"/>
      <c r="AH851" s="173"/>
      <c r="AI851" s="173"/>
      <c r="AJ851" s="173"/>
      <c r="AK851" s="174"/>
      <c r="AL851"/>
      <c r="AM851"/>
      <c r="AN851"/>
      <c r="AO851"/>
      <c r="AP851"/>
      <c r="AQ851"/>
    </row>
    <row r="852" spans="1:43" ht="12" customHeight="1" x14ac:dyDescent="0.3">
      <c r="A852" s="157"/>
      <c r="B852" s="158"/>
      <c r="C852" s="175"/>
      <c r="D852" s="175"/>
      <c r="E852" s="175"/>
      <c r="F852" s="157"/>
      <c r="G852" s="175"/>
      <c r="H852" s="178"/>
      <c r="I852" s="178"/>
      <c r="J852" s="178"/>
      <c r="K852" s="178"/>
      <c r="L852" s="178"/>
      <c r="M852" s="176"/>
      <c r="N852" s="175"/>
      <c r="O852" s="175"/>
      <c r="P852" s="175"/>
      <c r="Q852" s="161"/>
      <c r="R852" s="161"/>
      <c r="S852" s="158"/>
      <c r="T852" s="158"/>
      <c r="U852" s="158"/>
      <c r="V852" s="158"/>
      <c r="W852" s="163"/>
      <c r="X852" s="168"/>
      <c r="Y852" s="157"/>
      <c r="Z852" s="157"/>
      <c r="AA852" s="177"/>
      <c r="AB852" s="172"/>
      <c r="AC852" s="173"/>
      <c r="AD852" s="173"/>
      <c r="AE852" s="173"/>
      <c r="AF852" s="173"/>
      <c r="AG852" s="173"/>
      <c r="AH852" s="173"/>
      <c r="AI852" s="173"/>
      <c r="AJ852" s="173"/>
      <c r="AK852" s="174"/>
      <c r="AL852"/>
      <c r="AM852"/>
      <c r="AN852"/>
      <c r="AO852"/>
      <c r="AP852"/>
      <c r="AQ852"/>
    </row>
    <row r="853" spans="1:43" ht="12" customHeight="1" x14ac:dyDescent="0.3">
      <c r="A853" s="157"/>
      <c r="B853" s="158"/>
      <c r="C853" s="175"/>
      <c r="D853" s="175"/>
      <c r="E853" s="175"/>
      <c r="F853" s="157"/>
      <c r="G853" s="175"/>
      <c r="H853" s="178"/>
      <c r="I853" s="178"/>
      <c r="J853" s="178"/>
      <c r="K853" s="178"/>
      <c r="L853" s="178"/>
      <c r="M853" s="176"/>
      <c r="N853" s="175"/>
      <c r="O853" s="175"/>
      <c r="P853" s="175"/>
      <c r="Q853" s="161"/>
      <c r="R853" s="161"/>
      <c r="S853" s="158"/>
      <c r="T853" s="158"/>
      <c r="U853" s="158"/>
      <c r="V853" s="158"/>
      <c r="W853" s="163"/>
      <c r="X853" s="168"/>
      <c r="Y853" s="157"/>
      <c r="Z853" s="157"/>
      <c r="AA853" s="177"/>
      <c r="AB853" s="172"/>
      <c r="AC853" s="173"/>
      <c r="AD853" s="173"/>
      <c r="AE853" s="173"/>
      <c r="AF853" s="173"/>
      <c r="AG853" s="173"/>
      <c r="AH853" s="173"/>
      <c r="AI853" s="173"/>
      <c r="AJ853" s="173"/>
      <c r="AK853" s="174"/>
      <c r="AL853"/>
      <c r="AM853"/>
      <c r="AN853"/>
      <c r="AO853"/>
      <c r="AP853"/>
      <c r="AQ853"/>
    </row>
    <row r="854" spans="1:43" ht="12" customHeight="1" x14ac:dyDescent="0.3">
      <c r="A854" s="157"/>
      <c r="B854" s="158"/>
      <c r="C854" s="175"/>
      <c r="D854" s="175"/>
      <c r="E854" s="175"/>
      <c r="F854" s="157"/>
      <c r="G854" s="175"/>
      <c r="H854" s="178"/>
      <c r="I854" s="178"/>
      <c r="J854" s="178"/>
      <c r="K854" s="178"/>
      <c r="L854" s="178"/>
      <c r="M854" s="176"/>
      <c r="N854" s="175"/>
      <c r="O854" s="175"/>
      <c r="P854" s="175"/>
      <c r="Q854" s="161"/>
      <c r="R854" s="161"/>
      <c r="S854" s="158"/>
      <c r="T854" s="158"/>
      <c r="U854" s="158"/>
      <c r="V854" s="158"/>
      <c r="W854" s="163"/>
      <c r="X854" s="168"/>
      <c r="Y854" s="157"/>
      <c r="Z854" s="157"/>
      <c r="AA854" s="177"/>
      <c r="AB854" s="172"/>
      <c r="AC854" s="173"/>
      <c r="AD854" s="173"/>
      <c r="AE854" s="173"/>
      <c r="AF854" s="173"/>
      <c r="AG854" s="173"/>
      <c r="AH854" s="173"/>
      <c r="AI854" s="173"/>
      <c r="AJ854" s="173"/>
      <c r="AK854" s="174"/>
      <c r="AL854"/>
      <c r="AM854"/>
      <c r="AN854"/>
      <c r="AO854"/>
      <c r="AP854"/>
      <c r="AQ854"/>
    </row>
    <row r="855" spans="1:43" ht="12" customHeight="1" x14ac:dyDescent="0.3">
      <c r="A855" s="157"/>
      <c r="B855" s="158"/>
      <c r="C855" s="175"/>
      <c r="D855" s="175"/>
      <c r="E855" s="175"/>
      <c r="F855" s="157"/>
      <c r="G855" s="175"/>
      <c r="H855" s="178"/>
      <c r="I855" s="178"/>
      <c r="J855" s="178"/>
      <c r="K855" s="178"/>
      <c r="L855" s="178"/>
      <c r="M855" s="176"/>
      <c r="N855" s="175"/>
      <c r="O855" s="175"/>
      <c r="P855" s="175"/>
      <c r="Q855" s="161"/>
      <c r="R855" s="161"/>
      <c r="S855" s="164"/>
      <c r="T855" s="158"/>
      <c r="U855" s="158"/>
      <c r="V855" s="158"/>
      <c r="W855" s="163"/>
      <c r="X855" s="168"/>
      <c r="Y855" s="157"/>
      <c r="Z855" s="157"/>
      <c r="AA855" s="177"/>
      <c r="AB855" s="172"/>
      <c r="AC855" s="173"/>
      <c r="AD855" s="173"/>
      <c r="AE855" s="173"/>
      <c r="AF855" s="173"/>
      <c r="AG855" s="173"/>
      <c r="AH855" s="173"/>
      <c r="AI855" s="173"/>
      <c r="AJ855" s="173"/>
      <c r="AK855" s="174"/>
      <c r="AL855"/>
      <c r="AM855"/>
      <c r="AN855"/>
      <c r="AO855"/>
      <c r="AP855"/>
      <c r="AQ855"/>
    </row>
    <row r="856" spans="1:43" ht="12" customHeight="1" x14ac:dyDescent="0.3">
      <c r="A856" s="157"/>
      <c r="B856" s="158"/>
      <c r="C856" s="175"/>
      <c r="D856" s="175"/>
      <c r="E856" s="175"/>
      <c r="F856" s="157"/>
      <c r="G856" s="175"/>
      <c r="H856" s="178"/>
      <c r="I856" s="178"/>
      <c r="J856" s="178"/>
      <c r="K856" s="178"/>
      <c r="L856" s="178"/>
      <c r="M856" s="176"/>
      <c r="N856" s="175"/>
      <c r="O856" s="175"/>
      <c r="P856" s="175"/>
      <c r="Q856" s="161"/>
      <c r="R856" s="161"/>
      <c r="S856" s="164"/>
      <c r="T856" s="158"/>
      <c r="U856" s="158"/>
      <c r="V856" s="158"/>
      <c r="W856" s="157"/>
      <c r="X856" s="157"/>
      <c r="Y856" s="157"/>
      <c r="Z856" s="157"/>
      <c r="AA856" s="177"/>
      <c r="AB856" s="172"/>
      <c r="AC856" s="173"/>
      <c r="AD856" s="173"/>
      <c r="AE856" s="173"/>
      <c r="AF856" s="173"/>
      <c r="AG856" s="173"/>
      <c r="AH856" s="173"/>
      <c r="AI856" s="173"/>
      <c r="AJ856" s="173"/>
      <c r="AK856" s="174"/>
      <c r="AL856"/>
      <c r="AM856"/>
      <c r="AN856"/>
      <c r="AO856"/>
      <c r="AP856"/>
      <c r="AQ856"/>
    </row>
    <row r="857" spans="1:43" ht="12" customHeight="1" x14ac:dyDescent="0.3">
      <c r="A857" s="157"/>
      <c r="B857" s="158"/>
      <c r="C857" s="175"/>
      <c r="D857" s="175"/>
      <c r="E857" s="175"/>
      <c r="F857" s="157"/>
      <c r="G857" s="175"/>
      <c r="H857" s="178"/>
      <c r="I857" s="178"/>
      <c r="J857" s="178"/>
      <c r="K857" s="178"/>
      <c r="L857" s="178"/>
      <c r="M857" s="176"/>
      <c r="N857" s="175"/>
      <c r="O857" s="175"/>
      <c r="P857" s="175"/>
      <c r="Q857" s="161"/>
      <c r="R857" s="161"/>
      <c r="S857" s="158"/>
      <c r="T857" s="158"/>
      <c r="U857" s="158"/>
      <c r="V857" s="158"/>
      <c r="W857" s="163"/>
      <c r="X857" s="168"/>
      <c r="Y857" s="157"/>
      <c r="Z857" s="157"/>
      <c r="AA857" s="177"/>
      <c r="AB857" s="172"/>
      <c r="AC857" s="173"/>
      <c r="AD857" s="173"/>
      <c r="AE857" s="173"/>
      <c r="AF857" s="173"/>
      <c r="AG857" s="173"/>
      <c r="AH857" s="173"/>
      <c r="AI857" s="173"/>
      <c r="AJ857" s="173"/>
      <c r="AK857" s="174"/>
      <c r="AL857"/>
      <c r="AM857"/>
      <c r="AN857"/>
      <c r="AO857"/>
      <c r="AP857"/>
      <c r="AQ857"/>
    </row>
    <row r="858" spans="1:43" s="4" customFormat="1" ht="12" customHeight="1" x14ac:dyDescent="0.3">
      <c r="A858" s="157"/>
      <c r="B858" s="158"/>
      <c r="C858" s="175"/>
      <c r="D858" s="175"/>
      <c r="E858" s="175"/>
      <c r="F858" s="157"/>
      <c r="G858" s="175"/>
      <c r="H858" s="178"/>
      <c r="I858" s="178"/>
      <c r="J858" s="178"/>
      <c r="K858" s="178"/>
      <c r="L858" s="178"/>
      <c r="M858" s="176"/>
      <c r="N858" s="175"/>
      <c r="O858" s="175"/>
      <c r="P858" s="175"/>
      <c r="Q858" s="161"/>
      <c r="R858" s="161"/>
      <c r="S858" s="164"/>
      <c r="T858" s="158"/>
      <c r="U858" s="158"/>
      <c r="V858" s="158"/>
      <c r="W858" s="157"/>
      <c r="X858" s="157"/>
      <c r="Y858" s="157"/>
      <c r="Z858" s="157"/>
      <c r="AA858" s="177"/>
      <c r="AB858" s="172"/>
      <c r="AC858" s="173"/>
      <c r="AD858" s="173"/>
      <c r="AE858" s="173"/>
      <c r="AF858" s="173"/>
      <c r="AG858" s="173"/>
      <c r="AH858" s="173"/>
      <c r="AI858" s="173"/>
      <c r="AJ858" s="173"/>
      <c r="AK858" s="174"/>
      <c r="AL858"/>
      <c r="AM858"/>
      <c r="AN858"/>
      <c r="AO858"/>
      <c r="AP858"/>
      <c r="AQ858"/>
    </row>
    <row r="859" spans="1:43" ht="12" customHeight="1" x14ac:dyDescent="0.3">
      <c r="A859" s="157"/>
      <c r="B859" s="158"/>
      <c r="C859" s="175"/>
      <c r="D859" s="175"/>
      <c r="E859" s="175"/>
      <c r="F859" s="157"/>
      <c r="G859" s="175"/>
      <c r="H859" s="178"/>
      <c r="I859" s="178"/>
      <c r="J859" s="178"/>
      <c r="K859" s="178"/>
      <c r="L859" s="178"/>
      <c r="M859" s="176"/>
      <c r="N859" s="175"/>
      <c r="O859" s="175"/>
      <c r="P859" s="175"/>
      <c r="Q859" s="161"/>
      <c r="R859" s="161"/>
      <c r="S859" s="164"/>
      <c r="T859" s="158"/>
      <c r="U859" s="158"/>
      <c r="V859" s="158"/>
      <c r="W859" s="157"/>
      <c r="X859" s="157"/>
      <c r="Y859" s="157"/>
      <c r="Z859" s="157"/>
      <c r="AA859" s="177"/>
      <c r="AB859" s="172"/>
      <c r="AC859" s="173"/>
      <c r="AD859" s="173"/>
      <c r="AE859" s="173"/>
      <c r="AF859" s="173"/>
      <c r="AG859" s="173"/>
      <c r="AH859" s="173"/>
      <c r="AI859" s="173"/>
      <c r="AJ859" s="173"/>
      <c r="AK859" s="174"/>
      <c r="AL859"/>
      <c r="AM859"/>
      <c r="AN859"/>
      <c r="AO859"/>
      <c r="AP859"/>
      <c r="AQ859"/>
    </row>
    <row r="860" spans="1:43" ht="12" customHeight="1" x14ac:dyDescent="0.3">
      <c r="A860" s="157"/>
      <c r="B860" s="158"/>
      <c r="C860" s="175"/>
      <c r="D860" s="175"/>
      <c r="E860" s="175"/>
      <c r="F860" s="157"/>
      <c r="G860" s="175"/>
      <c r="H860" s="178"/>
      <c r="I860" s="178"/>
      <c r="J860" s="178"/>
      <c r="K860" s="178"/>
      <c r="L860" s="178"/>
      <c r="M860" s="176"/>
      <c r="N860" s="175"/>
      <c r="O860" s="175"/>
      <c r="P860" s="175"/>
      <c r="Q860" s="161"/>
      <c r="R860" s="161"/>
      <c r="S860" s="164"/>
      <c r="T860" s="158"/>
      <c r="U860" s="158"/>
      <c r="V860" s="158"/>
      <c r="W860" s="157"/>
      <c r="X860" s="157"/>
      <c r="Y860" s="157"/>
      <c r="Z860" s="157"/>
      <c r="AA860" s="177"/>
      <c r="AB860" s="172"/>
      <c r="AC860" s="173"/>
      <c r="AD860" s="173"/>
      <c r="AE860" s="173"/>
      <c r="AF860" s="173"/>
      <c r="AG860" s="173"/>
      <c r="AH860" s="173"/>
      <c r="AI860" s="173"/>
      <c r="AJ860" s="173"/>
      <c r="AK860" s="174"/>
      <c r="AL860"/>
      <c r="AM860"/>
      <c r="AN860"/>
      <c r="AO860"/>
      <c r="AP860"/>
      <c r="AQ860"/>
    </row>
    <row r="861" spans="1:43" ht="12" customHeight="1" x14ac:dyDescent="0.3">
      <c r="A861" s="157"/>
      <c r="B861" s="158"/>
      <c r="C861" s="175"/>
      <c r="D861" s="175"/>
      <c r="E861" s="175"/>
      <c r="F861" s="157"/>
      <c r="G861" s="175"/>
      <c r="H861" s="178"/>
      <c r="I861" s="178"/>
      <c r="J861" s="178"/>
      <c r="K861" s="178"/>
      <c r="L861" s="178"/>
      <c r="M861" s="176"/>
      <c r="N861" s="175"/>
      <c r="O861" s="175"/>
      <c r="P861" s="175"/>
      <c r="Q861" s="161"/>
      <c r="R861" s="161"/>
      <c r="S861" s="164"/>
      <c r="T861" s="158"/>
      <c r="U861" s="158"/>
      <c r="V861" s="158"/>
      <c r="W861" s="157"/>
      <c r="X861" s="157"/>
      <c r="Y861" s="157"/>
      <c r="Z861" s="157"/>
      <c r="AA861" s="177"/>
      <c r="AB861" s="172"/>
      <c r="AC861" s="173"/>
      <c r="AD861" s="173"/>
      <c r="AE861" s="173"/>
      <c r="AF861" s="173"/>
      <c r="AG861" s="173"/>
      <c r="AH861" s="173"/>
      <c r="AI861" s="173"/>
      <c r="AJ861" s="173"/>
      <c r="AK861" s="174"/>
      <c r="AL861"/>
      <c r="AM861"/>
      <c r="AN861"/>
      <c r="AO861"/>
      <c r="AP861"/>
      <c r="AQ861"/>
    </row>
    <row r="862" spans="1:43" ht="12" customHeight="1" x14ac:dyDescent="0.3">
      <c r="A862" s="157"/>
      <c r="B862" s="158"/>
      <c r="C862" s="175"/>
      <c r="D862" s="175"/>
      <c r="E862" s="175"/>
      <c r="F862" s="157"/>
      <c r="G862" s="175"/>
      <c r="H862" s="178"/>
      <c r="I862" s="178"/>
      <c r="J862" s="178"/>
      <c r="K862" s="178"/>
      <c r="L862" s="178"/>
      <c r="M862" s="176"/>
      <c r="N862" s="175"/>
      <c r="O862" s="175"/>
      <c r="P862" s="175"/>
      <c r="Q862" s="161"/>
      <c r="R862" s="161"/>
      <c r="S862" s="164"/>
      <c r="T862" s="158"/>
      <c r="U862" s="158"/>
      <c r="V862" s="158"/>
      <c r="W862" s="157"/>
      <c r="X862" s="157"/>
      <c r="Y862" s="157"/>
      <c r="Z862" s="157"/>
      <c r="AA862" s="177"/>
      <c r="AB862" s="172"/>
      <c r="AC862" s="173"/>
      <c r="AD862" s="173"/>
      <c r="AE862" s="173"/>
      <c r="AF862" s="173"/>
      <c r="AG862" s="173"/>
      <c r="AH862" s="173"/>
      <c r="AI862" s="173"/>
      <c r="AJ862" s="173"/>
      <c r="AK862" s="174"/>
      <c r="AL862"/>
      <c r="AM862"/>
      <c r="AN862"/>
      <c r="AO862"/>
      <c r="AP862"/>
      <c r="AQ862"/>
    </row>
    <row r="863" spans="1:43" ht="12" customHeight="1" x14ac:dyDescent="0.3">
      <c r="A863" s="157"/>
      <c r="B863" s="158"/>
      <c r="C863" s="175"/>
      <c r="D863" s="175"/>
      <c r="E863" s="175"/>
      <c r="F863" s="157"/>
      <c r="G863" s="175"/>
      <c r="H863" s="178"/>
      <c r="I863" s="178"/>
      <c r="J863" s="178"/>
      <c r="K863" s="178"/>
      <c r="L863" s="178"/>
      <c r="M863" s="176"/>
      <c r="N863" s="175"/>
      <c r="O863" s="175"/>
      <c r="P863" s="175"/>
      <c r="Q863" s="161"/>
      <c r="R863" s="161"/>
      <c r="S863" s="164"/>
      <c r="T863" s="158"/>
      <c r="U863" s="158"/>
      <c r="V863" s="158"/>
      <c r="W863" s="157"/>
      <c r="X863" s="157"/>
      <c r="Y863" s="157"/>
      <c r="Z863" s="157"/>
      <c r="AA863" s="177"/>
      <c r="AB863" s="172"/>
      <c r="AC863" s="173"/>
      <c r="AD863" s="173"/>
      <c r="AE863" s="173"/>
      <c r="AF863" s="173"/>
      <c r="AG863" s="173"/>
      <c r="AH863" s="173"/>
      <c r="AI863" s="173"/>
      <c r="AJ863" s="173"/>
      <c r="AK863" s="174"/>
      <c r="AL863"/>
      <c r="AM863"/>
      <c r="AN863"/>
      <c r="AO863"/>
      <c r="AP863"/>
      <c r="AQ863"/>
    </row>
    <row r="864" spans="1:43" ht="12" customHeight="1" x14ac:dyDescent="0.3">
      <c r="A864" s="157"/>
      <c r="B864" s="158"/>
      <c r="C864" s="175"/>
      <c r="D864" s="175"/>
      <c r="E864" s="175"/>
      <c r="F864" s="157"/>
      <c r="G864" s="175"/>
      <c r="H864" s="178"/>
      <c r="I864" s="178"/>
      <c r="J864" s="178"/>
      <c r="K864" s="178"/>
      <c r="L864" s="178"/>
      <c r="M864" s="176"/>
      <c r="N864" s="175"/>
      <c r="O864" s="175"/>
      <c r="P864" s="175"/>
      <c r="Q864" s="161"/>
      <c r="R864" s="161"/>
      <c r="S864" s="164"/>
      <c r="T864" s="158"/>
      <c r="U864" s="158"/>
      <c r="V864" s="158"/>
      <c r="W864" s="157"/>
      <c r="X864" s="157"/>
      <c r="Y864" s="157"/>
      <c r="Z864" s="157"/>
      <c r="AA864" s="177"/>
      <c r="AB864" s="172"/>
      <c r="AC864" s="173"/>
      <c r="AD864" s="173"/>
      <c r="AE864" s="173"/>
      <c r="AF864" s="173"/>
      <c r="AG864" s="173"/>
      <c r="AH864" s="173"/>
      <c r="AI864" s="173"/>
      <c r="AJ864" s="173"/>
      <c r="AK864" s="174"/>
      <c r="AL864"/>
      <c r="AM864"/>
      <c r="AN864"/>
      <c r="AO864"/>
      <c r="AP864"/>
      <c r="AQ864"/>
    </row>
    <row r="865" spans="1:43" ht="12" customHeight="1" x14ac:dyDescent="0.3">
      <c r="A865" s="157"/>
      <c r="B865" s="158"/>
      <c r="C865" s="175"/>
      <c r="D865" s="175"/>
      <c r="E865" s="175"/>
      <c r="F865" s="157"/>
      <c r="G865" s="175"/>
      <c r="H865" s="178"/>
      <c r="I865" s="178"/>
      <c r="J865" s="178"/>
      <c r="K865" s="178"/>
      <c r="L865" s="178"/>
      <c r="M865" s="176"/>
      <c r="N865" s="175"/>
      <c r="O865" s="175"/>
      <c r="P865" s="175"/>
      <c r="Q865" s="161"/>
      <c r="R865" s="161"/>
      <c r="S865" s="164"/>
      <c r="T865" s="158"/>
      <c r="U865" s="158"/>
      <c r="V865" s="158"/>
      <c r="W865" s="157"/>
      <c r="X865" s="157"/>
      <c r="Y865" s="157"/>
      <c r="Z865" s="157"/>
      <c r="AA865" s="177"/>
      <c r="AB865" s="172"/>
      <c r="AC865" s="173"/>
      <c r="AD865" s="173"/>
      <c r="AE865" s="173"/>
      <c r="AF865" s="173"/>
      <c r="AG865" s="173"/>
      <c r="AH865" s="173"/>
      <c r="AI865" s="173"/>
      <c r="AJ865" s="173"/>
      <c r="AK865" s="174"/>
      <c r="AL865"/>
      <c r="AM865"/>
      <c r="AN865"/>
      <c r="AO865"/>
      <c r="AP865"/>
      <c r="AQ865"/>
    </row>
    <row r="866" spans="1:43" ht="12" customHeight="1" x14ac:dyDescent="0.3">
      <c r="A866" s="157"/>
      <c r="B866" s="158"/>
      <c r="C866" s="175"/>
      <c r="D866" s="175"/>
      <c r="E866" s="175"/>
      <c r="F866" s="157"/>
      <c r="G866" s="175"/>
      <c r="H866" s="178"/>
      <c r="I866" s="178"/>
      <c r="J866" s="178"/>
      <c r="K866" s="178"/>
      <c r="L866" s="178"/>
      <c r="M866" s="176"/>
      <c r="N866" s="175"/>
      <c r="O866" s="175"/>
      <c r="P866" s="175"/>
      <c r="Q866" s="161"/>
      <c r="R866" s="161"/>
      <c r="S866" s="164"/>
      <c r="T866" s="158"/>
      <c r="U866" s="158"/>
      <c r="V866" s="158"/>
      <c r="W866" s="157"/>
      <c r="X866" s="157"/>
      <c r="Y866" s="157"/>
      <c r="Z866" s="157"/>
      <c r="AA866" s="177"/>
      <c r="AB866" s="172"/>
      <c r="AC866" s="173"/>
      <c r="AD866" s="173"/>
      <c r="AE866" s="173"/>
      <c r="AF866" s="173"/>
      <c r="AG866" s="173"/>
      <c r="AH866" s="173"/>
      <c r="AI866" s="173"/>
      <c r="AJ866" s="173"/>
      <c r="AK866" s="174"/>
      <c r="AL866"/>
      <c r="AM866"/>
      <c r="AN866"/>
      <c r="AO866"/>
      <c r="AP866"/>
      <c r="AQ866"/>
    </row>
    <row r="867" spans="1:43" ht="12" customHeight="1" x14ac:dyDescent="0.3">
      <c r="A867" s="157"/>
      <c r="B867" s="158"/>
      <c r="C867" s="175"/>
      <c r="D867" s="175"/>
      <c r="E867" s="175"/>
      <c r="F867" s="157"/>
      <c r="G867" s="175"/>
      <c r="H867" s="178"/>
      <c r="I867" s="178"/>
      <c r="J867" s="178"/>
      <c r="K867" s="178"/>
      <c r="L867" s="178"/>
      <c r="M867" s="176"/>
      <c r="N867" s="175"/>
      <c r="O867" s="175"/>
      <c r="P867" s="175"/>
      <c r="Q867" s="161"/>
      <c r="R867" s="161"/>
      <c r="S867" s="164"/>
      <c r="T867" s="158"/>
      <c r="U867" s="158"/>
      <c r="V867" s="158"/>
      <c r="W867" s="157"/>
      <c r="X867" s="157"/>
      <c r="Y867" s="157"/>
      <c r="Z867" s="157"/>
      <c r="AA867" s="177"/>
      <c r="AB867" s="172"/>
      <c r="AC867" s="173"/>
      <c r="AD867" s="173"/>
      <c r="AE867" s="173"/>
      <c r="AF867" s="173"/>
      <c r="AG867" s="173"/>
      <c r="AH867" s="173"/>
      <c r="AI867" s="173"/>
      <c r="AJ867" s="173"/>
      <c r="AK867" s="174"/>
      <c r="AL867"/>
      <c r="AM867"/>
      <c r="AN867"/>
      <c r="AO867"/>
      <c r="AP867"/>
      <c r="AQ867"/>
    </row>
    <row r="868" spans="1:43" ht="12" customHeight="1" x14ac:dyDescent="0.3">
      <c r="A868" s="157"/>
      <c r="B868" s="158"/>
      <c r="C868" s="175"/>
      <c r="D868" s="175"/>
      <c r="E868" s="175"/>
      <c r="F868" s="157"/>
      <c r="G868" s="175"/>
      <c r="H868" s="178"/>
      <c r="I868" s="161"/>
      <c r="J868" s="178"/>
      <c r="K868" s="178"/>
      <c r="L868" s="178"/>
      <c r="M868" s="176"/>
      <c r="N868" s="175"/>
      <c r="O868" s="175"/>
      <c r="P868" s="175"/>
      <c r="Q868" s="161"/>
      <c r="R868" s="161"/>
      <c r="S868" s="164"/>
      <c r="T868" s="158"/>
      <c r="U868" s="158"/>
      <c r="V868" s="158"/>
      <c r="W868" s="157"/>
      <c r="X868" s="157"/>
      <c r="Y868" s="157"/>
      <c r="Z868" s="157"/>
      <c r="AA868" s="177"/>
      <c r="AB868" s="172"/>
      <c r="AC868" s="173"/>
      <c r="AD868" s="173"/>
      <c r="AE868" s="173"/>
      <c r="AF868" s="173"/>
      <c r="AG868" s="173"/>
      <c r="AH868" s="173"/>
      <c r="AI868" s="173"/>
      <c r="AJ868" s="173"/>
      <c r="AK868" s="174"/>
      <c r="AL868"/>
      <c r="AM868"/>
      <c r="AN868"/>
      <c r="AO868"/>
      <c r="AP868"/>
      <c r="AQ868"/>
    </row>
    <row r="869" spans="1:43" ht="12" customHeight="1" x14ac:dyDescent="0.3">
      <c r="A869" s="157"/>
      <c r="B869" s="158"/>
      <c r="C869" s="175"/>
      <c r="D869" s="175"/>
      <c r="E869" s="175"/>
      <c r="F869" s="157"/>
      <c r="G869" s="175"/>
      <c r="H869" s="178"/>
      <c r="I869" s="178"/>
      <c r="J869" s="178"/>
      <c r="K869" s="178"/>
      <c r="L869" s="178"/>
      <c r="M869" s="176"/>
      <c r="N869" s="175"/>
      <c r="O869" s="175"/>
      <c r="P869" s="175"/>
      <c r="Q869" s="161"/>
      <c r="R869" s="161"/>
      <c r="S869" s="164"/>
      <c r="T869" s="158"/>
      <c r="U869" s="158"/>
      <c r="V869" s="158"/>
      <c r="W869" s="157"/>
      <c r="X869" s="157"/>
      <c r="Y869" s="157"/>
      <c r="Z869" s="157"/>
      <c r="AA869" s="177"/>
      <c r="AB869" s="172"/>
      <c r="AC869" s="173"/>
      <c r="AD869" s="173"/>
      <c r="AE869" s="173"/>
      <c r="AF869" s="173"/>
      <c r="AG869" s="173"/>
      <c r="AH869" s="173"/>
      <c r="AI869" s="173"/>
      <c r="AJ869" s="173"/>
      <c r="AK869" s="174"/>
      <c r="AL869"/>
      <c r="AM869"/>
      <c r="AN869"/>
      <c r="AO869"/>
      <c r="AP869"/>
      <c r="AQ869"/>
    </row>
    <row r="870" spans="1:43" ht="12" customHeight="1" x14ac:dyDescent="0.3">
      <c r="A870" s="157"/>
      <c r="B870" s="158"/>
      <c r="C870" s="175"/>
      <c r="D870" s="175"/>
      <c r="E870" s="175"/>
      <c r="F870" s="157"/>
      <c r="G870" s="175"/>
      <c r="H870" s="178"/>
      <c r="I870" s="178"/>
      <c r="J870" s="178"/>
      <c r="K870" s="178"/>
      <c r="L870" s="178"/>
      <c r="M870" s="176"/>
      <c r="N870" s="175"/>
      <c r="O870" s="175"/>
      <c r="P870" s="175"/>
      <c r="Q870" s="161"/>
      <c r="R870" s="161"/>
      <c r="S870" s="164"/>
      <c r="T870" s="158"/>
      <c r="U870" s="158"/>
      <c r="V870" s="158"/>
      <c r="W870" s="157"/>
      <c r="X870" s="157"/>
      <c r="Y870" s="157"/>
      <c r="Z870" s="157"/>
      <c r="AA870" s="177"/>
      <c r="AB870" s="172"/>
      <c r="AC870" s="173"/>
      <c r="AD870" s="173"/>
      <c r="AE870" s="173"/>
      <c r="AF870" s="173"/>
      <c r="AG870" s="173"/>
      <c r="AH870" s="173"/>
      <c r="AI870" s="173"/>
      <c r="AJ870" s="173"/>
      <c r="AK870" s="174"/>
      <c r="AL870"/>
      <c r="AM870"/>
      <c r="AN870"/>
      <c r="AO870"/>
      <c r="AP870"/>
      <c r="AQ870"/>
    </row>
    <row r="871" spans="1:43" ht="12" customHeight="1" x14ac:dyDescent="0.3">
      <c r="A871" s="157"/>
      <c r="B871" s="158"/>
      <c r="C871" s="175"/>
      <c r="D871" s="175"/>
      <c r="E871" s="175"/>
      <c r="F871" s="157"/>
      <c r="G871" s="175"/>
      <c r="H871" s="178"/>
      <c r="I871" s="178"/>
      <c r="J871" s="178"/>
      <c r="K871" s="178"/>
      <c r="L871" s="178"/>
      <c r="M871" s="176"/>
      <c r="N871" s="175"/>
      <c r="O871" s="175"/>
      <c r="P871" s="175"/>
      <c r="Q871" s="161"/>
      <c r="R871" s="161"/>
      <c r="S871" s="164"/>
      <c r="T871" s="158"/>
      <c r="U871" s="158"/>
      <c r="V871" s="158"/>
      <c r="W871" s="157"/>
      <c r="X871" s="157"/>
      <c r="Y871" s="157"/>
      <c r="Z871" s="157"/>
      <c r="AA871" s="177"/>
      <c r="AB871" s="172"/>
      <c r="AC871" s="173"/>
      <c r="AD871" s="173"/>
      <c r="AE871" s="173"/>
      <c r="AF871" s="173"/>
      <c r="AG871" s="173"/>
      <c r="AH871" s="173"/>
      <c r="AI871" s="173"/>
      <c r="AJ871" s="173"/>
      <c r="AK871" s="174"/>
      <c r="AL871"/>
      <c r="AM871"/>
      <c r="AN871"/>
      <c r="AO871"/>
      <c r="AP871"/>
      <c r="AQ871"/>
    </row>
    <row r="872" spans="1:43" ht="12" customHeight="1" x14ac:dyDescent="0.3">
      <c r="A872" s="157"/>
      <c r="B872" s="158"/>
      <c r="C872" s="175"/>
      <c r="D872" s="175"/>
      <c r="E872" s="175"/>
      <c r="F872" s="157"/>
      <c r="G872" s="175"/>
      <c r="H872" s="178"/>
      <c r="I872" s="178"/>
      <c r="J872" s="178"/>
      <c r="K872" s="178"/>
      <c r="L872" s="178"/>
      <c r="M872" s="176"/>
      <c r="N872" s="175"/>
      <c r="O872" s="175"/>
      <c r="P872" s="175"/>
      <c r="Q872" s="161"/>
      <c r="R872" s="161"/>
      <c r="S872" s="164"/>
      <c r="T872" s="158"/>
      <c r="U872" s="158"/>
      <c r="V872" s="158"/>
      <c r="W872" s="157"/>
      <c r="X872" s="157"/>
      <c r="Y872" s="157"/>
      <c r="Z872" s="157"/>
      <c r="AA872" s="177"/>
      <c r="AB872" s="172"/>
      <c r="AC872" s="173"/>
      <c r="AD872" s="173"/>
      <c r="AE872" s="173"/>
      <c r="AF872" s="173"/>
      <c r="AG872" s="173"/>
      <c r="AH872" s="173"/>
      <c r="AI872" s="173"/>
      <c r="AJ872" s="173"/>
      <c r="AK872" s="174"/>
      <c r="AL872"/>
      <c r="AM872"/>
      <c r="AN872"/>
      <c r="AO872"/>
      <c r="AP872"/>
      <c r="AQ872"/>
    </row>
    <row r="873" spans="1:43" ht="12" customHeight="1" x14ac:dyDescent="0.3">
      <c r="A873" s="157"/>
      <c r="B873" s="158"/>
      <c r="C873" s="175"/>
      <c r="D873" s="175"/>
      <c r="E873" s="175"/>
      <c r="F873" s="157"/>
      <c r="G873" s="175"/>
      <c r="H873" s="178"/>
      <c r="I873" s="178"/>
      <c r="J873" s="178"/>
      <c r="K873" s="178"/>
      <c r="L873" s="178"/>
      <c r="M873" s="176"/>
      <c r="N873" s="175"/>
      <c r="O873" s="175"/>
      <c r="P873" s="175"/>
      <c r="Q873" s="161"/>
      <c r="R873" s="161"/>
      <c r="S873" s="164"/>
      <c r="T873" s="158"/>
      <c r="U873" s="158"/>
      <c r="V873" s="158"/>
      <c r="W873" s="157"/>
      <c r="X873" s="157"/>
      <c r="Y873" s="157"/>
      <c r="Z873" s="157"/>
      <c r="AA873" s="177"/>
      <c r="AB873" s="172"/>
      <c r="AC873" s="173"/>
      <c r="AD873" s="173"/>
      <c r="AE873" s="173"/>
      <c r="AF873" s="173"/>
      <c r="AG873" s="173"/>
      <c r="AH873" s="173"/>
      <c r="AI873" s="173"/>
      <c r="AJ873" s="173"/>
      <c r="AK873" s="174"/>
      <c r="AL873"/>
      <c r="AM873"/>
      <c r="AN873"/>
      <c r="AO873"/>
      <c r="AP873"/>
      <c r="AQ873"/>
    </row>
    <row r="874" spans="1:43" ht="12" customHeight="1" x14ac:dyDescent="0.3">
      <c r="A874" s="157"/>
      <c r="B874" s="158"/>
      <c r="C874" s="175"/>
      <c r="D874" s="175"/>
      <c r="E874" s="175"/>
      <c r="F874" s="157"/>
      <c r="G874" s="175"/>
      <c r="H874" s="178"/>
      <c r="I874" s="178"/>
      <c r="J874" s="178"/>
      <c r="K874" s="178"/>
      <c r="L874" s="178"/>
      <c r="M874" s="176"/>
      <c r="N874" s="175"/>
      <c r="O874" s="175"/>
      <c r="P874" s="175"/>
      <c r="Q874" s="161"/>
      <c r="R874" s="161"/>
      <c r="S874" s="164"/>
      <c r="T874" s="158"/>
      <c r="U874" s="158"/>
      <c r="V874" s="158"/>
      <c r="W874" s="157"/>
      <c r="X874" s="157"/>
      <c r="Y874" s="157"/>
      <c r="Z874" s="157"/>
      <c r="AA874" s="177"/>
      <c r="AB874" s="172"/>
      <c r="AC874" s="173"/>
      <c r="AD874" s="173"/>
      <c r="AE874" s="173"/>
      <c r="AF874" s="173"/>
      <c r="AG874" s="173"/>
      <c r="AH874" s="173"/>
      <c r="AI874" s="173"/>
      <c r="AJ874" s="173"/>
      <c r="AK874" s="174"/>
      <c r="AL874"/>
      <c r="AM874"/>
      <c r="AN874"/>
      <c r="AO874"/>
      <c r="AP874"/>
      <c r="AQ874"/>
    </row>
    <row r="875" spans="1:43" ht="12" customHeight="1" x14ac:dyDescent="0.3">
      <c r="A875" s="157"/>
      <c r="B875" s="158"/>
      <c r="C875" s="175"/>
      <c r="D875" s="175"/>
      <c r="E875" s="175"/>
      <c r="F875" s="157"/>
      <c r="G875" s="175"/>
      <c r="H875" s="178"/>
      <c r="I875" s="178"/>
      <c r="J875" s="178"/>
      <c r="K875" s="178"/>
      <c r="L875" s="178"/>
      <c r="M875" s="176"/>
      <c r="N875" s="175"/>
      <c r="O875" s="175"/>
      <c r="P875" s="175"/>
      <c r="Q875" s="161"/>
      <c r="R875" s="161"/>
      <c r="S875" s="164"/>
      <c r="T875" s="158"/>
      <c r="U875" s="158"/>
      <c r="V875" s="158"/>
      <c r="W875" s="157"/>
      <c r="X875" s="157"/>
      <c r="Y875" s="157"/>
      <c r="Z875" s="157"/>
      <c r="AA875" s="177"/>
      <c r="AB875" s="172"/>
      <c r="AC875" s="173"/>
      <c r="AD875" s="173"/>
      <c r="AE875" s="173"/>
      <c r="AF875" s="173"/>
      <c r="AG875" s="173"/>
      <c r="AH875" s="173"/>
      <c r="AI875" s="173"/>
      <c r="AJ875" s="173"/>
      <c r="AK875" s="174"/>
      <c r="AL875"/>
      <c r="AM875"/>
      <c r="AN875"/>
      <c r="AO875"/>
      <c r="AP875"/>
      <c r="AQ875"/>
    </row>
    <row r="876" spans="1:43" ht="12" customHeight="1" x14ac:dyDescent="0.3">
      <c r="A876" s="157"/>
      <c r="B876" s="158"/>
      <c r="C876" s="175"/>
      <c r="D876" s="175"/>
      <c r="E876" s="175"/>
      <c r="F876" s="157"/>
      <c r="G876" s="175"/>
      <c r="H876" s="178"/>
      <c r="I876" s="178"/>
      <c r="J876" s="178"/>
      <c r="K876" s="178"/>
      <c r="L876" s="178"/>
      <c r="M876" s="176"/>
      <c r="N876" s="175"/>
      <c r="O876" s="175"/>
      <c r="P876" s="175"/>
      <c r="Q876" s="161"/>
      <c r="R876" s="161"/>
      <c r="S876" s="164"/>
      <c r="T876" s="158"/>
      <c r="U876" s="158"/>
      <c r="V876" s="158"/>
      <c r="W876" s="157"/>
      <c r="X876" s="157"/>
      <c r="Y876" s="157"/>
      <c r="Z876" s="157"/>
      <c r="AA876" s="177"/>
      <c r="AB876" s="172"/>
      <c r="AC876" s="173"/>
      <c r="AD876" s="173"/>
      <c r="AE876" s="173"/>
      <c r="AF876" s="173"/>
      <c r="AG876" s="173"/>
      <c r="AH876" s="173"/>
      <c r="AI876" s="173"/>
      <c r="AJ876" s="173"/>
      <c r="AK876" s="174"/>
      <c r="AL876"/>
      <c r="AM876"/>
      <c r="AN876"/>
      <c r="AO876"/>
      <c r="AP876"/>
      <c r="AQ876"/>
    </row>
    <row r="877" spans="1:43" ht="12" customHeight="1" x14ac:dyDescent="0.3">
      <c r="A877" s="157"/>
      <c r="B877" s="158"/>
      <c r="C877" s="175"/>
      <c r="D877" s="175"/>
      <c r="E877" s="175"/>
      <c r="F877" s="157"/>
      <c r="G877" s="175"/>
      <c r="H877" s="178"/>
      <c r="I877" s="178"/>
      <c r="J877" s="178"/>
      <c r="K877" s="178"/>
      <c r="L877" s="178"/>
      <c r="M877" s="176"/>
      <c r="N877" s="175"/>
      <c r="O877" s="175"/>
      <c r="P877" s="175"/>
      <c r="Q877" s="161"/>
      <c r="R877" s="161"/>
      <c r="S877" s="164"/>
      <c r="T877" s="158"/>
      <c r="U877" s="158"/>
      <c r="V877" s="158"/>
      <c r="W877" s="157"/>
      <c r="X877" s="157"/>
      <c r="Y877" s="157"/>
      <c r="Z877" s="157"/>
      <c r="AA877" s="177"/>
      <c r="AB877" s="172"/>
      <c r="AC877" s="173"/>
      <c r="AD877" s="173"/>
      <c r="AE877" s="173"/>
      <c r="AF877" s="173"/>
      <c r="AG877" s="173"/>
      <c r="AH877" s="173"/>
      <c r="AI877" s="173"/>
      <c r="AJ877" s="173"/>
      <c r="AK877" s="174"/>
      <c r="AL877"/>
      <c r="AM877"/>
      <c r="AN877"/>
      <c r="AO877"/>
      <c r="AP877"/>
      <c r="AQ877"/>
    </row>
    <row r="878" spans="1:43" ht="12" customHeight="1" x14ac:dyDescent="0.3">
      <c r="A878" s="157"/>
      <c r="B878" s="158"/>
      <c r="C878" s="175"/>
      <c r="D878" s="175"/>
      <c r="E878" s="175"/>
      <c r="F878" s="157"/>
      <c r="G878" s="175"/>
      <c r="H878" s="178"/>
      <c r="I878" s="178"/>
      <c r="J878" s="178"/>
      <c r="K878" s="178"/>
      <c r="L878" s="178"/>
      <c r="M878" s="176"/>
      <c r="N878" s="175"/>
      <c r="O878" s="175"/>
      <c r="P878" s="175"/>
      <c r="Q878" s="161"/>
      <c r="R878" s="161"/>
      <c r="S878" s="164"/>
      <c r="T878" s="158"/>
      <c r="U878" s="158"/>
      <c r="V878" s="158"/>
      <c r="W878" s="157"/>
      <c r="X878" s="157"/>
      <c r="Y878" s="157"/>
      <c r="Z878" s="157"/>
      <c r="AA878" s="177"/>
      <c r="AB878" s="172"/>
      <c r="AC878" s="173"/>
      <c r="AD878" s="173"/>
      <c r="AE878" s="173"/>
      <c r="AF878" s="173"/>
      <c r="AG878" s="173"/>
      <c r="AH878" s="173"/>
      <c r="AI878" s="173"/>
      <c r="AJ878" s="173"/>
      <c r="AK878" s="174"/>
      <c r="AL878"/>
      <c r="AM878"/>
      <c r="AN878"/>
      <c r="AO878"/>
      <c r="AP878"/>
      <c r="AQ878"/>
    </row>
    <row r="879" spans="1:43" ht="12" customHeight="1" x14ac:dyDescent="0.3">
      <c r="A879" s="157"/>
      <c r="B879" s="158"/>
      <c r="C879" s="175"/>
      <c r="D879" s="175"/>
      <c r="E879" s="175"/>
      <c r="F879" s="157"/>
      <c r="G879" s="175"/>
      <c r="H879" s="178"/>
      <c r="I879" s="178"/>
      <c r="J879" s="178"/>
      <c r="K879" s="178"/>
      <c r="L879" s="178"/>
      <c r="M879" s="176"/>
      <c r="N879" s="175"/>
      <c r="O879" s="175"/>
      <c r="P879" s="175"/>
      <c r="Q879" s="161"/>
      <c r="R879" s="161"/>
      <c r="S879" s="164"/>
      <c r="T879" s="158"/>
      <c r="U879" s="158"/>
      <c r="V879" s="158"/>
      <c r="W879" s="157"/>
      <c r="X879" s="157"/>
      <c r="Y879" s="157"/>
      <c r="Z879" s="157"/>
      <c r="AA879" s="177"/>
      <c r="AB879" s="172"/>
      <c r="AC879" s="173"/>
      <c r="AD879" s="173"/>
      <c r="AE879" s="173"/>
      <c r="AF879" s="173"/>
      <c r="AG879" s="173"/>
      <c r="AH879" s="173"/>
      <c r="AI879" s="173"/>
      <c r="AJ879" s="173"/>
      <c r="AK879" s="174"/>
      <c r="AL879"/>
      <c r="AM879"/>
      <c r="AN879"/>
      <c r="AO879"/>
      <c r="AP879"/>
      <c r="AQ879"/>
    </row>
    <row r="880" spans="1:43" ht="12" customHeight="1" x14ac:dyDescent="0.3">
      <c r="A880" s="157"/>
      <c r="B880" s="158"/>
      <c r="C880" s="175"/>
      <c r="D880" s="175"/>
      <c r="E880" s="175"/>
      <c r="F880" s="157"/>
      <c r="G880" s="157"/>
      <c r="H880" s="178"/>
      <c r="I880" s="161"/>
      <c r="J880" s="178"/>
      <c r="K880" s="178"/>
      <c r="L880" s="178"/>
      <c r="M880" s="176"/>
      <c r="N880" s="175"/>
      <c r="O880" s="175"/>
      <c r="P880" s="175"/>
      <c r="Q880" s="161"/>
      <c r="R880" s="161"/>
      <c r="S880" s="164"/>
      <c r="T880" s="158"/>
      <c r="U880" s="158"/>
      <c r="V880" s="158"/>
      <c r="W880" s="157"/>
      <c r="X880" s="157"/>
      <c r="Y880" s="157"/>
      <c r="Z880" s="157"/>
      <c r="AA880" s="177"/>
      <c r="AB880" s="172"/>
      <c r="AC880" s="173"/>
      <c r="AD880" s="173"/>
      <c r="AE880" s="173"/>
      <c r="AF880" s="173"/>
      <c r="AG880" s="173"/>
      <c r="AH880" s="173"/>
      <c r="AI880" s="173"/>
      <c r="AJ880" s="173"/>
      <c r="AK880" s="174"/>
      <c r="AL880"/>
      <c r="AM880"/>
      <c r="AN880"/>
      <c r="AO880"/>
      <c r="AP880"/>
      <c r="AQ880"/>
    </row>
    <row r="881" spans="1:43" ht="12" customHeight="1" x14ac:dyDescent="0.3">
      <c r="A881" s="157"/>
      <c r="B881" s="158"/>
      <c r="C881" s="175"/>
      <c r="D881" s="175"/>
      <c r="E881" s="175"/>
      <c r="F881" s="157"/>
      <c r="G881" s="157"/>
      <c r="H881" s="178"/>
      <c r="I881" s="161"/>
      <c r="J881" s="178"/>
      <c r="K881" s="178"/>
      <c r="L881" s="178"/>
      <c r="M881" s="176"/>
      <c r="N881" s="175"/>
      <c r="O881" s="175"/>
      <c r="P881" s="175"/>
      <c r="Q881" s="161"/>
      <c r="R881" s="161"/>
      <c r="S881" s="164"/>
      <c r="T881" s="158"/>
      <c r="U881" s="158"/>
      <c r="V881" s="158"/>
      <c r="W881" s="157"/>
      <c r="X881" s="157"/>
      <c r="Y881" s="157"/>
      <c r="Z881" s="157"/>
      <c r="AA881" s="177"/>
      <c r="AB881" s="172"/>
      <c r="AC881" s="173"/>
      <c r="AD881" s="173"/>
      <c r="AE881" s="173"/>
      <c r="AF881" s="173"/>
      <c r="AG881" s="173"/>
      <c r="AH881" s="173"/>
      <c r="AI881" s="173"/>
      <c r="AJ881" s="173"/>
      <c r="AK881" s="174"/>
      <c r="AL881"/>
      <c r="AM881"/>
      <c r="AN881"/>
      <c r="AO881"/>
      <c r="AP881"/>
      <c r="AQ881"/>
    </row>
    <row r="882" spans="1:43" ht="12" customHeight="1" x14ac:dyDescent="0.3">
      <c r="A882" s="157"/>
      <c r="B882" s="158"/>
      <c r="C882" s="175"/>
      <c r="D882" s="175"/>
      <c r="E882" s="175"/>
      <c r="F882" s="157"/>
      <c r="G882" s="157"/>
      <c r="H882" s="178"/>
      <c r="I882" s="161"/>
      <c r="J882" s="178"/>
      <c r="K882" s="178"/>
      <c r="L882" s="178"/>
      <c r="M882" s="176"/>
      <c r="N882" s="175"/>
      <c r="O882" s="175"/>
      <c r="P882" s="175"/>
      <c r="Q882" s="161"/>
      <c r="R882" s="161"/>
      <c r="S882" s="164"/>
      <c r="T882" s="158"/>
      <c r="U882" s="158"/>
      <c r="V882" s="158"/>
      <c r="W882" s="157"/>
      <c r="X882" s="157"/>
      <c r="Y882" s="157"/>
      <c r="Z882" s="157"/>
      <c r="AA882" s="177"/>
      <c r="AB882" s="172"/>
      <c r="AC882" s="173"/>
      <c r="AD882" s="173"/>
      <c r="AE882" s="173"/>
      <c r="AF882" s="173"/>
      <c r="AG882" s="173"/>
      <c r="AH882" s="173"/>
      <c r="AI882" s="173"/>
      <c r="AJ882" s="173"/>
      <c r="AK882" s="174"/>
      <c r="AL882"/>
      <c r="AM882"/>
      <c r="AN882"/>
      <c r="AO882"/>
      <c r="AP882"/>
      <c r="AQ882"/>
    </row>
    <row r="883" spans="1:43" ht="12" customHeight="1" x14ac:dyDescent="0.3">
      <c r="A883" s="157"/>
      <c r="B883" s="158"/>
      <c r="C883" s="175"/>
      <c r="D883" s="175"/>
      <c r="E883" s="175"/>
      <c r="F883" s="157"/>
      <c r="G883" s="157"/>
      <c r="H883" s="178"/>
      <c r="I883" s="161"/>
      <c r="J883" s="178"/>
      <c r="K883" s="178"/>
      <c r="L883" s="178"/>
      <c r="M883" s="176"/>
      <c r="N883" s="175"/>
      <c r="O883" s="175"/>
      <c r="P883" s="175"/>
      <c r="Q883" s="161"/>
      <c r="R883" s="161"/>
      <c r="S883" s="164"/>
      <c r="T883" s="158"/>
      <c r="U883" s="158"/>
      <c r="V883" s="158"/>
      <c r="W883" s="157"/>
      <c r="X883" s="157"/>
      <c r="Y883" s="157"/>
      <c r="Z883" s="157"/>
      <c r="AA883" s="177"/>
      <c r="AB883" s="172"/>
      <c r="AC883" s="173"/>
      <c r="AD883" s="173"/>
      <c r="AE883" s="173"/>
      <c r="AF883" s="173"/>
      <c r="AG883" s="173"/>
      <c r="AH883" s="173"/>
      <c r="AI883" s="173"/>
      <c r="AJ883" s="173"/>
      <c r="AK883" s="174"/>
      <c r="AL883"/>
      <c r="AM883"/>
      <c r="AN883"/>
      <c r="AO883"/>
      <c r="AP883"/>
      <c r="AQ883"/>
    </row>
    <row r="884" spans="1:43" ht="12" customHeight="1" x14ac:dyDescent="0.3">
      <c r="A884" s="157"/>
      <c r="B884" s="158"/>
      <c r="C884" s="175"/>
      <c r="D884" s="175"/>
      <c r="E884" s="175"/>
      <c r="F884" s="157"/>
      <c r="G884" s="157"/>
      <c r="H884" s="178"/>
      <c r="I884" s="161"/>
      <c r="J884" s="178"/>
      <c r="K884" s="178"/>
      <c r="L884" s="178"/>
      <c r="M884" s="176"/>
      <c r="N884" s="175"/>
      <c r="O884" s="175"/>
      <c r="P884" s="175"/>
      <c r="Q884" s="161"/>
      <c r="R884" s="161"/>
      <c r="S884" s="164"/>
      <c r="T884" s="158"/>
      <c r="U884" s="158"/>
      <c r="V884" s="158"/>
      <c r="W884" s="157"/>
      <c r="X884" s="157"/>
      <c r="Y884" s="157"/>
      <c r="Z884" s="157"/>
      <c r="AA884" s="177"/>
      <c r="AB884" s="172"/>
      <c r="AC884" s="173"/>
      <c r="AD884" s="173"/>
      <c r="AE884" s="173"/>
      <c r="AF884" s="173"/>
      <c r="AG884" s="173"/>
      <c r="AH884" s="173"/>
      <c r="AI884" s="173"/>
      <c r="AJ884" s="173"/>
      <c r="AK884" s="174"/>
      <c r="AL884"/>
      <c r="AM884"/>
      <c r="AN884"/>
      <c r="AO884"/>
      <c r="AP884"/>
      <c r="AQ884"/>
    </row>
    <row r="885" spans="1:43" ht="12" customHeight="1" x14ac:dyDescent="0.3">
      <c r="A885" s="157"/>
      <c r="B885" s="158"/>
      <c r="C885" s="175"/>
      <c r="D885" s="175"/>
      <c r="E885" s="175"/>
      <c r="F885" s="157"/>
      <c r="G885" s="157"/>
      <c r="H885" s="178"/>
      <c r="I885" s="161"/>
      <c r="J885" s="178"/>
      <c r="K885" s="178"/>
      <c r="L885" s="178"/>
      <c r="M885" s="176"/>
      <c r="N885" s="175"/>
      <c r="O885" s="175"/>
      <c r="P885" s="175"/>
      <c r="Q885" s="161"/>
      <c r="R885" s="161"/>
      <c r="S885" s="164"/>
      <c r="T885" s="158"/>
      <c r="U885" s="158"/>
      <c r="V885" s="158"/>
      <c r="W885" s="157"/>
      <c r="X885" s="157"/>
      <c r="Y885" s="157"/>
      <c r="Z885" s="157"/>
      <c r="AA885" s="177"/>
      <c r="AB885" s="172"/>
      <c r="AC885" s="173"/>
      <c r="AD885" s="173"/>
      <c r="AE885" s="173"/>
      <c r="AF885" s="173"/>
      <c r="AG885" s="173"/>
      <c r="AH885" s="173"/>
      <c r="AI885" s="173"/>
      <c r="AJ885" s="173"/>
      <c r="AK885" s="174"/>
      <c r="AL885"/>
      <c r="AM885"/>
      <c r="AN885"/>
      <c r="AO885"/>
      <c r="AP885"/>
      <c r="AQ885"/>
    </row>
    <row r="886" spans="1:43" ht="12" customHeight="1" x14ac:dyDescent="0.3">
      <c r="A886" s="157"/>
      <c r="B886" s="158"/>
      <c r="C886" s="175"/>
      <c r="D886" s="175"/>
      <c r="E886" s="175"/>
      <c r="F886" s="157"/>
      <c r="G886" s="157"/>
      <c r="H886" s="178"/>
      <c r="I886" s="161"/>
      <c r="J886" s="178"/>
      <c r="K886" s="178"/>
      <c r="L886" s="178"/>
      <c r="M886" s="176"/>
      <c r="N886" s="175"/>
      <c r="O886" s="175"/>
      <c r="P886" s="175"/>
      <c r="Q886" s="161"/>
      <c r="R886" s="161"/>
      <c r="S886" s="164"/>
      <c r="T886" s="158"/>
      <c r="U886" s="158"/>
      <c r="V886" s="158"/>
      <c r="W886" s="157"/>
      <c r="X886" s="157"/>
      <c r="Y886" s="157"/>
      <c r="Z886" s="157"/>
      <c r="AA886" s="177"/>
      <c r="AB886" s="172"/>
      <c r="AC886" s="173"/>
      <c r="AD886" s="173"/>
      <c r="AE886" s="173"/>
      <c r="AF886" s="173"/>
      <c r="AG886" s="173"/>
      <c r="AH886" s="173"/>
      <c r="AI886" s="173"/>
      <c r="AJ886" s="173"/>
      <c r="AK886" s="174"/>
      <c r="AL886"/>
      <c r="AM886"/>
      <c r="AN886"/>
      <c r="AO886"/>
      <c r="AP886"/>
      <c r="AQ886"/>
    </row>
    <row r="887" spans="1:43" ht="12" customHeight="1" x14ac:dyDescent="0.3">
      <c r="A887" s="157"/>
      <c r="B887" s="158"/>
      <c r="C887" s="175"/>
      <c r="D887" s="175"/>
      <c r="E887" s="175"/>
      <c r="F887" s="157"/>
      <c r="G887" s="157"/>
      <c r="H887" s="178"/>
      <c r="I887" s="161"/>
      <c r="J887" s="178"/>
      <c r="K887" s="178"/>
      <c r="L887" s="178"/>
      <c r="M887" s="176"/>
      <c r="N887" s="175"/>
      <c r="O887" s="175"/>
      <c r="P887" s="175"/>
      <c r="Q887" s="161"/>
      <c r="R887" s="161"/>
      <c r="S887" s="164"/>
      <c r="T887" s="158"/>
      <c r="U887" s="158"/>
      <c r="V887" s="158"/>
      <c r="W887" s="157"/>
      <c r="X887" s="157"/>
      <c r="Y887" s="157"/>
      <c r="Z887" s="157"/>
      <c r="AA887" s="177"/>
      <c r="AB887" s="172"/>
      <c r="AC887" s="173"/>
      <c r="AD887" s="173"/>
      <c r="AE887" s="173"/>
      <c r="AF887" s="173"/>
      <c r="AG887" s="173"/>
      <c r="AH887" s="173"/>
      <c r="AI887" s="173"/>
      <c r="AJ887" s="173"/>
      <c r="AK887" s="174"/>
      <c r="AL887"/>
      <c r="AM887"/>
      <c r="AN887"/>
      <c r="AO887"/>
      <c r="AP887"/>
      <c r="AQ887"/>
    </row>
    <row r="888" spans="1:43" ht="12" customHeight="1" x14ac:dyDescent="0.3">
      <c r="A888" s="157"/>
      <c r="B888" s="158"/>
      <c r="C888" s="175"/>
      <c r="D888" s="175"/>
      <c r="E888" s="175"/>
      <c r="F888" s="157"/>
      <c r="G888" s="157"/>
      <c r="H888" s="178"/>
      <c r="I888" s="161"/>
      <c r="J888" s="178"/>
      <c r="K888" s="178"/>
      <c r="L888" s="178"/>
      <c r="M888" s="176"/>
      <c r="N888" s="175"/>
      <c r="O888" s="175"/>
      <c r="P888" s="175"/>
      <c r="Q888" s="161"/>
      <c r="R888" s="161"/>
      <c r="S888" s="164"/>
      <c r="T888" s="158"/>
      <c r="U888" s="158"/>
      <c r="V888" s="158"/>
      <c r="W888" s="157"/>
      <c r="X888" s="157"/>
      <c r="Y888" s="157"/>
      <c r="Z888" s="157"/>
      <c r="AA888" s="177"/>
      <c r="AB888" s="172"/>
      <c r="AC888" s="173"/>
      <c r="AD888" s="173"/>
      <c r="AE888" s="173"/>
      <c r="AF888" s="173"/>
      <c r="AG888" s="173"/>
      <c r="AH888" s="173"/>
      <c r="AI888" s="173"/>
      <c r="AJ888" s="173"/>
      <c r="AK888" s="174"/>
      <c r="AL888"/>
      <c r="AM888"/>
      <c r="AN888"/>
      <c r="AO888"/>
      <c r="AP888"/>
      <c r="AQ888"/>
    </row>
    <row r="889" spans="1:43" ht="12" customHeight="1" x14ac:dyDescent="0.3">
      <c r="A889" s="157"/>
      <c r="B889" s="158"/>
      <c r="C889" s="175"/>
      <c r="D889" s="175"/>
      <c r="E889" s="175"/>
      <c r="F889" s="157"/>
      <c r="G889" s="157"/>
      <c r="H889" s="178"/>
      <c r="I889" s="161"/>
      <c r="J889" s="178"/>
      <c r="K889" s="178"/>
      <c r="L889" s="178"/>
      <c r="M889" s="176"/>
      <c r="N889" s="175"/>
      <c r="O889" s="175"/>
      <c r="P889" s="175"/>
      <c r="Q889" s="161"/>
      <c r="R889" s="161"/>
      <c r="S889" s="164"/>
      <c r="T889" s="158"/>
      <c r="U889" s="158"/>
      <c r="V889" s="158"/>
      <c r="W889" s="157"/>
      <c r="X889" s="157"/>
      <c r="Y889" s="157"/>
      <c r="Z889" s="157"/>
      <c r="AA889" s="177"/>
      <c r="AB889" s="172"/>
      <c r="AC889" s="173"/>
      <c r="AD889" s="173"/>
      <c r="AE889" s="173"/>
      <c r="AF889" s="173"/>
      <c r="AG889" s="173"/>
      <c r="AH889" s="173"/>
      <c r="AI889" s="173"/>
      <c r="AJ889" s="173"/>
      <c r="AK889" s="174"/>
      <c r="AL889"/>
      <c r="AM889"/>
      <c r="AN889"/>
      <c r="AO889"/>
      <c r="AP889"/>
      <c r="AQ889"/>
    </row>
    <row r="890" spans="1:43" s="4" customFormat="1" ht="12" customHeight="1" x14ac:dyDescent="0.3">
      <c r="A890" s="157"/>
      <c r="B890" s="158"/>
      <c r="C890" s="175"/>
      <c r="D890" s="175"/>
      <c r="E890" s="175"/>
      <c r="F890" s="157"/>
      <c r="G890" s="157"/>
      <c r="H890" s="178"/>
      <c r="I890" s="178"/>
      <c r="J890" s="178"/>
      <c r="K890" s="178"/>
      <c r="L890" s="178"/>
      <c r="M890" s="176"/>
      <c r="N890" s="175"/>
      <c r="O890" s="175"/>
      <c r="P890" s="175"/>
      <c r="Q890" s="161"/>
      <c r="R890" s="161"/>
      <c r="S890" s="164"/>
      <c r="T890" s="158"/>
      <c r="U890" s="158"/>
      <c r="V890" s="158"/>
      <c r="W890" s="157"/>
      <c r="X890" s="157"/>
      <c r="Y890" s="157"/>
      <c r="Z890" s="157"/>
      <c r="AA890" s="177"/>
      <c r="AB890" s="172"/>
      <c r="AC890" s="173"/>
      <c r="AD890" s="173"/>
      <c r="AE890" s="173"/>
      <c r="AF890" s="173"/>
      <c r="AG890" s="173"/>
      <c r="AH890" s="173"/>
      <c r="AI890" s="173"/>
      <c r="AJ890" s="173"/>
      <c r="AK890" s="174"/>
      <c r="AL890"/>
      <c r="AM890"/>
      <c r="AN890"/>
      <c r="AO890"/>
      <c r="AP890"/>
      <c r="AQ890"/>
    </row>
    <row r="891" spans="1:43" ht="12" customHeight="1" x14ac:dyDescent="0.3">
      <c r="A891" s="157"/>
      <c r="B891" s="158"/>
      <c r="C891" s="175"/>
      <c r="D891" s="175"/>
      <c r="E891" s="175"/>
      <c r="F891" s="157"/>
      <c r="G891" s="157"/>
      <c r="H891" s="178"/>
      <c r="I891" s="178"/>
      <c r="J891" s="178"/>
      <c r="K891" s="178"/>
      <c r="L891" s="178"/>
      <c r="M891" s="176"/>
      <c r="N891" s="175"/>
      <c r="O891" s="175"/>
      <c r="P891" s="175"/>
      <c r="Q891" s="161"/>
      <c r="R891" s="161"/>
      <c r="S891" s="164"/>
      <c r="T891" s="158"/>
      <c r="U891" s="158"/>
      <c r="V891" s="158"/>
      <c r="W891" s="157"/>
      <c r="X891" s="157"/>
      <c r="Y891" s="157"/>
      <c r="Z891" s="157"/>
      <c r="AA891" s="177"/>
      <c r="AB891" s="172"/>
      <c r="AC891" s="173"/>
      <c r="AD891" s="173"/>
      <c r="AE891" s="173"/>
      <c r="AF891" s="173"/>
      <c r="AG891" s="173"/>
      <c r="AH891" s="173"/>
      <c r="AI891" s="173"/>
      <c r="AJ891" s="173"/>
      <c r="AK891" s="174"/>
      <c r="AL891"/>
      <c r="AM891"/>
      <c r="AN891"/>
      <c r="AO891"/>
      <c r="AP891"/>
      <c r="AQ891"/>
    </row>
    <row r="892" spans="1:43" ht="12" customHeight="1" x14ac:dyDescent="0.3">
      <c r="A892" s="157"/>
      <c r="B892" s="158"/>
      <c r="C892" s="175"/>
      <c r="D892" s="175"/>
      <c r="E892" s="175"/>
      <c r="F892" s="157"/>
      <c r="G892" s="157"/>
      <c r="H892" s="178"/>
      <c r="I892" s="178"/>
      <c r="J892" s="178"/>
      <c r="K892" s="178"/>
      <c r="L892" s="178"/>
      <c r="M892" s="176"/>
      <c r="N892" s="175"/>
      <c r="O892" s="175"/>
      <c r="P892" s="175"/>
      <c r="Q892" s="161"/>
      <c r="R892" s="161"/>
      <c r="S892" s="164"/>
      <c r="T892" s="158"/>
      <c r="U892" s="158"/>
      <c r="V892" s="158"/>
      <c r="W892" s="157"/>
      <c r="X892" s="157"/>
      <c r="Y892" s="157"/>
      <c r="Z892" s="157"/>
      <c r="AA892" s="177"/>
      <c r="AB892" s="172"/>
      <c r="AC892" s="173"/>
      <c r="AD892" s="173"/>
      <c r="AE892" s="173"/>
      <c r="AF892" s="173"/>
      <c r="AG892" s="173"/>
      <c r="AH892" s="173"/>
      <c r="AI892" s="173"/>
      <c r="AJ892" s="173"/>
      <c r="AK892" s="174"/>
      <c r="AL892"/>
      <c r="AM892"/>
      <c r="AN892"/>
      <c r="AO892"/>
      <c r="AP892"/>
      <c r="AQ892"/>
    </row>
    <row r="893" spans="1:43" ht="12" customHeight="1" x14ac:dyDescent="0.3">
      <c r="A893" s="157"/>
      <c r="B893" s="158"/>
      <c r="C893" s="175"/>
      <c r="D893" s="175"/>
      <c r="E893" s="175"/>
      <c r="F893" s="157"/>
      <c r="G893" s="157"/>
      <c r="H893" s="178"/>
      <c r="I893" s="178"/>
      <c r="J893" s="178"/>
      <c r="K893" s="178"/>
      <c r="L893" s="178"/>
      <c r="M893" s="176"/>
      <c r="N893" s="175"/>
      <c r="O893" s="175"/>
      <c r="P893" s="175"/>
      <c r="Q893" s="161"/>
      <c r="R893" s="161"/>
      <c r="S893" s="164"/>
      <c r="T893" s="158"/>
      <c r="U893" s="158"/>
      <c r="V893" s="158"/>
      <c r="W893" s="157"/>
      <c r="X893" s="157"/>
      <c r="Y893" s="157"/>
      <c r="Z893" s="157"/>
      <c r="AA893" s="177"/>
      <c r="AB893" s="172"/>
      <c r="AC893" s="173"/>
      <c r="AD893" s="173"/>
      <c r="AE893" s="173"/>
      <c r="AF893" s="173"/>
      <c r="AG893" s="173"/>
      <c r="AH893" s="173"/>
      <c r="AI893" s="173"/>
      <c r="AJ893" s="173"/>
      <c r="AK893" s="174"/>
      <c r="AL893"/>
      <c r="AM893"/>
      <c r="AN893"/>
      <c r="AO893"/>
      <c r="AP893"/>
      <c r="AQ893"/>
    </row>
    <row r="894" spans="1:43" ht="12" customHeight="1" x14ac:dyDescent="0.3">
      <c r="A894" s="157"/>
      <c r="B894" s="158"/>
      <c r="C894" s="175"/>
      <c r="D894" s="175"/>
      <c r="E894" s="175"/>
      <c r="F894" s="157"/>
      <c r="G894" s="157"/>
      <c r="H894" s="178"/>
      <c r="I894" s="178"/>
      <c r="J894" s="178"/>
      <c r="K894" s="178"/>
      <c r="L894" s="178"/>
      <c r="M894" s="176"/>
      <c r="N894" s="175"/>
      <c r="O894" s="175"/>
      <c r="P894" s="175"/>
      <c r="Q894" s="161"/>
      <c r="R894" s="161"/>
      <c r="S894" s="164"/>
      <c r="T894" s="158"/>
      <c r="U894" s="158"/>
      <c r="V894" s="158"/>
      <c r="W894" s="157"/>
      <c r="X894" s="157"/>
      <c r="Y894" s="157"/>
      <c r="Z894" s="157"/>
      <c r="AA894" s="177"/>
      <c r="AB894" s="172"/>
      <c r="AC894" s="173"/>
      <c r="AD894" s="173"/>
      <c r="AE894" s="173"/>
      <c r="AF894" s="173"/>
      <c r="AG894" s="173"/>
      <c r="AH894" s="173"/>
      <c r="AI894" s="173"/>
      <c r="AJ894" s="173"/>
      <c r="AK894" s="174"/>
      <c r="AL894"/>
      <c r="AM894"/>
      <c r="AN894"/>
      <c r="AO894"/>
      <c r="AP894"/>
      <c r="AQ894"/>
    </row>
    <row r="895" spans="1:43" ht="12" customHeight="1" x14ac:dyDescent="0.3">
      <c r="A895" s="157"/>
      <c r="B895" s="158"/>
      <c r="C895" s="175"/>
      <c r="D895" s="175"/>
      <c r="E895" s="175"/>
      <c r="F895" s="157"/>
      <c r="G895" s="157"/>
      <c r="H895" s="178"/>
      <c r="I895" s="178"/>
      <c r="J895" s="178"/>
      <c r="K895" s="178"/>
      <c r="L895" s="178"/>
      <c r="M895" s="176"/>
      <c r="N895" s="175"/>
      <c r="O895" s="175"/>
      <c r="P895" s="175"/>
      <c r="Q895" s="161"/>
      <c r="R895" s="161"/>
      <c r="S895" s="164"/>
      <c r="T895" s="158"/>
      <c r="U895" s="158"/>
      <c r="V895" s="158"/>
      <c r="W895" s="157"/>
      <c r="X895" s="157"/>
      <c r="Y895" s="157"/>
      <c r="Z895" s="157"/>
      <c r="AA895" s="177"/>
      <c r="AB895" s="172"/>
      <c r="AC895" s="173"/>
      <c r="AD895" s="173"/>
      <c r="AE895" s="173"/>
      <c r="AF895" s="173"/>
      <c r="AG895" s="173"/>
      <c r="AH895" s="173"/>
      <c r="AI895" s="173"/>
      <c r="AJ895" s="173"/>
      <c r="AK895" s="174"/>
      <c r="AL895"/>
      <c r="AM895"/>
      <c r="AN895"/>
      <c r="AO895"/>
      <c r="AP895"/>
      <c r="AQ895"/>
    </row>
    <row r="896" spans="1:43" ht="12" customHeight="1" x14ac:dyDescent="0.3">
      <c r="A896" s="157"/>
      <c r="B896" s="158"/>
      <c r="C896" s="175"/>
      <c r="D896" s="175"/>
      <c r="E896" s="175"/>
      <c r="F896" s="157"/>
      <c r="G896" s="157"/>
      <c r="H896" s="178"/>
      <c r="I896" s="178"/>
      <c r="J896" s="178"/>
      <c r="K896" s="178"/>
      <c r="L896" s="178"/>
      <c r="M896" s="176"/>
      <c r="N896" s="175"/>
      <c r="O896" s="175"/>
      <c r="P896" s="175"/>
      <c r="Q896" s="161"/>
      <c r="R896" s="161"/>
      <c r="S896" s="164"/>
      <c r="T896" s="158"/>
      <c r="U896" s="158"/>
      <c r="V896" s="158"/>
      <c r="W896" s="157"/>
      <c r="X896" s="157"/>
      <c r="Y896" s="157"/>
      <c r="Z896" s="157"/>
      <c r="AA896" s="177"/>
      <c r="AB896" s="172"/>
      <c r="AC896" s="173"/>
      <c r="AD896" s="173"/>
      <c r="AE896" s="173"/>
      <c r="AF896" s="173"/>
      <c r="AG896" s="173"/>
      <c r="AH896" s="173"/>
      <c r="AI896" s="173"/>
      <c r="AJ896" s="173"/>
      <c r="AK896" s="174"/>
      <c r="AL896"/>
      <c r="AM896"/>
      <c r="AN896"/>
      <c r="AO896"/>
      <c r="AP896"/>
      <c r="AQ896"/>
    </row>
    <row r="897" spans="1:43" ht="12" customHeight="1" x14ac:dyDescent="0.3">
      <c r="A897" s="157"/>
      <c r="B897" s="158"/>
      <c r="C897" s="175"/>
      <c r="D897" s="175"/>
      <c r="E897" s="175"/>
      <c r="F897" s="157"/>
      <c r="G897" s="157"/>
      <c r="H897" s="178"/>
      <c r="I897" s="178"/>
      <c r="J897" s="178"/>
      <c r="K897" s="178"/>
      <c r="L897" s="178"/>
      <c r="M897" s="176"/>
      <c r="N897" s="175"/>
      <c r="O897" s="175"/>
      <c r="P897" s="175"/>
      <c r="Q897" s="161"/>
      <c r="R897" s="161"/>
      <c r="S897" s="164"/>
      <c r="T897" s="158"/>
      <c r="U897" s="158"/>
      <c r="V897" s="158"/>
      <c r="W897" s="157"/>
      <c r="X897" s="157"/>
      <c r="Y897" s="157"/>
      <c r="Z897" s="157"/>
      <c r="AA897" s="177"/>
      <c r="AB897" s="172"/>
      <c r="AC897" s="173"/>
      <c r="AD897" s="173"/>
      <c r="AE897" s="173"/>
      <c r="AF897" s="173"/>
      <c r="AG897" s="173"/>
      <c r="AH897" s="173"/>
      <c r="AI897" s="173"/>
      <c r="AJ897" s="173"/>
      <c r="AK897" s="174"/>
      <c r="AL897"/>
      <c r="AM897"/>
      <c r="AN897"/>
      <c r="AO897"/>
      <c r="AP897"/>
      <c r="AQ897"/>
    </row>
    <row r="898" spans="1:43" ht="12" customHeight="1" x14ac:dyDescent="0.3">
      <c r="A898" s="157"/>
      <c r="B898" s="158"/>
      <c r="C898" s="175"/>
      <c r="D898" s="175"/>
      <c r="E898" s="175"/>
      <c r="F898" s="157"/>
      <c r="G898" s="157"/>
      <c r="H898" s="178"/>
      <c r="I898" s="178"/>
      <c r="J898" s="178"/>
      <c r="K898" s="178"/>
      <c r="L898" s="178"/>
      <c r="M898" s="176"/>
      <c r="N898" s="175"/>
      <c r="O898" s="175"/>
      <c r="P898" s="175"/>
      <c r="Q898" s="161"/>
      <c r="R898" s="161"/>
      <c r="S898" s="164"/>
      <c r="T898" s="158"/>
      <c r="U898" s="158"/>
      <c r="V898" s="158"/>
      <c r="W898" s="157"/>
      <c r="X898" s="157"/>
      <c r="Y898" s="157"/>
      <c r="Z898" s="157"/>
      <c r="AA898" s="177"/>
      <c r="AB898" s="172"/>
      <c r="AC898" s="173"/>
      <c r="AD898" s="173"/>
      <c r="AE898" s="173"/>
      <c r="AF898" s="173"/>
      <c r="AG898" s="173"/>
      <c r="AH898" s="173"/>
      <c r="AI898" s="173"/>
      <c r="AJ898" s="173"/>
      <c r="AK898" s="174"/>
      <c r="AL898"/>
      <c r="AM898"/>
      <c r="AN898"/>
      <c r="AO898"/>
      <c r="AP898"/>
      <c r="AQ898"/>
    </row>
    <row r="899" spans="1:43" ht="12" customHeight="1" x14ac:dyDescent="0.3">
      <c r="A899" s="157"/>
      <c r="B899" s="158"/>
      <c r="C899" s="175"/>
      <c r="D899" s="175"/>
      <c r="E899" s="175"/>
      <c r="F899" s="157"/>
      <c r="G899" s="157"/>
      <c r="H899" s="178"/>
      <c r="I899" s="178"/>
      <c r="J899" s="178"/>
      <c r="K899" s="178"/>
      <c r="L899" s="178"/>
      <c r="M899" s="176"/>
      <c r="N899" s="175"/>
      <c r="O899" s="175"/>
      <c r="P899" s="175"/>
      <c r="Q899" s="161"/>
      <c r="R899" s="161"/>
      <c r="S899" s="164"/>
      <c r="T899" s="158"/>
      <c r="U899" s="158"/>
      <c r="V899" s="158"/>
      <c r="W899" s="157"/>
      <c r="X899" s="157"/>
      <c r="Y899" s="157"/>
      <c r="Z899" s="157"/>
      <c r="AA899" s="177"/>
      <c r="AB899" s="172"/>
      <c r="AC899" s="173"/>
      <c r="AD899" s="173"/>
      <c r="AE899" s="173"/>
      <c r="AF899" s="173"/>
      <c r="AG899" s="173"/>
      <c r="AH899" s="173"/>
      <c r="AI899" s="173"/>
      <c r="AJ899" s="173"/>
      <c r="AK899" s="174"/>
      <c r="AL899"/>
      <c r="AM899"/>
      <c r="AN899"/>
      <c r="AO899"/>
      <c r="AP899"/>
      <c r="AQ899"/>
    </row>
    <row r="900" spans="1:43" ht="12" customHeight="1" x14ac:dyDescent="0.3">
      <c r="A900" s="157"/>
      <c r="B900" s="158"/>
      <c r="C900" s="175"/>
      <c r="D900" s="175"/>
      <c r="E900" s="175"/>
      <c r="F900" s="157"/>
      <c r="G900" s="157"/>
      <c r="H900" s="178"/>
      <c r="I900" s="178"/>
      <c r="J900" s="178"/>
      <c r="K900" s="178"/>
      <c r="L900" s="178"/>
      <c r="M900" s="176"/>
      <c r="N900" s="175"/>
      <c r="O900" s="175"/>
      <c r="P900" s="175"/>
      <c r="Q900" s="161"/>
      <c r="R900" s="161"/>
      <c r="S900" s="164"/>
      <c r="T900" s="158"/>
      <c r="U900" s="158"/>
      <c r="V900" s="158"/>
      <c r="W900" s="157"/>
      <c r="X900" s="157"/>
      <c r="Y900" s="157"/>
      <c r="Z900" s="157"/>
      <c r="AA900" s="177"/>
      <c r="AB900" s="172"/>
      <c r="AC900" s="173"/>
      <c r="AD900" s="173"/>
      <c r="AE900" s="173"/>
      <c r="AF900" s="173"/>
      <c r="AG900" s="173"/>
      <c r="AH900" s="173"/>
      <c r="AI900" s="173"/>
      <c r="AJ900" s="173"/>
      <c r="AK900" s="174"/>
      <c r="AL900"/>
      <c r="AM900"/>
      <c r="AN900"/>
      <c r="AO900"/>
      <c r="AP900"/>
      <c r="AQ900"/>
    </row>
    <row r="901" spans="1:43" ht="12" customHeight="1" x14ac:dyDescent="0.3">
      <c r="A901" s="157"/>
      <c r="B901" s="158"/>
      <c r="C901" s="175"/>
      <c r="D901" s="175"/>
      <c r="E901" s="175"/>
      <c r="F901" s="157"/>
      <c r="G901" s="157"/>
      <c r="H901" s="178"/>
      <c r="I901" s="178"/>
      <c r="J901" s="178"/>
      <c r="K901" s="178"/>
      <c r="L901" s="178"/>
      <c r="M901" s="176"/>
      <c r="N901" s="175"/>
      <c r="O901" s="175"/>
      <c r="P901" s="175"/>
      <c r="Q901" s="161"/>
      <c r="R901" s="161"/>
      <c r="S901" s="164"/>
      <c r="T901" s="158"/>
      <c r="U901" s="158"/>
      <c r="V901" s="158"/>
      <c r="W901" s="157"/>
      <c r="X901" s="157"/>
      <c r="Y901" s="157"/>
      <c r="Z901" s="157"/>
      <c r="AA901" s="177"/>
      <c r="AB901" s="172"/>
      <c r="AC901" s="173"/>
      <c r="AD901" s="173"/>
      <c r="AE901" s="173"/>
      <c r="AF901" s="173"/>
      <c r="AG901" s="173"/>
      <c r="AH901" s="173"/>
      <c r="AI901" s="173"/>
      <c r="AJ901" s="173"/>
      <c r="AK901" s="174"/>
      <c r="AL901"/>
      <c r="AM901"/>
      <c r="AN901"/>
      <c r="AO901"/>
      <c r="AP901"/>
      <c r="AQ901"/>
    </row>
    <row r="902" spans="1:43" ht="12" customHeight="1" x14ac:dyDescent="0.3">
      <c r="A902" s="157"/>
      <c r="B902" s="158"/>
      <c r="C902" s="175"/>
      <c r="D902" s="175"/>
      <c r="E902" s="175"/>
      <c r="F902" s="157"/>
      <c r="G902" s="157"/>
      <c r="H902" s="178"/>
      <c r="I902" s="178"/>
      <c r="J902" s="178"/>
      <c r="K902" s="178"/>
      <c r="L902" s="178"/>
      <c r="M902" s="176"/>
      <c r="N902" s="175"/>
      <c r="O902" s="175"/>
      <c r="P902" s="175"/>
      <c r="Q902" s="161"/>
      <c r="R902" s="161"/>
      <c r="S902" s="164"/>
      <c r="T902" s="158"/>
      <c r="U902" s="158"/>
      <c r="V902" s="158"/>
      <c r="W902" s="157"/>
      <c r="X902" s="157"/>
      <c r="Y902" s="157"/>
      <c r="Z902" s="157"/>
      <c r="AA902" s="177"/>
      <c r="AB902" s="172"/>
      <c r="AC902" s="173"/>
      <c r="AD902" s="173"/>
      <c r="AE902" s="173"/>
      <c r="AF902" s="173"/>
      <c r="AG902" s="173"/>
      <c r="AH902" s="173"/>
      <c r="AI902" s="173"/>
      <c r="AJ902" s="173"/>
      <c r="AK902" s="174"/>
      <c r="AL902"/>
      <c r="AM902"/>
      <c r="AN902"/>
      <c r="AO902"/>
      <c r="AP902"/>
      <c r="AQ902"/>
    </row>
    <row r="903" spans="1:43" ht="12" customHeight="1" x14ac:dyDescent="0.3">
      <c r="A903" s="157"/>
      <c r="B903" s="158"/>
      <c r="C903" s="175"/>
      <c r="D903" s="175"/>
      <c r="E903" s="175"/>
      <c r="F903" s="157"/>
      <c r="G903" s="157"/>
      <c r="H903" s="178"/>
      <c r="I903" s="178"/>
      <c r="J903" s="178"/>
      <c r="K903" s="178"/>
      <c r="L903" s="178"/>
      <c r="M903" s="176"/>
      <c r="N903" s="175"/>
      <c r="O903" s="175"/>
      <c r="P903" s="175"/>
      <c r="Q903" s="161"/>
      <c r="R903" s="161"/>
      <c r="S903" s="164"/>
      <c r="T903" s="158"/>
      <c r="U903" s="158"/>
      <c r="V903" s="158"/>
      <c r="W903" s="157"/>
      <c r="X903" s="157"/>
      <c r="Y903" s="157"/>
      <c r="Z903" s="157"/>
      <c r="AA903" s="177"/>
      <c r="AB903" s="172"/>
      <c r="AC903" s="173"/>
      <c r="AD903" s="173"/>
      <c r="AE903" s="173"/>
      <c r="AF903" s="173"/>
      <c r="AG903" s="173"/>
      <c r="AH903" s="173"/>
      <c r="AI903" s="173"/>
      <c r="AJ903" s="173"/>
      <c r="AK903" s="174"/>
      <c r="AL903"/>
      <c r="AM903"/>
      <c r="AN903"/>
      <c r="AO903"/>
      <c r="AP903"/>
      <c r="AQ903"/>
    </row>
    <row r="904" spans="1:43" s="4" customFormat="1" ht="12" customHeight="1" x14ac:dyDescent="0.3">
      <c r="A904" s="157"/>
      <c r="B904" s="158"/>
      <c r="C904" s="175"/>
      <c r="D904" s="175"/>
      <c r="E904" s="175"/>
      <c r="F904" s="157"/>
      <c r="G904" s="157"/>
      <c r="H904" s="178"/>
      <c r="I904" s="178"/>
      <c r="J904" s="178"/>
      <c r="K904" s="178"/>
      <c r="L904" s="178"/>
      <c r="M904" s="176"/>
      <c r="N904" s="175"/>
      <c r="O904" s="175"/>
      <c r="P904" s="175"/>
      <c r="Q904" s="161"/>
      <c r="R904" s="161"/>
      <c r="S904" s="164"/>
      <c r="T904" s="158"/>
      <c r="U904" s="158"/>
      <c r="V904" s="158"/>
      <c r="W904" s="157"/>
      <c r="X904" s="157"/>
      <c r="Y904" s="157"/>
      <c r="Z904" s="157"/>
      <c r="AA904" s="177"/>
      <c r="AB904" s="172"/>
      <c r="AC904" s="173"/>
      <c r="AD904" s="173"/>
      <c r="AE904" s="173"/>
      <c r="AF904" s="173"/>
      <c r="AG904" s="173"/>
      <c r="AH904" s="173"/>
      <c r="AI904" s="173"/>
      <c r="AJ904" s="173"/>
      <c r="AK904" s="174"/>
      <c r="AL904"/>
      <c r="AM904"/>
      <c r="AN904"/>
      <c r="AO904"/>
      <c r="AP904"/>
      <c r="AQ904"/>
    </row>
    <row r="905" spans="1:43" ht="12" customHeight="1" x14ac:dyDescent="0.3">
      <c r="A905" s="157"/>
      <c r="B905" s="158"/>
      <c r="C905" s="175"/>
      <c r="D905" s="175"/>
      <c r="E905" s="175"/>
      <c r="F905" s="157"/>
      <c r="G905" s="157"/>
      <c r="H905" s="178"/>
      <c r="I905" s="178"/>
      <c r="J905" s="178"/>
      <c r="K905" s="178"/>
      <c r="L905" s="178"/>
      <c r="M905" s="176"/>
      <c r="N905" s="175"/>
      <c r="O905" s="175"/>
      <c r="P905" s="175"/>
      <c r="Q905" s="161"/>
      <c r="R905" s="161"/>
      <c r="S905" s="164"/>
      <c r="T905" s="158"/>
      <c r="U905" s="158"/>
      <c r="V905" s="158"/>
      <c r="W905" s="157"/>
      <c r="X905" s="157"/>
      <c r="Y905" s="157"/>
      <c r="Z905" s="157"/>
      <c r="AA905" s="177"/>
      <c r="AB905" s="172"/>
      <c r="AC905" s="173"/>
      <c r="AD905" s="173"/>
      <c r="AE905" s="173"/>
      <c r="AF905" s="173"/>
      <c r="AG905" s="173"/>
      <c r="AH905" s="173"/>
      <c r="AI905" s="173"/>
      <c r="AJ905" s="173"/>
      <c r="AK905" s="174"/>
      <c r="AL905"/>
      <c r="AM905"/>
      <c r="AN905"/>
      <c r="AO905"/>
      <c r="AP905"/>
      <c r="AQ905"/>
    </row>
    <row r="906" spans="1:43" ht="12" customHeight="1" x14ac:dyDescent="0.3">
      <c r="A906" s="157"/>
      <c r="B906" s="158"/>
      <c r="C906" s="175"/>
      <c r="D906" s="175"/>
      <c r="E906" s="175"/>
      <c r="F906" s="157"/>
      <c r="G906" s="157"/>
      <c r="H906" s="178"/>
      <c r="I906" s="178"/>
      <c r="J906" s="178"/>
      <c r="K906" s="178"/>
      <c r="L906" s="178"/>
      <c r="M906" s="176"/>
      <c r="N906" s="175"/>
      <c r="O906" s="175"/>
      <c r="P906" s="175"/>
      <c r="Q906" s="161"/>
      <c r="R906" s="161"/>
      <c r="S906" s="164"/>
      <c r="T906" s="158"/>
      <c r="U906" s="158"/>
      <c r="V906" s="158"/>
      <c r="W906" s="157"/>
      <c r="X906" s="157"/>
      <c r="Y906" s="157"/>
      <c r="Z906" s="157"/>
      <c r="AA906" s="177"/>
      <c r="AB906" s="172"/>
      <c r="AC906" s="173"/>
      <c r="AD906" s="173"/>
      <c r="AE906" s="173"/>
      <c r="AF906" s="173"/>
      <c r="AG906" s="173"/>
      <c r="AH906" s="173"/>
      <c r="AI906" s="173"/>
      <c r="AJ906" s="173"/>
      <c r="AK906" s="174"/>
      <c r="AL906"/>
      <c r="AM906"/>
      <c r="AN906"/>
      <c r="AO906"/>
      <c r="AP906"/>
      <c r="AQ906"/>
    </row>
    <row r="907" spans="1:43" ht="12" customHeight="1" x14ac:dyDescent="0.3">
      <c r="A907" s="157"/>
      <c r="B907" s="158"/>
      <c r="C907" s="175"/>
      <c r="D907" s="175"/>
      <c r="E907" s="175"/>
      <c r="F907" s="157"/>
      <c r="G907" s="157"/>
      <c r="H907" s="178"/>
      <c r="I907" s="178"/>
      <c r="J907" s="178"/>
      <c r="K907" s="178"/>
      <c r="L907" s="178"/>
      <c r="M907" s="176"/>
      <c r="N907" s="175"/>
      <c r="O907" s="175"/>
      <c r="P907" s="175"/>
      <c r="Q907" s="161"/>
      <c r="R907" s="161"/>
      <c r="S907" s="164"/>
      <c r="T907" s="158"/>
      <c r="U907" s="158"/>
      <c r="V907" s="158"/>
      <c r="W907" s="157"/>
      <c r="X907" s="157"/>
      <c r="Y907" s="157"/>
      <c r="Z907" s="157"/>
      <c r="AA907" s="177"/>
      <c r="AB907" s="172"/>
      <c r="AC907" s="173"/>
      <c r="AD907" s="173"/>
      <c r="AE907" s="173"/>
      <c r="AF907" s="173"/>
      <c r="AG907" s="173"/>
      <c r="AH907" s="173"/>
      <c r="AI907" s="173"/>
      <c r="AJ907" s="173"/>
      <c r="AK907" s="174"/>
      <c r="AL907"/>
      <c r="AM907"/>
      <c r="AN907"/>
      <c r="AO907"/>
      <c r="AP907"/>
      <c r="AQ907"/>
    </row>
    <row r="908" spans="1:43" ht="12" customHeight="1" x14ac:dyDescent="0.3">
      <c r="A908" s="157"/>
      <c r="B908" s="158"/>
      <c r="C908" s="175"/>
      <c r="D908" s="175"/>
      <c r="E908" s="175"/>
      <c r="F908" s="157"/>
      <c r="G908" s="157"/>
      <c r="H908" s="178"/>
      <c r="I908" s="178"/>
      <c r="J908" s="178"/>
      <c r="K908" s="178"/>
      <c r="L908" s="178"/>
      <c r="M908" s="176"/>
      <c r="N908" s="175"/>
      <c r="O908" s="175"/>
      <c r="P908" s="178"/>
      <c r="Q908" s="161"/>
      <c r="R908" s="161"/>
      <c r="S908" s="164"/>
      <c r="T908" s="158"/>
      <c r="U908" s="158"/>
      <c r="V908" s="158"/>
      <c r="W908" s="157"/>
      <c r="X908" s="157"/>
      <c r="Y908" s="157"/>
      <c r="Z908" s="157"/>
      <c r="AA908" s="177"/>
      <c r="AB908" s="172"/>
      <c r="AC908" s="173"/>
      <c r="AD908" s="173"/>
      <c r="AE908" s="173"/>
      <c r="AF908" s="173"/>
      <c r="AG908" s="173"/>
      <c r="AH908" s="173"/>
      <c r="AI908" s="173"/>
      <c r="AJ908" s="173"/>
      <c r="AK908" s="174"/>
      <c r="AL908"/>
      <c r="AM908"/>
      <c r="AN908"/>
      <c r="AO908"/>
      <c r="AP908"/>
      <c r="AQ908"/>
    </row>
    <row r="909" spans="1:43" ht="12" customHeight="1" x14ac:dyDescent="0.3">
      <c r="A909" s="157"/>
      <c r="B909" s="158"/>
      <c r="C909" s="175"/>
      <c r="D909" s="175"/>
      <c r="E909" s="175"/>
      <c r="F909" s="157"/>
      <c r="G909" s="157"/>
      <c r="H909" s="178"/>
      <c r="I909" s="178"/>
      <c r="J909" s="178"/>
      <c r="K909" s="178"/>
      <c r="L909" s="178"/>
      <c r="M909" s="176"/>
      <c r="N909" s="175"/>
      <c r="O909" s="175"/>
      <c r="P909" s="175"/>
      <c r="Q909" s="161"/>
      <c r="R909" s="161"/>
      <c r="S909" s="164"/>
      <c r="T909" s="158"/>
      <c r="U909" s="158"/>
      <c r="V909" s="158"/>
      <c r="W909" s="157"/>
      <c r="X909" s="157"/>
      <c r="Y909" s="157"/>
      <c r="Z909" s="157"/>
      <c r="AA909" s="177"/>
      <c r="AB909" s="172"/>
      <c r="AC909" s="173"/>
      <c r="AD909" s="173"/>
      <c r="AE909" s="173"/>
      <c r="AF909" s="173"/>
      <c r="AG909" s="173"/>
      <c r="AH909" s="173"/>
      <c r="AI909" s="173"/>
      <c r="AJ909" s="173"/>
      <c r="AK909" s="174"/>
      <c r="AL909"/>
      <c r="AM909"/>
      <c r="AN909"/>
      <c r="AO909"/>
      <c r="AP909"/>
      <c r="AQ909"/>
    </row>
    <row r="910" spans="1:43" ht="12" customHeight="1" x14ac:dyDescent="0.3">
      <c r="A910" s="157"/>
      <c r="B910" s="158"/>
      <c r="C910" s="175"/>
      <c r="D910" s="175"/>
      <c r="E910" s="175"/>
      <c r="F910" s="157"/>
      <c r="G910" s="157"/>
      <c r="H910" s="178"/>
      <c r="I910" s="178"/>
      <c r="J910" s="178"/>
      <c r="K910" s="178"/>
      <c r="L910" s="178"/>
      <c r="M910" s="176"/>
      <c r="N910" s="175"/>
      <c r="O910" s="175"/>
      <c r="P910" s="175"/>
      <c r="Q910" s="161"/>
      <c r="R910" s="161"/>
      <c r="S910" s="164"/>
      <c r="T910" s="158"/>
      <c r="U910" s="158"/>
      <c r="V910" s="158"/>
      <c r="W910" s="157"/>
      <c r="X910" s="157"/>
      <c r="Y910" s="157"/>
      <c r="Z910" s="157"/>
      <c r="AA910" s="177"/>
      <c r="AB910" s="172"/>
      <c r="AC910" s="173"/>
      <c r="AD910" s="173"/>
      <c r="AE910" s="173"/>
      <c r="AF910" s="173"/>
      <c r="AG910" s="173"/>
      <c r="AH910" s="173"/>
      <c r="AI910" s="173"/>
      <c r="AJ910" s="173"/>
      <c r="AK910" s="174"/>
      <c r="AL910"/>
      <c r="AM910"/>
      <c r="AN910"/>
      <c r="AO910"/>
      <c r="AP910"/>
      <c r="AQ910"/>
    </row>
    <row r="911" spans="1:43" ht="12" customHeight="1" x14ac:dyDescent="0.3">
      <c r="A911" s="157"/>
      <c r="B911" s="158"/>
      <c r="C911" s="175"/>
      <c r="D911" s="175"/>
      <c r="E911" s="175"/>
      <c r="F911" s="157"/>
      <c r="G911" s="157"/>
      <c r="H911" s="178"/>
      <c r="I911" s="178"/>
      <c r="J911" s="178"/>
      <c r="K911" s="178"/>
      <c r="L911" s="178"/>
      <c r="M911" s="176"/>
      <c r="N911" s="175"/>
      <c r="O911" s="175"/>
      <c r="P911" s="175"/>
      <c r="Q911" s="161"/>
      <c r="R911" s="161"/>
      <c r="S911" s="164"/>
      <c r="T911" s="158"/>
      <c r="U911" s="158"/>
      <c r="V911" s="158"/>
      <c r="W911" s="157"/>
      <c r="X911" s="157"/>
      <c r="Y911" s="157"/>
      <c r="Z911" s="157"/>
      <c r="AA911" s="177"/>
      <c r="AB911" s="172"/>
      <c r="AC911" s="173"/>
      <c r="AD911" s="173"/>
      <c r="AE911" s="173"/>
      <c r="AF911" s="173"/>
      <c r="AG911" s="173"/>
      <c r="AH911" s="173"/>
      <c r="AI911" s="173"/>
      <c r="AJ911" s="173"/>
      <c r="AK911" s="174"/>
      <c r="AL911"/>
      <c r="AM911"/>
      <c r="AN911"/>
      <c r="AO911"/>
      <c r="AP911"/>
      <c r="AQ911"/>
    </row>
    <row r="912" spans="1:43" ht="12" customHeight="1" x14ac:dyDescent="0.3">
      <c r="A912" s="157"/>
      <c r="B912" s="158"/>
      <c r="C912" s="175"/>
      <c r="D912" s="175"/>
      <c r="E912" s="175"/>
      <c r="F912" s="157"/>
      <c r="G912" s="157"/>
      <c r="H912" s="178"/>
      <c r="I912" s="178"/>
      <c r="J912" s="178"/>
      <c r="K912" s="178"/>
      <c r="L912" s="178"/>
      <c r="M912" s="176"/>
      <c r="N912" s="175"/>
      <c r="O912" s="175"/>
      <c r="P912" s="175"/>
      <c r="Q912" s="161"/>
      <c r="R912" s="161"/>
      <c r="S912" s="164"/>
      <c r="T912" s="158"/>
      <c r="U912" s="158"/>
      <c r="V912" s="158"/>
      <c r="W912" s="157"/>
      <c r="X912" s="157"/>
      <c r="Y912" s="157"/>
      <c r="Z912" s="157"/>
      <c r="AA912" s="177"/>
      <c r="AB912" s="172"/>
      <c r="AC912" s="173"/>
      <c r="AD912" s="173"/>
      <c r="AE912" s="173"/>
      <c r="AF912" s="173"/>
      <c r="AG912" s="173"/>
      <c r="AH912" s="173"/>
      <c r="AI912" s="173"/>
      <c r="AJ912" s="173"/>
      <c r="AK912" s="174"/>
      <c r="AL912"/>
      <c r="AM912"/>
      <c r="AN912"/>
      <c r="AO912"/>
      <c r="AP912"/>
      <c r="AQ912"/>
    </row>
    <row r="913" spans="1:43" ht="12" customHeight="1" x14ac:dyDescent="0.3">
      <c r="A913" s="157"/>
      <c r="B913" s="158"/>
      <c r="C913" s="175"/>
      <c r="D913" s="175"/>
      <c r="E913" s="175"/>
      <c r="F913" s="157"/>
      <c r="G913" s="157"/>
      <c r="H913" s="178"/>
      <c r="I913" s="178"/>
      <c r="J913" s="178"/>
      <c r="K913" s="178"/>
      <c r="L913" s="178"/>
      <c r="M913" s="176"/>
      <c r="N913" s="175"/>
      <c r="O913" s="175"/>
      <c r="P913" s="175"/>
      <c r="Q913" s="161"/>
      <c r="R913" s="161"/>
      <c r="S913" s="164"/>
      <c r="T913" s="158"/>
      <c r="U913" s="158"/>
      <c r="V913" s="158"/>
      <c r="W913" s="157"/>
      <c r="X913" s="157"/>
      <c r="Y913" s="157"/>
      <c r="Z913" s="157"/>
      <c r="AA913" s="177"/>
      <c r="AB913" s="172"/>
      <c r="AC913" s="173"/>
      <c r="AD913" s="173"/>
      <c r="AE913" s="173"/>
      <c r="AF913" s="173"/>
      <c r="AG913" s="173"/>
      <c r="AH913" s="173"/>
      <c r="AI913" s="173"/>
      <c r="AJ913" s="173"/>
      <c r="AK913" s="174"/>
      <c r="AL913"/>
      <c r="AM913"/>
      <c r="AN913"/>
      <c r="AO913"/>
      <c r="AP913"/>
      <c r="AQ913"/>
    </row>
    <row r="914" spans="1:43" ht="12" customHeight="1" x14ac:dyDescent="0.3">
      <c r="A914" s="180"/>
      <c r="B914" s="181"/>
      <c r="C914" s="182"/>
      <c r="D914" s="183"/>
      <c r="E914" s="184"/>
      <c r="F914" s="180"/>
      <c r="G914" s="180"/>
      <c r="H914" s="180"/>
      <c r="I914" s="180"/>
      <c r="J914" s="180"/>
      <c r="K914" s="180"/>
      <c r="L914" s="180"/>
      <c r="M914" s="185"/>
      <c r="N914" s="184"/>
      <c r="O914" s="180"/>
      <c r="P914" s="180"/>
      <c r="Q914" s="186"/>
      <c r="R914" s="186"/>
      <c r="S914" s="181"/>
      <c r="T914" s="181"/>
      <c r="U914" s="181"/>
      <c r="V914" s="181"/>
      <c r="W914" s="184"/>
      <c r="X914" s="187"/>
      <c r="Y914" s="180"/>
      <c r="Z914" s="180"/>
      <c r="AA914" s="188"/>
      <c r="AB914" s="189"/>
      <c r="AC914" s="190"/>
      <c r="AD914" s="190"/>
      <c r="AE914" s="190"/>
      <c r="AF914" s="190"/>
      <c r="AG914" s="190"/>
      <c r="AH914" s="190"/>
      <c r="AI914" s="190"/>
      <c r="AJ914" s="190"/>
      <c r="AK914" s="191"/>
      <c r="AL914"/>
      <c r="AM914"/>
      <c r="AN914"/>
      <c r="AO914"/>
      <c r="AP914"/>
      <c r="AQ914"/>
    </row>
    <row r="62464" spans="27:27" ht="12" customHeight="1" x14ac:dyDescent="0.3">
      <c r="AA62464" s="6"/>
    </row>
  </sheetData>
  <dataConsolidate/>
  <conditionalFormatting sqref="X915:X1048576">
    <cfRule type="duplicateValues" dxfId="164" priority="971"/>
    <cfRule type="duplicateValues" dxfId="163" priority="972"/>
  </conditionalFormatting>
  <conditionalFormatting sqref="X915:X1048576">
    <cfRule type="duplicateValues" dxfId="162" priority="970"/>
  </conditionalFormatting>
  <conditionalFormatting sqref="X819:X824 X1:X2 X826:X839">
    <cfRule type="duplicateValues" dxfId="161" priority="155"/>
    <cfRule type="duplicateValues" dxfId="160" priority="156"/>
  </conditionalFormatting>
  <conditionalFormatting sqref="X819:X824 X1:X2 X826:X839">
    <cfRule type="duplicateValues" dxfId="159" priority="154"/>
  </conditionalFormatting>
  <conditionalFormatting sqref="X3:X5 X270:X352 X354:X414 X645:X650 X524:X596 X15:X72 X417:X426 X433:X443 X445:X510 X512:X517 X265:X268 X520:X522 X428:X430 X74:X153 X7:X13 X601:X604 X609:X643 X598:X599 X606:X607 X155:X256">
    <cfRule type="duplicateValues" dxfId="158" priority="152"/>
    <cfRule type="duplicateValues" dxfId="157" priority="153"/>
  </conditionalFormatting>
  <conditionalFormatting sqref="X3:X5 X270:X352 X354:X414 X645:X650 X524:X596 X15:X72 X417:X426 X433:X443 X445:X510 X512:X517 X265:X268 X520:X522 X428:X430 X74:X153 X7:X13 X601:X604 X609:X643 X598:X599 X606:X607 X155:X256">
    <cfRule type="duplicateValues" dxfId="156" priority="151"/>
  </conditionalFormatting>
  <conditionalFormatting sqref="X269">
    <cfRule type="duplicateValues" dxfId="155" priority="149"/>
    <cfRule type="duplicateValues" dxfId="154" priority="150"/>
  </conditionalFormatting>
  <conditionalFormatting sqref="X269">
    <cfRule type="duplicateValues" dxfId="153" priority="148"/>
  </conditionalFormatting>
  <conditionalFormatting sqref="X651:X655 X663:X691 X658:X661 X714:X721 X693:X712">
    <cfRule type="duplicateValues" dxfId="152" priority="146"/>
    <cfRule type="duplicateValues" dxfId="151" priority="147"/>
  </conditionalFormatting>
  <conditionalFormatting sqref="X651:X655 X663:X691 X658:X661 X714:X721 X693:X712">
    <cfRule type="duplicateValues" dxfId="150" priority="145"/>
  </conditionalFormatting>
  <conditionalFormatting sqref="X662">
    <cfRule type="duplicateValues" dxfId="149" priority="143"/>
    <cfRule type="duplicateValues" dxfId="148" priority="144"/>
  </conditionalFormatting>
  <conditionalFormatting sqref="X662">
    <cfRule type="duplicateValues" dxfId="147" priority="142"/>
  </conditionalFormatting>
  <conditionalFormatting sqref="X444">
    <cfRule type="duplicateValues" dxfId="146" priority="140"/>
    <cfRule type="duplicateValues" dxfId="145" priority="141"/>
  </conditionalFormatting>
  <conditionalFormatting sqref="X444">
    <cfRule type="duplicateValues" dxfId="144" priority="139"/>
  </conditionalFormatting>
  <conditionalFormatting sqref="X523">
    <cfRule type="duplicateValues" dxfId="143" priority="137"/>
    <cfRule type="duplicateValues" dxfId="142" priority="138"/>
  </conditionalFormatting>
  <conditionalFormatting sqref="X523">
    <cfRule type="duplicateValues" dxfId="141" priority="136"/>
  </conditionalFormatting>
  <conditionalFormatting sqref="X722:X748">
    <cfRule type="duplicateValues" dxfId="140" priority="134"/>
    <cfRule type="duplicateValues" dxfId="139" priority="135"/>
  </conditionalFormatting>
  <conditionalFormatting sqref="X722:X748">
    <cfRule type="duplicateValues" dxfId="138" priority="133"/>
  </conditionalFormatting>
  <conditionalFormatting sqref="X749">
    <cfRule type="duplicateValues" dxfId="137" priority="131"/>
    <cfRule type="duplicateValues" dxfId="136" priority="132"/>
  </conditionalFormatting>
  <conditionalFormatting sqref="X749">
    <cfRule type="duplicateValues" dxfId="135" priority="130"/>
  </conditionalFormatting>
  <conditionalFormatting sqref="X750:X754">
    <cfRule type="duplicateValues" dxfId="134" priority="128"/>
    <cfRule type="duplicateValues" dxfId="133" priority="129"/>
  </conditionalFormatting>
  <conditionalFormatting sqref="X750:X754">
    <cfRule type="duplicateValues" dxfId="132" priority="127"/>
  </conditionalFormatting>
  <conditionalFormatting sqref="X755">
    <cfRule type="duplicateValues" dxfId="131" priority="125"/>
    <cfRule type="duplicateValues" dxfId="130" priority="126"/>
  </conditionalFormatting>
  <conditionalFormatting sqref="X755">
    <cfRule type="duplicateValues" dxfId="129" priority="124"/>
  </conditionalFormatting>
  <conditionalFormatting sqref="X756">
    <cfRule type="duplicateValues" dxfId="128" priority="122"/>
    <cfRule type="duplicateValues" dxfId="127" priority="123"/>
  </conditionalFormatting>
  <conditionalFormatting sqref="X756">
    <cfRule type="duplicateValues" dxfId="126" priority="121"/>
  </conditionalFormatting>
  <conditionalFormatting sqref="X415">
    <cfRule type="duplicateValues" dxfId="125" priority="119"/>
    <cfRule type="duplicateValues" dxfId="124" priority="120"/>
  </conditionalFormatting>
  <conditionalFormatting sqref="X415">
    <cfRule type="duplicateValues" dxfId="123" priority="118"/>
  </conditionalFormatting>
  <conditionalFormatting sqref="X416">
    <cfRule type="duplicateValues" dxfId="122" priority="116"/>
    <cfRule type="duplicateValues" dxfId="121" priority="117"/>
  </conditionalFormatting>
  <conditionalFormatting sqref="X416">
    <cfRule type="duplicateValues" dxfId="120" priority="115"/>
  </conditionalFormatting>
  <conditionalFormatting sqref="X758:X760 X762:X764">
    <cfRule type="duplicateValues" dxfId="119" priority="113"/>
    <cfRule type="duplicateValues" dxfId="118" priority="114"/>
  </conditionalFormatting>
  <conditionalFormatting sqref="X758:X760 X762:X764">
    <cfRule type="duplicateValues" dxfId="117" priority="112"/>
  </conditionalFormatting>
  <conditionalFormatting sqref="X765:X767 X769:X771 X773:X780">
    <cfRule type="duplicateValues" dxfId="116" priority="110"/>
    <cfRule type="duplicateValues" dxfId="115" priority="111"/>
  </conditionalFormatting>
  <conditionalFormatting sqref="X765:X767 X769:X771 X773:X780">
    <cfRule type="duplicateValues" dxfId="114" priority="109"/>
  </conditionalFormatting>
  <conditionalFormatting sqref="X757">
    <cfRule type="duplicateValues" dxfId="113" priority="107"/>
    <cfRule type="duplicateValues" dxfId="112" priority="108"/>
  </conditionalFormatting>
  <conditionalFormatting sqref="X757">
    <cfRule type="duplicateValues" dxfId="111" priority="106"/>
  </conditionalFormatting>
  <conditionalFormatting sqref="X781:X789 X791:X803 X805:X818">
    <cfRule type="duplicateValues" dxfId="110" priority="104"/>
    <cfRule type="duplicateValues" dxfId="109" priority="105"/>
  </conditionalFormatting>
  <conditionalFormatting sqref="X781:X789 X791:X803 X805:X818">
    <cfRule type="duplicateValues" dxfId="108" priority="103"/>
  </conditionalFormatting>
  <conditionalFormatting sqref="X657">
    <cfRule type="duplicateValues" dxfId="107" priority="101"/>
    <cfRule type="duplicateValues" dxfId="106" priority="102"/>
  </conditionalFormatting>
  <conditionalFormatting sqref="X657">
    <cfRule type="duplicateValues" dxfId="105" priority="100"/>
  </conditionalFormatting>
  <conditionalFormatting sqref="X656">
    <cfRule type="duplicateValues" dxfId="104" priority="98"/>
    <cfRule type="duplicateValues" dxfId="103" priority="99"/>
  </conditionalFormatting>
  <conditionalFormatting sqref="X656">
    <cfRule type="duplicateValues" dxfId="102" priority="97"/>
  </conditionalFormatting>
  <conditionalFormatting sqref="W186">
    <cfRule type="duplicateValues" dxfId="101" priority="95"/>
    <cfRule type="duplicateValues" dxfId="100" priority="96"/>
  </conditionalFormatting>
  <conditionalFormatting sqref="W186">
    <cfRule type="duplicateValues" dxfId="99" priority="94"/>
  </conditionalFormatting>
  <conditionalFormatting sqref="X14">
    <cfRule type="duplicateValues" dxfId="98" priority="92"/>
    <cfRule type="duplicateValues" dxfId="97" priority="93"/>
  </conditionalFormatting>
  <conditionalFormatting sqref="X14">
    <cfRule type="duplicateValues" dxfId="96" priority="91"/>
  </conditionalFormatting>
  <conditionalFormatting sqref="W433:W435">
    <cfRule type="duplicateValues" dxfId="95" priority="89"/>
    <cfRule type="duplicateValues" dxfId="94" priority="90"/>
  </conditionalFormatting>
  <conditionalFormatting sqref="W433:W435">
    <cfRule type="duplicateValues" dxfId="93" priority="88"/>
  </conditionalFormatting>
  <conditionalFormatting sqref="X431">
    <cfRule type="duplicateValues" dxfId="92" priority="86"/>
    <cfRule type="duplicateValues" dxfId="91" priority="87"/>
  </conditionalFormatting>
  <conditionalFormatting sqref="X431">
    <cfRule type="duplicateValues" dxfId="90" priority="85"/>
  </conditionalFormatting>
  <conditionalFormatting sqref="W431">
    <cfRule type="duplicateValues" dxfId="89" priority="83"/>
    <cfRule type="duplicateValues" dxfId="88" priority="84"/>
  </conditionalFormatting>
  <conditionalFormatting sqref="W431">
    <cfRule type="duplicateValues" dxfId="87" priority="82"/>
  </conditionalFormatting>
  <conditionalFormatting sqref="X804">
    <cfRule type="duplicateValues" dxfId="86" priority="80"/>
    <cfRule type="duplicateValues" dxfId="85" priority="81"/>
  </conditionalFormatting>
  <conditionalFormatting sqref="X804">
    <cfRule type="duplicateValues" dxfId="84" priority="79"/>
  </conditionalFormatting>
  <conditionalFormatting sqref="X519">
    <cfRule type="duplicateValues" dxfId="83" priority="77"/>
    <cfRule type="duplicateValues" dxfId="82" priority="78"/>
  </conditionalFormatting>
  <conditionalFormatting sqref="X519">
    <cfRule type="duplicateValues" dxfId="81" priority="76"/>
  </conditionalFormatting>
  <conditionalFormatting sqref="X518">
    <cfRule type="duplicateValues" dxfId="80" priority="74"/>
    <cfRule type="duplicateValues" dxfId="79" priority="75"/>
  </conditionalFormatting>
  <conditionalFormatting sqref="X518">
    <cfRule type="duplicateValues" dxfId="78" priority="73"/>
  </conditionalFormatting>
  <conditionalFormatting sqref="X840:X855 X857">
    <cfRule type="duplicateValues" dxfId="77" priority="71"/>
    <cfRule type="duplicateValues" dxfId="76" priority="72"/>
  </conditionalFormatting>
  <conditionalFormatting sqref="X840:X855 X857">
    <cfRule type="duplicateValues" dxfId="75" priority="70"/>
  </conditionalFormatting>
  <conditionalFormatting sqref="X761">
    <cfRule type="duplicateValues" dxfId="74" priority="68"/>
    <cfRule type="duplicateValues" dxfId="73" priority="69"/>
  </conditionalFormatting>
  <conditionalFormatting sqref="X761">
    <cfRule type="duplicateValues" dxfId="72" priority="67"/>
  </conditionalFormatting>
  <conditionalFormatting sqref="X644">
    <cfRule type="duplicateValues" dxfId="71" priority="65"/>
    <cfRule type="duplicateValues" dxfId="70" priority="66"/>
  </conditionalFormatting>
  <conditionalFormatting sqref="X644">
    <cfRule type="duplicateValues" dxfId="69" priority="64"/>
  </conditionalFormatting>
  <conditionalFormatting sqref="X856">
    <cfRule type="duplicateValues" dxfId="68" priority="62"/>
    <cfRule type="duplicateValues" dxfId="67" priority="63"/>
  </conditionalFormatting>
  <conditionalFormatting sqref="X856">
    <cfRule type="duplicateValues" dxfId="66" priority="61"/>
  </conditionalFormatting>
  <conditionalFormatting sqref="X858:X859">
    <cfRule type="duplicateValues" dxfId="65" priority="59"/>
    <cfRule type="duplicateValues" dxfId="64" priority="60"/>
  </conditionalFormatting>
  <conditionalFormatting sqref="X858:X859">
    <cfRule type="duplicateValues" dxfId="63" priority="58"/>
  </conditionalFormatting>
  <conditionalFormatting sqref="X860:X883">
    <cfRule type="duplicateValues" dxfId="62" priority="56"/>
    <cfRule type="duplicateValues" dxfId="61" priority="57"/>
  </conditionalFormatting>
  <conditionalFormatting sqref="X860:X883">
    <cfRule type="duplicateValues" dxfId="60" priority="55"/>
  </conditionalFormatting>
  <conditionalFormatting sqref="X427">
    <cfRule type="duplicateValues" dxfId="59" priority="53"/>
    <cfRule type="duplicateValues" dxfId="58" priority="54"/>
  </conditionalFormatting>
  <conditionalFormatting sqref="X427">
    <cfRule type="duplicateValues" dxfId="57" priority="52"/>
  </conditionalFormatting>
  <conditionalFormatting sqref="X432">
    <cfRule type="duplicateValues" dxfId="56" priority="50"/>
    <cfRule type="duplicateValues" dxfId="55" priority="51"/>
  </conditionalFormatting>
  <conditionalFormatting sqref="X432">
    <cfRule type="duplicateValues" dxfId="54" priority="49"/>
  </conditionalFormatting>
  <conditionalFormatting sqref="X884:X893">
    <cfRule type="duplicateValues" dxfId="53" priority="47"/>
    <cfRule type="duplicateValues" dxfId="52" priority="48"/>
  </conditionalFormatting>
  <conditionalFormatting sqref="X884:X893">
    <cfRule type="duplicateValues" dxfId="51" priority="46"/>
  </conditionalFormatting>
  <conditionalFormatting sqref="X894:X902">
    <cfRule type="duplicateValues" dxfId="50" priority="44"/>
    <cfRule type="duplicateValues" dxfId="49" priority="45"/>
  </conditionalFormatting>
  <conditionalFormatting sqref="X894:X902">
    <cfRule type="duplicateValues" dxfId="48" priority="43"/>
  </conditionalFormatting>
  <conditionalFormatting sqref="X903:X904">
    <cfRule type="duplicateValues" dxfId="47" priority="41"/>
    <cfRule type="duplicateValues" dxfId="46" priority="42"/>
  </conditionalFormatting>
  <conditionalFormatting sqref="X903:X904">
    <cfRule type="duplicateValues" dxfId="45" priority="40"/>
  </conditionalFormatting>
  <conditionalFormatting sqref="X905:X913">
    <cfRule type="duplicateValues" dxfId="44" priority="38"/>
    <cfRule type="duplicateValues" dxfId="43" priority="39"/>
  </conditionalFormatting>
  <conditionalFormatting sqref="X905:X913">
    <cfRule type="duplicateValues" dxfId="42" priority="37"/>
  </conditionalFormatting>
  <conditionalFormatting sqref="X914">
    <cfRule type="duplicateValues" dxfId="41" priority="35"/>
    <cfRule type="duplicateValues" dxfId="40" priority="36"/>
  </conditionalFormatting>
  <conditionalFormatting sqref="X914">
    <cfRule type="duplicateValues" dxfId="39" priority="34"/>
  </conditionalFormatting>
  <conditionalFormatting sqref="X825">
    <cfRule type="duplicateValues" dxfId="38" priority="32"/>
    <cfRule type="duplicateValues" dxfId="37" priority="33"/>
  </conditionalFormatting>
  <conditionalFormatting sqref="X825">
    <cfRule type="duplicateValues" dxfId="36" priority="31"/>
  </conditionalFormatting>
  <conditionalFormatting sqref="X790">
    <cfRule type="duplicateValues" dxfId="35" priority="29"/>
    <cfRule type="duplicateValues" dxfId="34" priority="30"/>
  </conditionalFormatting>
  <conditionalFormatting sqref="X790">
    <cfRule type="duplicateValues" dxfId="33" priority="28"/>
  </conditionalFormatting>
  <conditionalFormatting sqref="X713">
    <cfRule type="duplicateValues" dxfId="32" priority="26"/>
    <cfRule type="duplicateValues" dxfId="31" priority="27"/>
  </conditionalFormatting>
  <conditionalFormatting sqref="X713">
    <cfRule type="duplicateValues" dxfId="30" priority="25"/>
  </conditionalFormatting>
  <conditionalFormatting sqref="X6">
    <cfRule type="duplicateValues" dxfId="29" priority="23"/>
    <cfRule type="duplicateValues" dxfId="28" priority="24"/>
  </conditionalFormatting>
  <conditionalFormatting sqref="X6">
    <cfRule type="duplicateValues" dxfId="27" priority="22"/>
  </conditionalFormatting>
  <conditionalFormatting sqref="X600">
    <cfRule type="duplicateValues" dxfId="26" priority="20"/>
    <cfRule type="duplicateValues" dxfId="25" priority="21"/>
  </conditionalFormatting>
  <conditionalFormatting sqref="X600">
    <cfRule type="duplicateValues" dxfId="24" priority="19"/>
  </conditionalFormatting>
  <conditionalFormatting sqref="X608">
    <cfRule type="duplicateValues" dxfId="23" priority="17"/>
    <cfRule type="duplicateValues" dxfId="22" priority="18"/>
  </conditionalFormatting>
  <conditionalFormatting sqref="X608">
    <cfRule type="duplicateValues" dxfId="21" priority="16"/>
  </conditionalFormatting>
  <conditionalFormatting sqref="X692">
    <cfRule type="duplicateValues" dxfId="20" priority="14"/>
    <cfRule type="duplicateValues" dxfId="19" priority="15"/>
  </conditionalFormatting>
  <conditionalFormatting sqref="X692">
    <cfRule type="duplicateValues" dxfId="18" priority="13"/>
  </conditionalFormatting>
  <conditionalFormatting sqref="X768">
    <cfRule type="duplicateValues" dxfId="17" priority="11"/>
    <cfRule type="duplicateValues" dxfId="16" priority="12"/>
  </conditionalFormatting>
  <conditionalFormatting sqref="X768">
    <cfRule type="duplicateValues" dxfId="15" priority="10"/>
  </conditionalFormatting>
  <conditionalFormatting sqref="X772">
    <cfRule type="duplicateValues" dxfId="14" priority="8"/>
    <cfRule type="duplicateValues" dxfId="13" priority="9"/>
  </conditionalFormatting>
  <conditionalFormatting sqref="X772">
    <cfRule type="duplicateValues" dxfId="12" priority="7"/>
  </conditionalFormatting>
  <conditionalFormatting sqref="X597">
    <cfRule type="duplicateValues" dxfId="11" priority="5"/>
    <cfRule type="duplicateValues" dxfId="10" priority="6"/>
  </conditionalFormatting>
  <conditionalFormatting sqref="X597">
    <cfRule type="duplicateValues" dxfId="9" priority="4"/>
  </conditionalFormatting>
  <conditionalFormatting sqref="X605">
    <cfRule type="duplicateValues" dxfId="8" priority="2"/>
    <cfRule type="duplicateValues" dxfId="7" priority="3"/>
  </conditionalFormatting>
  <conditionalFormatting sqref="X605">
    <cfRule type="duplicateValues" dxfId="6" priority="1"/>
  </conditionalFormatting>
  <dataValidations count="3">
    <dataValidation type="list" allowBlank="1" showInputMessage="1" showErrorMessage="1" sqref="Q190:Q191 Q306:Q308 N469 Q172:Q175 R498:R553 R251:R496 R555:R904 Q718 Q761:Q764 Q850:Q857 R32:R247 R906:R914 R2:R30" xr:uid="{B5104145-0BEF-4FB7-BCA3-4C1446C68E4C}">
      <formula1>"Not Started,Hold,Sourcing,Interview Process,Offer Process,Offered,Joined,Abandoned,Internal Fulfilled"</formula1>
    </dataValidation>
    <dataValidation type="list" allowBlank="1" showInputMessage="1" showErrorMessage="1" sqref="R31" xr:uid="{CC1A8313-169E-4036-BDBE-BCD634C07EA5}">
      <formula1>"---Select---,Not Started,Hold,Sourcing,Interview Process,Offer Process,Offered,Joined,Abandoned,Internal Fulfilled"</formula1>
    </dataValidation>
    <dataValidation type="list" allowBlank="1" showInputMessage="1" showErrorMessage="1" sqref="S49 S595" xr:uid="{AB40FC49-DA16-4785-8DA8-B56458F2286B}">
      <formula1>"––Select Status––,Abandoned, Not Started, On Hold, Sourcing, Selection Process, Selected, Offer – Released, Offer – Accepted, Joined, Selected from Internal Pool"</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124A6-51C7-4D22-83AF-34124377318D}">
  <sheetPr codeName="Sheet6"/>
  <dimension ref="A1:AM40"/>
  <sheetViews>
    <sheetView workbookViewId="0">
      <selection activeCell="B1" sqref="B1:B37"/>
    </sheetView>
  </sheetViews>
  <sheetFormatPr defaultRowHeight="14.4" x14ac:dyDescent="0.3"/>
  <cols>
    <col min="14" max="14" width="13.33203125" bestFit="1" customWidth="1"/>
  </cols>
  <sheetData>
    <row r="1" spans="1:39" x14ac:dyDescent="0.3">
      <c r="A1" s="2" t="s">
        <v>42</v>
      </c>
      <c r="B1" s="92" t="s">
        <v>95</v>
      </c>
      <c r="C1" s="82"/>
      <c r="D1" s="83"/>
      <c r="E1" s="83"/>
      <c r="F1" s="58"/>
      <c r="G1" s="54"/>
      <c r="H1" s="57"/>
      <c r="I1" s="84"/>
      <c r="J1" s="54"/>
      <c r="K1" s="54"/>
      <c r="L1" s="57"/>
      <c r="O1" s="58"/>
      <c r="P1" s="54"/>
      <c r="Q1" s="54"/>
      <c r="R1" s="84"/>
      <c r="S1" s="54"/>
      <c r="T1" s="82"/>
      <c r="U1" s="57"/>
      <c r="V1" s="57"/>
      <c r="W1" s="57"/>
      <c r="X1" s="86"/>
      <c r="Y1" s="87"/>
      <c r="Z1" s="54"/>
      <c r="AA1" s="57"/>
      <c r="AB1" s="56"/>
      <c r="AC1" s="57"/>
      <c r="AD1" s="57"/>
      <c r="AE1" s="57"/>
      <c r="AF1" s="57"/>
      <c r="AG1" s="57"/>
      <c r="AH1" s="57"/>
      <c r="AI1" s="57"/>
      <c r="AJ1" s="57"/>
      <c r="AK1" s="57"/>
      <c r="AL1" s="58"/>
      <c r="AM1" s="88"/>
    </row>
    <row r="2" spans="1:39" x14ac:dyDescent="0.3">
      <c r="A2" s="2" t="s">
        <v>42</v>
      </c>
      <c r="B2" s="93" t="s">
        <v>101</v>
      </c>
      <c r="C2" s="82"/>
      <c r="D2" s="83"/>
      <c r="E2" s="83"/>
      <c r="F2" s="58"/>
      <c r="G2" s="54"/>
      <c r="H2" s="57"/>
      <c r="I2" s="84"/>
      <c r="J2" s="54"/>
      <c r="K2" s="54"/>
      <c r="L2" s="57"/>
      <c r="O2" s="58"/>
      <c r="P2" s="54"/>
      <c r="Q2" s="54"/>
      <c r="R2" s="84"/>
      <c r="S2" s="54"/>
      <c r="T2" s="82"/>
      <c r="U2" s="57"/>
      <c r="V2" s="57"/>
      <c r="W2" s="57"/>
      <c r="X2" s="86"/>
      <c r="Y2" s="87"/>
      <c r="Z2" s="54"/>
      <c r="AA2" s="57"/>
      <c r="AB2" s="56"/>
      <c r="AC2" s="57"/>
      <c r="AD2" s="57"/>
      <c r="AE2" s="57"/>
      <c r="AF2" s="57"/>
      <c r="AG2" s="57"/>
      <c r="AH2" s="57"/>
      <c r="AI2" s="57"/>
      <c r="AJ2" s="57"/>
      <c r="AK2" s="57"/>
      <c r="AL2" s="58"/>
      <c r="AM2" s="88"/>
    </row>
    <row r="3" spans="1:39" ht="30.6" x14ac:dyDescent="0.3">
      <c r="A3" s="2" t="s">
        <v>37</v>
      </c>
      <c r="B3" s="94" t="s">
        <v>2</v>
      </c>
      <c r="C3" s="82"/>
      <c r="D3" s="83"/>
      <c r="E3" s="83"/>
      <c r="F3" s="58"/>
      <c r="G3" s="54"/>
      <c r="H3" s="57"/>
      <c r="I3" s="84"/>
      <c r="J3" s="54"/>
      <c r="K3" s="54"/>
      <c r="L3" s="57"/>
      <c r="O3" s="58"/>
      <c r="P3" s="54"/>
      <c r="Q3" s="54"/>
      <c r="R3" s="84"/>
      <c r="S3" s="54"/>
      <c r="T3" s="82"/>
      <c r="U3" s="57"/>
      <c r="V3" s="57"/>
      <c r="W3" s="57"/>
      <c r="X3" s="86"/>
      <c r="Y3" s="87"/>
      <c r="Z3" s="54"/>
      <c r="AA3" s="57"/>
      <c r="AB3" s="56"/>
      <c r="AC3" s="57"/>
      <c r="AD3" s="57"/>
      <c r="AE3" s="57"/>
      <c r="AF3" s="57"/>
      <c r="AG3" s="57"/>
      <c r="AH3" s="57"/>
      <c r="AI3" s="57"/>
      <c r="AJ3" s="57"/>
      <c r="AK3" s="57"/>
      <c r="AL3" s="58"/>
      <c r="AM3" s="88"/>
    </row>
    <row r="4" spans="1:39" x14ac:dyDescent="0.3">
      <c r="A4" s="2" t="s">
        <v>38</v>
      </c>
      <c r="B4" s="95" t="s">
        <v>3</v>
      </c>
      <c r="C4" s="82"/>
      <c r="D4" s="83"/>
      <c r="E4" s="83"/>
      <c r="F4" s="58"/>
      <c r="G4" s="54"/>
      <c r="H4" s="57"/>
      <c r="I4" s="84"/>
      <c r="J4" s="54"/>
      <c r="K4" s="54"/>
      <c r="L4" s="57"/>
      <c r="O4" s="58"/>
      <c r="P4" s="54"/>
      <c r="Q4" s="54"/>
      <c r="R4" s="84"/>
      <c r="S4" s="54"/>
      <c r="T4" s="82"/>
      <c r="U4" s="57"/>
      <c r="V4" s="57"/>
      <c r="W4" s="57"/>
      <c r="X4" s="86"/>
      <c r="Y4" s="87"/>
      <c r="Z4" s="54"/>
      <c r="AA4" s="57"/>
      <c r="AB4" s="56"/>
      <c r="AC4" s="57"/>
      <c r="AD4" s="57"/>
      <c r="AE4" s="57"/>
      <c r="AF4" s="57"/>
      <c r="AG4" s="57"/>
      <c r="AH4" s="57"/>
      <c r="AI4" s="57"/>
      <c r="AJ4" s="57"/>
      <c r="AK4" s="57"/>
      <c r="AL4" s="58"/>
      <c r="AM4" s="88"/>
    </row>
    <row r="5" spans="1:39" ht="20.399999999999999" x14ac:dyDescent="0.3">
      <c r="A5" s="2" t="s">
        <v>45</v>
      </c>
      <c r="B5" s="96" t="s">
        <v>4</v>
      </c>
      <c r="C5" s="82"/>
      <c r="D5" s="83"/>
      <c r="E5" s="83"/>
      <c r="F5" s="58"/>
      <c r="G5" s="54"/>
      <c r="H5" s="57"/>
      <c r="I5" s="84"/>
      <c r="J5" s="54"/>
      <c r="K5" s="54"/>
      <c r="L5" s="57"/>
      <c r="O5" s="58"/>
      <c r="P5" s="54"/>
      <c r="Q5" s="54"/>
      <c r="R5" s="84"/>
      <c r="S5" s="54"/>
      <c r="T5" s="82"/>
      <c r="U5" s="57"/>
      <c r="V5" s="57"/>
      <c r="W5" s="57"/>
      <c r="X5" s="86"/>
      <c r="Y5" s="87"/>
      <c r="Z5" s="54"/>
      <c r="AA5" s="57"/>
      <c r="AB5" s="56"/>
      <c r="AC5" s="57"/>
      <c r="AD5" s="57"/>
      <c r="AE5" s="57"/>
      <c r="AF5" s="57"/>
      <c r="AG5" s="57"/>
      <c r="AH5" s="57"/>
      <c r="AI5" s="57"/>
      <c r="AJ5" s="57"/>
      <c r="AK5" s="57"/>
      <c r="AL5" s="58"/>
      <c r="AM5" s="88"/>
    </row>
    <row r="6" spans="1:39" ht="20.399999999999999" x14ac:dyDescent="0.3">
      <c r="A6" s="2" t="s">
        <v>49</v>
      </c>
      <c r="B6" s="97" t="s">
        <v>5</v>
      </c>
      <c r="C6" s="82"/>
      <c r="D6" s="83"/>
      <c r="E6" s="83"/>
      <c r="F6" s="58"/>
      <c r="G6" s="54"/>
      <c r="H6" s="57"/>
      <c r="I6" s="84"/>
      <c r="J6" s="54"/>
      <c r="K6" s="54"/>
      <c r="L6" s="57"/>
      <c r="O6" s="58"/>
      <c r="P6" s="54"/>
      <c r="Q6" s="54"/>
      <c r="R6" s="84"/>
      <c r="S6" s="54"/>
      <c r="T6" s="82"/>
      <c r="U6" s="57"/>
      <c r="V6" s="57"/>
      <c r="W6" s="57"/>
      <c r="X6" s="86"/>
      <c r="Y6" s="87"/>
      <c r="Z6" s="54"/>
      <c r="AA6" s="57"/>
      <c r="AB6" s="56"/>
      <c r="AC6" s="57"/>
      <c r="AD6" s="57"/>
      <c r="AE6" s="57"/>
      <c r="AF6" s="57"/>
      <c r="AG6" s="57"/>
      <c r="AH6" s="57"/>
      <c r="AI6" s="57"/>
      <c r="AJ6" s="57"/>
      <c r="AK6" s="57"/>
      <c r="AL6" s="58"/>
      <c r="AM6" s="88"/>
    </row>
    <row r="7" spans="1:39" ht="30.6" x14ac:dyDescent="0.3">
      <c r="A7" s="2" t="s">
        <v>44</v>
      </c>
      <c r="B7" s="98" t="s">
        <v>6</v>
      </c>
      <c r="C7" s="82"/>
      <c r="D7" s="83"/>
      <c r="E7" s="83"/>
      <c r="F7" s="58"/>
      <c r="G7" s="54"/>
      <c r="H7" s="57"/>
      <c r="I7" s="84"/>
      <c r="J7" s="54"/>
      <c r="K7" s="54"/>
      <c r="L7" s="57"/>
      <c r="M7" s="54"/>
      <c r="N7" s="85"/>
      <c r="O7" s="58"/>
      <c r="P7" s="54"/>
      <c r="Q7" s="54"/>
      <c r="R7" s="84"/>
      <c r="S7" s="54"/>
      <c r="T7" s="82"/>
      <c r="U7" s="57"/>
      <c r="V7" s="57"/>
      <c r="W7" s="57"/>
      <c r="X7" s="86"/>
      <c r="Y7" s="87"/>
      <c r="Z7" s="54"/>
      <c r="AA7" s="57"/>
      <c r="AB7" s="56"/>
      <c r="AC7" s="57"/>
      <c r="AD7" s="57"/>
      <c r="AE7" s="57"/>
      <c r="AF7" s="57"/>
      <c r="AG7" s="57"/>
      <c r="AH7" s="57"/>
      <c r="AI7" s="57"/>
      <c r="AJ7" s="57"/>
      <c r="AK7" s="57"/>
      <c r="AL7" s="58"/>
      <c r="AM7" s="88"/>
    </row>
    <row r="8" spans="1:39" x14ac:dyDescent="0.3">
      <c r="A8" s="2" t="s">
        <v>40</v>
      </c>
      <c r="B8" s="99" t="s">
        <v>7</v>
      </c>
      <c r="C8" s="82"/>
      <c r="D8" s="83"/>
      <c r="E8" s="83"/>
      <c r="F8" s="58"/>
      <c r="G8" s="54"/>
      <c r="H8" s="57"/>
      <c r="I8" s="84"/>
      <c r="J8" s="54"/>
      <c r="K8" s="54"/>
      <c r="L8" s="57"/>
      <c r="M8" s="54"/>
      <c r="N8" s="85"/>
      <c r="O8" s="58"/>
      <c r="P8" s="54"/>
      <c r="Q8" s="54"/>
      <c r="R8" s="84"/>
      <c r="S8" s="54"/>
      <c r="T8" s="82"/>
      <c r="U8" s="57"/>
      <c r="V8" s="57"/>
      <c r="W8" s="57"/>
      <c r="X8" s="86"/>
      <c r="Y8" s="87"/>
      <c r="Z8" s="54"/>
      <c r="AA8" s="57"/>
      <c r="AB8" s="56"/>
      <c r="AC8" s="57"/>
      <c r="AD8" s="57"/>
      <c r="AE8" s="57"/>
      <c r="AF8" s="57"/>
      <c r="AG8" s="57"/>
      <c r="AH8" s="57"/>
      <c r="AI8" s="57"/>
      <c r="AJ8" s="57"/>
      <c r="AK8" s="57"/>
      <c r="AL8" s="58"/>
      <c r="AM8" s="88"/>
    </row>
    <row r="9" spans="1:39" x14ac:dyDescent="0.3">
      <c r="A9" s="2" t="s">
        <v>71</v>
      </c>
      <c r="B9" s="97" t="s">
        <v>100</v>
      </c>
      <c r="C9" s="82"/>
      <c r="D9" s="83"/>
      <c r="E9" s="83"/>
      <c r="F9" s="58"/>
      <c r="G9" s="54"/>
      <c r="H9" s="57"/>
      <c r="I9" s="84"/>
      <c r="J9" s="54"/>
      <c r="K9" s="54"/>
      <c r="L9" s="57"/>
      <c r="M9" s="54"/>
      <c r="N9" s="85"/>
      <c r="O9" s="58"/>
      <c r="P9" s="54"/>
      <c r="Q9" s="54"/>
      <c r="R9" s="84"/>
      <c r="S9" s="54"/>
      <c r="T9" s="82"/>
      <c r="U9" s="57"/>
      <c r="V9" s="57"/>
      <c r="W9" s="57"/>
      <c r="X9" s="86"/>
      <c r="Y9" s="87"/>
      <c r="Z9" s="54"/>
      <c r="AA9" s="57"/>
      <c r="AB9" s="56"/>
      <c r="AC9" s="57"/>
      <c r="AD9" s="57"/>
      <c r="AE9" s="57"/>
      <c r="AF9" s="57"/>
      <c r="AG9" s="57"/>
      <c r="AH9" s="57"/>
      <c r="AI9" s="57"/>
      <c r="AJ9" s="57"/>
      <c r="AK9" s="57"/>
      <c r="AL9" s="58"/>
      <c r="AM9" s="88"/>
    </row>
    <row r="10" spans="1:39" ht="20.399999999999999" x14ac:dyDescent="0.3">
      <c r="B10" s="100" t="s">
        <v>9</v>
      </c>
      <c r="C10" s="82"/>
      <c r="D10" s="83"/>
      <c r="E10" s="83"/>
      <c r="F10" s="58"/>
      <c r="G10" s="54"/>
      <c r="H10" s="57"/>
      <c r="I10" s="84"/>
      <c r="J10" s="54"/>
      <c r="K10" s="54"/>
      <c r="L10" s="57"/>
      <c r="M10" s="54"/>
      <c r="N10" s="85"/>
      <c r="O10" s="58"/>
      <c r="P10" s="54"/>
      <c r="Q10" s="54"/>
      <c r="R10" s="84"/>
      <c r="S10" s="54"/>
      <c r="T10" s="82"/>
      <c r="U10" s="57"/>
      <c r="V10" s="57"/>
      <c r="W10" s="57"/>
      <c r="X10" s="86"/>
      <c r="Y10" s="87"/>
      <c r="Z10" s="54"/>
      <c r="AA10" s="57"/>
      <c r="AB10" s="56"/>
      <c r="AC10" s="57"/>
      <c r="AD10" s="57"/>
      <c r="AE10" s="57"/>
      <c r="AF10" s="57"/>
      <c r="AG10" s="57"/>
      <c r="AH10" s="57"/>
      <c r="AI10" s="57"/>
      <c r="AJ10" s="57"/>
      <c r="AK10" s="57"/>
      <c r="AL10" s="58"/>
      <c r="AM10" s="88"/>
    </row>
    <row r="11" spans="1:39" ht="20.399999999999999" x14ac:dyDescent="0.3">
      <c r="B11" s="101" t="s">
        <v>10</v>
      </c>
      <c r="C11" s="82"/>
      <c r="D11" s="83"/>
      <c r="E11" s="83"/>
      <c r="F11" s="58"/>
      <c r="G11" s="54"/>
      <c r="H11" s="57"/>
      <c r="I11" s="84"/>
      <c r="J11" s="54"/>
      <c r="K11" s="54"/>
      <c r="L11" s="57"/>
      <c r="M11" s="54"/>
      <c r="N11" s="85"/>
      <c r="O11" s="58"/>
      <c r="P11" s="54"/>
      <c r="Q11" s="54"/>
      <c r="R11" s="84"/>
      <c r="S11" s="54"/>
      <c r="T11" s="82"/>
      <c r="U11" s="57"/>
      <c r="V11" s="57"/>
      <c r="W11" s="57"/>
      <c r="X11" s="86"/>
      <c r="Y11" s="87"/>
      <c r="Z11" s="54"/>
      <c r="AA11" s="57"/>
      <c r="AB11" s="56"/>
      <c r="AC11" s="57"/>
      <c r="AD11" s="57"/>
      <c r="AE11" s="57"/>
      <c r="AF11" s="57"/>
      <c r="AG11" s="57"/>
      <c r="AH11" s="57"/>
      <c r="AI11" s="57"/>
      <c r="AJ11" s="57"/>
      <c r="AK11" s="57"/>
      <c r="AL11" s="58"/>
      <c r="AM11" s="88"/>
    </row>
    <row r="12" spans="1:39" x14ac:dyDescent="0.3">
      <c r="B12" s="100" t="s">
        <v>96</v>
      </c>
      <c r="C12" s="82"/>
      <c r="D12" s="83"/>
      <c r="E12" s="83"/>
      <c r="F12" s="58"/>
      <c r="G12" s="54"/>
      <c r="H12" s="57"/>
      <c r="I12" s="84"/>
      <c r="J12" s="54"/>
      <c r="K12" s="54"/>
      <c r="L12" s="57"/>
      <c r="M12" s="54"/>
      <c r="N12" s="85"/>
      <c r="O12" s="58"/>
      <c r="P12" s="54"/>
      <c r="Q12" s="54"/>
      <c r="R12" s="84"/>
      <c r="S12" s="54"/>
      <c r="T12" s="82"/>
      <c r="U12" s="57"/>
      <c r="V12" s="57"/>
      <c r="W12" s="57"/>
      <c r="X12" s="86"/>
      <c r="Y12" s="87"/>
      <c r="Z12" s="54"/>
      <c r="AA12" s="57"/>
      <c r="AB12" s="56"/>
      <c r="AC12" s="57"/>
      <c r="AD12" s="57"/>
      <c r="AE12" s="57"/>
      <c r="AF12" s="57"/>
      <c r="AG12" s="57"/>
      <c r="AH12" s="57"/>
      <c r="AI12" s="57"/>
      <c r="AJ12" s="57"/>
      <c r="AK12" s="57"/>
      <c r="AL12" s="58"/>
      <c r="AM12" s="88"/>
    </row>
    <row r="13" spans="1:39" x14ac:dyDescent="0.3">
      <c r="B13" s="102" t="s">
        <v>12</v>
      </c>
      <c r="C13" s="82"/>
      <c r="D13" s="83"/>
      <c r="E13" s="83"/>
      <c r="F13" s="58"/>
      <c r="G13" s="54"/>
      <c r="H13" s="57"/>
      <c r="I13" s="84"/>
      <c r="J13" s="54"/>
      <c r="K13" s="54"/>
      <c r="L13" s="57"/>
      <c r="M13" s="54"/>
      <c r="N13" s="85"/>
      <c r="O13" s="58"/>
      <c r="P13" s="54"/>
      <c r="Q13" s="54"/>
      <c r="R13" s="84"/>
      <c r="S13" s="54"/>
      <c r="T13" s="82"/>
      <c r="U13" s="57"/>
      <c r="V13" s="57"/>
      <c r="W13" s="57"/>
      <c r="X13" s="86"/>
      <c r="Y13" s="87"/>
      <c r="Z13" s="54"/>
      <c r="AA13" s="57"/>
      <c r="AB13" s="56"/>
      <c r="AC13" s="57"/>
      <c r="AD13" s="57"/>
      <c r="AE13" s="57"/>
      <c r="AF13" s="57"/>
      <c r="AG13" s="57"/>
      <c r="AH13" s="57"/>
      <c r="AI13" s="57"/>
      <c r="AJ13" s="57"/>
      <c r="AK13" s="57"/>
      <c r="AL13" s="58"/>
      <c r="AM13" s="88"/>
    </row>
    <row r="14" spans="1:39" ht="20.399999999999999" x14ac:dyDescent="0.3">
      <c r="B14" s="103" t="s">
        <v>13</v>
      </c>
      <c r="C14" s="82"/>
      <c r="D14" s="83"/>
      <c r="E14" s="83"/>
      <c r="F14" s="58"/>
      <c r="G14" s="54"/>
      <c r="H14" s="57"/>
      <c r="I14" s="84"/>
      <c r="J14" s="54"/>
      <c r="K14" s="54"/>
      <c r="L14" s="57"/>
      <c r="M14" s="54"/>
      <c r="N14" s="85"/>
      <c r="O14" s="58"/>
      <c r="P14" s="54"/>
      <c r="Q14" s="54"/>
      <c r="R14" s="84"/>
      <c r="S14" s="54"/>
      <c r="T14" s="82"/>
      <c r="U14" s="57"/>
      <c r="V14" s="57"/>
      <c r="W14" s="57"/>
      <c r="X14" s="86"/>
      <c r="Y14" s="87"/>
      <c r="Z14" s="54"/>
      <c r="AA14" s="57"/>
      <c r="AB14" s="56"/>
      <c r="AC14" s="57"/>
      <c r="AD14" s="57"/>
      <c r="AE14" s="57"/>
      <c r="AF14" s="57"/>
      <c r="AG14" s="57"/>
      <c r="AH14" s="57"/>
      <c r="AI14" s="57"/>
      <c r="AJ14" s="57"/>
      <c r="AK14" s="57"/>
      <c r="AL14" s="58"/>
      <c r="AM14" s="88"/>
    </row>
    <row r="15" spans="1:39" x14ac:dyDescent="0.3">
      <c r="B15" s="100" t="s">
        <v>14</v>
      </c>
      <c r="C15" s="82"/>
      <c r="D15" s="83"/>
      <c r="E15" s="83"/>
      <c r="F15" s="58"/>
      <c r="G15" s="54"/>
      <c r="H15" s="57"/>
      <c r="I15" s="84"/>
      <c r="J15" s="54"/>
      <c r="K15" s="54"/>
      <c r="L15" s="57"/>
      <c r="M15" s="54"/>
      <c r="N15" s="85"/>
      <c r="O15" s="58"/>
      <c r="P15" s="54"/>
      <c r="Q15" s="54"/>
      <c r="R15" s="84"/>
      <c r="S15" s="54"/>
      <c r="T15" s="82"/>
      <c r="U15" s="57"/>
      <c r="V15" s="57"/>
      <c r="W15" s="57"/>
      <c r="X15" s="86"/>
      <c r="Y15" s="87"/>
      <c r="Z15" s="54"/>
      <c r="AA15" s="57"/>
      <c r="AB15" s="56"/>
      <c r="AC15" s="57"/>
      <c r="AD15" s="57"/>
      <c r="AE15" s="57"/>
      <c r="AF15" s="57"/>
      <c r="AG15" s="57"/>
      <c r="AH15" s="57"/>
      <c r="AI15" s="57"/>
      <c r="AJ15" s="57"/>
      <c r="AK15" s="57"/>
      <c r="AL15" s="58"/>
      <c r="AM15" s="88"/>
    </row>
    <row r="16" spans="1:39" x14ac:dyDescent="0.3">
      <c r="B16" s="100" t="s">
        <v>15</v>
      </c>
      <c r="C16" s="82"/>
      <c r="D16" s="83"/>
      <c r="E16" s="83"/>
      <c r="F16" s="58"/>
      <c r="G16" s="54"/>
      <c r="H16" s="57"/>
      <c r="I16" s="84"/>
      <c r="J16" s="54"/>
      <c r="K16" s="54"/>
      <c r="L16" s="57"/>
      <c r="M16" s="54"/>
      <c r="N16" s="85"/>
      <c r="O16" s="58"/>
      <c r="P16" s="54"/>
      <c r="Q16" s="54"/>
      <c r="R16" s="84"/>
      <c r="S16" s="54"/>
      <c r="T16" s="82"/>
      <c r="U16" s="57"/>
      <c r="V16" s="57"/>
      <c r="W16" s="57"/>
      <c r="X16" s="86"/>
      <c r="Y16" s="87"/>
      <c r="Z16" s="54"/>
      <c r="AA16" s="57"/>
      <c r="AB16" s="56"/>
      <c r="AC16" s="57"/>
      <c r="AD16" s="57"/>
      <c r="AE16" s="57"/>
      <c r="AF16" s="57"/>
      <c r="AG16" s="57"/>
      <c r="AH16" s="57"/>
      <c r="AI16" s="57"/>
      <c r="AJ16" s="57"/>
      <c r="AK16" s="57"/>
      <c r="AL16" s="58"/>
      <c r="AM16" s="88"/>
    </row>
    <row r="17" spans="2:39" x14ac:dyDescent="0.3">
      <c r="B17" s="99" t="s">
        <v>16</v>
      </c>
      <c r="C17" s="82"/>
      <c r="D17" s="83"/>
      <c r="E17" s="83"/>
      <c r="F17" s="58"/>
      <c r="G17" s="54"/>
      <c r="H17" s="57"/>
      <c r="I17" s="84"/>
      <c r="J17" s="54"/>
      <c r="K17" s="54"/>
      <c r="L17" s="57"/>
      <c r="M17" s="54"/>
      <c r="N17" s="85"/>
      <c r="O17" s="58"/>
      <c r="P17" s="54"/>
      <c r="Q17" s="54"/>
      <c r="R17" s="84"/>
      <c r="S17" s="54"/>
      <c r="T17" s="82"/>
      <c r="U17" s="57"/>
      <c r="V17" s="57"/>
      <c r="W17" s="57"/>
      <c r="X17" s="86"/>
      <c r="Y17" s="87"/>
      <c r="Z17" s="54"/>
      <c r="AA17" s="57"/>
      <c r="AB17" s="56"/>
      <c r="AC17" s="57"/>
      <c r="AD17" s="57"/>
      <c r="AE17" s="57"/>
      <c r="AF17" s="57"/>
      <c r="AG17" s="57"/>
      <c r="AH17" s="57"/>
      <c r="AI17" s="57"/>
      <c r="AJ17" s="57"/>
      <c r="AK17" s="57"/>
      <c r="AL17" s="58"/>
      <c r="AM17" s="88"/>
    </row>
    <row r="18" spans="2:39" x14ac:dyDescent="0.3">
      <c r="B18" s="92" t="s">
        <v>97</v>
      </c>
      <c r="C18" s="82"/>
      <c r="D18" s="83"/>
      <c r="E18" s="83"/>
      <c r="F18" s="58"/>
      <c r="G18" s="54"/>
      <c r="H18" s="57"/>
      <c r="I18" s="84"/>
      <c r="J18" s="54"/>
      <c r="K18" s="54"/>
      <c r="L18" s="57"/>
      <c r="M18" s="54"/>
      <c r="N18" s="85"/>
      <c r="O18" s="58"/>
      <c r="P18" s="54"/>
      <c r="Q18" s="54"/>
      <c r="R18" s="84"/>
      <c r="S18" s="54"/>
      <c r="T18" s="82"/>
      <c r="U18" s="57"/>
      <c r="V18" s="57"/>
      <c r="W18" s="57"/>
      <c r="X18" s="86"/>
      <c r="Y18" s="87"/>
      <c r="Z18" s="54"/>
      <c r="AA18" s="57"/>
      <c r="AB18" s="56"/>
      <c r="AC18" s="57"/>
      <c r="AD18" s="57"/>
      <c r="AE18" s="57"/>
      <c r="AF18" s="57"/>
      <c r="AG18" s="57"/>
      <c r="AH18" s="57"/>
      <c r="AI18" s="57"/>
      <c r="AJ18" s="57"/>
      <c r="AK18" s="57"/>
      <c r="AL18" s="58"/>
      <c r="AM18" s="88"/>
    </row>
    <row r="19" spans="2:39" x14ac:dyDescent="0.3">
      <c r="B19" s="104" t="s">
        <v>18</v>
      </c>
      <c r="C19" s="82"/>
      <c r="D19" s="83"/>
      <c r="E19" s="83"/>
      <c r="F19" s="58"/>
      <c r="G19" s="54"/>
      <c r="H19" s="57"/>
      <c r="I19" s="84"/>
      <c r="J19" s="54"/>
      <c r="K19" s="54"/>
      <c r="L19" s="57"/>
      <c r="M19" s="54"/>
      <c r="N19" s="85"/>
      <c r="O19" s="58"/>
      <c r="P19" s="54"/>
      <c r="Q19" s="54"/>
      <c r="R19" s="84"/>
      <c r="S19" s="54"/>
      <c r="T19" s="82"/>
      <c r="U19" s="57"/>
      <c r="V19" s="57"/>
      <c r="W19" s="57"/>
      <c r="X19" s="86"/>
      <c r="Y19" s="87"/>
      <c r="Z19" s="54"/>
      <c r="AA19" s="57"/>
      <c r="AB19" s="56"/>
      <c r="AC19" s="57"/>
      <c r="AD19" s="57"/>
      <c r="AE19" s="57"/>
      <c r="AF19" s="57"/>
      <c r="AG19" s="57"/>
      <c r="AH19" s="57"/>
      <c r="AI19" s="57"/>
      <c r="AJ19" s="57"/>
      <c r="AK19" s="57"/>
      <c r="AL19" s="58"/>
      <c r="AM19" s="88"/>
    </row>
    <row r="20" spans="2:39" ht="20.399999999999999" x14ac:dyDescent="0.3">
      <c r="B20" s="98" t="s">
        <v>19</v>
      </c>
      <c r="C20" s="82"/>
      <c r="D20" s="83"/>
      <c r="E20" s="83"/>
      <c r="F20" s="58"/>
      <c r="G20" s="54"/>
      <c r="H20" s="57"/>
      <c r="I20" s="84"/>
      <c r="J20" s="54"/>
      <c r="K20" s="54"/>
      <c r="L20" s="57"/>
      <c r="M20" s="54"/>
      <c r="N20" s="85"/>
      <c r="O20" s="58"/>
      <c r="P20" s="54"/>
      <c r="Q20" s="54"/>
      <c r="R20" s="84"/>
      <c r="S20" s="54"/>
      <c r="T20" s="82"/>
      <c r="U20" s="57"/>
      <c r="V20" s="57"/>
      <c r="W20" s="57"/>
      <c r="X20" s="86"/>
      <c r="Y20" s="87"/>
      <c r="Z20" s="54"/>
      <c r="AA20" s="57"/>
      <c r="AB20" s="56"/>
      <c r="AC20" s="57"/>
      <c r="AD20" s="57"/>
      <c r="AE20" s="57"/>
      <c r="AF20" s="57"/>
      <c r="AG20" s="57"/>
      <c r="AH20" s="57"/>
      <c r="AI20" s="57"/>
      <c r="AJ20" s="57"/>
      <c r="AK20" s="57"/>
      <c r="AL20" s="58"/>
      <c r="AM20" s="88"/>
    </row>
    <row r="21" spans="2:39" ht="30.6" x14ac:dyDescent="0.3">
      <c r="B21" s="98" t="s">
        <v>20</v>
      </c>
      <c r="C21" s="82"/>
      <c r="D21" s="83"/>
      <c r="E21" s="83"/>
      <c r="F21" s="58"/>
      <c r="G21" s="54"/>
      <c r="H21" s="57"/>
      <c r="I21" s="84"/>
      <c r="J21" s="54"/>
      <c r="K21" s="54"/>
      <c r="L21" s="57"/>
      <c r="M21" s="54"/>
      <c r="N21" s="85"/>
      <c r="O21" s="58"/>
      <c r="P21" s="54"/>
      <c r="Q21" s="54"/>
      <c r="R21" s="84"/>
      <c r="S21" s="54"/>
      <c r="T21" s="82"/>
      <c r="U21" s="57"/>
      <c r="V21" s="57"/>
      <c r="W21" s="57"/>
      <c r="X21" s="86"/>
      <c r="Y21" s="87"/>
      <c r="Z21" s="54"/>
      <c r="AA21" s="57"/>
      <c r="AB21" s="56"/>
      <c r="AC21" s="57"/>
      <c r="AD21" s="57"/>
      <c r="AE21" s="57"/>
      <c r="AF21" s="57"/>
      <c r="AG21" s="57"/>
      <c r="AH21" s="57"/>
      <c r="AI21" s="57"/>
      <c r="AJ21" s="57"/>
      <c r="AK21" s="57"/>
      <c r="AL21" s="58"/>
      <c r="AM21" s="88"/>
    </row>
    <row r="22" spans="2:39" x14ac:dyDescent="0.3">
      <c r="B22" s="98" t="s">
        <v>21</v>
      </c>
      <c r="C22" s="82"/>
      <c r="D22" s="83"/>
      <c r="E22" s="83"/>
      <c r="F22" s="58"/>
      <c r="G22" s="54"/>
      <c r="H22" s="57"/>
      <c r="I22" s="84"/>
      <c r="J22" s="54"/>
      <c r="K22" s="54"/>
      <c r="L22" s="57"/>
      <c r="M22" s="54"/>
      <c r="N22" s="85"/>
      <c r="O22" s="58"/>
      <c r="P22" s="54"/>
      <c r="Q22" s="54"/>
      <c r="R22" s="84"/>
      <c r="S22" s="54"/>
      <c r="T22" s="82"/>
      <c r="U22" s="57"/>
      <c r="V22" s="57"/>
      <c r="W22" s="57"/>
      <c r="X22" s="86"/>
      <c r="Y22" s="87"/>
      <c r="Z22" s="54"/>
      <c r="AA22" s="57"/>
      <c r="AB22" s="56"/>
      <c r="AC22" s="57"/>
      <c r="AD22" s="57"/>
      <c r="AE22" s="57"/>
      <c r="AF22" s="57"/>
      <c r="AG22" s="57"/>
      <c r="AH22" s="57"/>
      <c r="AI22" s="57"/>
      <c r="AJ22" s="57"/>
      <c r="AK22" s="57"/>
      <c r="AL22" s="58"/>
      <c r="AM22" s="88"/>
    </row>
    <row r="23" spans="2:39" x14ac:dyDescent="0.3">
      <c r="B23" s="105" t="s">
        <v>22</v>
      </c>
      <c r="C23" s="82"/>
      <c r="D23" s="83"/>
      <c r="E23" s="83"/>
      <c r="F23" s="58"/>
      <c r="G23" s="54"/>
      <c r="H23" s="57"/>
      <c r="I23" s="84"/>
      <c r="J23" s="54"/>
      <c r="K23" s="54"/>
      <c r="L23" s="57"/>
      <c r="M23" s="54"/>
      <c r="N23" s="85"/>
      <c r="O23" s="58"/>
      <c r="P23" s="54"/>
      <c r="Q23" s="54"/>
      <c r="R23" s="84"/>
      <c r="S23" s="54"/>
      <c r="T23" s="82"/>
      <c r="U23" s="57"/>
      <c r="V23" s="57"/>
      <c r="W23" s="57"/>
      <c r="X23" s="86"/>
      <c r="Y23" s="87"/>
      <c r="Z23" s="54"/>
      <c r="AA23" s="57"/>
      <c r="AB23" s="56"/>
      <c r="AC23" s="57"/>
      <c r="AD23" s="57"/>
      <c r="AE23" s="57"/>
      <c r="AF23" s="57"/>
      <c r="AG23" s="57"/>
      <c r="AH23" s="57"/>
      <c r="AI23" s="57"/>
      <c r="AJ23" s="57"/>
      <c r="AK23" s="57"/>
      <c r="AL23" s="58"/>
      <c r="AM23" s="88"/>
    </row>
    <row r="24" spans="2:39" x14ac:dyDescent="0.3">
      <c r="B24" s="106" t="s">
        <v>23</v>
      </c>
      <c r="C24" s="82"/>
      <c r="D24" s="83"/>
      <c r="E24" s="83"/>
      <c r="F24" s="58"/>
      <c r="G24" s="54"/>
      <c r="H24" s="57"/>
      <c r="I24" s="84"/>
      <c r="J24" s="54"/>
      <c r="K24" s="54"/>
      <c r="L24" s="57"/>
      <c r="M24" s="54"/>
      <c r="N24" s="85"/>
      <c r="O24" s="58"/>
      <c r="P24" s="54"/>
      <c r="Q24" s="54"/>
      <c r="R24" s="84"/>
      <c r="S24" s="54"/>
      <c r="T24" s="82"/>
      <c r="U24" s="57"/>
      <c r="V24" s="57"/>
      <c r="W24" s="57"/>
      <c r="X24" s="86"/>
      <c r="Y24" s="87"/>
      <c r="Z24" s="54"/>
      <c r="AA24" s="57"/>
      <c r="AB24" s="56"/>
      <c r="AC24" s="57"/>
      <c r="AD24" s="57"/>
      <c r="AE24" s="57"/>
      <c r="AF24" s="57"/>
      <c r="AG24" s="57"/>
      <c r="AH24" s="57"/>
      <c r="AI24" s="57"/>
      <c r="AJ24" s="57"/>
      <c r="AK24" s="57"/>
      <c r="AL24" s="58"/>
      <c r="AM24" s="88"/>
    </row>
    <row r="25" spans="2:39" x14ac:dyDescent="0.3">
      <c r="B25" s="97" t="s">
        <v>24</v>
      </c>
      <c r="C25" s="82"/>
      <c r="D25" s="83"/>
      <c r="E25" s="83"/>
      <c r="F25" s="58"/>
      <c r="G25" s="54"/>
      <c r="H25" s="57"/>
      <c r="I25" s="84"/>
      <c r="J25" s="54"/>
      <c r="K25" s="54"/>
      <c r="L25" s="57"/>
      <c r="M25" s="54"/>
      <c r="N25" s="85"/>
      <c r="O25" s="58"/>
      <c r="P25" s="54"/>
      <c r="Q25" s="54"/>
      <c r="R25" s="84"/>
      <c r="S25" s="54"/>
      <c r="T25" s="82"/>
      <c r="U25" s="57"/>
      <c r="V25" s="57"/>
      <c r="W25" s="57"/>
      <c r="X25" s="86"/>
      <c r="Y25" s="87"/>
      <c r="Z25" s="54"/>
      <c r="AA25" s="57"/>
      <c r="AB25" s="56"/>
      <c r="AC25" s="57"/>
      <c r="AD25" s="57"/>
      <c r="AE25" s="57"/>
      <c r="AF25" s="57"/>
      <c r="AG25" s="57"/>
      <c r="AH25" s="57"/>
      <c r="AI25" s="57"/>
      <c r="AJ25" s="57"/>
      <c r="AK25" s="57"/>
      <c r="AL25" s="58"/>
      <c r="AM25" s="88"/>
    </row>
    <row r="26" spans="2:39" ht="20.399999999999999" x14ac:dyDescent="0.3">
      <c r="B26" s="101" t="s">
        <v>25</v>
      </c>
      <c r="C26" s="82"/>
      <c r="D26" s="83"/>
      <c r="E26" s="83"/>
      <c r="F26" s="58"/>
      <c r="G26" s="54"/>
      <c r="H26" s="57"/>
      <c r="I26" s="84"/>
      <c r="J26" s="54"/>
      <c r="K26" s="54"/>
      <c r="L26" s="57"/>
      <c r="M26" s="54"/>
      <c r="N26" s="85"/>
      <c r="O26" s="58"/>
      <c r="P26" s="54"/>
      <c r="Q26" s="54"/>
      <c r="R26" s="84"/>
      <c r="S26" s="54"/>
      <c r="T26" s="82"/>
      <c r="U26" s="57"/>
      <c r="V26" s="57"/>
      <c r="W26" s="57"/>
      <c r="X26" s="86"/>
      <c r="Y26" s="87"/>
      <c r="Z26" s="54"/>
      <c r="AA26" s="57"/>
      <c r="AB26" s="56"/>
      <c r="AC26" s="57"/>
      <c r="AD26" s="57"/>
      <c r="AE26" s="57"/>
      <c r="AF26" s="57"/>
      <c r="AG26" s="57"/>
      <c r="AH26" s="57"/>
      <c r="AI26" s="57"/>
      <c r="AJ26" s="57"/>
      <c r="AK26" s="57"/>
      <c r="AL26" s="58"/>
      <c r="AM26" s="88"/>
    </row>
    <row r="27" spans="2:39" ht="20.399999999999999" x14ac:dyDescent="0.3">
      <c r="B27" s="107" t="s">
        <v>26</v>
      </c>
      <c r="C27" s="82"/>
      <c r="D27" s="83"/>
      <c r="E27" s="83"/>
      <c r="F27" s="58"/>
      <c r="G27" s="54"/>
      <c r="H27" s="57"/>
      <c r="I27" s="84"/>
      <c r="J27" s="54"/>
      <c r="K27" s="54"/>
      <c r="L27" s="57"/>
      <c r="M27" s="54"/>
      <c r="N27" s="85"/>
      <c r="O27" s="58"/>
      <c r="P27" s="54"/>
      <c r="Q27" s="54"/>
      <c r="R27" s="84"/>
      <c r="S27" s="54"/>
      <c r="T27" s="82"/>
      <c r="U27" s="57"/>
      <c r="V27" s="57"/>
      <c r="W27" s="57"/>
      <c r="X27" s="86"/>
      <c r="Y27" s="87"/>
      <c r="Z27" s="54"/>
      <c r="AA27" s="57"/>
      <c r="AB27" s="56"/>
      <c r="AC27" s="57"/>
      <c r="AD27" s="57"/>
      <c r="AE27" s="57"/>
      <c r="AF27" s="57"/>
      <c r="AG27" s="57"/>
      <c r="AH27" s="57"/>
      <c r="AI27" s="57"/>
      <c r="AJ27" s="57"/>
      <c r="AK27" s="57"/>
      <c r="AL27" s="58"/>
      <c r="AM27" s="88"/>
    </row>
    <row r="28" spans="2:39" ht="20.399999999999999" x14ac:dyDescent="0.3">
      <c r="B28" s="108" t="s">
        <v>27</v>
      </c>
      <c r="C28" s="82"/>
      <c r="D28" s="83"/>
      <c r="E28" s="83"/>
      <c r="F28" s="58"/>
      <c r="G28" s="54"/>
      <c r="H28" s="57"/>
      <c r="I28" s="84"/>
      <c r="J28" s="54"/>
      <c r="K28" s="54"/>
      <c r="L28" s="57"/>
      <c r="M28" s="54"/>
      <c r="N28" s="85"/>
      <c r="O28" s="58"/>
      <c r="P28" s="54"/>
      <c r="Q28" s="54"/>
      <c r="R28" s="84"/>
      <c r="S28" s="54"/>
      <c r="T28" s="82"/>
      <c r="U28" s="57"/>
      <c r="V28" s="57"/>
      <c r="W28" s="57"/>
      <c r="X28" s="86"/>
      <c r="Y28" s="87"/>
      <c r="Z28" s="54"/>
      <c r="AA28" s="57"/>
      <c r="AB28" s="56"/>
      <c r="AC28" s="57"/>
      <c r="AD28" s="57"/>
      <c r="AE28" s="57"/>
      <c r="AF28" s="57"/>
      <c r="AG28" s="57"/>
      <c r="AH28" s="57"/>
      <c r="AI28" s="57"/>
      <c r="AJ28" s="57"/>
      <c r="AK28" s="57"/>
      <c r="AL28" s="58"/>
      <c r="AM28" s="88"/>
    </row>
    <row r="29" spans="2:39" x14ac:dyDescent="0.3">
      <c r="B29" s="108" t="s">
        <v>75</v>
      </c>
      <c r="C29" s="82"/>
      <c r="D29" s="83"/>
      <c r="E29" s="83"/>
      <c r="F29" s="58"/>
      <c r="G29" s="54"/>
      <c r="H29" s="57"/>
      <c r="I29" s="84"/>
      <c r="J29" s="54"/>
      <c r="K29" s="54"/>
      <c r="L29" s="57"/>
      <c r="M29" s="54"/>
      <c r="N29" s="85"/>
      <c r="O29" s="58"/>
      <c r="P29" s="54"/>
      <c r="Q29" s="54"/>
      <c r="R29" s="84"/>
      <c r="S29" s="54"/>
      <c r="T29" s="82"/>
      <c r="U29" s="57"/>
      <c r="V29" s="57"/>
      <c r="W29" s="57"/>
      <c r="X29" s="86"/>
      <c r="Y29" s="87"/>
      <c r="Z29" s="54"/>
      <c r="AA29" s="57"/>
      <c r="AB29" s="56"/>
      <c r="AC29" s="57"/>
      <c r="AD29" s="57"/>
      <c r="AE29" s="57"/>
      <c r="AF29" s="57"/>
      <c r="AG29" s="57"/>
      <c r="AH29" s="57"/>
      <c r="AI29" s="57"/>
      <c r="AJ29" s="57"/>
      <c r="AK29" s="57"/>
      <c r="AL29" s="58"/>
      <c r="AM29" s="88"/>
    </row>
    <row r="30" spans="2:39" ht="30.6" x14ac:dyDescent="0.3">
      <c r="B30" s="108" t="s">
        <v>28</v>
      </c>
      <c r="C30" s="82"/>
      <c r="D30" s="83"/>
      <c r="E30" s="83"/>
      <c r="F30" s="58"/>
      <c r="G30" s="54"/>
      <c r="H30" s="57"/>
      <c r="I30" s="84"/>
      <c r="J30" s="54"/>
      <c r="K30" s="54"/>
      <c r="L30" s="57"/>
      <c r="M30" s="54"/>
      <c r="N30" s="85"/>
      <c r="O30" s="58"/>
      <c r="P30" s="54"/>
      <c r="Q30" s="54"/>
      <c r="R30" s="84"/>
      <c r="S30" s="54"/>
      <c r="T30" s="82"/>
      <c r="U30" s="57"/>
      <c r="V30" s="57"/>
      <c r="W30" s="57"/>
      <c r="X30" s="86"/>
      <c r="Y30" s="87"/>
      <c r="Z30" s="54"/>
      <c r="AA30" s="57"/>
      <c r="AB30" s="56"/>
      <c r="AC30" s="57"/>
      <c r="AD30" s="57"/>
      <c r="AE30" s="57"/>
      <c r="AF30" s="57"/>
      <c r="AG30" s="57"/>
      <c r="AH30" s="57"/>
      <c r="AI30" s="57"/>
      <c r="AJ30" s="57"/>
      <c r="AK30" s="57"/>
      <c r="AL30" s="58"/>
      <c r="AM30" s="88"/>
    </row>
    <row r="31" spans="2:39" x14ac:dyDescent="0.3">
      <c r="B31" s="108" t="s">
        <v>29</v>
      </c>
      <c r="C31" s="82"/>
      <c r="D31" s="83"/>
      <c r="E31" s="83"/>
      <c r="F31" s="58"/>
      <c r="G31" s="54"/>
      <c r="H31" s="57"/>
      <c r="I31" s="84"/>
      <c r="J31" s="54"/>
      <c r="K31" s="54"/>
      <c r="L31" s="57"/>
      <c r="M31" s="54"/>
      <c r="N31" s="85"/>
      <c r="O31" s="58"/>
      <c r="P31" s="54"/>
      <c r="Q31" s="54"/>
      <c r="R31" s="84"/>
      <c r="S31" s="54"/>
      <c r="T31" s="82"/>
      <c r="U31" s="57"/>
      <c r="V31" s="57"/>
      <c r="W31" s="57"/>
      <c r="X31" s="86"/>
      <c r="Y31" s="87"/>
      <c r="Z31" s="54"/>
      <c r="AA31" s="57"/>
      <c r="AB31" s="56"/>
      <c r="AC31" s="57"/>
      <c r="AD31" s="57"/>
      <c r="AE31" s="57"/>
      <c r="AF31" s="57"/>
      <c r="AG31" s="57"/>
      <c r="AH31" s="57"/>
      <c r="AI31" s="57"/>
      <c r="AJ31" s="57"/>
      <c r="AK31" s="57"/>
      <c r="AL31" s="58"/>
      <c r="AM31" s="88"/>
    </row>
    <row r="32" spans="2:39" ht="30.6" x14ac:dyDescent="0.3">
      <c r="B32" s="108" t="s">
        <v>30</v>
      </c>
      <c r="C32" s="82"/>
      <c r="D32" s="83"/>
      <c r="E32" s="83"/>
      <c r="F32" s="58"/>
      <c r="G32" s="54"/>
      <c r="H32" s="57"/>
      <c r="I32" s="84"/>
      <c r="J32" s="54"/>
      <c r="K32" s="54"/>
      <c r="L32" s="57"/>
      <c r="M32" s="54"/>
      <c r="N32" s="85"/>
      <c r="O32" s="58"/>
      <c r="P32" s="54"/>
      <c r="Q32" s="54"/>
      <c r="R32" s="84"/>
      <c r="S32" s="54"/>
      <c r="T32" s="82"/>
      <c r="U32" s="57"/>
      <c r="V32" s="57"/>
      <c r="W32" s="57"/>
      <c r="X32" s="86"/>
      <c r="Y32" s="87"/>
      <c r="Z32" s="54"/>
      <c r="AA32" s="57"/>
      <c r="AB32" s="56"/>
      <c r="AC32" s="57"/>
      <c r="AD32" s="57"/>
      <c r="AE32" s="57"/>
      <c r="AF32" s="57"/>
      <c r="AG32" s="57"/>
      <c r="AH32" s="57"/>
      <c r="AI32" s="57"/>
      <c r="AJ32" s="57"/>
      <c r="AK32" s="57"/>
      <c r="AL32" s="58"/>
      <c r="AM32" s="88"/>
    </row>
    <row r="33" spans="2:39" x14ac:dyDescent="0.3">
      <c r="B33" s="108" t="s">
        <v>31</v>
      </c>
      <c r="C33" s="82"/>
      <c r="D33" s="83"/>
      <c r="E33" s="83"/>
      <c r="F33" s="58"/>
      <c r="G33" s="54"/>
      <c r="H33" s="57"/>
      <c r="I33" s="84"/>
      <c r="J33" s="54"/>
      <c r="K33" s="54"/>
      <c r="L33" s="57"/>
      <c r="M33" s="54"/>
      <c r="N33" s="85"/>
      <c r="O33" s="58"/>
      <c r="P33" s="54"/>
      <c r="Q33" s="54"/>
      <c r="R33" s="84"/>
      <c r="S33" s="54"/>
      <c r="T33" s="82"/>
      <c r="U33" s="57"/>
      <c r="V33" s="57"/>
      <c r="W33" s="57"/>
      <c r="X33" s="86"/>
      <c r="Y33" s="87"/>
      <c r="Z33" s="54"/>
      <c r="AA33" s="57"/>
      <c r="AB33" s="56"/>
      <c r="AC33" s="57"/>
      <c r="AD33" s="57"/>
      <c r="AE33" s="57"/>
      <c r="AF33" s="57"/>
      <c r="AG33" s="57"/>
      <c r="AH33" s="57"/>
      <c r="AI33" s="57"/>
      <c r="AJ33" s="57"/>
      <c r="AK33" s="57"/>
      <c r="AL33" s="58"/>
      <c r="AM33" s="88"/>
    </row>
    <row r="34" spans="2:39" ht="30.6" x14ac:dyDescent="0.3">
      <c r="B34" s="108" t="s">
        <v>32</v>
      </c>
      <c r="C34" s="82"/>
      <c r="D34" s="83"/>
      <c r="E34" s="83"/>
      <c r="F34" s="58"/>
      <c r="G34" s="54"/>
      <c r="H34" s="57"/>
      <c r="I34" s="84"/>
      <c r="J34" s="54"/>
      <c r="K34" s="54"/>
      <c r="L34" s="57"/>
      <c r="M34" s="54"/>
      <c r="N34" s="85"/>
      <c r="O34" s="58"/>
      <c r="P34" s="54"/>
      <c r="Q34" s="54"/>
      <c r="R34" s="84"/>
      <c r="S34" s="54"/>
      <c r="T34" s="82"/>
      <c r="U34" s="57"/>
      <c r="V34" s="57"/>
      <c r="W34" s="57"/>
      <c r="X34" s="86"/>
      <c r="Y34" s="87"/>
      <c r="Z34" s="54"/>
      <c r="AA34" s="57"/>
      <c r="AB34" s="56"/>
      <c r="AC34" s="57"/>
      <c r="AD34" s="57"/>
      <c r="AE34" s="57"/>
      <c r="AF34" s="57"/>
      <c r="AG34" s="57"/>
      <c r="AH34" s="57"/>
      <c r="AI34" s="57"/>
      <c r="AJ34" s="57"/>
      <c r="AK34" s="57"/>
      <c r="AL34" s="58"/>
      <c r="AM34" s="88"/>
    </row>
    <row r="35" spans="2:39" ht="20.399999999999999" x14ac:dyDescent="0.3">
      <c r="B35" s="108" t="s">
        <v>33</v>
      </c>
      <c r="C35" s="82"/>
      <c r="D35" s="83"/>
      <c r="E35" s="83"/>
      <c r="F35" s="58"/>
      <c r="G35" s="54"/>
      <c r="H35" s="57"/>
      <c r="I35" s="84"/>
      <c r="J35" s="54"/>
      <c r="K35" s="54"/>
      <c r="L35" s="57"/>
      <c r="M35" s="54"/>
      <c r="N35" s="85"/>
      <c r="O35" s="58"/>
      <c r="P35" s="54"/>
      <c r="Q35" s="54"/>
      <c r="R35" s="84"/>
      <c r="S35" s="54"/>
      <c r="T35" s="82"/>
      <c r="U35" s="57"/>
      <c r="V35" s="57"/>
      <c r="W35" s="57"/>
      <c r="X35" s="86"/>
      <c r="Y35" s="87"/>
      <c r="Z35" s="54"/>
      <c r="AA35" s="57"/>
      <c r="AB35" s="56"/>
      <c r="AC35" s="57"/>
      <c r="AD35" s="57"/>
      <c r="AE35" s="57"/>
      <c r="AF35" s="57"/>
      <c r="AG35" s="57"/>
      <c r="AH35" s="57"/>
      <c r="AI35" s="57"/>
      <c r="AJ35" s="57"/>
      <c r="AK35" s="57"/>
      <c r="AL35" s="58"/>
      <c r="AM35" s="88"/>
    </row>
    <row r="36" spans="2:39" ht="20.399999999999999" x14ac:dyDescent="0.3">
      <c r="B36" s="108" t="s">
        <v>34</v>
      </c>
      <c r="C36" s="82"/>
      <c r="D36" s="83"/>
      <c r="E36" s="83"/>
      <c r="F36" s="58"/>
      <c r="G36" s="54"/>
      <c r="H36" s="57"/>
      <c r="I36" s="84"/>
      <c r="J36" s="54"/>
      <c r="K36" s="54"/>
      <c r="L36" s="57"/>
      <c r="M36" s="54"/>
      <c r="N36" s="85"/>
      <c r="O36" s="58"/>
      <c r="P36" s="54"/>
      <c r="Q36" s="54"/>
      <c r="R36" s="84"/>
      <c r="S36" s="54"/>
      <c r="T36" s="82"/>
      <c r="U36" s="57"/>
      <c r="V36" s="57"/>
      <c r="W36" s="57"/>
      <c r="X36" s="86"/>
      <c r="Y36" s="87"/>
      <c r="Z36" s="54"/>
      <c r="AA36" s="57"/>
      <c r="AB36" s="56"/>
      <c r="AC36" s="57"/>
      <c r="AD36" s="57"/>
      <c r="AE36" s="57"/>
      <c r="AF36" s="57"/>
      <c r="AG36" s="57"/>
      <c r="AH36" s="57"/>
      <c r="AI36" s="57"/>
      <c r="AJ36" s="57"/>
      <c r="AK36" s="57"/>
      <c r="AL36" s="58"/>
      <c r="AM36" s="88"/>
    </row>
    <row r="37" spans="2:39" x14ac:dyDescent="0.3">
      <c r="B37" s="109" t="s">
        <v>35</v>
      </c>
      <c r="C37" s="82"/>
      <c r="D37" s="83"/>
      <c r="E37" s="83"/>
      <c r="F37" s="58"/>
      <c r="G37" s="54"/>
      <c r="H37" s="57"/>
      <c r="I37" s="84"/>
      <c r="J37" s="54"/>
      <c r="K37" s="54"/>
      <c r="L37" s="57"/>
      <c r="M37" s="54"/>
      <c r="N37" s="85"/>
      <c r="O37" s="58"/>
      <c r="P37" s="54"/>
      <c r="Q37" s="54"/>
      <c r="R37" s="84"/>
      <c r="S37" s="54"/>
      <c r="T37" s="82"/>
      <c r="U37" s="57"/>
      <c r="V37" s="57"/>
      <c r="W37" s="57"/>
      <c r="X37" s="86"/>
      <c r="Y37" s="87"/>
      <c r="Z37" s="54"/>
      <c r="AA37" s="57"/>
      <c r="AB37" s="56"/>
      <c r="AC37" s="57"/>
      <c r="AD37" s="57"/>
      <c r="AE37" s="57"/>
      <c r="AF37" s="57"/>
      <c r="AG37" s="57"/>
      <c r="AH37" s="57"/>
      <c r="AI37" s="57"/>
      <c r="AJ37" s="57"/>
      <c r="AK37" s="57"/>
      <c r="AL37" s="58"/>
      <c r="AM37" s="88"/>
    </row>
    <row r="38" spans="2:39" x14ac:dyDescent="0.3">
      <c r="C38" s="82"/>
      <c r="D38" s="83"/>
      <c r="E38" s="83"/>
      <c r="F38" s="58"/>
      <c r="G38" s="54"/>
      <c r="H38" s="57"/>
      <c r="I38" s="84"/>
      <c r="J38" s="54"/>
      <c r="K38" s="54"/>
      <c r="L38" s="57"/>
      <c r="M38" s="54"/>
      <c r="N38" s="85"/>
      <c r="O38" s="58"/>
      <c r="P38" s="54"/>
      <c r="Q38" s="54"/>
      <c r="R38" s="84"/>
      <c r="S38" s="54"/>
      <c r="T38" s="82"/>
      <c r="U38" s="57"/>
      <c r="V38" s="57"/>
      <c r="W38" s="57"/>
      <c r="X38" s="86"/>
      <c r="Y38" s="87"/>
      <c r="Z38" s="54"/>
      <c r="AA38" s="57"/>
      <c r="AB38" s="56"/>
      <c r="AC38" s="57"/>
      <c r="AD38" s="57"/>
      <c r="AE38" s="57"/>
      <c r="AF38" s="57"/>
      <c r="AG38" s="57"/>
      <c r="AH38" s="57"/>
      <c r="AI38" s="57"/>
      <c r="AJ38" s="57"/>
      <c r="AK38" s="57"/>
      <c r="AL38" s="58"/>
      <c r="AM38" s="88"/>
    </row>
    <row r="39" spans="2:39" x14ac:dyDescent="0.3">
      <c r="B39" s="58"/>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row>
    <row r="40" spans="2:39" x14ac:dyDescent="0.3">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row>
  </sheetData>
  <conditionalFormatting sqref="Y1:Y38">
    <cfRule type="duplicateValues" dxfId="5" priority="38"/>
    <cfRule type="duplicateValues" dxfId="4" priority="39"/>
  </conditionalFormatting>
  <conditionalFormatting sqref="Y1:Y38">
    <cfRule type="duplicateValues" dxfId="3" priority="37"/>
  </conditionalFormatting>
  <conditionalFormatting sqref="B24">
    <cfRule type="duplicateValues" dxfId="2" priority="2"/>
    <cfRule type="duplicateValues" dxfId="1" priority="3"/>
  </conditionalFormatting>
  <conditionalFormatting sqref="B24">
    <cfRule type="duplicateValues" dxfId="0" priority="1"/>
  </conditionalFormatting>
  <dataValidations count="1">
    <dataValidation type="list" allowBlank="1" showInputMessage="1" showErrorMessage="1" sqref="A1:A9" xr:uid="{1B644E6B-D527-49E7-A123-E54BE6E19F31}">
      <formula1>"Not Started,Hold,Sourcing,Interview Process,Offer Process,Offered,Joined,Abandoned,Internal Fulfilled"</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FEC37-8DD5-4FF1-92B0-05691FE4982D}">
  <sheetPr codeName="Sheet10"/>
  <dimension ref="A1:Q924"/>
  <sheetViews>
    <sheetView workbookViewId="0">
      <selection activeCell="Q7" sqref="Q7"/>
    </sheetView>
  </sheetViews>
  <sheetFormatPr defaultRowHeight="14.4" x14ac:dyDescent="0.3"/>
  <cols>
    <col min="16" max="16" width="13.88671875" bestFit="1" customWidth="1"/>
    <col min="17" max="17" width="15.6640625" customWidth="1"/>
  </cols>
  <sheetData>
    <row r="1" spans="1:17" x14ac:dyDescent="0.3">
      <c r="A1" s="116" t="s">
        <v>96</v>
      </c>
      <c r="K1" s="64" t="s">
        <v>89</v>
      </c>
      <c r="L1" s="25"/>
      <c r="P1" s="207" t="s">
        <v>86</v>
      </c>
      <c r="Q1" s="207"/>
    </row>
    <row r="2" spans="1:17" x14ac:dyDescent="0.3">
      <c r="A2" s="117" t="s">
        <v>36</v>
      </c>
      <c r="L2" s="64" t="s">
        <v>79</v>
      </c>
      <c r="P2" s="65" t="s">
        <v>87</v>
      </c>
      <c r="Q2" s="66" t="s">
        <v>88</v>
      </c>
    </row>
    <row r="3" spans="1:17" x14ac:dyDescent="0.3">
      <c r="A3" s="117" t="s">
        <v>39</v>
      </c>
      <c r="L3" t="s">
        <v>50</v>
      </c>
      <c r="P3" s="67" t="str">
        <f ca="1">TEXT(EDATE(TODAY(),-1),"mmmm")&amp; " " &amp; YEAR(EDATE(TODAY(),-1))</f>
        <v>January 2022</v>
      </c>
      <c r="Q3" s="67" t="e">
        <f>AVERAGEIF(#REF!,0,#REF!)</f>
        <v>#REF!</v>
      </c>
    </row>
    <row r="4" spans="1:17" x14ac:dyDescent="0.3">
      <c r="A4" s="118" t="s">
        <v>41</v>
      </c>
      <c r="L4">
        <f>Configure!D7</f>
        <v>0</v>
      </c>
      <c r="P4" s="67" t="str">
        <f ca="1">TEXT(EDATE(TODAY(),-2),"mmmm")&amp; " " &amp; YEAR(EDATE(TODAY(),-2))</f>
        <v>December 2021</v>
      </c>
      <c r="Q4" s="67" t="e">
        <f>AVERAGEIF(#REF!,1,#REF!)</f>
        <v>#REF!</v>
      </c>
    </row>
    <row r="5" spans="1:17" x14ac:dyDescent="0.3">
      <c r="A5" s="117" t="s">
        <v>43</v>
      </c>
      <c r="L5">
        <f>Configure!D8</f>
        <v>0</v>
      </c>
      <c r="P5" s="67" t="str">
        <f ca="1">TEXT(EDATE(TODAY(),-3),"mmmm")&amp; " " &amp; YEAR(EDATE(TODAY(),-3))</f>
        <v>November 2021</v>
      </c>
      <c r="Q5" s="67" t="e">
        <f>AVERAGEIF(#REF!,2,#REF!)</f>
        <v>#REF!</v>
      </c>
    </row>
    <row r="6" spans="1:17" x14ac:dyDescent="0.3">
      <c r="A6" s="118" t="s">
        <v>46</v>
      </c>
      <c r="L6">
        <f>Configure!D9</f>
        <v>0</v>
      </c>
      <c r="P6" s="67" t="str">
        <f ca="1">TEXT(EDATE(TODAY(),-4),"mmmm")&amp; " " &amp; YEAR(EDATE(TODAY(),-4))</f>
        <v>October 2021</v>
      </c>
      <c r="Q6" s="67" t="e">
        <f>AVERAGEIF(#REF!,3,#REF!)</f>
        <v>#REF!</v>
      </c>
    </row>
    <row r="7" spans="1:17" x14ac:dyDescent="0.3">
      <c r="A7" s="118" t="s">
        <v>47</v>
      </c>
    </row>
    <row r="8" spans="1:17" x14ac:dyDescent="0.3">
      <c r="A8" s="118" t="s">
        <v>48</v>
      </c>
    </row>
    <row r="9" spans="1:17" x14ac:dyDescent="0.3">
      <c r="A9" s="117" t="s">
        <v>50</v>
      </c>
    </row>
    <row r="10" spans="1:17" x14ac:dyDescent="0.3">
      <c r="A10" s="118" t="s">
        <v>51</v>
      </c>
      <c r="F10" s="41"/>
      <c r="G10" s="41"/>
      <c r="H10" s="41"/>
      <c r="I10" s="41"/>
    </row>
    <row r="11" spans="1:17" x14ac:dyDescent="0.3">
      <c r="A11" s="118" t="s">
        <v>52</v>
      </c>
      <c r="F11" s="41"/>
      <c r="G11" s="41"/>
      <c r="H11" s="41"/>
      <c r="I11" s="41"/>
    </row>
    <row r="12" spans="1:17" x14ac:dyDescent="0.3">
      <c r="A12" s="117" t="s">
        <v>53</v>
      </c>
      <c r="F12" s="68"/>
      <c r="G12" s="55"/>
      <c r="H12" s="41"/>
      <c r="I12" s="41"/>
    </row>
    <row r="13" spans="1:17" x14ac:dyDescent="0.3">
      <c r="A13" s="117" t="s">
        <v>54</v>
      </c>
      <c r="F13" s="41"/>
      <c r="G13" s="55"/>
      <c r="H13" s="41"/>
      <c r="I13" s="41"/>
    </row>
    <row r="14" spans="1:17" x14ac:dyDescent="0.3">
      <c r="A14" s="118" t="s">
        <v>55</v>
      </c>
      <c r="F14" s="41"/>
      <c r="G14" s="55"/>
      <c r="H14" s="41"/>
      <c r="I14" s="41"/>
    </row>
    <row r="15" spans="1:17" x14ac:dyDescent="0.3">
      <c r="A15" s="117" t="s">
        <v>56</v>
      </c>
      <c r="F15" s="41"/>
      <c r="G15" s="55"/>
      <c r="H15" s="41"/>
      <c r="I15" s="41"/>
    </row>
    <row r="16" spans="1:17" x14ac:dyDescent="0.3">
      <c r="A16" s="118" t="s">
        <v>57</v>
      </c>
      <c r="F16" s="41"/>
      <c r="G16" s="55"/>
      <c r="H16" s="41"/>
      <c r="I16" s="41"/>
    </row>
    <row r="17" spans="1:9" x14ac:dyDescent="0.3">
      <c r="A17" s="118" t="s">
        <v>58</v>
      </c>
      <c r="F17" s="41"/>
      <c r="G17" s="55"/>
      <c r="H17" s="41"/>
      <c r="I17" s="41"/>
    </row>
    <row r="18" spans="1:9" x14ac:dyDescent="0.3">
      <c r="A18" s="117" t="s">
        <v>59</v>
      </c>
      <c r="F18" s="41"/>
      <c r="G18" s="55"/>
      <c r="H18" s="41"/>
      <c r="I18" s="41"/>
    </row>
    <row r="19" spans="1:9" x14ac:dyDescent="0.3">
      <c r="A19" s="117" t="s">
        <v>60</v>
      </c>
      <c r="F19" s="41"/>
      <c r="G19" s="55"/>
      <c r="H19" s="41"/>
      <c r="I19" s="41"/>
    </row>
    <row r="20" spans="1:9" x14ac:dyDescent="0.3">
      <c r="A20" s="118" t="s">
        <v>61</v>
      </c>
      <c r="F20" s="41"/>
      <c r="G20" s="55"/>
      <c r="H20" s="41"/>
      <c r="I20" s="41"/>
    </row>
    <row r="21" spans="1:9" x14ac:dyDescent="0.3">
      <c r="A21" s="118" t="s">
        <v>62</v>
      </c>
      <c r="F21" s="41"/>
      <c r="G21" s="55"/>
      <c r="H21" s="41"/>
      <c r="I21" s="41"/>
    </row>
    <row r="22" spans="1:9" x14ac:dyDescent="0.3">
      <c r="A22" s="117" t="s">
        <v>63</v>
      </c>
      <c r="F22" s="41"/>
      <c r="G22" s="55"/>
      <c r="H22" s="41"/>
      <c r="I22" s="41"/>
    </row>
    <row r="23" spans="1:9" x14ac:dyDescent="0.3">
      <c r="A23" s="118" t="s">
        <v>64</v>
      </c>
      <c r="F23" s="41"/>
      <c r="G23" s="55"/>
      <c r="H23" s="41"/>
      <c r="I23" s="41"/>
    </row>
    <row r="24" spans="1:9" x14ac:dyDescent="0.3">
      <c r="A24" s="118" t="s">
        <v>65</v>
      </c>
      <c r="F24" s="41"/>
      <c r="G24" s="55"/>
      <c r="H24" s="41"/>
      <c r="I24" s="41"/>
    </row>
    <row r="25" spans="1:9" x14ac:dyDescent="0.3">
      <c r="A25" s="118" t="s">
        <v>66</v>
      </c>
      <c r="F25" s="41"/>
      <c r="G25" s="55"/>
      <c r="H25" s="41"/>
      <c r="I25" s="41"/>
    </row>
    <row r="26" spans="1:9" x14ac:dyDescent="0.3">
      <c r="A26" s="118" t="s">
        <v>67</v>
      </c>
      <c r="F26" s="41"/>
      <c r="G26" s="55"/>
      <c r="H26" s="41"/>
      <c r="I26" s="41"/>
    </row>
    <row r="27" spans="1:9" x14ac:dyDescent="0.3">
      <c r="A27" s="117" t="s">
        <v>68</v>
      </c>
      <c r="F27" s="41"/>
      <c r="G27" s="55"/>
      <c r="H27" s="41"/>
      <c r="I27" s="41"/>
    </row>
    <row r="28" spans="1:9" x14ac:dyDescent="0.3">
      <c r="A28" s="118" t="s">
        <v>69</v>
      </c>
      <c r="F28" s="41"/>
      <c r="G28" s="55"/>
      <c r="H28" s="41"/>
      <c r="I28" s="41"/>
    </row>
    <row r="29" spans="1:9" x14ac:dyDescent="0.3">
      <c r="A29" s="118" t="s">
        <v>70</v>
      </c>
      <c r="F29" s="41"/>
      <c r="G29" s="55"/>
      <c r="H29" s="41"/>
      <c r="I29" s="41"/>
    </row>
    <row r="30" spans="1:9" x14ac:dyDescent="0.3">
      <c r="A30" s="118" t="s">
        <v>72</v>
      </c>
      <c r="F30" s="41"/>
      <c r="G30" s="55"/>
      <c r="H30" s="41"/>
      <c r="I30" s="41"/>
    </row>
    <row r="31" spans="1:9" x14ac:dyDescent="0.3">
      <c r="A31" s="118" t="s">
        <v>73</v>
      </c>
      <c r="F31" s="41"/>
      <c r="G31" s="55"/>
      <c r="H31" s="41"/>
      <c r="I31" s="41"/>
    </row>
    <row r="32" spans="1:9" x14ac:dyDescent="0.3">
      <c r="A32" s="120" t="s">
        <v>74</v>
      </c>
      <c r="F32" s="41"/>
      <c r="G32" s="55"/>
      <c r="H32" s="41"/>
      <c r="I32" s="41"/>
    </row>
    <row r="33" spans="6:9" x14ac:dyDescent="0.3">
      <c r="F33" s="41"/>
      <c r="G33" s="55"/>
      <c r="H33" s="41"/>
      <c r="I33" s="41"/>
    </row>
    <row r="34" spans="6:9" x14ac:dyDescent="0.3">
      <c r="F34" s="41"/>
      <c r="G34" s="55"/>
      <c r="H34" s="41"/>
      <c r="I34" s="41"/>
    </row>
    <row r="35" spans="6:9" x14ac:dyDescent="0.3">
      <c r="F35" s="41"/>
      <c r="G35" s="55"/>
      <c r="H35" s="41"/>
      <c r="I35" s="41"/>
    </row>
    <row r="36" spans="6:9" x14ac:dyDescent="0.3">
      <c r="F36" s="41"/>
      <c r="G36" s="55"/>
      <c r="H36" s="41"/>
      <c r="I36" s="41"/>
    </row>
    <row r="37" spans="6:9" x14ac:dyDescent="0.3">
      <c r="F37" s="41"/>
      <c r="G37" s="55"/>
      <c r="H37" s="41"/>
      <c r="I37" s="41"/>
    </row>
    <row r="38" spans="6:9" x14ac:dyDescent="0.3">
      <c r="F38" s="41"/>
      <c r="G38" s="55"/>
      <c r="H38" s="41"/>
      <c r="I38" s="41"/>
    </row>
    <row r="39" spans="6:9" x14ac:dyDescent="0.3">
      <c r="F39" s="41"/>
      <c r="G39" s="55"/>
      <c r="H39" s="41"/>
      <c r="I39" s="41"/>
    </row>
    <row r="40" spans="6:9" x14ac:dyDescent="0.3">
      <c r="F40" s="41"/>
      <c r="G40" s="55"/>
      <c r="H40" s="41"/>
      <c r="I40" s="41"/>
    </row>
    <row r="41" spans="6:9" x14ac:dyDescent="0.3">
      <c r="F41" s="41"/>
      <c r="G41" s="55"/>
      <c r="H41" s="41"/>
      <c r="I41" s="41"/>
    </row>
    <row r="42" spans="6:9" x14ac:dyDescent="0.3">
      <c r="F42" s="41"/>
      <c r="G42" s="55"/>
      <c r="H42" s="41"/>
      <c r="I42" s="41"/>
    </row>
    <row r="43" spans="6:9" x14ac:dyDescent="0.3">
      <c r="F43" s="41"/>
      <c r="G43" s="55"/>
      <c r="H43" s="41"/>
      <c r="I43" s="41"/>
    </row>
    <row r="44" spans="6:9" x14ac:dyDescent="0.3">
      <c r="F44" s="41"/>
      <c r="G44" s="55"/>
      <c r="H44" s="41"/>
      <c r="I44" s="41"/>
    </row>
    <row r="45" spans="6:9" x14ac:dyDescent="0.3">
      <c r="F45" s="41"/>
      <c r="G45" s="55"/>
      <c r="H45" s="41"/>
      <c r="I45" s="41"/>
    </row>
    <row r="46" spans="6:9" x14ac:dyDescent="0.3">
      <c r="F46" s="41"/>
      <c r="G46" s="55"/>
      <c r="H46" s="41"/>
      <c r="I46" s="41"/>
    </row>
    <row r="47" spans="6:9" x14ac:dyDescent="0.3">
      <c r="F47" s="41"/>
      <c r="G47" s="55"/>
      <c r="H47" s="41"/>
      <c r="I47" s="41"/>
    </row>
    <row r="48" spans="6:9" x14ac:dyDescent="0.3">
      <c r="F48" s="41"/>
      <c r="G48" s="55"/>
      <c r="H48" s="41"/>
      <c r="I48" s="41"/>
    </row>
    <row r="49" spans="6:9" x14ac:dyDescent="0.3">
      <c r="F49" s="41"/>
      <c r="G49" s="55"/>
      <c r="H49" s="41"/>
      <c r="I49" s="41"/>
    </row>
    <row r="50" spans="6:9" x14ac:dyDescent="0.3">
      <c r="F50" s="41"/>
      <c r="G50" s="55"/>
      <c r="H50" s="41"/>
      <c r="I50" s="41"/>
    </row>
    <row r="51" spans="6:9" x14ac:dyDescent="0.3">
      <c r="F51" s="41"/>
      <c r="G51" s="55"/>
      <c r="H51" s="41"/>
      <c r="I51" s="41"/>
    </row>
    <row r="52" spans="6:9" x14ac:dyDescent="0.3">
      <c r="F52" s="41"/>
      <c r="G52" s="55"/>
      <c r="H52" s="41"/>
      <c r="I52" s="41"/>
    </row>
    <row r="53" spans="6:9" x14ac:dyDescent="0.3">
      <c r="F53" s="41"/>
      <c r="G53" s="55"/>
      <c r="H53" s="41"/>
      <c r="I53" s="41"/>
    </row>
    <row r="54" spans="6:9" x14ac:dyDescent="0.3">
      <c r="F54" s="41"/>
      <c r="G54" s="55"/>
      <c r="H54" s="41"/>
      <c r="I54" s="41"/>
    </row>
    <row r="55" spans="6:9" x14ac:dyDescent="0.3">
      <c r="F55" s="41"/>
      <c r="G55" s="55"/>
      <c r="H55" s="41"/>
      <c r="I55" s="41"/>
    </row>
    <row r="56" spans="6:9" x14ac:dyDescent="0.3">
      <c r="F56" s="41"/>
      <c r="G56" s="55"/>
      <c r="H56" s="41"/>
      <c r="I56" s="41"/>
    </row>
    <row r="57" spans="6:9" x14ac:dyDescent="0.3">
      <c r="F57" s="41"/>
      <c r="G57" s="55"/>
      <c r="H57" s="41"/>
      <c r="I57" s="41"/>
    </row>
    <row r="58" spans="6:9" x14ac:dyDescent="0.3">
      <c r="F58" s="41"/>
      <c r="G58" s="55"/>
      <c r="H58" s="41"/>
      <c r="I58" s="41"/>
    </row>
    <row r="59" spans="6:9" x14ac:dyDescent="0.3">
      <c r="F59" s="41"/>
      <c r="G59" s="55"/>
      <c r="H59" s="41"/>
      <c r="I59" s="41"/>
    </row>
    <row r="60" spans="6:9" x14ac:dyDescent="0.3">
      <c r="F60" s="41"/>
      <c r="G60" s="55"/>
      <c r="H60" s="41"/>
      <c r="I60" s="41"/>
    </row>
    <row r="61" spans="6:9" x14ac:dyDescent="0.3">
      <c r="F61" s="41"/>
      <c r="G61" s="55"/>
      <c r="H61" s="41"/>
      <c r="I61" s="41"/>
    </row>
    <row r="62" spans="6:9" x14ac:dyDescent="0.3">
      <c r="F62" s="41"/>
      <c r="G62" s="55"/>
      <c r="H62" s="41"/>
      <c r="I62" s="41"/>
    </row>
    <row r="63" spans="6:9" x14ac:dyDescent="0.3">
      <c r="F63" s="41"/>
      <c r="G63" s="55"/>
      <c r="H63" s="41"/>
      <c r="I63" s="41"/>
    </row>
    <row r="64" spans="6:9" x14ac:dyDescent="0.3">
      <c r="F64" s="41"/>
      <c r="G64" s="55"/>
      <c r="H64" s="41"/>
      <c r="I64" s="41"/>
    </row>
    <row r="65" spans="6:9" x14ac:dyDescent="0.3">
      <c r="F65" s="41"/>
      <c r="G65" s="55"/>
      <c r="H65" s="41"/>
      <c r="I65" s="41"/>
    </row>
    <row r="66" spans="6:9" x14ac:dyDescent="0.3">
      <c r="F66" s="41"/>
      <c r="G66" s="55"/>
      <c r="H66" s="41"/>
      <c r="I66" s="41"/>
    </row>
    <row r="67" spans="6:9" x14ac:dyDescent="0.3">
      <c r="F67" s="41"/>
      <c r="G67" s="55"/>
      <c r="H67" s="41"/>
      <c r="I67" s="41"/>
    </row>
    <row r="68" spans="6:9" x14ac:dyDescent="0.3">
      <c r="F68" s="41"/>
      <c r="G68" s="55"/>
      <c r="H68" s="41"/>
      <c r="I68" s="41"/>
    </row>
    <row r="69" spans="6:9" x14ac:dyDescent="0.3">
      <c r="F69" s="41"/>
      <c r="G69" s="55"/>
      <c r="H69" s="41"/>
      <c r="I69" s="41"/>
    </row>
    <row r="70" spans="6:9" x14ac:dyDescent="0.3">
      <c r="F70" s="41"/>
      <c r="G70" s="55"/>
      <c r="H70" s="41"/>
      <c r="I70" s="41"/>
    </row>
    <row r="71" spans="6:9" x14ac:dyDescent="0.3">
      <c r="F71" s="41"/>
      <c r="G71" s="55"/>
      <c r="H71" s="41"/>
      <c r="I71" s="41"/>
    </row>
    <row r="72" spans="6:9" x14ac:dyDescent="0.3">
      <c r="F72" s="41"/>
      <c r="G72" s="55"/>
      <c r="H72" s="41"/>
      <c r="I72" s="41"/>
    </row>
    <row r="73" spans="6:9" x14ac:dyDescent="0.3">
      <c r="F73" s="41"/>
      <c r="G73" s="55"/>
      <c r="H73" s="41"/>
      <c r="I73" s="41"/>
    </row>
    <row r="74" spans="6:9" x14ac:dyDescent="0.3">
      <c r="F74" s="41"/>
      <c r="G74" s="55"/>
      <c r="H74" s="41"/>
      <c r="I74" s="41"/>
    </row>
    <row r="75" spans="6:9" x14ac:dyDescent="0.3">
      <c r="F75" s="41"/>
      <c r="G75" s="55"/>
      <c r="H75" s="41"/>
      <c r="I75" s="41"/>
    </row>
    <row r="76" spans="6:9" x14ac:dyDescent="0.3">
      <c r="F76" s="41"/>
      <c r="G76" s="55"/>
      <c r="H76" s="41"/>
      <c r="I76" s="41"/>
    </row>
    <row r="77" spans="6:9" x14ac:dyDescent="0.3">
      <c r="F77" s="41"/>
      <c r="G77" s="55"/>
      <c r="H77" s="41"/>
      <c r="I77" s="41"/>
    </row>
    <row r="78" spans="6:9" x14ac:dyDescent="0.3">
      <c r="F78" s="41"/>
      <c r="G78" s="55"/>
      <c r="H78" s="41"/>
      <c r="I78" s="41"/>
    </row>
    <row r="79" spans="6:9" x14ac:dyDescent="0.3">
      <c r="F79" s="41"/>
      <c r="G79" s="55"/>
      <c r="H79" s="41"/>
      <c r="I79" s="41"/>
    </row>
    <row r="80" spans="6:9" x14ac:dyDescent="0.3">
      <c r="F80" s="41"/>
      <c r="G80" s="55"/>
      <c r="H80" s="41"/>
      <c r="I80" s="41"/>
    </row>
    <row r="81" spans="6:9" x14ac:dyDescent="0.3">
      <c r="F81" s="41"/>
      <c r="G81" s="55"/>
      <c r="H81" s="41"/>
      <c r="I81" s="41"/>
    </row>
    <row r="82" spans="6:9" x14ac:dyDescent="0.3">
      <c r="F82" s="41"/>
      <c r="G82" s="55"/>
      <c r="H82" s="41"/>
      <c r="I82" s="41"/>
    </row>
    <row r="83" spans="6:9" x14ac:dyDescent="0.3">
      <c r="F83" s="41"/>
      <c r="G83" s="55"/>
      <c r="H83" s="41"/>
      <c r="I83" s="41"/>
    </row>
    <row r="84" spans="6:9" x14ac:dyDescent="0.3">
      <c r="F84" s="41"/>
      <c r="G84" s="55"/>
      <c r="H84" s="41"/>
      <c r="I84" s="41"/>
    </row>
    <row r="85" spans="6:9" x14ac:dyDescent="0.3">
      <c r="F85" s="41"/>
      <c r="G85" s="55"/>
      <c r="H85" s="41"/>
      <c r="I85" s="41"/>
    </row>
    <row r="86" spans="6:9" x14ac:dyDescent="0.3">
      <c r="F86" s="41"/>
      <c r="G86" s="55"/>
      <c r="H86" s="41"/>
      <c r="I86" s="41"/>
    </row>
    <row r="87" spans="6:9" x14ac:dyDescent="0.3">
      <c r="F87" s="41"/>
      <c r="G87" s="55"/>
      <c r="H87" s="41"/>
      <c r="I87" s="41"/>
    </row>
    <row r="88" spans="6:9" x14ac:dyDescent="0.3">
      <c r="F88" s="41"/>
      <c r="G88" s="55"/>
      <c r="H88" s="41"/>
      <c r="I88" s="41"/>
    </row>
    <row r="89" spans="6:9" x14ac:dyDescent="0.3">
      <c r="F89" s="41"/>
      <c r="G89" s="55"/>
      <c r="H89" s="41"/>
      <c r="I89" s="41"/>
    </row>
    <row r="90" spans="6:9" x14ac:dyDescent="0.3">
      <c r="F90" s="41"/>
      <c r="G90" s="55"/>
      <c r="H90" s="41"/>
      <c r="I90" s="41"/>
    </row>
    <row r="91" spans="6:9" x14ac:dyDescent="0.3">
      <c r="F91" s="41"/>
      <c r="G91" s="55"/>
      <c r="H91" s="41"/>
      <c r="I91" s="41"/>
    </row>
    <row r="92" spans="6:9" x14ac:dyDescent="0.3">
      <c r="F92" s="41"/>
      <c r="G92" s="55"/>
      <c r="H92" s="41"/>
      <c r="I92" s="41"/>
    </row>
    <row r="93" spans="6:9" x14ac:dyDescent="0.3">
      <c r="F93" s="41"/>
      <c r="G93" s="55"/>
      <c r="H93" s="41"/>
      <c r="I93" s="41"/>
    </row>
    <row r="94" spans="6:9" x14ac:dyDescent="0.3">
      <c r="F94" s="41"/>
      <c r="G94" s="55"/>
      <c r="H94" s="41"/>
      <c r="I94" s="41"/>
    </row>
    <row r="95" spans="6:9" x14ac:dyDescent="0.3">
      <c r="F95" s="41"/>
      <c r="G95" s="55"/>
      <c r="H95" s="41"/>
      <c r="I95" s="41"/>
    </row>
    <row r="96" spans="6:9" x14ac:dyDescent="0.3">
      <c r="F96" s="41"/>
      <c r="G96" s="55"/>
      <c r="H96" s="41"/>
      <c r="I96" s="41"/>
    </row>
    <row r="97" spans="6:9" x14ac:dyDescent="0.3">
      <c r="F97" s="41"/>
      <c r="G97" s="55"/>
      <c r="H97" s="41"/>
      <c r="I97" s="41"/>
    </row>
    <row r="98" spans="6:9" x14ac:dyDescent="0.3">
      <c r="F98" s="41"/>
      <c r="G98" s="55"/>
      <c r="H98" s="41"/>
      <c r="I98" s="41"/>
    </row>
    <row r="99" spans="6:9" x14ac:dyDescent="0.3">
      <c r="F99" s="41"/>
      <c r="G99" s="55"/>
      <c r="H99" s="41"/>
      <c r="I99" s="41"/>
    </row>
    <row r="100" spans="6:9" x14ac:dyDescent="0.3">
      <c r="F100" s="41"/>
      <c r="G100" s="55"/>
      <c r="H100" s="41"/>
      <c r="I100" s="41"/>
    </row>
    <row r="101" spans="6:9" x14ac:dyDescent="0.3">
      <c r="F101" s="41"/>
      <c r="G101" s="55"/>
      <c r="H101" s="41"/>
      <c r="I101" s="41"/>
    </row>
    <row r="102" spans="6:9" x14ac:dyDescent="0.3">
      <c r="F102" s="41"/>
      <c r="G102" s="55"/>
      <c r="H102" s="41"/>
      <c r="I102" s="41"/>
    </row>
    <row r="103" spans="6:9" x14ac:dyDescent="0.3">
      <c r="F103" s="41"/>
      <c r="G103" s="55"/>
      <c r="H103" s="41"/>
      <c r="I103" s="41"/>
    </row>
    <row r="104" spans="6:9" x14ac:dyDescent="0.3">
      <c r="F104" s="41"/>
      <c r="G104" s="55"/>
      <c r="H104" s="41"/>
      <c r="I104" s="41"/>
    </row>
    <row r="105" spans="6:9" x14ac:dyDescent="0.3">
      <c r="F105" s="41"/>
      <c r="G105" s="55"/>
      <c r="H105" s="41"/>
      <c r="I105" s="41"/>
    </row>
    <row r="106" spans="6:9" x14ac:dyDescent="0.3">
      <c r="F106" s="41"/>
      <c r="G106" s="55"/>
      <c r="H106" s="41"/>
      <c r="I106" s="41"/>
    </row>
    <row r="107" spans="6:9" x14ac:dyDescent="0.3">
      <c r="F107" s="41"/>
      <c r="G107" s="55"/>
      <c r="H107" s="41"/>
      <c r="I107" s="41"/>
    </row>
    <row r="108" spans="6:9" x14ac:dyDescent="0.3">
      <c r="F108" s="41"/>
      <c r="G108" s="55"/>
      <c r="H108" s="41"/>
      <c r="I108" s="41"/>
    </row>
    <row r="109" spans="6:9" x14ac:dyDescent="0.3">
      <c r="F109" s="41"/>
      <c r="G109" s="55"/>
      <c r="H109" s="41"/>
      <c r="I109" s="41"/>
    </row>
    <row r="110" spans="6:9" x14ac:dyDescent="0.3">
      <c r="F110" s="41"/>
      <c r="G110" s="55"/>
      <c r="H110" s="41"/>
      <c r="I110" s="41"/>
    </row>
    <row r="111" spans="6:9" x14ac:dyDescent="0.3">
      <c r="F111" s="41"/>
      <c r="G111" s="55"/>
      <c r="H111" s="41"/>
      <c r="I111" s="41"/>
    </row>
    <row r="112" spans="6:9" x14ac:dyDescent="0.3">
      <c r="F112" s="41"/>
      <c r="G112" s="55"/>
      <c r="H112" s="41"/>
      <c r="I112" s="41"/>
    </row>
    <row r="113" spans="6:9" x14ac:dyDescent="0.3">
      <c r="F113" s="41"/>
      <c r="G113" s="55"/>
      <c r="H113" s="41"/>
      <c r="I113" s="41"/>
    </row>
    <row r="114" spans="6:9" x14ac:dyDescent="0.3">
      <c r="F114" s="41"/>
      <c r="G114" s="55"/>
      <c r="H114" s="41"/>
      <c r="I114" s="41"/>
    </row>
    <row r="115" spans="6:9" x14ac:dyDescent="0.3">
      <c r="F115" s="41"/>
      <c r="G115" s="55"/>
      <c r="H115" s="41"/>
      <c r="I115" s="41"/>
    </row>
    <row r="116" spans="6:9" x14ac:dyDescent="0.3">
      <c r="F116" s="41"/>
      <c r="G116" s="55"/>
      <c r="H116" s="41"/>
      <c r="I116" s="41"/>
    </row>
    <row r="117" spans="6:9" x14ac:dyDescent="0.3">
      <c r="F117" s="41"/>
      <c r="G117" s="55"/>
      <c r="H117" s="41"/>
      <c r="I117" s="41"/>
    </row>
    <row r="118" spans="6:9" x14ac:dyDescent="0.3">
      <c r="F118" s="41"/>
      <c r="G118" s="55"/>
      <c r="H118" s="41"/>
      <c r="I118" s="41"/>
    </row>
    <row r="119" spans="6:9" x14ac:dyDescent="0.3">
      <c r="F119" s="41"/>
      <c r="G119" s="55"/>
      <c r="H119" s="41"/>
      <c r="I119" s="41"/>
    </row>
    <row r="120" spans="6:9" x14ac:dyDescent="0.3">
      <c r="F120" s="41"/>
      <c r="G120" s="55"/>
      <c r="H120" s="41"/>
      <c r="I120" s="41"/>
    </row>
    <row r="121" spans="6:9" x14ac:dyDescent="0.3">
      <c r="F121" s="41"/>
      <c r="G121" s="55"/>
      <c r="H121" s="41"/>
      <c r="I121" s="41"/>
    </row>
    <row r="122" spans="6:9" x14ac:dyDescent="0.3">
      <c r="F122" s="41"/>
      <c r="G122" s="55"/>
      <c r="H122" s="41"/>
      <c r="I122" s="41"/>
    </row>
    <row r="123" spans="6:9" x14ac:dyDescent="0.3">
      <c r="F123" s="41"/>
      <c r="G123" s="55"/>
      <c r="H123" s="41"/>
      <c r="I123" s="41"/>
    </row>
    <row r="124" spans="6:9" x14ac:dyDescent="0.3">
      <c r="F124" s="41"/>
      <c r="G124" s="55"/>
      <c r="H124" s="41"/>
      <c r="I124" s="41"/>
    </row>
    <row r="125" spans="6:9" x14ac:dyDescent="0.3">
      <c r="F125" s="41"/>
      <c r="G125" s="55"/>
      <c r="H125" s="41"/>
      <c r="I125" s="41"/>
    </row>
    <row r="126" spans="6:9" x14ac:dyDescent="0.3">
      <c r="F126" s="41"/>
      <c r="G126" s="55"/>
      <c r="H126" s="41"/>
      <c r="I126" s="41"/>
    </row>
    <row r="127" spans="6:9" x14ac:dyDescent="0.3">
      <c r="F127" s="41"/>
      <c r="G127" s="55"/>
      <c r="H127" s="41"/>
      <c r="I127" s="41"/>
    </row>
    <row r="128" spans="6:9" x14ac:dyDescent="0.3">
      <c r="F128" s="41"/>
      <c r="G128" s="55"/>
      <c r="H128" s="41"/>
      <c r="I128" s="41"/>
    </row>
    <row r="129" spans="6:9" x14ac:dyDescent="0.3">
      <c r="F129" s="41"/>
      <c r="G129" s="55"/>
      <c r="H129" s="41"/>
      <c r="I129" s="41"/>
    </row>
    <row r="130" spans="6:9" x14ac:dyDescent="0.3">
      <c r="F130" s="41"/>
      <c r="G130" s="55"/>
      <c r="H130" s="41"/>
      <c r="I130" s="41"/>
    </row>
    <row r="131" spans="6:9" x14ac:dyDescent="0.3">
      <c r="F131" s="41"/>
      <c r="G131" s="55"/>
      <c r="H131" s="41"/>
      <c r="I131" s="41"/>
    </row>
    <row r="132" spans="6:9" x14ac:dyDescent="0.3">
      <c r="F132" s="41"/>
      <c r="G132" s="55"/>
      <c r="H132" s="41"/>
      <c r="I132" s="41"/>
    </row>
    <row r="133" spans="6:9" x14ac:dyDescent="0.3">
      <c r="F133" s="41"/>
      <c r="G133" s="55"/>
      <c r="H133" s="41"/>
      <c r="I133" s="41"/>
    </row>
    <row r="134" spans="6:9" x14ac:dyDescent="0.3">
      <c r="F134" s="41"/>
      <c r="G134" s="55"/>
      <c r="H134" s="41"/>
      <c r="I134" s="41"/>
    </row>
    <row r="135" spans="6:9" x14ac:dyDescent="0.3">
      <c r="F135" s="41"/>
      <c r="G135" s="55"/>
      <c r="H135" s="41"/>
      <c r="I135" s="41"/>
    </row>
    <row r="136" spans="6:9" x14ac:dyDescent="0.3">
      <c r="F136" s="41"/>
      <c r="G136" s="55"/>
      <c r="H136" s="41"/>
      <c r="I136" s="41"/>
    </row>
    <row r="137" spans="6:9" x14ac:dyDescent="0.3">
      <c r="F137" s="41"/>
      <c r="G137" s="55"/>
      <c r="H137" s="41"/>
      <c r="I137" s="41"/>
    </row>
    <row r="138" spans="6:9" x14ac:dyDescent="0.3">
      <c r="F138" s="41"/>
      <c r="G138" s="55"/>
      <c r="H138" s="41"/>
      <c r="I138" s="41"/>
    </row>
    <row r="139" spans="6:9" x14ac:dyDescent="0.3">
      <c r="F139" s="41"/>
      <c r="G139" s="55"/>
      <c r="H139" s="41"/>
      <c r="I139" s="41"/>
    </row>
    <row r="140" spans="6:9" x14ac:dyDescent="0.3">
      <c r="F140" s="41"/>
      <c r="G140" s="55"/>
      <c r="H140" s="41"/>
      <c r="I140" s="41"/>
    </row>
    <row r="141" spans="6:9" x14ac:dyDescent="0.3">
      <c r="F141" s="41"/>
      <c r="G141" s="55"/>
      <c r="H141" s="41"/>
      <c r="I141" s="41"/>
    </row>
    <row r="142" spans="6:9" x14ac:dyDescent="0.3">
      <c r="F142" s="41"/>
      <c r="G142" s="55"/>
      <c r="H142" s="41"/>
      <c r="I142" s="41"/>
    </row>
    <row r="143" spans="6:9" x14ac:dyDescent="0.3">
      <c r="F143" s="41"/>
      <c r="G143" s="55"/>
      <c r="H143" s="41"/>
      <c r="I143" s="41"/>
    </row>
    <row r="144" spans="6:9" x14ac:dyDescent="0.3">
      <c r="F144" s="41"/>
      <c r="G144" s="55"/>
      <c r="H144" s="41"/>
      <c r="I144" s="41"/>
    </row>
    <row r="145" spans="6:9" x14ac:dyDescent="0.3">
      <c r="F145" s="41"/>
      <c r="G145" s="55"/>
      <c r="H145" s="41"/>
      <c r="I145" s="41"/>
    </row>
    <row r="146" spans="6:9" x14ac:dyDescent="0.3">
      <c r="F146" s="41"/>
      <c r="G146" s="55"/>
      <c r="H146" s="41"/>
      <c r="I146" s="41"/>
    </row>
    <row r="147" spans="6:9" x14ac:dyDescent="0.3">
      <c r="F147" s="41"/>
      <c r="G147" s="55"/>
      <c r="H147" s="41"/>
      <c r="I147" s="41"/>
    </row>
    <row r="148" spans="6:9" x14ac:dyDescent="0.3">
      <c r="F148" s="41"/>
      <c r="G148" s="55"/>
      <c r="H148" s="41"/>
      <c r="I148" s="41"/>
    </row>
    <row r="149" spans="6:9" x14ac:dyDescent="0.3">
      <c r="F149" s="41"/>
      <c r="G149" s="55"/>
      <c r="H149" s="41"/>
      <c r="I149" s="41"/>
    </row>
    <row r="150" spans="6:9" x14ac:dyDescent="0.3">
      <c r="F150" s="41"/>
      <c r="G150" s="55"/>
      <c r="H150" s="41"/>
      <c r="I150" s="41"/>
    </row>
    <row r="151" spans="6:9" x14ac:dyDescent="0.3">
      <c r="F151" s="41"/>
      <c r="G151" s="55"/>
      <c r="H151" s="41"/>
      <c r="I151" s="41"/>
    </row>
    <row r="152" spans="6:9" x14ac:dyDescent="0.3">
      <c r="F152" s="41"/>
      <c r="G152" s="55"/>
      <c r="H152" s="41"/>
      <c r="I152" s="41"/>
    </row>
    <row r="153" spans="6:9" x14ac:dyDescent="0.3">
      <c r="F153" s="41"/>
      <c r="G153" s="55"/>
      <c r="H153" s="41"/>
      <c r="I153" s="41"/>
    </row>
    <row r="154" spans="6:9" x14ac:dyDescent="0.3">
      <c r="F154" s="41"/>
      <c r="G154" s="55"/>
      <c r="H154" s="41"/>
      <c r="I154" s="41"/>
    </row>
    <row r="155" spans="6:9" x14ac:dyDescent="0.3">
      <c r="F155" s="41"/>
      <c r="G155" s="55"/>
      <c r="H155" s="41"/>
      <c r="I155" s="41"/>
    </row>
    <row r="156" spans="6:9" x14ac:dyDescent="0.3">
      <c r="F156" s="41"/>
      <c r="G156" s="55"/>
      <c r="H156" s="41"/>
      <c r="I156" s="41"/>
    </row>
    <row r="157" spans="6:9" x14ac:dyDescent="0.3">
      <c r="F157" s="41"/>
      <c r="G157" s="55"/>
      <c r="H157" s="41"/>
      <c r="I157" s="41"/>
    </row>
    <row r="158" spans="6:9" x14ac:dyDescent="0.3">
      <c r="F158" s="41"/>
      <c r="G158" s="55"/>
      <c r="H158" s="41"/>
      <c r="I158" s="41"/>
    </row>
    <row r="159" spans="6:9" x14ac:dyDescent="0.3">
      <c r="F159" s="41"/>
      <c r="G159" s="55"/>
      <c r="H159" s="41"/>
      <c r="I159" s="41"/>
    </row>
    <row r="160" spans="6:9" x14ac:dyDescent="0.3">
      <c r="F160" s="41"/>
      <c r="G160" s="55"/>
      <c r="H160" s="41"/>
      <c r="I160" s="41"/>
    </row>
    <row r="161" spans="6:9" x14ac:dyDescent="0.3">
      <c r="F161" s="41"/>
      <c r="G161" s="55"/>
      <c r="H161" s="41"/>
      <c r="I161" s="41"/>
    </row>
    <row r="162" spans="6:9" x14ac:dyDescent="0.3">
      <c r="F162" s="41"/>
      <c r="G162" s="55"/>
      <c r="H162" s="41"/>
      <c r="I162" s="41"/>
    </row>
    <row r="163" spans="6:9" x14ac:dyDescent="0.3">
      <c r="F163" s="41"/>
      <c r="G163" s="55"/>
      <c r="H163" s="41"/>
      <c r="I163" s="41"/>
    </row>
    <row r="164" spans="6:9" x14ac:dyDescent="0.3">
      <c r="F164" s="41"/>
      <c r="G164" s="55"/>
      <c r="H164" s="41"/>
      <c r="I164" s="41"/>
    </row>
    <row r="165" spans="6:9" x14ac:dyDescent="0.3">
      <c r="F165" s="41"/>
      <c r="G165" s="55"/>
      <c r="H165" s="41"/>
      <c r="I165" s="41"/>
    </row>
    <row r="166" spans="6:9" x14ac:dyDescent="0.3">
      <c r="F166" s="41"/>
      <c r="G166" s="55"/>
      <c r="H166" s="41"/>
      <c r="I166" s="41"/>
    </row>
    <row r="167" spans="6:9" x14ac:dyDescent="0.3">
      <c r="F167" s="41"/>
      <c r="G167" s="55"/>
      <c r="H167" s="41"/>
      <c r="I167" s="41"/>
    </row>
    <row r="168" spans="6:9" x14ac:dyDescent="0.3">
      <c r="F168" s="41"/>
      <c r="G168" s="55"/>
      <c r="H168" s="41"/>
      <c r="I168" s="41"/>
    </row>
    <row r="169" spans="6:9" x14ac:dyDescent="0.3">
      <c r="F169" s="41"/>
      <c r="G169" s="55"/>
      <c r="H169" s="41"/>
      <c r="I169" s="41"/>
    </row>
    <row r="170" spans="6:9" x14ac:dyDescent="0.3">
      <c r="F170" s="41"/>
      <c r="G170" s="55"/>
      <c r="H170" s="41"/>
      <c r="I170" s="41"/>
    </row>
    <row r="171" spans="6:9" x14ac:dyDescent="0.3">
      <c r="F171" s="41"/>
      <c r="G171" s="55"/>
      <c r="H171" s="41"/>
      <c r="I171" s="41"/>
    </row>
    <row r="172" spans="6:9" x14ac:dyDescent="0.3">
      <c r="F172" s="41"/>
      <c r="G172" s="55"/>
      <c r="H172" s="41"/>
      <c r="I172" s="41"/>
    </row>
    <row r="173" spans="6:9" x14ac:dyDescent="0.3">
      <c r="F173" s="41"/>
      <c r="G173" s="55"/>
      <c r="H173" s="41"/>
      <c r="I173" s="41"/>
    </row>
    <row r="174" spans="6:9" x14ac:dyDescent="0.3">
      <c r="F174" s="41"/>
      <c r="G174" s="55"/>
      <c r="H174" s="41"/>
      <c r="I174" s="41"/>
    </row>
    <row r="175" spans="6:9" x14ac:dyDescent="0.3">
      <c r="F175" s="41"/>
      <c r="G175" s="55"/>
      <c r="H175" s="41"/>
      <c r="I175" s="41"/>
    </row>
    <row r="176" spans="6:9" x14ac:dyDescent="0.3">
      <c r="F176" s="41"/>
      <c r="G176" s="55"/>
      <c r="H176" s="41"/>
      <c r="I176" s="41"/>
    </row>
    <row r="177" spans="6:9" x14ac:dyDescent="0.3">
      <c r="F177" s="41"/>
      <c r="G177" s="55"/>
      <c r="H177" s="41"/>
      <c r="I177" s="41"/>
    </row>
    <row r="178" spans="6:9" x14ac:dyDescent="0.3">
      <c r="F178" s="41"/>
      <c r="G178" s="55"/>
      <c r="H178" s="41"/>
      <c r="I178" s="41"/>
    </row>
    <row r="179" spans="6:9" x14ac:dyDescent="0.3">
      <c r="F179" s="41"/>
      <c r="G179" s="55"/>
      <c r="H179" s="41"/>
      <c r="I179" s="41"/>
    </row>
    <row r="180" spans="6:9" x14ac:dyDescent="0.3">
      <c r="F180" s="41"/>
      <c r="G180" s="55"/>
      <c r="H180" s="41"/>
      <c r="I180" s="41"/>
    </row>
    <row r="181" spans="6:9" x14ac:dyDescent="0.3">
      <c r="F181" s="41"/>
      <c r="G181" s="55"/>
      <c r="H181" s="41"/>
      <c r="I181" s="41"/>
    </row>
    <row r="182" spans="6:9" x14ac:dyDescent="0.3">
      <c r="F182" s="41"/>
      <c r="G182" s="55"/>
      <c r="H182" s="41"/>
      <c r="I182" s="41"/>
    </row>
    <row r="183" spans="6:9" x14ac:dyDescent="0.3">
      <c r="F183" s="41"/>
      <c r="G183" s="55"/>
      <c r="H183" s="41"/>
      <c r="I183" s="41"/>
    </row>
    <row r="184" spans="6:9" x14ac:dyDescent="0.3">
      <c r="F184" s="41"/>
      <c r="G184" s="55"/>
      <c r="H184" s="41"/>
      <c r="I184" s="41"/>
    </row>
    <row r="185" spans="6:9" x14ac:dyDescent="0.3">
      <c r="F185" s="41"/>
      <c r="G185" s="55"/>
      <c r="H185" s="41"/>
      <c r="I185" s="41"/>
    </row>
    <row r="186" spans="6:9" x14ac:dyDescent="0.3">
      <c r="F186" s="41"/>
      <c r="G186" s="55"/>
      <c r="H186" s="41"/>
      <c r="I186" s="41"/>
    </row>
    <row r="187" spans="6:9" x14ac:dyDescent="0.3">
      <c r="F187" s="41"/>
      <c r="G187" s="55"/>
      <c r="H187" s="41"/>
      <c r="I187" s="41"/>
    </row>
    <row r="188" spans="6:9" x14ac:dyDescent="0.3">
      <c r="F188" s="41"/>
      <c r="G188" s="55"/>
      <c r="H188" s="41"/>
      <c r="I188" s="41"/>
    </row>
    <row r="189" spans="6:9" x14ac:dyDescent="0.3">
      <c r="F189" s="41"/>
      <c r="G189" s="55"/>
      <c r="H189" s="41"/>
      <c r="I189" s="41"/>
    </row>
    <row r="190" spans="6:9" x14ac:dyDescent="0.3">
      <c r="F190" s="41"/>
      <c r="G190" s="55"/>
      <c r="H190" s="41"/>
      <c r="I190" s="41"/>
    </row>
    <row r="191" spans="6:9" x14ac:dyDescent="0.3">
      <c r="F191" s="41"/>
      <c r="G191" s="55"/>
      <c r="H191" s="41"/>
      <c r="I191" s="41"/>
    </row>
    <row r="192" spans="6:9" x14ac:dyDescent="0.3">
      <c r="F192" s="41"/>
      <c r="G192" s="55"/>
      <c r="H192" s="41"/>
      <c r="I192" s="41"/>
    </row>
    <row r="193" spans="6:9" x14ac:dyDescent="0.3">
      <c r="F193" s="41"/>
      <c r="G193" s="55"/>
      <c r="H193" s="41"/>
      <c r="I193" s="41"/>
    </row>
    <row r="194" spans="6:9" x14ac:dyDescent="0.3">
      <c r="F194" s="41"/>
      <c r="G194" s="55"/>
      <c r="H194" s="41"/>
      <c r="I194" s="41"/>
    </row>
    <row r="195" spans="6:9" x14ac:dyDescent="0.3">
      <c r="F195" s="41"/>
      <c r="G195" s="55"/>
      <c r="H195" s="41"/>
      <c r="I195" s="41"/>
    </row>
    <row r="196" spans="6:9" x14ac:dyDescent="0.3">
      <c r="F196" s="41"/>
      <c r="G196" s="55"/>
      <c r="H196" s="41"/>
      <c r="I196" s="41"/>
    </row>
    <row r="197" spans="6:9" x14ac:dyDescent="0.3">
      <c r="F197" s="41"/>
      <c r="G197" s="55"/>
      <c r="H197" s="41"/>
      <c r="I197" s="41"/>
    </row>
    <row r="198" spans="6:9" x14ac:dyDescent="0.3">
      <c r="F198" s="41"/>
      <c r="G198" s="55"/>
      <c r="H198" s="41"/>
      <c r="I198" s="41"/>
    </row>
    <row r="199" spans="6:9" x14ac:dyDescent="0.3">
      <c r="F199" s="41"/>
      <c r="G199" s="55"/>
      <c r="H199" s="41"/>
      <c r="I199" s="41"/>
    </row>
    <row r="200" spans="6:9" x14ac:dyDescent="0.3">
      <c r="F200" s="41"/>
      <c r="G200" s="55"/>
      <c r="H200" s="41"/>
      <c r="I200" s="41"/>
    </row>
    <row r="201" spans="6:9" x14ac:dyDescent="0.3">
      <c r="F201" s="41"/>
      <c r="G201" s="55"/>
      <c r="H201" s="41"/>
      <c r="I201" s="41"/>
    </row>
    <row r="202" spans="6:9" x14ac:dyDescent="0.3">
      <c r="F202" s="41"/>
      <c r="G202" s="55"/>
      <c r="H202" s="41"/>
      <c r="I202" s="41"/>
    </row>
    <row r="203" spans="6:9" x14ac:dyDescent="0.3">
      <c r="F203" s="41"/>
      <c r="G203" s="55"/>
      <c r="H203" s="41"/>
      <c r="I203" s="41"/>
    </row>
    <row r="204" spans="6:9" x14ac:dyDescent="0.3">
      <c r="F204" s="41"/>
      <c r="G204" s="55"/>
      <c r="H204" s="41"/>
      <c r="I204" s="41"/>
    </row>
    <row r="205" spans="6:9" x14ac:dyDescent="0.3">
      <c r="F205" s="41"/>
      <c r="G205" s="55"/>
      <c r="H205" s="41"/>
      <c r="I205" s="41"/>
    </row>
    <row r="206" spans="6:9" x14ac:dyDescent="0.3">
      <c r="F206" s="41"/>
      <c r="G206" s="55"/>
      <c r="H206" s="41"/>
      <c r="I206" s="41"/>
    </row>
    <row r="207" spans="6:9" x14ac:dyDescent="0.3">
      <c r="F207" s="41"/>
      <c r="G207" s="55"/>
      <c r="H207" s="41"/>
      <c r="I207" s="41"/>
    </row>
    <row r="208" spans="6:9" x14ac:dyDescent="0.3">
      <c r="F208" s="41"/>
      <c r="G208" s="55"/>
      <c r="H208" s="41"/>
      <c r="I208" s="41"/>
    </row>
    <row r="209" spans="6:9" x14ac:dyDescent="0.3">
      <c r="F209" s="41"/>
      <c r="G209" s="55"/>
      <c r="H209" s="41"/>
      <c r="I209" s="41"/>
    </row>
    <row r="210" spans="6:9" x14ac:dyDescent="0.3">
      <c r="F210" s="41"/>
      <c r="G210" s="55"/>
      <c r="H210" s="41"/>
      <c r="I210" s="41"/>
    </row>
    <row r="211" spans="6:9" x14ac:dyDescent="0.3">
      <c r="F211" s="41"/>
      <c r="G211" s="55"/>
      <c r="H211" s="41"/>
      <c r="I211" s="41"/>
    </row>
    <row r="212" spans="6:9" x14ac:dyDescent="0.3">
      <c r="F212" s="41"/>
      <c r="G212" s="55"/>
      <c r="H212" s="41"/>
      <c r="I212" s="41"/>
    </row>
    <row r="213" spans="6:9" x14ac:dyDescent="0.3">
      <c r="F213" s="41"/>
      <c r="G213" s="55"/>
      <c r="H213" s="41"/>
      <c r="I213" s="41"/>
    </row>
    <row r="214" spans="6:9" x14ac:dyDescent="0.3">
      <c r="F214" s="41"/>
      <c r="G214" s="55"/>
      <c r="H214" s="41"/>
      <c r="I214" s="41"/>
    </row>
    <row r="215" spans="6:9" x14ac:dyDescent="0.3">
      <c r="F215" s="41"/>
      <c r="G215" s="55"/>
      <c r="H215" s="41"/>
      <c r="I215" s="41"/>
    </row>
    <row r="216" spans="6:9" x14ac:dyDescent="0.3">
      <c r="F216" s="41"/>
      <c r="G216" s="55"/>
      <c r="H216" s="41"/>
      <c r="I216" s="41"/>
    </row>
    <row r="217" spans="6:9" x14ac:dyDescent="0.3">
      <c r="F217" s="41"/>
      <c r="G217" s="55"/>
      <c r="H217" s="41"/>
      <c r="I217" s="41"/>
    </row>
    <row r="218" spans="6:9" x14ac:dyDescent="0.3">
      <c r="F218" s="41"/>
      <c r="G218" s="55"/>
      <c r="H218" s="41"/>
      <c r="I218" s="41"/>
    </row>
    <row r="219" spans="6:9" x14ac:dyDescent="0.3">
      <c r="F219" s="41"/>
      <c r="G219" s="55"/>
      <c r="H219" s="41"/>
      <c r="I219" s="41"/>
    </row>
    <row r="220" spans="6:9" x14ac:dyDescent="0.3">
      <c r="F220" s="41"/>
      <c r="G220" s="55"/>
      <c r="H220" s="41"/>
      <c r="I220" s="41"/>
    </row>
    <row r="221" spans="6:9" x14ac:dyDescent="0.3">
      <c r="F221" s="41"/>
      <c r="G221" s="55"/>
      <c r="H221" s="41"/>
      <c r="I221" s="41"/>
    </row>
    <row r="222" spans="6:9" x14ac:dyDescent="0.3">
      <c r="F222" s="41"/>
      <c r="G222" s="55"/>
      <c r="H222" s="41"/>
      <c r="I222" s="41"/>
    </row>
    <row r="223" spans="6:9" x14ac:dyDescent="0.3">
      <c r="F223" s="41"/>
      <c r="G223" s="55"/>
      <c r="H223" s="41"/>
      <c r="I223" s="41"/>
    </row>
    <row r="224" spans="6:9" x14ac:dyDescent="0.3">
      <c r="F224" s="41"/>
      <c r="G224" s="55"/>
      <c r="H224" s="41"/>
      <c r="I224" s="41"/>
    </row>
    <row r="225" spans="6:9" x14ac:dyDescent="0.3">
      <c r="F225" s="41"/>
      <c r="G225" s="55"/>
      <c r="H225" s="41"/>
      <c r="I225" s="41"/>
    </row>
    <row r="226" spans="6:9" x14ac:dyDescent="0.3">
      <c r="F226" s="41"/>
      <c r="G226" s="55"/>
      <c r="H226" s="41"/>
      <c r="I226" s="41"/>
    </row>
    <row r="227" spans="6:9" x14ac:dyDescent="0.3">
      <c r="F227" s="41"/>
      <c r="G227" s="55"/>
      <c r="H227" s="41"/>
      <c r="I227" s="41"/>
    </row>
    <row r="228" spans="6:9" x14ac:dyDescent="0.3">
      <c r="F228" s="41"/>
      <c r="G228" s="55"/>
      <c r="H228" s="41"/>
      <c r="I228" s="41"/>
    </row>
    <row r="229" spans="6:9" x14ac:dyDescent="0.3">
      <c r="F229" s="41"/>
      <c r="G229" s="55"/>
      <c r="H229" s="41"/>
      <c r="I229" s="41"/>
    </row>
    <row r="230" spans="6:9" x14ac:dyDescent="0.3">
      <c r="F230" s="41"/>
      <c r="G230" s="55"/>
      <c r="H230" s="41"/>
      <c r="I230" s="41"/>
    </row>
    <row r="231" spans="6:9" x14ac:dyDescent="0.3">
      <c r="F231" s="41"/>
      <c r="G231" s="55"/>
      <c r="H231" s="41"/>
      <c r="I231" s="41"/>
    </row>
    <row r="232" spans="6:9" x14ac:dyDescent="0.3">
      <c r="F232" s="41"/>
      <c r="G232" s="55"/>
      <c r="H232" s="41"/>
      <c r="I232" s="41"/>
    </row>
    <row r="233" spans="6:9" x14ac:dyDescent="0.3">
      <c r="F233" s="41"/>
      <c r="G233" s="55"/>
      <c r="H233" s="41"/>
      <c r="I233" s="41"/>
    </row>
    <row r="234" spans="6:9" x14ac:dyDescent="0.3">
      <c r="F234" s="41"/>
      <c r="G234" s="55"/>
      <c r="H234" s="41"/>
      <c r="I234" s="41"/>
    </row>
    <row r="235" spans="6:9" x14ac:dyDescent="0.3">
      <c r="F235" s="41"/>
      <c r="G235" s="55"/>
      <c r="H235" s="41"/>
      <c r="I235" s="41"/>
    </row>
    <row r="236" spans="6:9" x14ac:dyDescent="0.3">
      <c r="F236" s="41"/>
      <c r="G236" s="55"/>
      <c r="H236" s="41"/>
      <c r="I236" s="41"/>
    </row>
    <row r="237" spans="6:9" x14ac:dyDescent="0.3">
      <c r="F237" s="41"/>
      <c r="G237" s="55"/>
      <c r="H237" s="41"/>
      <c r="I237" s="41"/>
    </row>
    <row r="238" spans="6:9" x14ac:dyDescent="0.3">
      <c r="F238" s="41"/>
      <c r="G238" s="55"/>
      <c r="H238" s="41"/>
      <c r="I238" s="41"/>
    </row>
    <row r="239" spans="6:9" x14ac:dyDescent="0.3">
      <c r="F239" s="41"/>
      <c r="G239" s="55"/>
      <c r="H239" s="41"/>
      <c r="I239" s="41"/>
    </row>
    <row r="240" spans="6:9" x14ac:dyDescent="0.3">
      <c r="F240" s="41"/>
      <c r="G240" s="55"/>
      <c r="H240" s="41"/>
      <c r="I240" s="41"/>
    </row>
    <row r="241" spans="6:9" x14ac:dyDescent="0.3">
      <c r="F241" s="41"/>
      <c r="G241" s="55"/>
      <c r="H241" s="41"/>
      <c r="I241" s="41"/>
    </row>
    <row r="242" spans="6:9" x14ac:dyDescent="0.3">
      <c r="F242" s="41"/>
      <c r="G242" s="55"/>
      <c r="H242" s="41"/>
      <c r="I242" s="41"/>
    </row>
    <row r="243" spans="6:9" x14ac:dyDescent="0.3">
      <c r="F243" s="41"/>
      <c r="G243" s="55"/>
      <c r="H243" s="41"/>
      <c r="I243" s="41"/>
    </row>
    <row r="244" spans="6:9" x14ac:dyDescent="0.3">
      <c r="F244" s="41"/>
      <c r="G244" s="55"/>
      <c r="H244" s="41"/>
      <c r="I244" s="41"/>
    </row>
    <row r="245" spans="6:9" x14ac:dyDescent="0.3">
      <c r="F245" s="41"/>
      <c r="G245" s="55"/>
      <c r="H245" s="41"/>
      <c r="I245" s="41"/>
    </row>
    <row r="246" spans="6:9" x14ac:dyDescent="0.3">
      <c r="F246" s="41"/>
      <c r="G246" s="55"/>
      <c r="H246" s="41"/>
      <c r="I246" s="41"/>
    </row>
    <row r="247" spans="6:9" x14ac:dyDescent="0.3">
      <c r="F247" s="41"/>
      <c r="G247" s="55"/>
      <c r="H247" s="41"/>
      <c r="I247" s="41"/>
    </row>
    <row r="248" spans="6:9" x14ac:dyDescent="0.3">
      <c r="F248" s="41"/>
      <c r="G248" s="55"/>
      <c r="H248" s="41"/>
      <c r="I248" s="41"/>
    </row>
    <row r="249" spans="6:9" x14ac:dyDescent="0.3">
      <c r="F249" s="41"/>
      <c r="G249" s="55"/>
      <c r="H249" s="41"/>
      <c r="I249" s="41"/>
    </row>
    <row r="250" spans="6:9" x14ac:dyDescent="0.3">
      <c r="F250" s="41"/>
      <c r="G250" s="55"/>
      <c r="H250" s="41"/>
      <c r="I250" s="41"/>
    </row>
    <row r="251" spans="6:9" x14ac:dyDescent="0.3">
      <c r="F251" s="41"/>
      <c r="G251" s="55"/>
      <c r="H251" s="41"/>
      <c r="I251" s="41"/>
    </row>
    <row r="252" spans="6:9" x14ac:dyDescent="0.3">
      <c r="F252" s="41"/>
      <c r="G252" s="55"/>
      <c r="H252" s="41"/>
      <c r="I252" s="41"/>
    </row>
    <row r="253" spans="6:9" x14ac:dyDescent="0.3">
      <c r="F253" s="41"/>
      <c r="G253" s="55"/>
      <c r="H253" s="41"/>
      <c r="I253" s="41"/>
    </row>
    <row r="254" spans="6:9" x14ac:dyDescent="0.3">
      <c r="F254" s="41"/>
      <c r="G254" s="55"/>
      <c r="H254" s="41"/>
      <c r="I254" s="41"/>
    </row>
    <row r="255" spans="6:9" x14ac:dyDescent="0.3">
      <c r="F255" s="41"/>
      <c r="G255" s="55"/>
      <c r="H255" s="41"/>
      <c r="I255" s="41"/>
    </row>
    <row r="256" spans="6:9" x14ac:dyDescent="0.3">
      <c r="F256" s="41"/>
      <c r="G256" s="55"/>
      <c r="H256" s="41"/>
      <c r="I256" s="41"/>
    </row>
    <row r="257" spans="6:9" x14ac:dyDescent="0.3">
      <c r="F257" s="41"/>
      <c r="G257" s="55"/>
      <c r="H257" s="41"/>
      <c r="I257" s="41"/>
    </row>
    <row r="258" spans="6:9" x14ac:dyDescent="0.3">
      <c r="F258" s="41"/>
      <c r="G258" s="55"/>
      <c r="H258" s="41"/>
      <c r="I258" s="41"/>
    </row>
    <row r="259" spans="6:9" x14ac:dyDescent="0.3">
      <c r="F259" s="41"/>
      <c r="G259" s="55"/>
      <c r="H259" s="41"/>
      <c r="I259" s="41"/>
    </row>
    <row r="260" spans="6:9" x14ac:dyDescent="0.3">
      <c r="F260" s="41"/>
      <c r="G260" s="55"/>
      <c r="H260" s="41"/>
      <c r="I260" s="41"/>
    </row>
    <row r="261" spans="6:9" x14ac:dyDescent="0.3">
      <c r="F261" s="41"/>
      <c r="G261" s="55"/>
      <c r="H261" s="41"/>
      <c r="I261" s="41"/>
    </row>
    <row r="262" spans="6:9" x14ac:dyDescent="0.3">
      <c r="F262" s="41"/>
      <c r="G262" s="55"/>
      <c r="H262" s="41"/>
      <c r="I262" s="41"/>
    </row>
    <row r="263" spans="6:9" x14ac:dyDescent="0.3">
      <c r="F263" s="41"/>
      <c r="G263" s="55"/>
      <c r="H263" s="41"/>
      <c r="I263" s="41"/>
    </row>
    <row r="264" spans="6:9" x14ac:dyDescent="0.3">
      <c r="F264" s="41"/>
      <c r="G264" s="55"/>
      <c r="H264" s="41"/>
      <c r="I264" s="41"/>
    </row>
    <row r="265" spans="6:9" x14ac:dyDescent="0.3">
      <c r="F265" s="41"/>
      <c r="G265" s="55"/>
      <c r="H265" s="41"/>
      <c r="I265" s="41"/>
    </row>
    <row r="266" spans="6:9" x14ac:dyDescent="0.3">
      <c r="F266" s="41"/>
      <c r="G266" s="55"/>
      <c r="H266" s="41"/>
      <c r="I266" s="41"/>
    </row>
    <row r="267" spans="6:9" x14ac:dyDescent="0.3">
      <c r="F267" s="41"/>
      <c r="G267" s="55"/>
      <c r="H267" s="41"/>
      <c r="I267" s="41"/>
    </row>
    <row r="268" spans="6:9" x14ac:dyDescent="0.3">
      <c r="F268" s="41"/>
      <c r="G268" s="55"/>
      <c r="H268" s="41"/>
      <c r="I268" s="41"/>
    </row>
    <row r="269" spans="6:9" x14ac:dyDescent="0.3">
      <c r="F269" s="41"/>
      <c r="G269" s="55"/>
      <c r="H269" s="41"/>
      <c r="I269" s="41"/>
    </row>
    <row r="270" spans="6:9" x14ac:dyDescent="0.3">
      <c r="F270" s="41"/>
      <c r="G270" s="55"/>
      <c r="H270" s="41"/>
      <c r="I270" s="41"/>
    </row>
    <row r="271" spans="6:9" x14ac:dyDescent="0.3">
      <c r="F271" s="41"/>
      <c r="G271" s="55"/>
      <c r="H271" s="41"/>
      <c r="I271" s="41"/>
    </row>
    <row r="272" spans="6:9" x14ac:dyDescent="0.3">
      <c r="F272" s="41"/>
      <c r="G272" s="55"/>
      <c r="H272" s="41"/>
      <c r="I272" s="41"/>
    </row>
    <row r="273" spans="6:9" x14ac:dyDescent="0.3">
      <c r="F273" s="41"/>
      <c r="G273" s="55"/>
      <c r="H273" s="41"/>
      <c r="I273" s="41"/>
    </row>
    <row r="274" spans="6:9" x14ac:dyDescent="0.3">
      <c r="F274" s="41"/>
      <c r="G274" s="55"/>
      <c r="H274" s="41"/>
      <c r="I274" s="41"/>
    </row>
    <row r="275" spans="6:9" x14ac:dyDescent="0.3">
      <c r="F275" s="41"/>
      <c r="G275" s="55"/>
      <c r="H275" s="41"/>
      <c r="I275" s="41"/>
    </row>
    <row r="276" spans="6:9" x14ac:dyDescent="0.3">
      <c r="F276" s="41"/>
      <c r="G276" s="55"/>
      <c r="H276" s="41"/>
      <c r="I276" s="41"/>
    </row>
    <row r="277" spans="6:9" x14ac:dyDescent="0.3">
      <c r="F277" s="41"/>
      <c r="G277" s="55"/>
      <c r="H277" s="41"/>
      <c r="I277" s="41"/>
    </row>
    <row r="278" spans="6:9" x14ac:dyDescent="0.3">
      <c r="F278" s="41"/>
      <c r="G278" s="55"/>
      <c r="H278" s="41"/>
      <c r="I278" s="41"/>
    </row>
    <row r="279" spans="6:9" x14ac:dyDescent="0.3">
      <c r="F279" s="41"/>
      <c r="G279" s="55"/>
      <c r="H279" s="41"/>
      <c r="I279" s="41"/>
    </row>
    <row r="280" spans="6:9" x14ac:dyDescent="0.3">
      <c r="F280" s="41"/>
      <c r="G280" s="55"/>
      <c r="H280" s="41"/>
      <c r="I280" s="41"/>
    </row>
    <row r="281" spans="6:9" x14ac:dyDescent="0.3">
      <c r="F281" s="41"/>
      <c r="G281" s="55"/>
      <c r="H281" s="41"/>
      <c r="I281" s="41"/>
    </row>
    <row r="282" spans="6:9" x14ac:dyDescent="0.3">
      <c r="F282" s="41"/>
      <c r="G282" s="55"/>
      <c r="H282" s="41"/>
      <c r="I282" s="41"/>
    </row>
    <row r="283" spans="6:9" x14ac:dyDescent="0.3">
      <c r="F283" s="41"/>
      <c r="G283" s="55"/>
      <c r="H283" s="41"/>
      <c r="I283" s="41"/>
    </row>
    <row r="284" spans="6:9" x14ac:dyDescent="0.3">
      <c r="F284" s="41"/>
      <c r="G284" s="55"/>
      <c r="H284" s="41"/>
      <c r="I284" s="41"/>
    </row>
    <row r="285" spans="6:9" x14ac:dyDescent="0.3">
      <c r="F285" s="41"/>
      <c r="G285" s="55"/>
      <c r="H285" s="41"/>
      <c r="I285" s="41"/>
    </row>
    <row r="286" spans="6:9" x14ac:dyDescent="0.3">
      <c r="F286" s="41"/>
      <c r="G286" s="55"/>
      <c r="H286" s="41"/>
      <c r="I286" s="41"/>
    </row>
    <row r="287" spans="6:9" x14ac:dyDescent="0.3">
      <c r="F287" s="41"/>
      <c r="G287" s="55"/>
      <c r="H287" s="41"/>
      <c r="I287" s="41"/>
    </row>
    <row r="288" spans="6:9" x14ac:dyDescent="0.3">
      <c r="F288" s="41"/>
      <c r="G288" s="55"/>
      <c r="H288" s="41"/>
      <c r="I288" s="41"/>
    </row>
    <row r="289" spans="6:9" x14ac:dyDescent="0.3">
      <c r="F289" s="41"/>
      <c r="G289" s="55"/>
      <c r="H289" s="41"/>
      <c r="I289" s="41"/>
    </row>
    <row r="290" spans="6:9" x14ac:dyDescent="0.3">
      <c r="F290" s="41"/>
      <c r="G290" s="55"/>
      <c r="H290" s="41"/>
      <c r="I290" s="41"/>
    </row>
    <row r="291" spans="6:9" x14ac:dyDescent="0.3">
      <c r="F291" s="41"/>
      <c r="G291" s="55"/>
      <c r="H291" s="41"/>
      <c r="I291" s="41"/>
    </row>
    <row r="292" spans="6:9" x14ac:dyDescent="0.3">
      <c r="F292" s="41"/>
      <c r="G292" s="55"/>
      <c r="H292" s="41"/>
      <c r="I292" s="41"/>
    </row>
    <row r="293" spans="6:9" x14ac:dyDescent="0.3">
      <c r="F293" s="41"/>
      <c r="G293" s="55"/>
      <c r="H293" s="41"/>
      <c r="I293" s="41"/>
    </row>
    <row r="294" spans="6:9" x14ac:dyDescent="0.3">
      <c r="F294" s="41"/>
      <c r="G294" s="55"/>
      <c r="H294" s="41"/>
      <c r="I294" s="41"/>
    </row>
    <row r="295" spans="6:9" x14ac:dyDescent="0.3">
      <c r="F295" s="41"/>
      <c r="G295" s="55"/>
      <c r="H295" s="41"/>
      <c r="I295" s="41"/>
    </row>
    <row r="296" spans="6:9" x14ac:dyDescent="0.3">
      <c r="F296" s="41"/>
      <c r="G296" s="55"/>
      <c r="H296" s="41"/>
      <c r="I296" s="41"/>
    </row>
    <row r="297" spans="6:9" x14ac:dyDescent="0.3">
      <c r="F297" s="41"/>
      <c r="G297" s="55"/>
      <c r="H297" s="41"/>
      <c r="I297" s="41"/>
    </row>
    <row r="298" spans="6:9" x14ac:dyDescent="0.3">
      <c r="F298" s="41"/>
      <c r="G298" s="55"/>
      <c r="H298" s="41"/>
      <c r="I298" s="41"/>
    </row>
    <row r="299" spans="6:9" x14ac:dyDescent="0.3">
      <c r="F299" s="41"/>
      <c r="G299" s="55"/>
      <c r="H299" s="41"/>
      <c r="I299" s="41"/>
    </row>
    <row r="300" spans="6:9" x14ac:dyDescent="0.3">
      <c r="F300" s="41"/>
      <c r="G300" s="55"/>
      <c r="H300" s="41"/>
      <c r="I300" s="41"/>
    </row>
    <row r="301" spans="6:9" x14ac:dyDescent="0.3">
      <c r="F301" s="41"/>
      <c r="G301" s="55"/>
      <c r="H301" s="41"/>
      <c r="I301" s="41"/>
    </row>
    <row r="302" spans="6:9" x14ac:dyDescent="0.3">
      <c r="F302" s="41"/>
      <c r="G302" s="55"/>
      <c r="H302" s="41"/>
      <c r="I302" s="41"/>
    </row>
    <row r="303" spans="6:9" x14ac:dyDescent="0.3">
      <c r="F303" s="41"/>
      <c r="G303" s="55"/>
      <c r="H303" s="41"/>
      <c r="I303" s="41"/>
    </row>
    <row r="304" spans="6:9" x14ac:dyDescent="0.3">
      <c r="F304" s="41"/>
      <c r="G304" s="55"/>
      <c r="H304" s="41"/>
      <c r="I304" s="41"/>
    </row>
    <row r="305" spans="6:9" x14ac:dyDescent="0.3">
      <c r="F305" s="41"/>
      <c r="G305" s="55"/>
      <c r="H305" s="41"/>
      <c r="I305" s="41"/>
    </row>
    <row r="306" spans="6:9" x14ac:dyDescent="0.3">
      <c r="F306" s="41"/>
      <c r="G306" s="55"/>
      <c r="H306" s="41"/>
      <c r="I306" s="41"/>
    </row>
    <row r="307" spans="6:9" x14ac:dyDescent="0.3">
      <c r="F307" s="41"/>
      <c r="G307" s="55"/>
      <c r="H307" s="41"/>
      <c r="I307" s="41"/>
    </row>
    <row r="308" spans="6:9" x14ac:dyDescent="0.3">
      <c r="F308" s="41"/>
      <c r="G308" s="55"/>
      <c r="H308" s="41"/>
      <c r="I308" s="41"/>
    </row>
    <row r="309" spans="6:9" x14ac:dyDescent="0.3">
      <c r="F309" s="41"/>
      <c r="G309" s="55"/>
      <c r="H309" s="41"/>
      <c r="I309" s="41"/>
    </row>
    <row r="310" spans="6:9" x14ac:dyDescent="0.3">
      <c r="F310" s="41"/>
      <c r="G310" s="55"/>
      <c r="H310" s="41"/>
      <c r="I310" s="41"/>
    </row>
    <row r="311" spans="6:9" x14ac:dyDescent="0.3">
      <c r="F311" s="41"/>
      <c r="G311" s="55"/>
      <c r="H311" s="41"/>
      <c r="I311" s="41"/>
    </row>
    <row r="312" spans="6:9" x14ac:dyDescent="0.3">
      <c r="F312" s="41"/>
      <c r="G312" s="55"/>
      <c r="H312" s="41"/>
      <c r="I312" s="41"/>
    </row>
    <row r="313" spans="6:9" x14ac:dyDescent="0.3">
      <c r="F313" s="41"/>
      <c r="G313" s="55"/>
      <c r="H313" s="41"/>
      <c r="I313" s="41"/>
    </row>
    <row r="314" spans="6:9" x14ac:dyDescent="0.3">
      <c r="F314" s="41"/>
      <c r="G314" s="55"/>
      <c r="H314" s="41"/>
      <c r="I314" s="41"/>
    </row>
    <row r="315" spans="6:9" x14ac:dyDescent="0.3">
      <c r="F315" s="41"/>
      <c r="G315" s="55"/>
      <c r="H315" s="41"/>
      <c r="I315" s="41"/>
    </row>
    <row r="316" spans="6:9" x14ac:dyDescent="0.3">
      <c r="F316" s="41"/>
      <c r="G316" s="55"/>
      <c r="H316" s="41"/>
      <c r="I316" s="41"/>
    </row>
    <row r="317" spans="6:9" x14ac:dyDescent="0.3">
      <c r="F317" s="41"/>
      <c r="G317" s="55"/>
      <c r="H317" s="41"/>
      <c r="I317" s="41"/>
    </row>
    <row r="318" spans="6:9" x14ac:dyDescent="0.3">
      <c r="F318" s="41"/>
      <c r="G318" s="55"/>
      <c r="H318" s="41"/>
      <c r="I318" s="41"/>
    </row>
    <row r="319" spans="6:9" x14ac:dyDescent="0.3">
      <c r="F319" s="41"/>
      <c r="G319" s="55"/>
      <c r="H319" s="41"/>
      <c r="I319" s="41"/>
    </row>
    <row r="320" spans="6:9" x14ac:dyDescent="0.3">
      <c r="F320" s="41"/>
      <c r="G320" s="55"/>
      <c r="H320" s="41"/>
      <c r="I320" s="41"/>
    </row>
    <row r="321" spans="6:9" x14ac:dyDescent="0.3">
      <c r="F321" s="41"/>
      <c r="G321" s="55"/>
      <c r="H321" s="41"/>
      <c r="I321" s="41"/>
    </row>
    <row r="322" spans="6:9" x14ac:dyDescent="0.3">
      <c r="F322" s="41"/>
      <c r="G322" s="55"/>
      <c r="H322" s="41"/>
      <c r="I322" s="41"/>
    </row>
    <row r="323" spans="6:9" x14ac:dyDescent="0.3">
      <c r="F323" s="41"/>
      <c r="G323" s="55"/>
      <c r="H323" s="41"/>
      <c r="I323" s="41"/>
    </row>
    <row r="324" spans="6:9" x14ac:dyDescent="0.3">
      <c r="F324" s="41"/>
      <c r="G324" s="55"/>
      <c r="H324" s="41"/>
      <c r="I324" s="41"/>
    </row>
    <row r="325" spans="6:9" x14ac:dyDescent="0.3">
      <c r="F325" s="41"/>
      <c r="G325" s="55"/>
      <c r="H325" s="41"/>
      <c r="I325" s="41"/>
    </row>
    <row r="326" spans="6:9" x14ac:dyDescent="0.3">
      <c r="F326" s="41"/>
      <c r="G326" s="55"/>
      <c r="H326" s="41"/>
      <c r="I326" s="41"/>
    </row>
    <row r="327" spans="6:9" x14ac:dyDescent="0.3">
      <c r="F327" s="41"/>
      <c r="G327" s="55"/>
      <c r="H327" s="41"/>
      <c r="I327" s="41"/>
    </row>
    <row r="328" spans="6:9" x14ac:dyDescent="0.3">
      <c r="F328" s="41"/>
      <c r="G328" s="55"/>
      <c r="H328" s="41"/>
      <c r="I328" s="41"/>
    </row>
    <row r="329" spans="6:9" x14ac:dyDescent="0.3">
      <c r="F329" s="41"/>
      <c r="G329" s="55"/>
      <c r="H329" s="41"/>
      <c r="I329" s="41"/>
    </row>
    <row r="330" spans="6:9" x14ac:dyDescent="0.3">
      <c r="F330" s="41"/>
      <c r="G330" s="55"/>
      <c r="H330" s="41"/>
      <c r="I330" s="41"/>
    </row>
    <row r="331" spans="6:9" x14ac:dyDescent="0.3">
      <c r="F331" s="41"/>
      <c r="G331" s="55"/>
      <c r="H331" s="41"/>
      <c r="I331" s="41"/>
    </row>
    <row r="332" spans="6:9" x14ac:dyDescent="0.3">
      <c r="F332" s="41"/>
      <c r="G332" s="55"/>
      <c r="H332" s="41"/>
      <c r="I332" s="41"/>
    </row>
    <row r="333" spans="6:9" x14ac:dyDescent="0.3">
      <c r="F333" s="41"/>
      <c r="G333" s="55"/>
      <c r="H333" s="41"/>
      <c r="I333" s="41"/>
    </row>
    <row r="334" spans="6:9" x14ac:dyDescent="0.3">
      <c r="F334" s="41"/>
      <c r="G334" s="55"/>
      <c r="H334" s="41"/>
      <c r="I334" s="41"/>
    </row>
    <row r="335" spans="6:9" x14ac:dyDescent="0.3">
      <c r="F335" s="41"/>
      <c r="G335" s="55"/>
      <c r="H335" s="41"/>
      <c r="I335" s="41"/>
    </row>
    <row r="336" spans="6:9" x14ac:dyDescent="0.3">
      <c r="F336" s="41"/>
      <c r="G336" s="55"/>
      <c r="H336" s="41"/>
      <c r="I336" s="41"/>
    </row>
    <row r="337" spans="6:9" x14ac:dyDescent="0.3">
      <c r="F337" s="41"/>
      <c r="G337" s="55"/>
      <c r="H337" s="41"/>
      <c r="I337" s="41"/>
    </row>
    <row r="338" spans="6:9" x14ac:dyDescent="0.3">
      <c r="F338" s="41"/>
      <c r="G338" s="55"/>
      <c r="H338" s="41"/>
      <c r="I338" s="41"/>
    </row>
    <row r="339" spans="6:9" x14ac:dyDescent="0.3">
      <c r="F339" s="41"/>
      <c r="G339" s="55"/>
      <c r="H339" s="41"/>
      <c r="I339" s="41"/>
    </row>
    <row r="340" spans="6:9" x14ac:dyDescent="0.3">
      <c r="F340" s="41"/>
      <c r="G340" s="55"/>
      <c r="H340" s="41"/>
      <c r="I340" s="41"/>
    </row>
    <row r="341" spans="6:9" x14ac:dyDescent="0.3">
      <c r="F341" s="41"/>
      <c r="G341" s="55"/>
      <c r="H341" s="41"/>
      <c r="I341" s="41"/>
    </row>
    <row r="342" spans="6:9" x14ac:dyDescent="0.3">
      <c r="F342" s="41"/>
      <c r="G342" s="55"/>
      <c r="H342" s="41"/>
      <c r="I342" s="41"/>
    </row>
    <row r="343" spans="6:9" x14ac:dyDescent="0.3">
      <c r="F343" s="41"/>
      <c r="G343" s="55"/>
      <c r="H343" s="41"/>
      <c r="I343" s="41"/>
    </row>
    <row r="344" spans="6:9" x14ac:dyDescent="0.3">
      <c r="F344" s="41"/>
      <c r="G344" s="55"/>
      <c r="H344" s="41"/>
      <c r="I344" s="41"/>
    </row>
    <row r="345" spans="6:9" x14ac:dyDescent="0.3">
      <c r="F345" s="41"/>
      <c r="G345" s="55"/>
      <c r="H345" s="41"/>
      <c r="I345" s="41"/>
    </row>
    <row r="346" spans="6:9" x14ac:dyDescent="0.3">
      <c r="F346" s="41"/>
      <c r="G346" s="55"/>
      <c r="H346" s="41"/>
      <c r="I346" s="41"/>
    </row>
    <row r="347" spans="6:9" x14ac:dyDescent="0.3">
      <c r="F347" s="41"/>
      <c r="G347" s="55"/>
      <c r="H347" s="41"/>
      <c r="I347" s="41"/>
    </row>
    <row r="348" spans="6:9" x14ac:dyDescent="0.3">
      <c r="F348" s="41"/>
      <c r="G348" s="55"/>
      <c r="H348" s="41"/>
      <c r="I348" s="41"/>
    </row>
    <row r="349" spans="6:9" x14ac:dyDescent="0.3">
      <c r="F349" s="41"/>
      <c r="G349" s="55"/>
      <c r="H349" s="41"/>
      <c r="I349" s="41"/>
    </row>
    <row r="350" spans="6:9" x14ac:dyDescent="0.3">
      <c r="F350" s="41"/>
      <c r="G350" s="55"/>
      <c r="H350" s="41"/>
      <c r="I350" s="41"/>
    </row>
    <row r="351" spans="6:9" x14ac:dyDescent="0.3">
      <c r="F351" s="41"/>
      <c r="G351" s="55"/>
      <c r="H351" s="41"/>
      <c r="I351" s="41"/>
    </row>
    <row r="352" spans="6:9" x14ac:dyDescent="0.3">
      <c r="F352" s="41"/>
      <c r="G352" s="55"/>
      <c r="H352" s="41"/>
      <c r="I352" s="41"/>
    </row>
    <row r="353" spans="6:9" x14ac:dyDescent="0.3">
      <c r="F353" s="41"/>
      <c r="G353" s="55"/>
      <c r="H353" s="41"/>
      <c r="I353" s="41"/>
    </row>
    <row r="354" spans="6:9" x14ac:dyDescent="0.3">
      <c r="F354" s="41"/>
      <c r="G354" s="55"/>
      <c r="H354" s="41"/>
      <c r="I354" s="41"/>
    </row>
    <row r="355" spans="6:9" x14ac:dyDescent="0.3">
      <c r="F355" s="41"/>
      <c r="G355" s="55"/>
      <c r="H355" s="41"/>
      <c r="I355" s="41"/>
    </row>
    <row r="356" spans="6:9" x14ac:dyDescent="0.3">
      <c r="F356" s="41"/>
      <c r="G356" s="55"/>
      <c r="H356" s="41"/>
      <c r="I356" s="41"/>
    </row>
    <row r="357" spans="6:9" x14ac:dyDescent="0.3">
      <c r="F357" s="41"/>
      <c r="G357" s="55"/>
      <c r="H357" s="41"/>
      <c r="I357" s="41"/>
    </row>
    <row r="358" spans="6:9" x14ac:dyDescent="0.3">
      <c r="F358" s="41"/>
      <c r="G358" s="55"/>
      <c r="H358" s="41"/>
      <c r="I358" s="41"/>
    </row>
    <row r="359" spans="6:9" x14ac:dyDescent="0.3">
      <c r="F359" s="41"/>
      <c r="G359" s="55"/>
      <c r="H359" s="41"/>
      <c r="I359" s="41"/>
    </row>
    <row r="360" spans="6:9" x14ac:dyDescent="0.3">
      <c r="F360" s="41"/>
      <c r="G360" s="55"/>
      <c r="H360" s="41"/>
      <c r="I360" s="41"/>
    </row>
    <row r="361" spans="6:9" x14ac:dyDescent="0.3">
      <c r="F361" s="41"/>
      <c r="G361" s="55"/>
      <c r="H361" s="41"/>
      <c r="I361" s="41"/>
    </row>
    <row r="362" spans="6:9" x14ac:dyDescent="0.3">
      <c r="F362" s="41"/>
      <c r="G362" s="55"/>
      <c r="H362" s="41"/>
      <c r="I362" s="41"/>
    </row>
    <row r="363" spans="6:9" x14ac:dyDescent="0.3">
      <c r="F363" s="41"/>
      <c r="G363" s="55"/>
      <c r="H363" s="41"/>
      <c r="I363" s="41"/>
    </row>
    <row r="364" spans="6:9" x14ac:dyDescent="0.3">
      <c r="F364" s="41"/>
      <c r="G364" s="55"/>
      <c r="H364" s="41"/>
      <c r="I364" s="41"/>
    </row>
    <row r="365" spans="6:9" x14ac:dyDescent="0.3">
      <c r="F365" s="41"/>
      <c r="G365" s="55"/>
      <c r="H365" s="41"/>
      <c r="I365" s="41"/>
    </row>
    <row r="366" spans="6:9" x14ac:dyDescent="0.3">
      <c r="F366" s="41"/>
      <c r="G366" s="55"/>
      <c r="H366" s="41"/>
      <c r="I366" s="41"/>
    </row>
    <row r="367" spans="6:9" x14ac:dyDescent="0.3">
      <c r="F367" s="41"/>
      <c r="G367" s="55"/>
      <c r="H367" s="41"/>
      <c r="I367" s="41"/>
    </row>
    <row r="368" spans="6:9" x14ac:dyDescent="0.3">
      <c r="F368" s="41"/>
      <c r="G368" s="55"/>
      <c r="H368" s="41"/>
      <c r="I368" s="41"/>
    </row>
    <row r="369" spans="6:9" x14ac:dyDescent="0.3">
      <c r="F369" s="41"/>
      <c r="G369" s="55"/>
      <c r="H369" s="41"/>
      <c r="I369" s="41"/>
    </row>
    <row r="370" spans="6:9" x14ac:dyDescent="0.3">
      <c r="F370" s="41"/>
      <c r="G370" s="55"/>
      <c r="H370" s="41"/>
      <c r="I370" s="41"/>
    </row>
    <row r="371" spans="6:9" x14ac:dyDescent="0.3">
      <c r="F371" s="41"/>
      <c r="G371" s="55"/>
      <c r="H371" s="41"/>
      <c r="I371" s="41"/>
    </row>
    <row r="372" spans="6:9" x14ac:dyDescent="0.3">
      <c r="F372" s="41"/>
      <c r="G372" s="55"/>
      <c r="H372" s="41"/>
      <c r="I372" s="41"/>
    </row>
    <row r="373" spans="6:9" x14ac:dyDescent="0.3">
      <c r="F373" s="41"/>
      <c r="G373" s="55"/>
      <c r="H373" s="41"/>
      <c r="I373" s="41"/>
    </row>
    <row r="374" spans="6:9" x14ac:dyDescent="0.3">
      <c r="F374" s="41"/>
      <c r="G374" s="55"/>
      <c r="H374" s="41"/>
      <c r="I374" s="41"/>
    </row>
    <row r="375" spans="6:9" x14ac:dyDescent="0.3">
      <c r="F375" s="41"/>
      <c r="G375" s="55"/>
      <c r="H375" s="41"/>
      <c r="I375" s="41"/>
    </row>
    <row r="376" spans="6:9" x14ac:dyDescent="0.3">
      <c r="F376" s="41"/>
      <c r="G376" s="55"/>
      <c r="H376" s="41"/>
      <c r="I376" s="41"/>
    </row>
    <row r="377" spans="6:9" x14ac:dyDescent="0.3">
      <c r="F377" s="41"/>
      <c r="G377" s="55"/>
      <c r="H377" s="41"/>
      <c r="I377" s="41"/>
    </row>
    <row r="378" spans="6:9" x14ac:dyDescent="0.3">
      <c r="F378" s="41"/>
      <c r="G378" s="55"/>
      <c r="H378" s="41"/>
      <c r="I378" s="41"/>
    </row>
    <row r="379" spans="6:9" x14ac:dyDescent="0.3">
      <c r="F379" s="41"/>
      <c r="G379" s="55"/>
      <c r="H379" s="41"/>
      <c r="I379" s="41"/>
    </row>
    <row r="380" spans="6:9" x14ac:dyDescent="0.3">
      <c r="F380" s="41"/>
      <c r="G380" s="55"/>
      <c r="H380" s="41"/>
      <c r="I380" s="41"/>
    </row>
    <row r="381" spans="6:9" x14ac:dyDescent="0.3">
      <c r="F381" s="41"/>
      <c r="G381" s="55"/>
      <c r="H381" s="41"/>
      <c r="I381" s="41"/>
    </row>
    <row r="382" spans="6:9" x14ac:dyDescent="0.3">
      <c r="F382" s="41"/>
      <c r="G382" s="55"/>
      <c r="H382" s="41"/>
      <c r="I382" s="41"/>
    </row>
    <row r="383" spans="6:9" x14ac:dyDescent="0.3">
      <c r="F383" s="41"/>
      <c r="G383" s="55"/>
      <c r="H383" s="41"/>
      <c r="I383" s="41"/>
    </row>
    <row r="384" spans="6:9" x14ac:dyDescent="0.3">
      <c r="F384" s="41"/>
      <c r="G384" s="55"/>
      <c r="H384" s="41"/>
      <c r="I384" s="41"/>
    </row>
    <row r="385" spans="6:9" x14ac:dyDescent="0.3">
      <c r="F385" s="41"/>
      <c r="G385" s="55"/>
      <c r="H385" s="41"/>
      <c r="I385" s="41"/>
    </row>
    <row r="386" spans="6:9" x14ac:dyDescent="0.3">
      <c r="F386" s="41"/>
      <c r="G386" s="55"/>
      <c r="H386" s="41"/>
      <c r="I386" s="41"/>
    </row>
    <row r="387" spans="6:9" x14ac:dyDescent="0.3">
      <c r="F387" s="41"/>
      <c r="G387" s="55"/>
      <c r="H387" s="41"/>
      <c r="I387" s="41"/>
    </row>
    <row r="388" spans="6:9" x14ac:dyDescent="0.3">
      <c r="F388" s="41"/>
      <c r="G388" s="55"/>
      <c r="H388" s="41"/>
      <c r="I388" s="41"/>
    </row>
    <row r="389" spans="6:9" x14ac:dyDescent="0.3">
      <c r="F389" s="41"/>
      <c r="G389" s="55"/>
      <c r="H389" s="41"/>
      <c r="I389" s="41"/>
    </row>
    <row r="390" spans="6:9" x14ac:dyDescent="0.3">
      <c r="F390" s="41"/>
      <c r="G390" s="55"/>
      <c r="H390" s="41"/>
      <c r="I390" s="41"/>
    </row>
    <row r="391" spans="6:9" x14ac:dyDescent="0.3">
      <c r="F391" s="41"/>
      <c r="G391" s="55"/>
      <c r="H391" s="41"/>
      <c r="I391" s="41"/>
    </row>
    <row r="392" spans="6:9" x14ac:dyDescent="0.3">
      <c r="F392" s="41"/>
      <c r="G392" s="55"/>
      <c r="H392" s="41"/>
      <c r="I392" s="41"/>
    </row>
    <row r="393" spans="6:9" x14ac:dyDescent="0.3">
      <c r="F393" s="41"/>
      <c r="G393" s="55"/>
      <c r="H393" s="41"/>
      <c r="I393" s="41"/>
    </row>
    <row r="394" spans="6:9" x14ac:dyDescent="0.3">
      <c r="F394" s="41"/>
      <c r="G394" s="55"/>
      <c r="H394" s="41"/>
      <c r="I394" s="41"/>
    </row>
    <row r="395" spans="6:9" x14ac:dyDescent="0.3">
      <c r="F395" s="41"/>
      <c r="G395" s="55"/>
      <c r="H395" s="41"/>
      <c r="I395" s="41"/>
    </row>
    <row r="396" spans="6:9" x14ac:dyDescent="0.3">
      <c r="F396" s="41"/>
      <c r="G396" s="55"/>
      <c r="H396" s="41"/>
      <c r="I396" s="41"/>
    </row>
    <row r="397" spans="6:9" x14ac:dyDescent="0.3">
      <c r="F397" s="41"/>
      <c r="G397" s="55"/>
      <c r="H397" s="41"/>
      <c r="I397" s="41"/>
    </row>
    <row r="398" spans="6:9" x14ac:dyDescent="0.3">
      <c r="F398" s="41"/>
      <c r="G398" s="55"/>
      <c r="H398" s="41"/>
      <c r="I398" s="41"/>
    </row>
    <row r="399" spans="6:9" x14ac:dyDescent="0.3">
      <c r="F399" s="41"/>
      <c r="G399" s="55"/>
      <c r="H399" s="41"/>
      <c r="I399" s="41"/>
    </row>
    <row r="400" spans="6:9" x14ac:dyDescent="0.3">
      <c r="F400" s="41"/>
      <c r="G400" s="55"/>
      <c r="H400" s="41"/>
      <c r="I400" s="41"/>
    </row>
    <row r="401" spans="6:9" x14ac:dyDescent="0.3">
      <c r="F401" s="41"/>
      <c r="G401" s="55"/>
      <c r="H401" s="41"/>
      <c r="I401" s="41"/>
    </row>
    <row r="402" spans="6:9" x14ac:dyDescent="0.3">
      <c r="F402" s="41"/>
      <c r="G402" s="55"/>
      <c r="H402" s="41"/>
      <c r="I402" s="41"/>
    </row>
    <row r="403" spans="6:9" x14ac:dyDescent="0.3">
      <c r="F403" s="41"/>
      <c r="G403" s="55"/>
      <c r="H403" s="41"/>
      <c r="I403" s="41"/>
    </row>
    <row r="404" spans="6:9" x14ac:dyDescent="0.3">
      <c r="F404" s="41"/>
      <c r="G404" s="55"/>
      <c r="H404" s="41"/>
      <c r="I404" s="41"/>
    </row>
    <row r="405" spans="6:9" x14ac:dyDescent="0.3">
      <c r="F405" s="41"/>
      <c r="G405" s="55"/>
      <c r="H405" s="41"/>
      <c r="I405" s="41"/>
    </row>
    <row r="406" spans="6:9" x14ac:dyDescent="0.3">
      <c r="F406" s="41"/>
      <c r="G406" s="55"/>
      <c r="H406" s="41"/>
      <c r="I406" s="41"/>
    </row>
    <row r="407" spans="6:9" x14ac:dyDescent="0.3">
      <c r="F407" s="41"/>
      <c r="G407" s="55"/>
      <c r="H407" s="41"/>
      <c r="I407" s="41"/>
    </row>
    <row r="408" spans="6:9" x14ac:dyDescent="0.3">
      <c r="F408" s="41"/>
      <c r="G408" s="55"/>
      <c r="H408" s="41"/>
      <c r="I408" s="41"/>
    </row>
    <row r="409" spans="6:9" x14ac:dyDescent="0.3">
      <c r="F409" s="41"/>
      <c r="G409" s="55"/>
      <c r="H409" s="41"/>
      <c r="I409" s="41"/>
    </row>
    <row r="410" spans="6:9" x14ac:dyDescent="0.3">
      <c r="F410" s="41"/>
      <c r="G410" s="55"/>
      <c r="H410" s="41"/>
      <c r="I410" s="41"/>
    </row>
    <row r="411" spans="6:9" x14ac:dyDescent="0.3">
      <c r="F411" s="41"/>
      <c r="G411" s="55"/>
      <c r="H411" s="41"/>
      <c r="I411" s="41"/>
    </row>
    <row r="412" spans="6:9" x14ac:dyDescent="0.3">
      <c r="F412" s="41"/>
      <c r="G412" s="55"/>
      <c r="H412" s="41"/>
      <c r="I412" s="41"/>
    </row>
    <row r="413" spans="6:9" x14ac:dyDescent="0.3">
      <c r="F413" s="41"/>
      <c r="G413" s="55"/>
      <c r="H413" s="41"/>
      <c r="I413" s="41"/>
    </row>
    <row r="414" spans="6:9" x14ac:dyDescent="0.3">
      <c r="F414" s="41"/>
      <c r="G414" s="55"/>
      <c r="H414" s="41"/>
      <c r="I414" s="41"/>
    </row>
    <row r="415" spans="6:9" x14ac:dyDescent="0.3">
      <c r="F415" s="41"/>
      <c r="G415" s="55"/>
      <c r="H415" s="41"/>
      <c r="I415" s="41"/>
    </row>
    <row r="416" spans="6:9" x14ac:dyDescent="0.3">
      <c r="F416" s="41"/>
      <c r="G416" s="55"/>
      <c r="H416" s="41"/>
      <c r="I416" s="41"/>
    </row>
    <row r="417" spans="6:9" x14ac:dyDescent="0.3">
      <c r="F417" s="41"/>
      <c r="G417" s="55"/>
      <c r="H417" s="41"/>
      <c r="I417" s="41"/>
    </row>
    <row r="418" spans="6:9" x14ac:dyDescent="0.3">
      <c r="F418" s="41"/>
      <c r="G418" s="55"/>
      <c r="H418" s="41"/>
      <c r="I418" s="41"/>
    </row>
    <row r="419" spans="6:9" x14ac:dyDescent="0.3">
      <c r="F419" s="41"/>
      <c r="G419" s="55"/>
      <c r="H419" s="41"/>
      <c r="I419" s="41"/>
    </row>
    <row r="420" spans="6:9" x14ac:dyDescent="0.3">
      <c r="F420" s="41"/>
      <c r="G420" s="55"/>
      <c r="H420" s="41"/>
      <c r="I420" s="41"/>
    </row>
    <row r="421" spans="6:9" x14ac:dyDescent="0.3">
      <c r="F421" s="41"/>
      <c r="G421" s="55"/>
      <c r="H421" s="41"/>
      <c r="I421" s="41"/>
    </row>
    <row r="422" spans="6:9" x14ac:dyDescent="0.3">
      <c r="F422" s="41"/>
      <c r="G422" s="55"/>
      <c r="H422" s="41"/>
      <c r="I422" s="41"/>
    </row>
    <row r="423" spans="6:9" x14ac:dyDescent="0.3">
      <c r="F423" s="41"/>
      <c r="G423" s="55"/>
      <c r="H423" s="41"/>
      <c r="I423" s="41"/>
    </row>
    <row r="424" spans="6:9" x14ac:dyDescent="0.3">
      <c r="F424" s="41"/>
      <c r="G424" s="55"/>
      <c r="H424" s="41"/>
      <c r="I424" s="41"/>
    </row>
    <row r="425" spans="6:9" x14ac:dyDescent="0.3">
      <c r="F425" s="41"/>
      <c r="G425" s="55"/>
      <c r="H425" s="41"/>
      <c r="I425" s="41"/>
    </row>
    <row r="426" spans="6:9" x14ac:dyDescent="0.3">
      <c r="F426" s="41"/>
      <c r="G426" s="55"/>
      <c r="H426" s="41"/>
      <c r="I426" s="41"/>
    </row>
    <row r="427" spans="6:9" x14ac:dyDescent="0.3">
      <c r="F427" s="41"/>
      <c r="G427" s="55"/>
      <c r="H427" s="41"/>
      <c r="I427" s="41"/>
    </row>
    <row r="428" spans="6:9" x14ac:dyDescent="0.3">
      <c r="F428" s="41"/>
      <c r="G428" s="55"/>
      <c r="H428" s="41"/>
      <c r="I428" s="41"/>
    </row>
    <row r="429" spans="6:9" x14ac:dyDescent="0.3">
      <c r="F429" s="41"/>
      <c r="G429" s="55"/>
      <c r="H429" s="41"/>
      <c r="I429" s="41"/>
    </row>
    <row r="430" spans="6:9" x14ac:dyDescent="0.3">
      <c r="F430" s="41"/>
      <c r="G430" s="55"/>
      <c r="H430" s="41"/>
      <c r="I430" s="41"/>
    </row>
    <row r="431" spans="6:9" x14ac:dyDescent="0.3">
      <c r="F431" s="41"/>
      <c r="G431" s="55"/>
      <c r="H431" s="41"/>
      <c r="I431" s="41"/>
    </row>
    <row r="432" spans="6:9" x14ac:dyDescent="0.3">
      <c r="F432" s="41"/>
      <c r="G432" s="55"/>
      <c r="H432" s="41"/>
      <c r="I432" s="41"/>
    </row>
    <row r="433" spans="6:9" x14ac:dyDescent="0.3">
      <c r="F433" s="41"/>
      <c r="G433" s="55"/>
      <c r="H433" s="41"/>
      <c r="I433" s="41"/>
    </row>
    <row r="434" spans="6:9" x14ac:dyDescent="0.3">
      <c r="F434" s="41"/>
      <c r="G434" s="55"/>
      <c r="H434" s="41"/>
      <c r="I434" s="41"/>
    </row>
    <row r="435" spans="6:9" x14ac:dyDescent="0.3">
      <c r="F435" s="41"/>
      <c r="G435" s="55"/>
      <c r="H435" s="41"/>
      <c r="I435" s="41"/>
    </row>
    <row r="436" spans="6:9" x14ac:dyDescent="0.3">
      <c r="F436" s="41"/>
      <c r="G436" s="55"/>
      <c r="H436" s="41"/>
      <c r="I436" s="41"/>
    </row>
    <row r="437" spans="6:9" x14ac:dyDescent="0.3">
      <c r="F437" s="41"/>
      <c r="G437" s="55"/>
      <c r="H437" s="41"/>
      <c r="I437" s="41"/>
    </row>
    <row r="438" spans="6:9" x14ac:dyDescent="0.3">
      <c r="F438" s="41"/>
      <c r="G438" s="55"/>
      <c r="H438" s="41"/>
      <c r="I438" s="41"/>
    </row>
    <row r="439" spans="6:9" x14ac:dyDescent="0.3">
      <c r="F439" s="41"/>
      <c r="G439" s="55"/>
      <c r="H439" s="41"/>
      <c r="I439" s="41"/>
    </row>
    <row r="440" spans="6:9" x14ac:dyDescent="0.3">
      <c r="F440" s="41"/>
      <c r="G440" s="55"/>
      <c r="H440" s="41"/>
      <c r="I440" s="41"/>
    </row>
    <row r="441" spans="6:9" x14ac:dyDescent="0.3">
      <c r="F441" s="41"/>
      <c r="G441" s="55"/>
      <c r="H441" s="41"/>
      <c r="I441" s="41"/>
    </row>
    <row r="442" spans="6:9" x14ac:dyDescent="0.3">
      <c r="F442" s="41"/>
      <c r="G442" s="55"/>
      <c r="H442" s="41"/>
      <c r="I442" s="41"/>
    </row>
    <row r="443" spans="6:9" x14ac:dyDescent="0.3">
      <c r="F443" s="41"/>
      <c r="G443" s="55"/>
      <c r="H443" s="41"/>
      <c r="I443" s="41"/>
    </row>
    <row r="444" spans="6:9" x14ac:dyDescent="0.3">
      <c r="F444" s="41"/>
      <c r="G444" s="55"/>
      <c r="H444" s="41"/>
      <c r="I444" s="41"/>
    </row>
    <row r="445" spans="6:9" x14ac:dyDescent="0.3">
      <c r="F445" s="41"/>
      <c r="G445" s="55"/>
      <c r="H445" s="41"/>
      <c r="I445" s="41"/>
    </row>
    <row r="446" spans="6:9" x14ac:dyDescent="0.3">
      <c r="F446" s="41"/>
      <c r="G446" s="55"/>
      <c r="H446" s="41"/>
      <c r="I446" s="41"/>
    </row>
    <row r="447" spans="6:9" x14ac:dyDescent="0.3">
      <c r="F447" s="41"/>
      <c r="G447" s="55"/>
      <c r="H447" s="41"/>
      <c r="I447" s="41"/>
    </row>
    <row r="448" spans="6:9" x14ac:dyDescent="0.3">
      <c r="F448" s="41"/>
      <c r="G448" s="55"/>
      <c r="H448" s="41"/>
      <c r="I448" s="41"/>
    </row>
    <row r="449" spans="6:9" x14ac:dyDescent="0.3">
      <c r="F449" s="41"/>
      <c r="G449" s="55"/>
      <c r="H449" s="41"/>
      <c r="I449" s="41"/>
    </row>
    <row r="450" spans="6:9" x14ac:dyDescent="0.3">
      <c r="F450" s="41"/>
      <c r="G450" s="55"/>
      <c r="H450" s="41"/>
      <c r="I450" s="41"/>
    </row>
    <row r="451" spans="6:9" x14ac:dyDescent="0.3">
      <c r="F451" s="41"/>
      <c r="G451" s="55"/>
      <c r="H451" s="41"/>
      <c r="I451" s="41"/>
    </row>
    <row r="452" spans="6:9" x14ac:dyDescent="0.3">
      <c r="F452" s="41"/>
      <c r="G452" s="55"/>
      <c r="H452" s="41"/>
      <c r="I452" s="41"/>
    </row>
    <row r="453" spans="6:9" x14ac:dyDescent="0.3">
      <c r="F453" s="41"/>
      <c r="G453" s="55"/>
      <c r="H453" s="41"/>
      <c r="I453" s="41"/>
    </row>
    <row r="454" spans="6:9" x14ac:dyDescent="0.3">
      <c r="F454" s="41"/>
      <c r="G454" s="55"/>
      <c r="H454" s="41"/>
      <c r="I454" s="41"/>
    </row>
    <row r="455" spans="6:9" x14ac:dyDescent="0.3">
      <c r="F455" s="41"/>
      <c r="G455" s="55"/>
      <c r="H455" s="41"/>
      <c r="I455" s="41"/>
    </row>
    <row r="456" spans="6:9" x14ac:dyDescent="0.3">
      <c r="F456" s="41"/>
      <c r="G456" s="55"/>
      <c r="H456" s="41"/>
      <c r="I456" s="41"/>
    </row>
    <row r="457" spans="6:9" x14ac:dyDescent="0.3">
      <c r="F457" s="41"/>
      <c r="G457" s="55"/>
      <c r="H457" s="41"/>
      <c r="I457" s="41"/>
    </row>
    <row r="458" spans="6:9" x14ac:dyDescent="0.3">
      <c r="F458" s="41"/>
      <c r="G458" s="55"/>
      <c r="H458" s="41"/>
      <c r="I458" s="41"/>
    </row>
    <row r="459" spans="6:9" x14ac:dyDescent="0.3">
      <c r="F459" s="41"/>
      <c r="G459" s="55"/>
      <c r="H459" s="41"/>
      <c r="I459" s="41"/>
    </row>
    <row r="460" spans="6:9" x14ac:dyDescent="0.3">
      <c r="F460" s="41"/>
      <c r="G460" s="55"/>
      <c r="H460" s="41"/>
      <c r="I460" s="41"/>
    </row>
    <row r="461" spans="6:9" x14ac:dyDescent="0.3">
      <c r="F461" s="41"/>
      <c r="G461" s="55"/>
      <c r="H461" s="41"/>
      <c r="I461" s="41"/>
    </row>
    <row r="462" spans="6:9" x14ac:dyDescent="0.3">
      <c r="F462" s="41"/>
      <c r="G462" s="55"/>
      <c r="H462" s="41"/>
      <c r="I462" s="41"/>
    </row>
    <row r="463" spans="6:9" x14ac:dyDescent="0.3">
      <c r="F463" s="41"/>
      <c r="G463" s="55"/>
      <c r="H463" s="41"/>
      <c r="I463" s="41"/>
    </row>
    <row r="464" spans="6:9" x14ac:dyDescent="0.3">
      <c r="F464" s="41"/>
      <c r="G464" s="55"/>
      <c r="H464" s="41"/>
      <c r="I464" s="41"/>
    </row>
    <row r="465" spans="6:9" x14ac:dyDescent="0.3">
      <c r="F465" s="41"/>
      <c r="G465" s="55"/>
      <c r="H465" s="41"/>
      <c r="I465" s="41"/>
    </row>
    <row r="466" spans="6:9" x14ac:dyDescent="0.3">
      <c r="F466" s="41"/>
      <c r="G466" s="55"/>
      <c r="H466" s="41"/>
      <c r="I466" s="41"/>
    </row>
    <row r="467" spans="6:9" x14ac:dyDescent="0.3">
      <c r="F467" s="41"/>
      <c r="G467" s="55"/>
      <c r="H467" s="41"/>
      <c r="I467" s="41"/>
    </row>
    <row r="468" spans="6:9" x14ac:dyDescent="0.3">
      <c r="F468" s="41"/>
      <c r="G468" s="55"/>
      <c r="H468" s="41"/>
      <c r="I468" s="41"/>
    </row>
    <row r="469" spans="6:9" x14ac:dyDescent="0.3">
      <c r="F469" s="41"/>
      <c r="G469" s="55"/>
      <c r="H469" s="41"/>
      <c r="I469" s="41"/>
    </row>
    <row r="470" spans="6:9" x14ac:dyDescent="0.3">
      <c r="F470" s="41"/>
      <c r="G470" s="55"/>
      <c r="H470" s="41"/>
      <c r="I470" s="41"/>
    </row>
    <row r="471" spans="6:9" x14ac:dyDescent="0.3">
      <c r="F471" s="41"/>
      <c r="G471" s="55"/>
      <c r="H471" s="41"/>
      <c r="I471" s="41"/>
    </row>
    <row r="472" spans="6:9" x14ac:dyDescent="0.3">
      <c r="F472" s="41"/>
      <c r="G472" s="55"/>
      <c r="H472" s="41"/>
      <c r="I472" s="41"/>
    </row>
    <row r="473" spans="6:9" x14ac:dyDescent="0.3">
      <c r="F473" s="41"/>
      <c r="G473" s="55"/>
      <c r="H473" s="41"/>
      <c r="I473" s="41"/>
    </row>
    <row r="474" spans="6:9" x14ac:dyDescent="0.3">
      <c r="F474" s="41"/>
      <c r="G474" s="55"/>
      <c r="H474" s="41"/>
      <c r="I474" s="41"/>
    </row>
    <row r="475" spans="6:9" x14ac:dyDescent="0.3">
      <c r="F475" s="41"/>
      <c r="G475" s="55"/>
      <c r="H475" s="41"/>
      <c r="I475" s="41"/>
    </row>
    <row r="476" spans="6:9" x14ac:dyDescent="0.3">
      <c r="F476" s="41"/>
      <c r="G476" s="55"/>
      <c r="H476" s="41"/>
      <c r="I476" s="41"/>
    </row>
    <row r="477" spans="6:9" x14ac:dyDescent="0.3">
      <c r="F477" s="41"/>
      <c r="G477" s="55"/>
      <c r="H477" s="41"/>
      <c r="I477" s="41"/>
    </row>
    <row r="478" spans="6:9" x14ac:dyDescent="0.3">
      <c r="F478" s="41"/>
      <c r="G478" s="55"/>
      <c r="H478" s="41"/>
      <c r="I478" s="41"/>
    </row>
    <row r="479" spans="6:9" x14ac:dyDescent="0.3">
      <c r="F479" s="41"/>
      <c r="G479" s="55"/>
      <c r="H479" s="41"/>
      <c r="I479" s="41"/>
    </row>
    <row r="480" spans="6:9" x14ac:dyDescent="0.3">
      <c r="F480" s="41"/>
      <c r="G480" s="55"/>
      <c r="H480" s="41"/>
      <c r="I480" s="41"/>
    </row>
    <row r="481" spans="6:9" x14ac:dyDescent="0.3">
      <c r="F481" s="41"/>
      <c r="G481" s="55"/>
      <c r="H481" s="41"/>
      <c r="I481" s="41"/>
    </row>
    <row r="482" spans="6:9" x14ac:dyDescent="0.3">
      <c r="F482" s="41"/>
      <c r="G482" s="55"/>
      <c r="H482" s="41"/>
      <c r="I482" s="41"/>
    </row>
    <row r="483" spans="6:9" x14ac:dyDescent="0.3">
      <c r="F483" s="41"/>
      <c r="G483" s="55"/>
      <c r="H483" s="41"/>
      <c r="I483" s="41"/>
    </row>
    <row r="484" spans="6:9" x14ac:dyDescent="0.3">
      <c r="F484" s="41"/>
      <c r="G484" s="55"/>
      <c r="H484" s="41"/>
      <c r="I484" s="41"/>
    </row>
    <row r="485" spans="6:9" x14ac:dyDescent="0.3">
      <c r="F485" s="41"/>
      <c r="G485" s="55"/>
      <c r="H485" s="41"/>
      <c r="I485" s="41"/>
    </row>
    <row r="486" spans="6:9" x14ac:dyDescent="0.3">
      <c r="F486" s="41"/>
      <c r="G486" s="55"/>
      <c r="H486" s="41"/>
      <c r="I486" s="41"/>
    </row>
    <row r="487" spans="6:9" x14ac:dyDescent="0.3">
      <c r="F487" s="41"/>
      <c r="G487" s="55"/>
      <c r="H487" s="41"/>
      <c r="I487" s="41"/>
    </row>
    <row r="488" spans="6:9" x14ac:dyDescent="0.3">
      <c r="F488" s="41"/>
      <c r="G488" s="55"/>
      <c r="H488" s="41"/>
      <c r="I488" s="41"/>
    </row>
    <row r="489" spans="6:9" x14ac:dyDescent="0.3">
      <c r="F489" s="41"/>
      <c r="G489" s="55"/>
      <c r="H489" s="41"/>
      <c r="I489" s="41"/>
    </row>
    <row r="490" spans="6:9" x14ac:dyDescent="0.3">
      <c r="F490" s="41"/>
      <c r="G490" s="55"/>
      <c r="H490" s="41"/>
      <c r="I490" s="41"/>
    </row>
    <row r="491" spans="6:9" x14ac:dyDescent="0.3">
      <c r="F491" s="41"/>
      <c r="G491" s="55"/>
      <c r="H491" s="41"/>
      <c r="I491" s="41"/>
    </row>
    <row r="492" spans="6:9" x14ac:dyDescent="0.3">
      <c r="F492" s="41"/>
      <c r="G492" s="55"/>
      <c r="H492" s="41"/>
      <c r="I492" s="41"/>
    </row>
    <row r="493" spans="6:9" x14ac:dyDescent="0.3">
      <c r="F493" s="41"/>
      <c r="G493" s="55"/>
      <c r="H493" s="41"/>
      <c r="I493" s="41"/>
    </row>
    <row r="494" spans="6:9" x14ac:dyDescent="0.3">
      <c r="F494" s="41"/>
      <c r="G494" s="55"/>
      <c r="H494" s="41"/>
      <c r="I494" s="41"/>
    </row>
    <row r="495" spans="6:9" x14ac:dyDescent="0.3">
      <c r="F495" s="41"/>
      <c r="G495" s="55"/>
      <c r="H495" s="41"/>
      <c r="I495" s="41"/>
    </row>
    <row r="496" spans="6:9" x14ac:dyDescent="0.3">
      <c r="F496" s="41"/>
      <c r="G496" s="55"/>
      <c r="H496" s="41"/>
      <c r="I496" s="41"/>
    </row>
    <row r="497" spans="6:9" x14ac:dyDescent="0.3">
      <c r="F497" s="41"/>
      <c r="G497" s="55"/>
      <c r="H497" s="41"/>
      <c r="I497" s="41"/>
    </row>
    <row r="498" spans="6:9" x14ac:dyDescent="0.3">
      <c r="F498" s="41"/>
      <c r="G498" s="55"/>
      <c r="H498" s="41"/>
      <c r="I498" s="41"/>
    </row>
    <row r="499" spans="6:9" x14ac:dyDescent="0.3">
      <c r="F499" s="41"/>
      <c r="G499" s="55"/>
      <c r="H499" s="41"/>
      <c r="I499" s="41"/>
    </row>
    <row r="500" spans="6:9" x14ac:dyDescent="0.3">
      <c r="F500" s="41"/>
      <c r="G500" s="55"/>
      <c r="H500" s="41"/>
      <c r="I500" s="41"/>
    </row>
    <row r="501" spans="6:9" x14ac:dyDescent="0.3">
      <c r="F501" s="41"/>
      <c r="G501" s="55"/>
      <c r="H501" s="41"/>
      <c r="I501" s="41"/>
    </row>
    <row r="502" spans="6:9" x14ac:dyDescent="0.3">
      <c r="F502" s="41"/>
      <c r="G502" s="55"/>
      <c r="H502" s="41"/>
      <c r="I502" s="41"/>
    </row>
    <row r="503" spans="6:9" x14ac:dyDescent="0.3">
      <c r="F503" s="41"/>
      <c r="G503" s="55"/>
      <c r="H503" s="41"/>
      <c r="I503" s="41"/>
    </row>
    <row r="504" spans="6:9" x14ac:dyDescent="0.3">
      <c r="F504" s="41"/>
      <c r="G504" s="55"/>
      <c r="H504" s="41"/>
      <c r="I504" s="41"/>
    </row>
    <row r="505" spans="6:9" x14ac:dyDescent="0.3">
      <c r="F505" s="41"/>
      <c r="G505" s="55"/>
      <c r="H505" s="41"/>
      <c r="I505" s="41"/>
    </row>
    <row r="506" spans="6:9" x14ac:dyDescent="0.3">
      <c r="F506" s="41"/>
      <c r="G506" s="55"/>
      <c r="H506" s="41"/>
      <c r="I506" s="41"/>
    </row>
    <row r="507" spans="6:9" x14ac:dyDescent="0.3">
      <c r="F507" s="41"/>
      <c r="G507" s="55"/>
      <c r="H507" s="41"/>
      <c r="I507" s="41"/>
    </row>
    <row r="508" spans="6:9" x14ac:dyDescent="0.3">
      <c r="F508" s="41"/>
      <c r="G508" s="55"/>
      <c r="H508" s="41"/>
      <c r="I508" s="41"/>
    </row>
    <row r="509" spans="6:9" x14ac:dyDescent="0.3">
      <c r="F509" s="41"/>
      <c r="G509" s="55"/>
      <c r="H509" s="41"/>
      <c r="I509" s="41"/>
    </row>
    <row r="510" spans="6:9" x14ac:dyDescent="0.3">
      <c r="F510" s="41"/>
      <c r="G510" s="55"/>
      <c r="H510" s="41"/>
      <c r="I510" s="41"/>
    </row>
    <row r="511" spans="6:9" x14ac:dyDescent="0.3">
      <c r="F511" s="41"/>
      <c r="G511" s="55"/>
      <c r="H511" s="41"/>
      <c r="I511" s="41"/>
    </row>
    <row r="512" spans="6:9" x14ac:dyDescent="0.3">
      <c r="F512" s="41"/>
      <c r="G512" s="55"/>
      <c r="H512" s="41"/>
      <c r="I512" s="41"/>
    </row>
    <row r="513" spans="6:9" x14ac:dyDescent="0.3">
      <c r="F513" s="41"/>
      <c r="G513" s="55"/>
      <c r="H513" s="41"/>
      <c r="I513" s="41"/>
    </row>
    <row r="514" spans="6:9" x14ac:dyDescent="0.3">
      <c r="F514" s="41"/>
      <c r="G514" s="55"/>
      <c r="H514" s="41"/>
      <c r="I514" s="41"/>
    </row>
    <row r="515" spans="6:9" x14ac:dyDescent="0.3">
      <c r="F515" s="41"/>
      <c r="G515" s="55"/>
      <c r="H515" s="41"/>
      <c r="I515" s="41"/>
    </row>
    <row r="516" spans="6:9" x14ac:dyDescent="0.3">
      <c r="F516" s="41"/>
      <c r="G516" s="55"/>
      <c r="H516" s="41"/>
      <c r="I516" s="41"/>
    </row>
    <row r="517" spans="6:9" x14ac:dyDescent="0.3">
      <c r="F517" s="41"/>
      <c r="G517" s="55"/>
      <c r="H517" s="41"/>
      <c r="I517" s="41"/>
    </row>
    <row r="518" spans="6:9" x14ac:dyDescent="0.3">
      <c r="F518" s="41"/>
      <c r="G518" s="55"/>
      <c r="H518" s="41"/>
      <c r="I518" s="41"/>
    </row>
    <row r="519" spans="6:9" x14ac:dyDescent="0.3">
      <c r="F519" s="41"/>
      <c r="G519" s="55"/>
      <c r="H519" s="41"/>
      <c r="I519" s="41"/>
    </row>
    <row r="520" spans="6:9" x14ac:dyDescent="0.3">
      <c r="F520" s="41"/>
      <c r="G520" s="55"/>
      <c r="H520" s="41"/>
      <c r="I520" s="41"/>
    </row>
    <row r="521" spans="6:9" x14ac:dyDescent="0.3">
      <c r="F521" s="41"/>
      <c r="G521" s="55"/>
      <c r="H521" s="41"/>
      <c r="I521" s="41"/>
    </row>
    <row r="522" spans="6:9" x14ac:dyDescent="0.3">
      <c r="F522" s="41"/>
      <c r="G522" s="55"/>
      <c r="H522" s="41"/>
      <c r="I522" s="41"/>
    </row>
    <row r="523" spans="6:9" x14ac:dyDescent="0.3">
      <c r="F523" s="41"/>
      <c r="G523" s="55"/>
      <c r="H523" s="41"/>
      <c r="I523" s="41"/>
    </row>
    <row r="524" spans="6:9" x14ac:dyDescent="0.3">
      <c r="F524" s="41"/>
      <c r="G524" s="55"/>
      <c r="H524" s="41"/>
      <c r="I524" s="41"/>
    </row>
    <row r="525" spans="6:9" x14ac:dyDescent="0.3">
      <c r="F525" s="41"/>
      <c r="G525" s="55"/>
      <c r="H525" s="41"/>
      <c r="I525" s="41"/>
    </row>
    <row r="526" spans="6:9" x14ac:dyDescent="0.3">
      <c r="F526" s="41"/>
      <c r="G526" s="55"/>
      <c r="H526" s="41"/>
      <c r="I526" s="41"/>
    </row>
    <row r="527" spans="6:9" x14ac:dyDescent="0.3">
      <c r="F527" s="41"/>
      <c r="G527" s="55"/>
      <c r="H527" s="41"/>
      <c r="I527" s="41"/>
    </row>
    <row r="528" spans="6:9" x14ac:dyDescent="0.3">
      <c r="F528" s="41"/>
      <c r="G528" s="55"/>
      <c r="H528" s="41"/>
      <c r="I528" s="41"/>
    </row>
    <row r="529" spans="6:9" x14ac:dyDescent="0.3">
      <c r="F529" s="41"/>
      <c r="G529" s="55"/>
      <c r="H529" s="41"/>
      <c r="I529" s="41"/>
    </row>
    <row r="530" spans="6:9" x14ac:dyDescent="0.3">
      <c r="F530" s="41"/>
      <c r="G530" s="55"/>
      <c r="H530" s="41"/>
      <c r="I530" s="41"/>
    </row>
    <row r="531" spans="6:9" x14ac:dyDescent="0.3">
      <c r="F531" s="41"/>
      <c r="G531" s="55"/>
      <c r="H531" s="41"/>
      <c r="I531" s="41"/>
    </row>
    <row r="532" spans="6:9" x14ac:dyDescent="0.3">
      <c r="F532" s="41"/>
      <c r="G532" s="55"/>
      <c r="H532" s="41"/>
      <c r="I532" s="41"/>
    </row>
    <row r="533" spans="6:9" x14ac:dyDescent="0.3">
      <c r="F533" s="41"/>
      <c r="G533" s="55"/>
      <c r="H533" s="41"/>
      <c r="I533" s="41"/>
    </row>
    <row r="534" spans="6:9" x14ac:dyDescent="0.3">
      <c r="F534" s="41"/>
      <c r="G534" s="55"/>
      <c r="H534" s="41"/>
      <c r="I534" s="41"/>
    </row>
    <row r="535" spans="6:9" x14ac:dyDescent="0.3">
      <c r="F535" s="41"/>
      <c r="G535" s="55"/>
      <c r="H535" s="41"/>
      <c r="I535" s="41"/>
    </row>
    <row r="536" spans="6:9" x14ac:dyDescent="0.3">
      <c r="F536" s="41"/>
      <c r="G536" s="55"/>
      <c r="H536" s="41"/>
      <c r="I536" s="41"/>
    </row>
    <row r="537" spans="6:9" x14ac:dyDescent="0.3">
      <c r="F537" s="41"/>
      <c r="G537" s="55"/>
      <c r="H537" s="41"/>
      <c r="I537" s="41"/>
    </row>
    <row r="538" spans="6:9" x14ac:dyDescent="0.3">
      <c r="F538" s="41"/>
      <c r="G538" s="55"/>
      <c r="H538" s="41"/>
      <c r="I538" s="41"/>
    </row>
    <row r="539" spans="6:9" x14ac:dyDescent="0.3">
      <c r="F539" s="41"/>
      <c r="G539" s="55"/>
      <c r="H539" s="41"/>
      <c r="I539" s="41"/>
    </row>
    <row r="540" spans="6:9" x14ac:dyDescent="0.3">
      <c r="F540" s="41"/>
      <c r="G540" s="55"/>
      <c r="H540" s="41"/>
      <c r="I540" s="41"/>
    </row>
    <row r="541" spans="6:9" x14ac:dyDescent="0.3">
      <c r="F541" s="41"/>
      <c r="G541" s="55"/>
      <c r="H541" s="41"/>
      <c r="I541" s="41"/>
    </row>
    <row r="542" spans="6:9" x14ac:dyDescent="0.3">
      <c r="F542" s="41"/>
      <c r="G542" s="55"/>
      <c r="H542" s="41"/>
      <c r="I542" s="41"/>
    </row>
    <row r="543" spans="6:9" x14ac:dyDescent="0.3">
      <c r="F543" s="41"/>
      <c r="G543" s="55"/>
      <c r="H543" s="41"/>
      <c r="I543" s="41"/>
    </row>
    <row r="544" spans="6:9" x14ac:dyDescent="0.3">
      <c r="F544" s="41"/>
      <c r="G544" s="55"/>
      <c r="H544" s="41"/>
      <c r="I544" s="41"/>
    </row>
    <row r="545" spans="6:9" x14ac:dyDescent="0.3">
      <c r="F545" s="41"/>
      <c r="G545" s="55"/>
      <c r="H545" s="41"/>
      <c r="I545" s="41"/>
    </row>
    <row r="546" spans="6:9" x14ac:dyDescent="0.3">
      <c r="F546" s="41"/>
      <c r="G546" s="55"/>
      <c r="H546" s="41"/>
      <c r="I546" s="41"/>
    </row>
    <row r="547" spans="6:9" x14ac:dyDescent="0.3">
      <c r="F547" s="41"/>
      <c r="G547" s="55"/>
      <c r="H547" s="41"/>
      <c r="I547" s="41"/>
    </row>
    <row r="548" spans="6:9" x14ac:dyDescent="0.3">
      <c r="F548" s="41"/>
      <c r="G548" s="55"/>
      <c r="H548" s="41"/>
      <c r="I548" s="41"/>
    </row>
    <row r="549" spans="6:9" x14ac:dyDescent="0.3">
      <c r="F549" s="41"/>
      <c r="G549" s="55"/>
      <c r="H549" s="41"/>
      <c r="I549" s="41"/>
    </row>
    <row r="550" spans="6:9" x14ac:dyDescent="0.3">
      <c r="F550" s="41"/>
      <c r="G550" s="55"/>
      <c r="H550" s="41"/>
      <c r="I550" s="41"/>
    </row>
    <row r="551" spans="6:9" x14ac:dyDescent="0.3">
      <c r="F551" s="41"/>
      <c r="G551" s="55"/>
      <c r="H551" s="41"/>
      <c r="I551" s="41"/>
    </row>
    <row r="552" spans="6:9" x14ac:dyDescent="0.3">
      <c r="F552" s="41"/>
      <c r="G552" s="55"/>
      <c r="H552" s="41"/>
      <c r="I552" s="41"/>
    </row>
    <row r="553" spans="6:9" x14ac:dyDescent="0.3">
      <c r="F553" s="41"/>
      <c r="G553" s="55"/>
      <c r="H553" s="41"/>
      <c r="I553" s="41"/>
    </row>
    <row r="554" spans="6:9" x14ac:dyDescent="0.3">
      <c r="F554" s="41"/>
      <c r="G554" s="55"/>
      <c r="H554" s="41"/>
      <c r="I554" s="41"/>
    </row>
    <row r="555" spans="6:9" x14ac:dyDescent="0.3">
      <c r="F555" s="41"/>
      <c r="G555" s="55"/>
      <c r="H555" s="41"/>
      <c r="I555" s="41"/>
    </row>
    <row r="556" spans="6:9" x14ac:dyDescent="0.3">
      <c r="F556" s="41"/>
      <c r="G556" s="55"/>
      <c r="H556" s="41"/>
      <c r="I556" s="41"/>
    </row>
    <row r="557" spans="6:9" x14ac:dyDescent="0.3">
      <c r="F557" s="41"/>
      <c r="G557" s="55"/>
      <c r="H557" s="41"/>
      <c r="I557" s="41"/>
    </row>
    <row r="558" spans="6:9" x14ac:dyDescent="0.3">
      <c r="F558" s="41"/>
      <c r="G558" s="55"/>
      <c r="H558" s="41"/>
      <c r="I558" s="41"/>
    </row>
    <row r="559" spans="6:9" x14ac:dyDescent="0.3">
      <c r="F559" s="41"/>
      <c r="G559" s="55"/>
      <c r="H559" s="41"/>
      <c r="I559" s="41"/>
    </row>
    <row r="560" spans="6:9" x14ac:dyDescent="0.3">
      <c r="F560" s="41"/>
      <c r="G560" s="55"/>
      <c r="H560" s="41"/>
      <c r="I560" s="41"/>
    </row>
    <row r="561" spans="6:9" x14ac:dyDescent="0.3">
      <c r="F561" s="41"/>
      <c r="G561" s="55"/>
      <c r="H561" s="41"/>
      <c r="I561" s="41"/>
    </row>
    <row r="562" spans="6:9" x14ac:dyDescent="0.3">
      <c r="F562" s="41"/>
      <c r="G562" s="55"/>
      <c r="H562" s="41"/>
      <c r="I562" s="41"/>
    </row>
    <row r="563" spans="6:9" x14ac:dyDescent="0.3">
      <c r="F563" s="41"/>
      <c r="G563" s="55"/>
      <c r="H563" s="41"/>
      <c r="I563" s="41"/>
    </row>
    <row r="564" spans="6:9" x14ac:dyDescent="0.3">
      <c r="F564" s="41"/>
      <c r="G564" s="55"/>
      <c r="H564" s="41"/>
      <c r="I564" s="41"/>
    </row>
    <row r="565" spans="6:9" x14ac:dyDescent="0.3">
      <c r="F565" s="41"/>
      <c r="G565" s="55"/>
      <c r="H565" s="41"/>
      <c r="I565" s="41"/>
    </row>
    <row r="566" spans="6:9" x14ac:dyDescent="0.3">
      <c r="F566" s="41"/>
      <c r="G566" s="55"/>
      <c r="H566" s="41"/>
      <c r="I566" s="41"/>
    </row>
    <row r="567" spans="6:9" x14ac:dyDescent="0.3">
      <c r="F567" s="41"/>
      <c r="G567" s="55"/>
      <c r="H567" s="41"/>
      <c r="I567" s="41"/>
    </row>
    <row r="568" spans="6:9" x14ac:dyDescent="0.3">
      <c r="F568" s="41"/>
      <c r="G568" s="55"/>
      <c r="H568" s="41"/>
      <c r="I568" s="41"/>
    </row>
    <row r="569" spans="6:9" x14ac:dyDescent="0.3">
      <c r="F569" s="41"/>
      <c r="G569" s="55"/>
      <c r="H569" s="41"/>
      <c r="I569" s="41"/>
    </row>
    <row r="570" spans="6:9" x14ac:dyDescent="0.3">
      <c r="F570" s="41"/>
      <c r="G570" s="55"/>
      <c r="H570" s="41"/>
      <c r="I570" s="41"/>
    </row>
    <row r="571" spans="6:9" x14ac:dyDescent="0.3">
      <c r="F571" s="41"/>
      <c r="G571" s="55"/>
      <c r="H571" s="41"/>
      <c r="I571" s="41"/>
    </row>
    <row r="572" spans="6:9" x14ac:dyDescent="0.3">
      <c r="F572" s="41"/>
      <c r="G572" s="55"/>
      <c r="H572" s="41"/>
      <c r="I572" s="41"/>
    </row>
    <row r="573" spans="6:9" x14ac:dyDescent="0.3">
      <c r="F573" s="41"/>
      <c r="G573" s="55"/>
      <c r="H573" s="41"/>
      <c r="I573" s="41"/>
    </row>
    <row r="574" spans="6:9" x14ac:dyDescent="0.3">
      <c r="F574" s="41"/>
      <c r="G574" s="55"/>
      <c r="H574" s="41"/>
      <c r="I574" s="41"/>
    </row>
    <row r="575" spans="6:9" x14ac:dyDescent="0.3">
      <c r="F575" s="41"/>
      <c r="G575" s="55"/>
      <c r="H575" s="41"/>
      <c r="I575" s="41"/>
    </row>
    <row r="576" spans="6:9" x14ac:dyDescent="0.3">
      <c r="F576" s="41"/>
      <c r="G576" s="55"/>
      <c r="H576" s="41"/>
      <c r="I576" s="41"/>
    </row>
    <row r="577" spans="6:9" x14ac:dyDescent="0.3">
      <c r="F577" s="41"/>
      <c r="G577" s="55"/>
      <c r="H577" s="41"/>
      <c r="I577" s="41"/>
    </row>
    <row r="578" spans="6:9" x14ac:dyDescent="0.3">
      <c r="F578" s="41"/>
      <c r="G578" s="55"/>
      <c r="H578" s="41"/>
      <c r="I578" s="41"/>
    </row>
    <row r="579" spans="6:9" x14ac:dyDescent="0.3">
      <c r="F579" s="41"/>
      <c r="G579" s="55"/>
      <c r="H579" s="41"/>
      <c r="I579" s="41"/>
    </row>
    <row r="580" spans="6:9" x14ac:dyDescent="0.3">
      <c r="F580" s="41"/>
      <c r="G580" s="55"/>
      <c r="H580" s="41"/>
      <c r="I580" s="41"/>
    </row>
    <row r="581" spans="6:9" x14ac:dyDescent="0.3">
      <c r="F581" s="41"/>
      <c r="G581" s="55"/>
      <c r="H581" s="41"/>
      <c r="I581" s="41"/>
    </row>
    <row r="582" spans="6:9" x14ac:dyDescent="0.3">
      <c r="F582" s="41"/>
      <c r="G582" s="55"/>
      <c r="H582" s="41"/>
      <c r="I582" s="41"/>
    </row>
    <row r="583" spans="6:9" x14ac:dyDescent="0.3">
      <c r="F583" s="41"/>
      <c r="G583" s="55"/>
      <c r="H583" s="41"/>
      <c r="I583" s="41"/>
    </row>
    <row r="584" spans="6:9" x14ac:dyDescent="0.3">
      <c r="F584" s="41"/>
      <c r="G584" s="55"/>
      <c r="H584" s="41"/>
      <c r="I584" s="41"/>
    </row>
    <row r="585" spans="6:9" x14ac:dyDescent="0.3">
      <c r="F585" s="41"/>
      <c r="G585" s="55"/>
      <c r="H585" s="41"/>
      <c r="I585" s="41"/>
    </row>
    <row r="586" spans="6:9" x14ac:dyDescent="0.3">
      <c r="F586" s="41"/>
      <c r="G586" s="55"/>
      <c r="H586" s="41"/>
      <c r="I586" s="41"/>
    </row>
    <row r="587" spans="6:9" x14ac:dyDescent="0.3">
      <c r="F587" s="41"/>
      <c r="G587" s="55"/>
      <c r="H587" s="41"/>
      <c r="I587" s="41"/>
    </row>
    <row r="588" spans="6:9" x14ac:dyDescent="0.3">
      <c r="F588" s="41"/>
      <c r="G588" s="55"/>
      <c r="H588" s="41"/>
      <c r="I588" s="41"/>
    </row>
    <row r="589" spans="6:9" x14ac:dyDescent="0.3">
      <c r="F589" s="41"/>
      <c r="G589" s="55"/>
      <c r="H589" s="41"/>
      <c r="I589" s="41"/>
    </row>
    <row r="590" spans="6:9" x14ac:dyDescent="0.3">
      <c r="F590" s="41"/>
      <c r="G590" s="55"/>
      <c r="H590" s="41"/>
      <c r="I590" s="41"/>
    </row>
    <row r="591" spans="6:9" x14ac:dyDescent="0.3">
      <c r="F591" s="41"/>
      <c r="G591" s="55"/>
      <c r="H591" s="41"/>
      <c r="I591" s="41"/>
    </row>
    <row r="592" spans="6:9" x14ac:dyDescent="0.3">
      <c r="F592" s="41"/>
      <c r="G592" s="55"/>
      <c r="H592" s="41"/>
      <c r="I592" s="41"/>
    </row>
    <row r="593" spans="6:9" x14ac:dyDescent="0.3">
      <c r="F593" s="41"/>
      <c r="G593" s="55"/>
      <c r="H593" s="41"/>
      <c r="I593" s="41"/>
    </row>
    <row r="594" spans="6:9" x14ac:dyDescent="0.3">
      <c r="F594" s="41"/>
      <c r="G594" s="55"/>
      <c r="H594" s="41"/>
      <c r="I594" s="41"/>
    </row>
    <row r="595" spans="6:9" x14ac:dyDescent="0.3">
      <c r="F595" s="41"/>
      <c r="G595" s="55"/>
      <c r="H595" s="41"/>
      <c r="I595" s="41"/>
    </row>
    <row r="596" spans="6:9" x14ac:dyDescent="0.3">
      <c r="F596" s="41"/>
      <c r="G596" s="55"/>
      <c r="H596" s="41"/>
      <c r="I596" s="41"/>
    </row>
    <row r="597" spans="6:9" x14ac:dyDescent="0.3">
      <c r="F597" s="41"/>
      <c r="G597" s="55"/>
      <c r="H597" s="41"/>
      <c r="I597" s="41"/>
    </row>
    <row r="598" spans="6:9" x14ac:dyDescent="0.3">
      <c r="F598" s="41"/>
      <c r="G598" s="55"/>
      <c r="H598" s="41"/>
      <c r="I598" s="41"/>
    </row>
    <row r="599" spans="6:9" x14ac:dyDescent="0.3">
      <c r="F599" s="41"/>
      <c r="G599" s="55"/>
      <c r="H599" s="41"/>
      <c r="I599" s="41"/>
    </row>
    <row r="600" spans="6:9" x14ac:dyDescent="0.3">
      <c r="F600" s="41"/>
      <c r="G600" s="55"/>
      <c r="H600" s="41"/>
      <c r="I600" s="41"/>
    </row>
    <row r="601" spans="6:9" x14ac:dyDescent="0.3">
      <c r="F601" s="41"/>
      <c r="G601" s="55"/>
      <c r="H601" s="41"/>
      <c r="I601" s="41"/>
    </row>
    <row r="602" spans="6:9" x14ac:dyDescent="0.3">
      <c r="F602" s="41"/>
      <c r="G602" s="55"/>
      <c r="H602" s="41"/>
      <c r="I602" s="41"/>
    </row>
    <row r="603" spans="6:9" x14ac:dyDescent="0.3">
      <c r="F603" s="41"/>
      <c r="G603" s="55"/>
      <c r="H603" s="41"/>
      <c r="I603" s="41"/>
    </row>
    <row r="604" spans="6:9" x14ac:dyDescent="0.3">
      <c r="F604" s="41"/>
      <c r="G604" s="55"/>
      <c r="H604" s="41"/>
      <c r="I604" s="41"/>
    </row>
    <row r="605" spans="6:9" x14ac:dyDescent="0.3">
      <c r="F605" s="41"/>
      <c r="G605" s="55"/>
      <c r="H605" s="41"/>
      <c r="I605" s="41"/>
    </row>
    <row r="606" spans="6:9" x14ac:dyDescent="0.3">
      <c r="F606" s="41"/>
      <c r="G606" s="55"/>
      <c r="H606" s="41"/>
      <c r="I606" s="41"/>
    </row>
    <row r="607" spans="6:9" x14ac:dyDescent="0.3">
      <c r="F607" s="41"/>
      <c r="G607" s="55"/>
      <c r="H607" s="41"/>
      <c r="I607" s="41"/>
    </row>
    <row r="608" spans="6:9" x14ac:dyDescent="0.3">
      <c r="F608" s="41"/>
      <c r="G608" s="55"/>
      <c r="H608" s="41"/>
      <c r="I608" s="41"/>
    </row>
    <row r="609" spans="6:9" x14ac:dyDescent="0.3">
      <c r="F609" s="41"/>
      <c r="G609" s="55"/>
      <c r="H609" s="41"/>
      <c r="I609" s="41"/>
    </row>
    <row r="610" spans="6:9" x14ac:dyDescent="0.3">
      <c r="F610" s="41"/>
      <c r="G610" s="55"/>
      <c r="H610" s="41"/>
      <c r="I610" s="41"/>
    </row>
    <row r="611" spans="6:9" x14ac:dyDescent="0.3">
      <c r="F611" s="41"/>
      <c r="G611" s="55"/>
      <c r="H611" s="41"/>
      <c r="I611" s="41"/>
    </row>
    <row r="612" spans="6:9" x14ac:dyDescent="0.3">
      <c r="F612" s="41"/>
      <c r="G612" s="55"/>
      <c r="H612" s="41"/>
      <c r="I612" s="41"/>
    </row>
    <row r="613" spans="6:9" x14ac:dyDescent="0.3">
      <c r="F613" s="41"/>
      <c r="G613" s="55"/>
      <c r="H613" s="41"/>
      <c r="I613" s="41"/>
    </row>
    <row r="614" spans="6:9" x14ac:dyDescent="0.3">
      <c r="F614" s="41"/>
      <c r="G614" s="55"/>
      <c r="H614" s="41"/>
      <c r="I614" s="41"/>
    </row>
    <row r="615" spans="6:9" x14ac:dyDescent="0.3">
      <c r="F615" s="41"/>
      <c r="G615" s="55"/>
      <c r="H615" s="41"/>
      <c r="I615" s="41"/>
    </row>
    <row r="616" spans="6:9" x14ac:dyDescent="0.3">
      <c r="F616" s="41"/>
      <c r="G616" s="55"/>
      <c r="H616" s="41"/>
      <c r="I616" s="41"/>
    </row>
    <row r="617" spans="6:9" x14ac:dyDescent="0.3">
      <c r="F617" s="41"/>
      <c r="G617" s="55"/>
      <c r="H617" s="41"/>
      <c r="I617" s="41"/>
    </row>
    <row r="618" spans="6:9" x14ac:dyDescent="0.3">
      <c r="F618" s="41"/>
      <c r="G618" s="55"/>
      <c r="H618" s="41"/>
      <c r="I618" s="41"/>
    </row>
    <row r="619" spans="6:9" x14ac:dyDescent="0.3">
      <c r="F619" s="41"/>
      <c r="G619" s="55"/>
      <c r="H619" s="41"/>
      <c r="I619" s="41"/>
    </row>
    <row r="620" spans="6:9" x14ac:dyDescent="0.3">
      <c r="F620" s="41"/>
      <c r="G620" s="55"/>
      <c r="H620" s="41"/>
      <c r="I620" s="41"/>
    </row>
    <row r="621" spans="6:9" x14ac:dyDescent="0.3">
      <c r="F621" s="41"/>
      <c r="G621" s="55"/>
      <c r="H621" s="41"/>
      <c r="I621" s="41"/>
    </row>
    <row r="622" spans="6:9" x14ac:dyDescent="0.3">
      <c r="F622" s="41"/>
      <c r="G622" s="55"/>
      <c r="H622" s="41"/>
      <c r="I622" s="41"/>
    </row>
    <row r="623" spans="6:9" x14ac:dyDescent="0.3">
      <c r="F623" s="41"/>
      <c r="G623" s="55"/>
      <c r="H623" s="41"/>
      <c r="I623" s="41"/>
    </row>
    <row r="624" spans="6:9" x14ac:dyDescent="0.3">
      <c r="F624" s="41"/>
      <c r="G624" s="55"/>
      <c r="H624" s="41"/>
      <c r="I624" s="41"/>
    </row>
    <row r="625" spans="6:9" x14ac:dyDescent="0.3">
      <c r="F625" s="41"/>
      <c r="G625" s="55"/>
      <c r="H625" s="41"/>
      <c r="I625" s="41"/>
    </row>
    <row r="626" spans="6:9" x14ac:dyDescent="0.3">
      <c r="F626" s="41"/>
      <c r="G626" s="55"/>
      <c r="H626" s="41"/>
      <c r="I626" s="41"/>
    </row>
    <row r="627" spans="6:9" x14ac:dyDescent="0.3">
      <c r="F627" s="41"/>
      <c r="G627" s="55"/>
      <c r="H627" s="41"/>
      <c r="I627" s="41"/>
    </row>
    <row r="628" spans="6:9" x14ac:dyDescent="0.3">
      <c r="F628" s="41"/>
      <c r="G628" s="55"/>
      <c r="H628" s="41"/>
      <c r="I628" s="41"/>
    </row>
    <row r="629" spans="6:9" x14ac:dyDescent="0.3">
      <c r="F629" s="41"/>
      <c r="G629" s="55"/>
      <c r="H629" s="41"/>
      <c r="I629" s="41"/>
    </row>
    <row r="630" spans="6:9" x14ac:dyDescent="0.3">
      <c r="F630" s="41"/>
      <c r="G630" s="55"/>
      <c r="H630" s="41"/>
      <c r="I630" s="41"/>
    </row>
    <row r="631" spans="6:9" x14ac:dyDescent="0.3">
      <c r="F631" s="41"/>
      <c r="G631" s="55"/>
      <c r="H631" s="41"/>
      <c r="I631" s="41"/>
    </row>
    <row r="632" spans="6:9" x14ac:dyDescent="0.3">
      <c r="F632" s="41"/>
      <c r="G632" s="55"/>
      <c r="H632" s="41"/>
      <c r="I632" s="41"/>
    </row>
    <row r="633" spans="6:9" x14ac:dyDescent="0.3">
      <c r="F633" s="41"/>
      <c r="G633" s="55"/>
      <c r="H633" s="41"/>
      <c r="I633" s="41"/>
    </row>
    <row r="634" spans="6:9" x14ac:dyDescent="0.3">
      <c r="F634" s="41"/>
      <c r="G634" s="55"/>
      <c r="H634" s="41"/>
      <c r="I634" s="41"/>
    </row>
    <row r="635" spans="6:9" x14ac:dyDescent="0.3">
      <c r="F635" s="41"/>
      <c r="G635" s="55"/>
      <c r="H635" s="41"/>
      <c r="I635" s="41"/>
    </row>
    <row r="636" spans="6:9" x14ac:dyDescent="0.3">
      <c r="F636" s="41"/>
      <c r="G636" s="55"/>
      <c r="H636" s="41"/>
      <c r="I636" s="41"/>
    </row>
    <row r="637" spans="6:9" x14ac:dyDescent="0.3">
      <c r="F637" s="41"/>
      <c r="G637" s="55"/>
      <c r="H637" s="41"/>
      <c r="I637" s="41"/>
    </row>
    <row r="638" spans="6:9" x14ac:dyDescent="0.3">
      <c r="F638" s="41"/>
      <c r="G638" s="55"/>
      <c r="H638" s="41"/>
      <c r="I638" s="41"/>
    </row>
    <row r="639" spans="6:9" x14ac:dyDescent="0.3">
      <c r="F639" s="41"/>
      <c r="G639" s="55"/>
      <c r="H639" s="41"/>
      <c r="I639" s="41"/>
    </row>
    <row r="640" spans="6:9" x14ac:dyDescent="0.3">
      <c r="F640" s="41"/>
      <c r="G640" s="55"/>
      <c r="H640" s="41"/>
      <c r="I640" s="41"/>
    </row>
    <row r="641" spans="6:9" x14ac:dyDescent="0.3">
      <c r="F641" s="41"/>
      <c r="G641" s="55"/>
      <c r="H641" s="41"/>
      <c r="I641" s="41"/>
    </row>
    <row r="642" spans="6:9" x14ac:dyDescent="0.3">
      <c r="F642" s="41"/>
      <c r="G642" s="55"/>
      <c r="H642" s="41"/>
      <c r="I642" s="41"/>
    </row>
    <row r="643" spans="6:9" x14ac:dyDescent="0.3">
      <c r="F643" s="41"/>
      <c r="G643" s="55"/>
      <c r="H643" s="41"/>
      <c r="I643" s="41"/>
    </row>
    <row r="644" spans="6:9" x14ac:dyDescent="0.3">
      <c r="F644" s="41"/>
      <c r="G644" s="55"/>
      <c r="H644" s="41"/>
      <c r="I644" s="41"/>
    </row>
    <row r="645" spans="6:9" x14ac:dyDescent="0.3">
      <c r="F645" s="41"/>
      <c r="G645" s="55"/>
      <c r="H645" s="41"/>
      <c r="I645" s="41"/>
    </row>
    <row r="646" spans="6:9" x14ac:dyDescent="0.3">
      <c r="F646" s="41"/>
      <c r="G646" s="55"/>
      <c r="H646" s="41"/>
      <c r="I646" s="41"/>
    </row>
    <row r="647" spans="6:9" x14ac:dyDescent="0.3">
      <c r="F647" s="41"/>
      <c r="G647" s="55"/>
      <c r="H647" s="41"/>
      <c r="I647" s="41"/>
    </row>
    <row r="648" spans="6:9" x14ac:dyDescent="0.3">
      <c r="F648" s="41"/>
      <c r="G648" s="55"/>
      <c r="H648" s="41"/>
      <c r="I648" s="41"/>
    </row>
    <row r="649" spans="6:9" x14ac:dyDescent="0.3">
      <c r="F649" s="41"/>
      <c r="G649" s="55"/>
      <c r="H649" s="41"/>
      <c r="I649" s="41"/>
    </row>
    <row r="650" spans="6:9" x14ac:dyDescent="0.3">
      <c r="F650" s="41"/>
      <c r="G650" s="55"/>
      <c r="H650" s="41"/>
      <c r="I650" s="41"/>
    </row>
    <row r="651" spans="6:9" x14ac:dyDescent="0.3">
      <c r="F651" s="41"/>
      <c r="G651" s="55"/>
      <c r="H651" s="41"/>
      <c r="I651" s="41"/>
    </row>
    <row r="652" spans="6:9" x14ac:dyDescent="0.3">
      <c r="F652" s="41"/>
      <c r="G652" s="55"/>
      <c r="H652" s="41"/>
      <c r="I652" s="41"/>
    </row>
    <row r="653" spans="6:9" x14ac:dyDescent="0.3">
      <c r="F653" s="41"/>
      <c r="G653" s="55"/>
      <c r="H653" s="41"/>
      <c r="I653" s="41"/>
    </row>
    <row r="654" spans="6:9" x14ac:dyDescent="0.3">
      <c r="F654" s="41"/>
      <c r="G654" s="55"/>
      <c r="H654" s="41"/>
      <c r="I654" s="41"/>
    </row>
    <row r="655" spans="6:9" x14ac:dyDescent="0.3">
      <c r="F655" s="41"/>
      <c r="G655" s="55"/>
      <c r="H655" s="41"/>
      <c r="I655" s="41"/>
    </row>
    <row r="656" spans="6:9" x14ac:dyDescent="0.3">
      <c r="F656" s="41"/>
      <c r="G656" s="55"/>
      <c r="H656" s="41"/>
      <c r="I656" s="41"/>
    </row>
    <row r="657" spans="6:9" x14ac:dyDescent="0.3">
      <c r="F657" s="41"/>
      <c r="G657" s="55"/>
      <c r="H657" s="41"/>
      <c r="I657" s="41"/>
    </row>
    <row r="658" spans="6:9" x14ac:dyDescent="0.3">
      <c r="F658" s="41"/>
      <c r="G658" s="55"/>
      <c r="H658" s="41"/>
      <c r="I658" s="41"/>
    </row>
    <row r="659" spans="6:9" x14ac:dyDescent="0.3">
      <c r="F659" s="41"/>
      <c r="G659" s="55"/>
      <c r="H659" s="41"/>
      <c r="I659" s="41"/>
    </row>
    <row r="660" spans="6:9" x14ac:dyDescent="0.3">
      <c r="F660" s="41"/>
      <c r="G660" s="55"/>
      <c r="H660" s="41"/>
      <c r="I660" s="41"/>
    </row>
    <row r="661" spans="6:9" x14ac:dyDescent="0.3">
      <c r="F661" s="41"/>
      <c r="G661" s="55"/>
      <c r="H661" s="41"/>
      <c r="I661" s="41"/>
    </row>
    <row r="662" spans="6:9" x14ac:dyDescent="0.3">
      <c r="F662" s="41"/>
      <c r="G662" s="55"/>
      <c r="H662" s="41"/>
      <c r="I662" s="41"/>
    </row>
    <row r="663" spans="6:9" x14ac:dyDescent="0.3">
      <c r="F663" s="41"/>
      <c r="G663" s="55"/>
      <c r="H663" s="41"/>
      <c r="I663" s="41"/>
    </row>
    <row r="664" spans="6:9" x14ac:dyDescent="0.3">
      <c r="F664" s="41"/>
      <c r="G664" s="55"/>
      <c r="H664" s="41"/>
      <c r="I664" s="41"/>
    </row>
    <row r="665" spans="6:9" x14ac:dyDescent="0.3">
      <c r="F665" s="41"/>
      <c r="G665" s="55"/>
      <c r="H665" s="41"/>
      <c r="I665" s="41"/>
    </row>
    <row r="666" spans="6:9" x14ac:dyDescent="0.3">
      <c r="F666" s="41"/>
      <c r="G666" s="55"/>
      <c r="H666" s="41"/>
      <c r="I666" s="41"/>
    </row>
    <row r="667" spans="6:9" x14ac:dyDescent="0.3">
      <c r="F667" s="41"/>
      <c r="G667" s="55"/>
      <c r="H667" s="41"/>
      <c r="I667" s="41"/>
    </row>
    <row r="668" spans="6:9" x14ac:dyDescent="0.3">
      <c r="F668" s="41"/>
      <c r="G668" s="55"/>
      <c r="H668" s="41"/>
      <c r="I668" s="41"/>
    </row>
    <row r="669" spans="6:9" x14ac:dyDescent="0.3">
      <c r="F669" s="41"/>
      <c r="G669" s="55"/>
      <c r="H669" s="41"/>
      <c r="I669" s="41"/>
    </row>
    <row r="670" spans="6:9" x14ac:dyDescent="0.3">
      <c r="F670" s="41"/>
      <c r="G670" s="55"/>
      <c r="H670" s="41"/>
      <c r="I670" s="41"/>
    </row>
    <row r="671" spans="6:9" x14ac:dyDescent="0.3">
      <c r="F671" s="41"/>
      <c r="G671" s="55"/>
      <c r="H671" s="41"/>
      <c r="I671" s="41"/>
    </row>
    <row r="672" spans="6:9" x14ac:dyDescent="0.3">
      <c r="F672" s="41"/>
      <c r="G672" s="55"/>
      <c r="H672" s="41"/>
      <c r="I672" s="41"/>
    </row>
    <row r="673" spans="6:9" x14ac:dyDescent="0.3">
      <c r="F673" s="41"/>
      <c r="G673" s="55"/>
      <c r="H673" s="41"/>
      <c r="I673" s="41"/>
    </row>
    <row r="674" spans="6:9" x14ac:dyDescent="0.3">
      <c r="F674" s="41"/>
      <c r="G674" s="55"/>
      <c r="H674" s="41"/>
      <c r="I674" s="41"/>
    </row>
    <row r="675" spans="6:9" x14ac:dyDescent="0.3">
      <c r="F675" s="41"/>
      <c r="G675" s="55"/>
      <c r="H675" s="41"/>
      <c r="I675" s="41"/>
    </row>
    <row r="676" spans="6:9" x14ac:dyDescent="0.3">
      <c r="F676" s="41"/>
      <c r="G676" s="55"/>
      <c r="H676" s="41"/>
      <c r="I676" s="41"/>
    </row>
    <row r="677" spans="6:9" x14ac:dyDescent="0.3">
      <c r="F677" s="41"/>
      <c r="G677" s="55"/>
      <c r="H677" s="41"/>
      <c r="I677" s="41"/>
    </row>
    <row r="678" spans="6:9" x14ac:dyDescent="0.3">
      <c r="F678" s="41"/>
      <c r="G678" s="55"/>
      <c r="H678" s="41"/>
      <c r="I678" s="41"/>
    </row>
    <row r="679" spans="6:9" x14ac:dyDescent="0.3">
      <c r="F679" s="41"/>
      <c r="G679" s="55"/>
      <c r="H679" s="41"/>
      <c r="I679" s="41"/>
    </row>
    <row r="680" spans="6:9" x14ac:dyDescent="0.3">
      <c r="F680" s="41"/>
      <c r="G680" s="55"/>
      <c r="H680" s="41"/>
      <c r="I680" s="41"/>
    </row>
    <row r="681" spans="6:9" x14ac:dyDescent="0.3">
      <c r="F681" s="41"/>
      <c r="G681" s="55"/>
      <c r="H681" s="41"/>
      <c r="I681" s="41"/>
    </row>
    <row r="682" spans="6:9" x14ac:dyDescent="0.3">
      <c r="F682" s="41"/>
      <c r="G682" s="55"/>
      <c r="H682" s="41"/>
      <c r="I682" s="41"/>
    </row>
    <row r="683" spans="6:9" x14ac:dyDescent="0.3">
      <c r="F683" s="41"/>
      <c r="G683" s="55"/>
      <c r="H683" s="41"/>
      <c r="I683" s="41"/>
    </row>
    <row r="684" spans="6:9" x14ac:dyDescent="0.3">
      <c r="F684" s="41"/>
      <c r="G684" s="55"/>
      <c r="H684" s="41"/>
      <c r="I684" s="41"/>
    </row>
    <row r="685" spans="6:9" x14ac:dyDescent="0.3">
      <c r="F685" s="41"/>
      <c r="G685" s="55"/>
      <c r="H685" s="41"/>
      <c r="I685" s="41"/>
    </row>
    <row r="686" spans="6:9" x14ac:dyDescent="0.3">
      <c r="F686" s="41"/>
      <c r="G686" s="55"/>
      <c r="H686" s="41"/>
      <c r="I686" s="41"/>
    </row>
    <row r="687" spans="6:9" x14ac:dyDescent="0.3">
      <c r="F687" s="41"/>
      <c r="G687" s="55"/>
      <c r="H687" s="41"/>
      <c r="I687" s="41"/>
    </row>
    <row r="688" spans="6:9" x14ac:dyDescent="0.3">
      <c r="F688" s="41"/>
      <c r="G688" s="55"/>
      <c r="H688" s="41"/>
      <c r="I688" s="41"/>
    </row>
    <row r="689" spans="6:9" x14ac:dyDescent="0.3">
      <c r="F689" s="41"/>
      <c r="G689" s="55"/>
      <c r="H689" s="41"/>
      <c r="I689" s="41"/>
    </row>
    <row r="690" spans="6:9" x14ac:dyDescent="0.3">
      <c r="F690" s="41"/>
      <c r="G690" s="55"/>
      <c r="H690" s="41"/>
      <c r="I690" s="41"/>
    </row>
    <row r="691" spans="6:9" x14ac:dyDescent="0.3">
      <c r="F691" s="41"/>
      <c r="G691" s="55"/>
      <c r="H691" s="41"/>
      <c r="I691" s="41"/>
    </row>
    <row r="692" spans="6:9" x14ac:dyDescent="0.3">
      <c r="F692" s="41"/>
      <c r="G692" s="55"/>
      <c r="H692" s="41"/>
      <c r="I692" s="41"/>
    </row>
    <row r="693" spans="6:9" x14ac:dyDescent="0.3">
      <c r="F693" s="41"/>
      <c r="G693" s="55"/>
      <c r="H693" s="41"/>
      <c r="I693" s="41"/>
    </row>
    <row r="694" spans="6:9" x14ac:dyDescent="0.3">
      <c r="F694" s="41"/>
      <c r="G694" s="55"/>
      <c r="H694" s="41"/>
      <c r="I694" s="41"/>
    </row>
    <row r="695" spans="6:9" x14ac:dyDescent="0.3">
      <c r="F695" s="41"/>
      <c r="G695" s="55"/>
      <c r="H695" s="41"/>
      <c r="I695" s="41"/>
    </row>
    <row r="696" spans="6:9" x14ac:dyDescent="0.3">
      <c r="F696" s="41"/>
      <c r="G696" s="55"/>
      <c r="H696" s="41"/>
      <c r="I696" s="41"/>
    </row>
    <row r="697" spans="6:9" x14ac:dyDescent="0.3">
      <c r="F697" s="41"/>
      <c r="G697" s="55"/>
      <c r="H697" s="41"/>
      <c r="I697" s="41"/>
    </row>
    <row r="698" spans="6:9" x14ac:dyDescent="0.3">
      <c r="F698" s="41"/>
      <c r="G698" s="55"/>
      <c r="H698" s="41"/>
      <c r="I698" s="41"/>
    </row>
    <row r="699" spans="6:9" x14ac:dyDescent="0.3">
      <c r="F699" s="41"/>
      <c r="G699" s="55"/>
      <c r="H699" s="41"/>
      <c r="I699" s="41"/>
    </row>
    <row r="700" spans="6:9" x14ac:dyDescent="0.3">
      <c r="F700" s="41"/>
      <c r="G700" s="55"/>
      <c r="H700" s="41"/>
      <c r="I700" s="41"/>
    </row>
    <row r="701" spans="6:9" x14ac:dyDescent="0.3">
      <c r="F701" s="41"/>
      <c r="G701" s="55"/>
      <c r="H701" s="41"/>
      <c r="I701" s="41"/>
    </row>
    <row r="702" spans="6:9" x14ac:dyDescent="0.3">
      <c r="F702" s="41"/>
      <c r="G702" s="55"/>
      <c r="H702" s="41"/>
      <c r="I702" s="41"/>
    </row>
    <row r="703" spans="6:9" x14ac:dyDescent="0.3">
      <c r="F703" s="41"/>
      <c r="G703" s="55"/>
      <c r="H703" s="41"/>
      <c r="I703" s="41"/>
    </row>
    <row r="704" spans="6:9" x14ac:dyDescent="0.3">
      <c r="F704" s="41"/>
      <c r="G704" s="55"/>
      <c r="H704" s="41"/>
      <c r="I704" s="41"/>
    </row>
    <row r="705" spans="6:9" x14ac:dyDescent="0.3">
      <c r="F705" s="41"/>
      <c r="G705" s="55"/>
      <c r="H705" s="41"/>
      <c r="I705" s="41"/>
    </row>
    <row r="706" spans="6:9" x14ac:dyDescent="0.3">
      <c r="F706" s="41"/>
      <c r="G706" s="55"/>
      <c r="H706" s="41"/>
      <c r="I706" s="41"/>
    </row>
    <row r="707" spans="6:9" x14ac:dyDescent="0.3">
      <c r="F707" s="41"/>
      <c r="G707" s="55"/>
      <c r="H707" s="41"/>
      <c r="I707" s="41"/>
    </row>
    <row r="708" spans="6:9" x14ac:dyDescent="0.3">
      <c r="F708" s="41"/>
      <c r="G708" s="55"/>
      <c r="H708" s="41"/>
      <c r="I708" s="41"/>
    </row>
    <row r="709" spans="6:9" x14ac:dyDescent="0.3">
      <c r="F709" s="41"/>
      <c r="G709" s="55"/>
      <c r="H709" s="41"/>
      <c r="I709" s="41"/>
    </row>
    <row r="710" spans="6:9" x14ac:dyDescent="0.3">
      <c r="F710" s="41"/>
      <c r="G710" s="55"/>
      <c r="H710" s="41"/>
      <c r="I710" s="41"/>
    </row>
    <row r="711" spans="6:9" x14ac:dyDescent="0.3">
      <c r="F711" s="41"/>
      <c r="G711" s="55"/>
      <c r="H711" s="41"/>
      <c r="I711" s="41"/>
    </row>
    <row r="712" spans="6:9" x14ac:dyDescent="0.3">
      <c r="F712" s="41"/>
      <c r="G712" s="55"/>
      <c r="H712" s="41"/>
      <c r="I712" s="41"/>
    </row>
    <row r="713" spans="6:9" x14ac:dyDescent="0.3">
      <c r="F713" s="41"/>
      <c r="G713" s="55"/>
      <c r="H713" s="41"/>
      <c r="I713" s="41"/>
    </row>
    <row r="714" spans="6:9" x14ac:dyDescent="0.3">
      <c r="F714" s="41"/>
      <c r="G714" s="55"/>
      <c r="H714" s="41"/>
      <c r="I714" s="41"/>
    </row>
    <row r="715" spans="6:9" x14ac:dyDescent="0.3">
      <c r="F715" s="41"/>
      <c r="G715" s="55"/>
      <c r="H715" s="41"/>
      <c r="I715" s="41"/>
    </row>
    <row r="716" spans="6:9" x14ac:dyDescent="0.3">
      <c r="F716" s="41"/>
      <c r="G716" s="55"/>
      <c r="H716" s="41"/>
      <c r="I716" s="41"/>
    </row>
    <row r="717" spans="6:9" x14ac:dyDescent="0.3">
      <c r="F717" s="41"/>
      <c r="G717" s="55"/>
      <c r="H717" s="41"/>
      <c r="I717" s="41"/>
    </row>
    <row r="718" spans="6:9" x14ac:dyDescent="0.3">
      <c r="F718" s="41"/>
      <c r="G718" s="55"/>
      <c r="H718" s="41"/>
      <c r="I718" s="41"/>
    </row>
    <row r="719" spans="6:9" x14ac:dyDescent="0.3">
      <c r="F719" s="41"/>
      <c r="G719" s="55"/>
      <c r="H719" s="41"/>
      <c r="I719" s="41"/>
    </row>
    <row r="720" spans="6:9" x14ac:dyDescent="0.3">
      <c r="F720" s="41"/>
      <c r="G720" s="55"/>
      <c r="H720" s="41"/>
      <c r="I720" s="41"/>
    </row>
    <row r="721" spans="6:9" x14ac:dyDescent="0.3">
      <c r="F721" s="41"/>
      <c r="G721" s="55"/>
      <c r="H721" s="41"/>
      <c r="I721" s="41"/>
    </row>
    <row r="722" spans="6:9" x14ac:dyDescent="0.3">
      <c r="F722" s="41"/>
      <c r="G722" s="55"/>
      <c r="H722" s="41"/>
      <c r="I722" s="41"/>
    </row>
    <row r="723" spans="6:9" x14ac:dyDescent="0.3">
      <c r="F723" s="41"/>
      <c r="G723" s="55"/>
      <c r="H723" s="41"/>
      <c r="I723" s="41"/>
    </row>
    <row r="724" spans="6:9" x14ac:dyDescent="0.3">
      <c r="F724" s="41"/>
      <c r="G724" s="55"/>
      <c r="H724" s="41"/>
      <c r="I724" s="41"/>
    </row>
    <row r="725" spans="6:9" x14ac:dyDescent="0.3">
      <c r="F725" s="41"/>
      <c r="G725" s="55"/>
      <c r="H725" s="41"/>
      <c r="I725" s="41"/>
    </row>
    <row r="726" spans="6:9" x14ac:dyDescent="0.3">
      <c r="F726" s="41"/>
      <c r="G726" s="55"/>
      <c r="H726" s="41"/>
      <c r="I726" s="41"/>
    </row>
    <row r="727" spans="6:9" x14ac:dyDescent="0.3">
      <c r="F727" s="41"/>
      <c r="G727" s="55"/>
      <c r="H727" s="41"/>
      <c r="I727" s="41"/>
    </row>
    <row r="728" spans="6:9" x14ac:dyDescent="0.3">
      <c r="F728" s="41"/>
      <c r="G728" s="55"/>
      <c r="H728" s="41"/>
      <c r="I728" s="41"/>
    </row>
    <row r="729" spans="6:9" x14ac:dyDescent="0.3">
      <c r="F729" s="41"/>
      <c r="G729" s="55"/>
      <c r="H729" s="41"/>
      <c r="I729" s="41"/>
    </row>
    <row r="730" spans="6:9" x14ac:dyDescent="0.3">
      <c r="F730" s="41"/>
      <c r="G730" s="55"/>
      <c r="H730" s="41"/>
      <c r="I730" s="41"/>
    </row>
    <row r="731" spans="6:9" x14ac:dyDescent="0.3">
      <c r="F731" s="41"/>
      <c r="G731" s="55"/>
      <c r="H731" s="41"/>
      <c r="I731" s="41"/>
    </row>
    <row r="732" spans="6:9" x14ac:dyDescent="0.3">
      <c r="F732" s="41"/>
      <c r="G732" s="55"/>
      <c r="H732" s="41"/>
      <c r="I732" s="41"/>
    </row>
    <row r="733" spans="6:9" x14ac:dyDescent="0.3">
      <c r="F733" s="41"/>
      <c r="G733" s="55"/>
      <c r="H733" s="41"/>
      <c r="I733" s="41"/>
    </row>
    <row r="734" spans="6:9" x14ac:dyDescent="0.3">
      <c r="F734" s="41"/>
      <c r="G734" s="55"/>
      <c r="H734" s="41"/>
      <c r="I734" s="41"/>
    </row>
    <row r="735" spans="6:9" x14ac:dyDescent="0.3">
      <c r="F735" s="41"/>
      <c r="G735" s="55"/>
      <c r="H735" s="41"/>
      <c r="I735" s="41"/>
    </row>
    <row r="736" spans="6:9" x14ac:dyDescent="0.3">
      <c r="F736" s="41"/>
      <c r="G736" s="55"/>
      <c r="H736" s="41"/>
      <c r="I736" s="41"/>
    </row>
    <row r="737" spans="6:9" x14ac:dyDescent="0.3">
      <c r="F737" s="41"/>
      <c r="G737" s="55"/>
      <c r="H737" s="41"/>
      <c r="I737" s="41"/>
    </row>
    <row r="738" spans="6:9" x14ac:dyDescent="0.3">
      <c r="F738" s="41"/>
      <c r="G738" s="55"/>
      <c r="H738" s="41"/>
      <c r="I738" s="41"/>
    </row>
    <row r="739" spans="6:9" x14ac:dyDescent="0.3">
      <c r="F739" s="41"/>
      <c r="G739" s="55"/>
      <c r="H739" s="41"/>
      <c r="I739" s="41"/>
    </row>
    <row r="740" spans="6:9" x14ac:dyDescent="0.3">
      <c r="F740" s="41"/>
      <c r="G740" s="55"/>
      <c r="H740" s="41"/>
      <c r="I740" s="41"/>
    </row>
    <row r="741" spans="6:9" x14ac:dyDescent="0.3">
      <c r="F741" s="41"/>
      <c r="G741" s="55"/>
      <c r="H741" s="41"/>
      <c r="I741" s="41"/>
    </row>
    <row r="742" spans="6:9" x14ac:dyDescent="0.3">
      <c r="F742" s="41"/>
      <c r="G742" s="55"/>
      <c r="H742" s="41"/>
      <c r="I742" s="41"/>
    </row>
    <row r="743" spans="6:9" x14ac:dyDescent="0.3">
      <c r="F743" s="41"/>
      <c r="G743" s="55"/>
      <c r="H743" s="41"/>
      <c r="I743" s="41"/>
    </row>
    <row r="744" spans="6:9" x14ac:dyDescent="0.3">
      <c r="F744" s="41"/>
      <c r="G744" s="55"/>
      <c r="H744" s="41"/>
      <c r="I744" s="41"/>
    </row>
    <row r="745" spans="6:9" x14ac:dyDescent="0.3">
      <c r="F745" s="41"/>
      <c r="G745" s="55"/>
      <c r="H745" s="41"/>
      <c r="I745" s="41"/>
    </row>
    <row r="746" spans="6:9" x14ac:dyDescent="0.3">
      <c r="F746" s="41"/>
      <c r="G746" s="55"/>
      <c r="H746" s="41"/>
      <c r="I746" s="41"/>
    </row>
    <row r="747" spans="6:9" x14ac:dyDescent="0.3">
      <c r="F747" s="41"/>
      <c r="G747" s="55"/>
      <c r="H747" s="41"/>
      <c r="I747" s="41"/>
    </row>
    <row r="748" spans="6:9" x14ac:dyDescent="0.3">
      <c r="F748" s="41"/>
      <c r="G748" s="55"/>
      <c r="H748" s="41"/>
      <c r="I748" s="41"/>
    </row>
    <row r="749" spans="6:9" x14ac:dyDescent="0.3">
      <c r="F749" s="41"/>
      <c r="G749" s="55"/>
      <c r="H749" s="41"/>
      <c r="I749" s="41"/>
    </row>
    <row r="750" spans="6:9" x14ac:dyDescent="0.3">
      <c r="F750" s="41"/>
      <c r="G750" s="55"/>
      <c r="H750" s="41"/>
      <c r="I750" s="41"/>
    </row>
    <row r="751" spans="6:9" x14ac:dyDescent="0.3">
      <c r="F751" s="41"/>
      <c r="G751" s="55"/>
      <c r="H751" s="41"/>
      <c r="I751" s="41"/>
    </row>
    <row r="752" spans="6:9" x14ac:dyDescent="0.3">
      <c r="F752" s="41"/>
      <c r="G752" s="55"/>
      <c r="H752" s="41"/>
      <c r="I752" s="41"/>
    </row>
    <row r="753" spans="6:9" x14ac:dyDescent="0.3">
      <c r="F753" s="41"/>
      <c r="G753" s="55"/>
      <c r="H753" s="41"/>
      <c r="I753" s="41"/>
    </row>
    <row r="754" spans="6:9" x14ac:dyDescent="0.3">
      <c r="F754" s="41"/>
      <c r="G754" s="55"/>
      <c r="H754" s="41"/>
      <c r="I754" s="41"/>
    </row>
    <row r="755" spans="6:9" x14ac:dyDescent="0.3">
      <c r="F755" s="41"/>
      <c r="G755" s="55"/>
      <c r="H755" s="41"/>
      <c r="I755" s="41"/>
    </row>
    <row r="756" spans="6:9" x14ac:dyDescent="0.3">
      <c r="F756" s="41"/>
      <c r="G756" s="55"/>
      <c r="H756" s="41"/>
      <c r="I756" s="41"/>
    </row>
    <row r="757" spans="6:9" x14ac:dyDescent="0.3">
      <c r="F757" s="41"/>
      <c r="G757" s="55"/>
      <c r="H757" s="41"/>
      <c r="I757" s="41"/>
    </row>
    <row r="758" spans="6:9" x14ac:dyDescent="0.3">
      <c r="F758" s="41"/>
      <c r="G758" s="55"/>
      <c r="H758" s="41"/>
      <c r="I758" s="41"/>
    </row>
    <row r="759" spans="6:9" x14ac:dyDescent="0.3">
      <c r="F759" s="41"/>
      <c r="G759" s="55"/>
      <c r="H759" s="41"/>
      <c r="I759" s="41"/>
    </row>
    <row r="760" spans="6:9" x14ac:dyDescent="0.3">
      <c r="F760" s="41"/>
      <c r="G760" s="55"/>
      <c r="H760" s="41"/>
      <c r="I760" s="41"/>
    </row>
    <row r="761" spans="6:9" x14ac:dyDescent="0.3">
      <c r="F761" s="41"/>
      <c r="G761" s="55"/>
      <c r="H761" s="41"/>
      <c r="I761" s="41"/>
    </row>
    <row r="762" spans="6:9" x14ac:dyDescent="0.3">
      <c r="F762" s="41"/>
      <c r="G762" s="55"/>
      <c r="H762" s="41"/>
      <c r="I762" s="41"/>
    </row>
    <row r="763" spans="6:9" x14ac:dyDescent="0.3">
      <c r="F763" s="41"/>
      <c r="G763" s="55"/>
      <c r="H763" s="41"/>
      <c r="I763" s="41"/>
    </row>
    <row r="764" spans="6:9" x14ac:dyDescent="0.3">
      <c r="F764" s="41"/>
      <c r="G764" s="55"/>
      <c r="H764" s="41"/>
      <c r="I764" s="41"/>
    </row>
    <row r="765" spans="6:9" x14ac:dyDescent="0.3">
      <c r="F765" s="41"/>
      <c r="G765" s="55"/>
      <c r="H765" s="41"/>
      <c r="I765" s="41"/>
    </row>
    <row r="766" spans="6:9" x14ac:dyDescent="0.3">
      <c r="F766" s="41"/>
      <c r="G766" s="55"/>
      <c r="H766" s="41"/>
      <c r="I766" s="41"/>
    </row>
    <row r="767" spans="6:9" x14ac:dyDescent="0.3">
      <c r="F767" s="41"/>
      <c r="G767" s="55"/>
      <c r="H767" s="41"/>
      <c r="I767" s="41"/>
    </row>
    <row r="768" spans="6:9" x14ac:dyDescent="0.3">
      <c r="F768" s="41"/>
      <c r="G768" s="55"/>
      <c r="H768" s="41"/>
      <c r="I768" s="41"/>
    </row>
    <row r="769" spans="6:9" x14ac:dyDescent="0.3">
      <c r="F769" s="41"/>
      <c r="G769" s="55"/>
      <c r="H769" s="41"/>
      <c r="I769" s="41"/>
    </row>
    <row r="770" spans="6:9" x14ac:dyDescent="0.3">
      <c r="F770" s="41"/>
      <c r="G770" s="55"/>
      <c r="H770" s="41"/>
      <c r="I770" s="41"/>
    </row>
    <row r="771" spans="6:9" x14ac:dyDescent="0.3">
      <c r="F771" s="41"/>
      <c r="G771" s="55"/>
      <c r="H771" s="41"/>
      <c r="I771" s="41"/>
    </row>
    <row r="772" spans="6:9" x14ac:dyDescent="0.3">
      <c r="F772" s="41"/>
      <c r="G772" s="55"/>
      <c r="H772" s="41"/>
      <c r="I772" s="41"/>
    </row>
    <row r="773" spans="6:9" x14ac:dyDescent="0.3">
      <c r="F773" s="41"/>
      <c r="G773" s="55"/>
      <c r="H773" s="41"/>
      <c r="I773" s="41"/>
    </row>
    <row r="774" spans="6:9" x14ac:dyDescent="0.3">
      <c r="F774" s="41"/>
      <c r="G774" s="55"/>
      <c r="H774" s="41"/>
      <c r="I774" s="41"/>
    </row>
    <row r="775" spans="6:9" x14ac:dyDescent="0.3">
      <c r="F775" s="41"/>
      <c r="G775" s="55"/>
      <c r="H775" s="41"/>
      <c r="I775" s="41"/>
    </row>
    <row r="776" spans="6:9" x14ac:dyDescent="0.3">
      <c r="F776" s="41"/>
      <c r="G776" s="55"/>
      <c r="H776" s="41"/>
      <c r="I776" s="41"/>
    </row>
    <row r="777" spans="6:9" x14ac:dyDescent="0.3">
      <c r="F777" s="41"/>
      <c r="G777" s="55"/>
      <c r="H777" s="41"/>
      <c r="I777" s="41"/>
    </row>
    <row r="778" spans="6:9" x14ac:dyDescent="0.3">
      <c r="F778" s="41"/>
      <c r="G778" s="55"/>
      <c r="H778" s="41"/>
      <c r="I778" s="41"/>
    </row>
    <row r="779" spans="6:9" x14ac:dyDescent="0.3">
      <c r="F779" s="41"/>
      <c r="G779" s="55"/>
      <c r="H779" s="41"/>
      <c r="I779" s="41"/>
    </row>
    <row r="780" spans="6:9" x14ac:dyDescent="0.3">
      <c r="F780" s="41"/>
      <c r="G780" s="55"/>
      <c r="H780" s="41"/>
      <c r="I780" s="41"/>
    </row>
    <row r="781" spans="6:9" x14ac:dyDescent="0.3">
      <c r="F781" s="41"/>
      <c r="G781" s="55"/>
      <c r="H781" s="41"/>
      <c r="I781" s="41"/>
    </row>
    <row r="782" spans="6:9" x14ac:dyDescent="0.3">
      <c r="F782" s="41"/>
      <c r="G782" s="55"/>
      <c r="H782" s="41"/>
      <c r="I782" s="41"/>
    </row>
    <row r="783" spans="6:9" x14ac:dyDescent="0.3">
      <c r="F783" s="41"/>
      <c r="G783" s="55"/>
      <c r="H783" s="41"/>
      <c r="I783" s="41"/>
    </row>
    <row r="784" spans="6:9" x14ac:dyDescent="0.3">
      <c r="F784" s="41"/>
      <c r="G784" s="55"/>
      <c r="H784" s="41"/>
      <c r="I784" s="41"/>
    </row>
    <row r="785" spans="6:9" x14ac:dyDescent="0.3">
      <c r="F785" s="41"/>
      <c r="G785" s="55"/>
      <c r="H785" s="41"/>
      <c r="I785" s="41"/>
    </row>
    <row r="786" spans="6:9" x14ac:dyDescent="0.3">
      <c r="F786" s="41"/>
      <c r="G786" s="55"/>
      <c r="H786" s="41"/>
      <c r="I786" s="41"/>
    </row>
    <row r="787" spans="6:9" x14ac:dyDescent="0.3">
      <c r="F787" s="41"/>
      <c r="G787" s="55"/>
      <c r="H787" s="41"/>
      <c r="I787" s="41"/>
    </row>
    <row r="788" spans="6:9" x14ac:dyDescent="0.3">
      <c r="F788" s="41"/>
      <c r="G788" s="55"/>
      <c r="H788" s="41"/>
      <c r="I788" s="41"/>
    </row>
    <row r="789" spans="6:9" x14ac:dyDescent="0.3">
      <c r="F789" s="41"/>
      <c r="G789" s="55"/>
      <c r="H789" s="41"/>
      <c r="I789" s="41"/>
    </row>
    <row r="790" spans="6:9" x14ac:dyDescent="0.3">
      <c r="F790" s="41"/>
      <c r="G790" s="55"/>
      <c r="H790" s="41"/>
      <c r="I790" s="41"/>
    </row>
    <row r="791" spans="6:9" x14ac:dyDescent="0.3">
      <c r="F791" s="41"/>
      <c r="G791" s="55"/>
      <c r="H791" s="41"/>
      <c r="I791" s="41"/>
    </row>
    <row r="792" spans="6:9" x14ac:dyDescent="0.3">
      <c r="F792" s="41"/>
      <c r="G792" s="55"/>
      <c r="H792" s="41"/>
      <c r="I792" s="41"/>
    </row>
    <row r="793" spans="6:9" x14ac:dyDescent="0.3">
      <c r="F793" s="41"/>
      <c r="G793" s="55"/>
      <c r="H793" s="41"/>
      <c r="I793" s="41"/>
    </row>
    <row r="794" spans="6:9" x14ac:dyDescent="0.3">
      <c r="F794" s="41"/>
      <c r="G794" s="55"/>
      <c r="H794" s="41"/>
      <c r="I794" s="41"/>
    </row>
    <row r="795" spans="6:9" x14ac:dyDescent="0.3">
      <c r="F795" s="41"/>
      <c r="G795" s="55"/>
      <c r="H795" s="41"/>
      <c r="I795" s="41"/>
    </row>
    <row r="796" spans="6:9" x14ac:dyDescent="0.3">
      <c r="F796" s="41"/>
      <c r="G796" s="55"/>
      <c r="H796" s="41"/>
      <c r="I796" s="41"/>
    </row>
    <row r="797" spans="6:9" x14ac:dyDescent="0.3">
      <c r="F797" s="41"/>
      <c r="G797" s="55"/>
      <c r="H797" s="41"/>
      <c r="I797" s="41"/>
    </row>
    <row r="798" spans="6:9" x14ac:dyDescent="0.3">
      <c r="F798" s="41"/>
      <c r="G798" s="55"/>
      <c r="H798" s="41"/>
      <c r="I798" s="41"/>
    </row>
    <row r="799" spans="6:9" x14ac:dyDescent="0.3">
      <c r="F799" s="41"/>
      <c r="G799" s="55"/>
      <c r="H799" s="41"/>
      <c r="I799" s="41"/>
    </row>
    <row r="800" spans="6:9" x14ac:dyDescent="0.3">
      <c r="F800" s="41"/>
      <c r="G800" s="55"/>
      <c r="H800" s="41"/>
      <c r="I800" s="41"/>
    </row>
    <row r="801" spans="6:9" x14ac:dyDescent="0.3">
      <c r="F801" s="41"/>
      <c r="G801" s="55"/>
      <c r="H801" s="41"/>
      <c r="I801" s="41"/>
    </row>
    <row r="802" spans="6:9" x14ac:dyDescent="0.3">
      <c r="F802" s="41"/>
      <c r="G802" s="55"/>
      <c r="H802" s="41"/>
      <c r="I802" s="41"/>
    </row>
    <row r="803" spans="6:9" x14ac:dyDescent="0.3">
      <c r="F803" s="41"/>
      <c r="G803" s="55"/>
      <c r="H803" s="41"/>
      <c r="I803" s="41"/>
    </row>
    <row r="804" spans="6:9" x14ac:dyDescent="0.3">
      <c r="F804" s="41"/>
      <c r="G804" s="55"/>
      <c r="H804" s="41"/>
      <c r="I804" s="41"/>
    </row>
    <row r="805" spans="6:9" x14ac:dyDescent="0.3">
      <c r="F805" s="41"/>
      <c r="G805" s="55"/>
      <c r="H805" s="41"/>
      <c r="I805" s="41"/>
    </row>
    <row r="806" spans="6:9" x14ac:dyDescent="0.3">
      <c r="F806" s="41"/>
      <c r="G806" s="55"/>
      <c r="H806" s="41"/>
      <c r="I806" s="41"/>
    </row>
    <row r="807" spans="6:9" x14ac:dyDescent="0.3">
      <c r="F807" s="41"/>
      <c r="G807" s="55"/>
      <c r="H807" s="41"/>
      <c r="I807" s="41"/>
    </row>
    <row r="808" spans="6:9" x14ac:dyDescent="0.3">
      <c r="F808" s="41"/>
      <c r="G808" s="55"/>
      <c r="H808" s="41"/>
      <c r="I808" s="41"/>
    </row>
    <row r="809" spans="6:9" x14ac:dyDescent="0.3">
      <c r="F809" s="41"/>
      <c r="G809" s="55"/>
      <c r="H809" s="41"/>
      <c r="I809" s="41"/>
    </row>
    <row r="810" spans="6:9" x14ac:dyDescent="0.3">
      <c r="F810" s="41"/>
      <c r="G810" s="55"/>
      <c r="H810" s="41"/>
      <c r="I810" s="41"/>
    </row>
    <row r="811" spans="6:9" x14ac:dyDescent="0.3">
      <c r="F811" s="41"/>
      <c r="G811" s="55"/>
      <c r="H811" s="41"/>
      <c r="I811" s="41"/>
    </row>
    <row r="812" spans="6:9" x14ac:dyDescent="0.3">
      <c r="F812" s="41"/>
      <c r="G812" s="55"/>
      <c r="H812" s="41"/>
      <c r="I812" s="41"/>
    </row>
    <row r="813" spans="6:9" x14ac:dyDescent="0.3">
      <c r="F813" s="41"/>
      <c r="G813" s="55"/>
      <c r="H813" s="41"/>
      <c r="I813" s="41"/>
    </row>
    <row r="814" spans="6:9" x14ac:dyDescent="0.3">
      <c r="F814" s="41"/>
      <c r="G814" s="55"/>
      <c r="H814" s="41"/>
      <c r="I814" s="41"/>
    </row>
    <row r="815" spans="6:9" x14ac:dyDescent="0.3">
      <c r="F815" s="41"/>
      <c r="G815" s="55"/>
      <c r="H815" s="41"/>
      <c r="I815" s="41"/>
    </row>
    <row r="816" spans="6:9" x14ac:dyDescent="0.3">
      <c r="F816" s="41"/>
      <c r="G816" s="55"/>
      <c r="H816" s="41"/>
      <c r="I816" s="41"/>
    </row>
    <row r="817" spans="6:9" x14ac:dyDescent="0.3">
      <c r="F817" s="41"/>
      <c r="G817" s="55"/>
      <c r="H817" s="41"/>
      <c r="I817" s="41"/>
    </row>
    <row r="818" spans="6:9" x14ac:dyDescent="0.3">
      <c r="F818" s="41"/>
      <c r="G818" s="55"/>
      <c r="H818" s="41"/>
      <c r="I818" s="41"/>
    </row>
    <row r="819" spans="6:9" x14ac:dyDescent="0.3">
      <c r="F819" s="41"/>
      <c r="G819" s="55"/>
      <c r="H819" s="41"/>
      <c r="I819" s="41"/>
    </row>
    <row r="820" spans="6:9" x14ac:dyDescent="0.3">
      <c r="F820" s="41"/>
      <c r="G820" s="55"/>
      <c r="H820" s="41"/>
      <c r="I820" s="41"/>
    </row>
    <row r="821" spans="6:9" x14ac:dyDescent="0.3">
      <c r="F821" s="41"/>
      <c r="G821" s="55"/>
      <c r="H821" s="41"/>
      <c r="I821" s="41"/>
    </row>
    <row r="822" spans="6:9" x14ac:dyDescent="0.3">
      <c r="F822" s="41"/>
      <c r="G822" s="55"/>
      <c r="H822" s="41"/>
      <c r="I822" s="41"/>
    </row>
    <row r="823" spans="6:9" x14ac:dyDescent="0.3">
      <c r="F823" s="41"/>
      <c r="G823" s="55"/>
      <c r="H823" s="41"/>
      <c r="I823" s="41"/>
    </row>
    <row r="824" spans="6:9" x14ac:dyDescent="0.3">
      <c r="F824" s="41"/>
      <c r="G824" s="55"/>
      <c r="H824" s="41"/>
      <c r="I824" s="41"/>
    </row>
    <row r="825" spans="6:9" x14ac:dyDescent="0.3">
      <c r="F825" s="41"/>
      <c r="G825" s="55"/>
      <c r="H825" s="41"/>
      <c r="I825" s="41"/>
    </row>
    <row r="826" spans="6:9" x14ac:dyDescent="0.3">
      <c r="F826" s="41"/>
      <c r="G826" s="55"/>
      <c r="H826" s="41"/>
      <c r="I826" s="41"/>
    </row>
    <row r="827" spans="6:9" x14ac:dyDescent="0.3">
      <c r="F827" s="41"/>
      <c r="G827" s="55"/>
      <c r="H827" s="41"/>
      <c r="I827" s="41"/>
    </row>
    <row r="828" spans="6:9" x14ac:dyDescent="0.3">
      <c r="F828" s="41"/>
      <c r="G828" s="55"/>
      <c r="H828" s="41"/>
      <c r="I828" s="41"/>
    </row>
    <row r="829" spans="6:9" x14ac:dyDescent="0.3">
      <c r="F829" s="41"/>
      <c r="G829" s="55"/>
      <c r="H829" s="41"/>
      <c r="I829" s="41"/>
    </row>
    <row r="830" spans="6:9" x14ac:dyDescent="0.3">
      <c r="F830" s="41"/>
      <c r="G830" s="55"/>
      <c r="H830" s="41"/>
      <c r="I830" s="41"/>
    </row>
    <row r="831" spans="6:9" x14ac:dyDescent="0.3">
      <c r="F831" s="41"/>
      <c r="G831" s="55"/>
      <c r="H831" s="41"/>
      <c r="I831" s="41"/>
    </row>
    <row r="832" spans="6:9" x14ac:dyDescent="0.3">
      <c r="F832" s="41"/>
      <c r="G832" s="55"/>
      <c r="H832" s="41"/>
      <c r="I832" s="41"/>
    </row>
    <row r="833" spans="6:9" x14ac:dyDescent="0.3">
      <c r="F833" s="41"/>
      <c r="G833" s="55"/>
      <c r="H833" s="41"/>
      <c r="I833" s="41"/>
    </row>
    <row r="834" spans="6:9" x14ac:dyDescent="0.3">
      <c r="F834" s="41"/>
      <c r="G834" s="55"/>
      <c r="H834" s="41"/>
      <c r="I834" s="41"/>
    </row>
    <row r="835" spans="6:9" x14ac:dyDescent="0.3">
      <c r="F835" s="41"/>
      <c r="G835" s="55"/>
      <c r="H835" s="41"/>
      <c r="I835" s="41"/>
    </row>
    <row r="836" spans="6:9" x14ac:dyDescent="0.3">
      <c r="F836" s="41"/>
      <c r="G836" s="55"/>
      <c r="H836" s="41"/>
      <c r="I836" s="41"/>
    </row>
    <row r="837" spans="6:9" x14ac:dyDescent="0.3">
      <c r="F837" s="41"/>
      <c r="G837" s="55"/>
      <c r="H837" s="41"/>
      <c r="I837" s="41"/>
    </row>
    <row r="838" spans="6:9" x14ac:dyDescent="0.3">
      <c r="F838" s="41"/>
      <c r="G838" s="55"/>
      <c r="H838" s="41"/>
      <c r="I838" s="41"/>
    </row>
    <row r="839" spans="6:9" x14ac:dyDescent="0.3">
      <c r="F839" s="41"/>
      <c r="G839" s="55"/>
      <c r="H839" s="41"/>
      <c r="I839" s="41"/>
    </row>
    <row r="840" spans="6:9" x14ac:dyDescent="0.3">
      <c r="F840" s="41"/>
      <c r="G840" s="55"/>
      <c r="H840" s="41"/>
      <c r="I840" s="41"/>
    </row>
    <row r="841" spans="6:9" x14ac:dyDescent="0.3">
      <c r="F841" s="41"/>
      <c r="G841" s="55"/>
      <c r="H841" s="41"/>
      <c r="I841" s="41"/>
    </row>
    <row r="842" spans="6:9" x14ac:dyDescent="0.3">
      <c r="F842" s="41"/>
      <c r="G842" s="55"/>
      <c r="H842" s="41"/>
      <c r="I842" s="41"/>
    </row>
    <row r="843" spans="6:9" x14ac:dyDescent="0.3">
      <c r="F843" s="41"/>
      <c r="G843" s="55"/>
      <c r="H843" s="41"/>
      <c r="I843" s="41"/>
    </row>
    <row r="844" spans="6:9" x14ac:dyDescent="0.3">
      <c r="F844" s="41"/>
      <c r="G844" s="55"/>
      <c r="H844" s="41"/>
      <c r="I844" s="41"/>
    </row>
    <row r="845" spans="6:9" x14ac:dyDescent="0.3">
      <c r="F845" s="41"/>
      <c r="G845" s="55"/>
      <c r="H845" s="41"/>
      <c r="I845" s="41"/>
    </row>
    <row r="846" spans="6:9" x14ac:dyDescent="0.3">
      <c r="F846" s="41"/>
      <c r="G846" s="55"/>
      <c r="H846" s="41"/>
      <c r="I846" s="41"/>
    </row>
    <row r="847" spans="6:9" x14ac:dyDescent="0.3">
      <c r="F847" s="41"/>
      <c r="G847" s="55"/>
      <c r="H847" s="41"/>
      <c r="I847" s="41"/>
    </row>
    <row r="848" spans="6:9" x14ac:dyDescent="0.3">
      <c r="F848" s="41"/>
      <c r="G848" s="55"/>
      <c r="H848" s="41"/>
      <c r="I848" s="41"/>
    </row>
    <row r="849" spans="6:9" x14ac:dyDescent="0.3">
      <c r="F849" s="41"/>
      <c r="G849" s="55"/>
      <c r="H849" s="41"/>
      <c r="I849" s="41"/>
    </row>
    <row r="850" spans="6:9" x14ac:dyDescent="0.3">
      <c r="F850" s="41"/>
      <c r="G850" s="55"/>
      <c r="H850" s="41"/>
      <c r="I850" s="41"/>
    </row>
    <row r="851" spans="6:9" x14ac:dyDescent="0.3">
      <c r="F851" s="41"/>
      <c r="G851" s="55"/>
      <c r="H851" s="41"/>
      <c r="I851" s="41"/>
    </row>
    <row r="852" spans="6:9" x14ac:dyDescent="0.3">
      <c r="F852" s="41"/>
      <c r="G852" s="55"/>
      <c r="H852" s="41"/>
      <c r="I852" s="41"/>
    </row>
    <row r="853" spans="6:9" x14ac:dyDescent="0.3">
      <c r="F853" s="41"/>
      <c r="G853" s="55"/>
      <c r="H853" s="41"/>
      <c r="I853" s="41"/>
    </row>
    <row r="854" spans="6:9" x14ac:dyDescent="0.3">
      <c r="F854" s="41"/>
      <c r="G854" s="55"/>
      <c r="H854" s="41"/>
      <c r="I854" s="41"/>
    </row>
    <row r="855" spans="6:9" x14ac:dyDescent="0.3">
      <c r="F855" s="41"/>
      <c r="G855" s="55"/>
      <c r="H855" s="41"/>
      <c r="I855" s="41"/>
    </row>
    <row r="856" spans="6:9" x14ac:dyDescent="0.3">
      <c r="F856" s="41"/>
      <c r="G856" s="55"/>
      <c r="H856" s="41"/>
      <c r="I856" s="41"/>
    </row>
    <row r="857" spans="6:9" x14ac:dyDescent="0.3">
      <c r="F857" s="41"/>
      <c r="G857" s="55"/>
      <c r="H857" s="41"/>
      <c r="I857" s="41"/>
    </row>
    <row r="858" spans="6:9" x14ac:dyDescent="0.3">
      <c r="F858" s="41"/>
      <c r="G858" s="55"/>
      <c r="H858" s="41"/>
      <c r="I858" s="41"/>
    </row>
    <row r="859" spans="6:9" x14ac:dyDescent="0.3">
      <c r="F859" s="41"/>
      <c r="G859" s="55"/>
      <c r="H859" s="41"/>
      <c r="I859" s="41"/>
    </row>
    <row r="860" spans="6:9" x14ac:dyDescent="0.3">
      <c r="F860" s="41"/>
      <c r="G860" s="55"/>
      <c r="H860" s="41"/>
      <c r="I860" s="41"/>
    </row>
    <row r="861" spans="6:9" x14ac:dyDescent="0.3">
      <c r="F861" s="41"/>
      <c r="G861" s="55"/>
      <c r="H861" s="41"/>
      <c r="I861" s="41"/>
    </row>
    <row r="862" spans="6:9" x14ac:dyDescent="0.3">
      <c r="F862" s="41"/>
      <c r="G862" s="55"/>
      <c r="H862" s="41"/>
      <c r="I862" s="41"/>
    </row>
    <row r="863" spans="6:9" x14ac:dyDescent="0.3">
      <c r="F863" s="41"/>
      <c r="G863" s="55"/>
      <c r="H863" s="41"/>
      <c r="I863" s="41"/>
    </row>
    <row r="864" spans="6:9" x14ac:dyDescent="0.3">
      <c r="F864" s="41"/>
      <c r="G864" s="55"/>
      <c r="H864" s="41"/>
      <c r="I864" s="41"/>
    </row>
    <row r="865" spans="6:9" x14ac:dyDescent="0.3">
      <c r="F865" s="41"/>
      <c r="G865" s="55"/>
      <c r="H865" s="41"/>
      <c r="I865" s="41"/>
    </row>
    <row r="866" spans="6:9" x14ac:dyDescent="0.3">
      <c r="F866" s="41"/>
      <c r="G866" s="55"/>
      <c r="H866" s="41"/>
      <c r="I866" s="41"/>
    </row>
    <row r="867" spans="6:9" x14ac:dyDescent="0.3">
      <c r="F867" s="41"/>
      <c r="G867" s="55"/>
      <c r="H867" s="41"/>
      <c r="I867" s="41"/>
    </row>
    <row r="868" spans="6:9" x14ac:dyDescent="0.3">
      <c r="F868" s="41"/>
      <c r="G868" s="55"/>
      <c r="H868" s="41"/>
      <c r="I868" s="41"/>
    </row>
    <row r="869" spans="6:9" x14ac:dyDescent="0.3">
      <c r="F869" s="41"/>
      <c r="G869" s="55"/>
      <c r="H869" s="41"/>
      <c r="I869" s="41"/>
    </row>
    <row r="870" spans="6:9" x14ac:dyDescent="0.3">
      <c r="F870" s="41"/>
      <c r="G870" s="55"/>
      <c r="H870" s="41"/>
      <c r="I870" s="41"/>
    </row>
    <row r="871" spans="6:9" x14ac:dyDescent="0.3">
      <c r="F871" s="41"/>
      <c r="G871" s="55"/>
      <c r="H871" s="41"/>
      <c r="I871" s="41"/>
    </row>
    <row r="872" spans="6:9" x14ac:dyDescent="0.3">
      <c r="F872" s="41"/>
      <c r="G872" s="55"/>
      <c r="H872" s="41"/>
      <c r="I872" s="41"/>
    </row>
    <row r="873" spans="6:9" x14ac:dyDescent="0.3">
      <c r="F873" s="41"/>
      <c r="G873" s="55"/>
      <c r="H873" s="41"/>
      <c r="I873" s="41"/>
    </row>
    <row r="874" spans="6:9" x14ac:dyDescent="0.3">
      <c r="F874" s="41"/>
      <c r="G874" s="55"/>
      <c r="H874" s="41"/>
      <c r="I874" s="41"/>
    </row>
    <row r="875" spans="6:9" x14ac:dyDescent="0.3">
      <c r="F875" s="41"/>
      <c r="G875" s="55"/>
      <c r="H875" s="41"/>
      <c r="I875" s="41"/>
    </row>
    <row r="876" spans="6:9" x14ac:dyDescent="0.3">
      <c r="F876" s="41"/>
      <c r="G876" s="55"/>
      <c r="H876" s="41"/>
      <c r="I876" s="41"/>
    </row>
    <row r="877" spans="6:9" x14ac:dyDescent="0.3">
      <c r="F877" s="41"/>
      <c r="G877" s="55"/>
      <c r="H877" s="41"/>
      <c r="I877" s="41"/>
    </row>
    <row r="878" spans="6:9" x14ac:dyDescent="0.3">
      <c r="F878" s="41"/>
      <c r="G878" s="55"/>
      <c r="H878" s="41"/>
      <c r="I878" s="41"/>
    </row>
    <row r="879" spans="6:9" x14ac:dyDescent="0.3">
      <c r="F879" s="41"/>
      <c r="G879" s="55"/>
      <c r="H879" s="41"/>
      <c r="I879" s="41"/>
    </row>
    <row r="880" spans="6:9" x14ac:dyDescent="0.3">
      <c r="F880" s="41"/>
      <c r="G880" s="55"/>
      <c r="H880" s="41"/>
      <c r="I880" s="41"/>
    </row>
    <row r="881" spans="6:9" x14ac:dyDescent="0.3">
      <c r="F881" s="41"/>
      <c r="G881" s="55"/>
      <c r="H881" s="41"/>
      <c r="I881" s="41"/>
    </row>
    <row r="882" spans="6:9" x14ac:dyDescent="0.3">
      <c r="F882" s="41"/>
      <c r="G882" s="55"/>
      <c r="H882" s="41"/>
      <c r="I882" s="41"/>
    </row>
    <row r="883" spans="6:9" x14ac:dyDescent="0.3">
      <c r="F883" s="41"/>
      <c r="G883" s="55"/>
      <c r="H883" s="41"/>
      <c r="I883" s="41"/>
    </row>
    <row r="884" spans="6:9" x14ac:dyDescent="0.3">
      <c r="F884" s="41"/>
      <c r="G884" s="55"/>
      <c r="H884" s="41"/>
      <c r="I884" s="41"/>
    </row>
    <row r="885" spans="6:9" x14ac:dyDescent="0.3">
      <c r="F885" s="41"/>
      <c r="G885" s="55"/>
      <c r="H885" s="41"/>
      <c r="I885" s="41"/>
    </row>
    <row r="886" spans="6:9" x14ac:dyDescent="0.3">
      <c r="F886" s="41"/>
      <c r="G886" s="55"/>
      <c r="H886" s="41"/>
      <c r="I886" s="41"/>
    </row>
    <row r="887" spans="6:9" x14ac:dyDescent="0.3">
      <c r="F887" s="41"/>
      <c r="G887" s="55"/>
      <c r="H887" s="41"/>
      <c r="I887" s="41"/>
    </row>
    <row r="888" spans="6:9" x14ac:dyDescent="0.3">
      <c r="F888" s="41"/>
      <c r="G888" s="55"/>
      <c r="H888" s="41"/>
      <c r="I888" s="41"/>
    </row>
    <row r="889" spans="6:9" x14ac:dyDescent="0.3">
      <c r="F889" s="41"/>
      <c r="G889" s="55"/>
      <c r="H889" s="41"/>
      <c r="I889" s="41"/>
    </row>
    <row r="890" spans="6:9" x14ac:dyDescent="0.3">
      <c r="F890" s="41"/>
      <c r="G890" s="55"/>
      <c r="H890" s="41"/>
      <c r="I890" s="41"/>
    </row>
    <row r="891" spans="6:9" x14ac:dyDescent="0.3">
      <c r="F891" s="41"/>
      <c r="G891" s="55"/>
      <c r="H891" s="41"/>
      <c r="I891" s="41"/>
    </row>
    <row r="892" spans="6:9" x14ac:dyDescent="0.3">
      <c r="F892" s="41"/>
      <c r="G892" s="55"/>
      <c r="H892" s="41"/>
      <c r="I892" s="41"/>
    </row>
    <row r="893" spans="6:9" x14ac:dyDescent="0.3">
      <c r="F893" s="41"/>
      <c r="G893" s="55"/>
      <c r="H893" s="41"/>
      <c r="I893" s="41"/>
    </row>
    <row r="894" spans="6:9" x14ac:dyDescent="0.3">
      <c r="F894" s="41"/>
      <c r="G894" s="55"/>
      <c r="H894" s="41"/>
      <c r="I894" s="41"/>
    </row>
    <row r="895" spans="6:9" x14ac:dyDescent="0.3">
      <c r="F895" s="41"/>
      <c r="G895" s="55"/>
      <c r="H895" s="41"/>
      <c r="I895" s="41"/>
    </row>
    <row r="896" spans="6:9" x14ac:dyDescent="0.3">
      <c r="F896" s="41"/>
      <c r="G896" s="55"/>
      <c r="H896" s="41"/>
      <c r="I896" s="41"/>
    </row>
    <row r="897" spans="6:9" x14ac:dyDescent="0.3">
      <c r="F897" s="41"/>
      <c r="G897" s="55"/>
      <c r="H897" s="41"/>
      <c r="I897" s="41"/>
    </row>
    <row r="898" spans="6:9" x14ac:dyDescent="0.3">
      <c r="F898" s="41"/>
      <c r="G898" s="55"/>
      <c r="H898" s="41"/>
      <c r="I898" s="41"/>
    </row>
    <row r="899" spans="6:9" x14ac:dyDescent="0.3">
      <c r="F899" s="41"/>
      <c r="G899" s="55"/>
      <c r="H899" s="41"/>
      <c r="I899" s="41"/>
    </row>
    <row r="900" spans="6:9" x14ac:dyDescent="0.3">
      <c r="F900" s="41"/>
      <c r="G900" s="55"/>
      <c r="H900" s="41"/>
      <c r="I900" s="41"/>
    </row>
    <row r="901" spans="6:9" x14ac:dyDescent="0.3">
      <c r="F901" s="41"/>
      <c r="G901" s="55"/>
      <c r="H901" s="41"/>
      <c r="I901" s="41"/>
    </row>
    <row r="902" spans="6:9" x14ac:dyDescent="0.3">
      <c r="F902" s="41"/>
      <c r="G902" s="55"/>
      <c r="H902" s="41"/>
      <c r="I902" s="41"/>
    </row>
    <row r="903" spans="6:9" x14ac:dyDescent="0.3">
      <c r="F903" s="41"/>
      <c r="G903" s="55"/>
      <c r="H903" s="41"/>
      <c r="I903" s="41"/>
    </row>
    <row r="904" spans="6:9" x14ac:dyDescent="0.3">
      <c r="F904" s="41"/>
      <c r="G904" s="55"/>
      <c r="H904" s="41"/>
      <c r="I904" s="41"/>
    </row>
    <row r="905" spans="6:9" x14ac:dyDescent="0.3">
      <c r="F905" s="41"/>
      <c r="G905" s="55"/>
      <c r="H905" s="41"/>
      <c r="I905" s="41"/>
    </row>
    <row r="906" spans="6:9" x14ac:dyDescent="0.3">
      <c r="F906" s="41"/>
      <c r="G906" s="55"/>
      <c r="H906" s="41"/>
      <c r="I906" s="41"/>
    </row>
    <row r="907" spans="6:9" x14ac:dyDescent="0.3">
      <c r="F907" s="41"/>
      <c r="G907" s="55"/>
      <c r="H907" s="41"/>
      <c r="I907" s="41"/>
    </row>
    <row r="908" spans="6:9" x14ac:dyDescent="0.3">
      <c r="F908" s="41"/>
      <c r="G908" s="55"/>
      <c r="H908" s="41"/>
      <c r="I908" s="41"/>
    </row>
    <row r="909" spans="6:9" x14ac:dyDescent="0.3">
      <c r="F909" s="41"/>
      <c r="G909" s="55"/>
      <c r="H909" s="41"/>
      <c r="I909" s="41"/>
    </row>
    <row r="910" spans="6:9" x14ac:dyDescent="0.3">
      <c r="F910" s="41"/>
      <c r="G910" s="55"/>
      <c r="H910" s="41"/>
      <c r="I910" s="41"/>
    </row>
    <row r="911" spans="6:9" x14ac:dyDescent="0.3">
      <c r="F911" s="41"/>
      <c r="G911" s="55"/>
      <c r="H911" s="41"/>
      <c r="I911" s="41"/>
    </row>
    <row r="912" spans="6:9" x14ac:dyDescent="0.3">
      <c r="F912" s="41"/>
      <c r="G912" s="55"/>
      <c r="H912" s="41"/>
      <c r="I912" s="41"/>
    </row>
    <row r="913" spans="6:9" x14ac:dyDescent="0.3">
      <c r="F913" s="41"/>
      <c r="G913" s="55"/>
      <c r="H913" s="41"/>
      <c r="I913" s="41"/>
    </row>
    <row r="914" spans="6:9" x14ac:dyDescent="0.3">
      <c r="F914" s="41"/>
      <c r="G914" s="55"/>
      <c r="H914" s="41"/>
      <c r="I914" s="41"/>
    </row>
    <row r="915" spans="6:9" x14ac:dyDescent="0.3">
      <c r="F915" s="41"/>
      <c r="G915" s="55"/>
      <c r="H915" s="41"/>
      <c r="I915" s="41"/>
    </row>
    <row r="916" spans="6:9" x14ac:dyDescent="0.3">
      <c r="F916" s="41"/>
      <c r="G916" s="55"/>
      <c r="H916" s="41"/>
      <c r="I916" s="41"/>
    </row>
    <row r="917" spans="6:9" x14ac:dyDescent="0.3">
      <c r="F917" s="41"/>
      <c r="G917" s="55"/>
      <c r="H917" s="41"/>
      <c r="I917" s="41"/>
    </row>
    <row r="918" spans="6:9" x14ac:dyDescent="0.3">
      <c r="F918" s="41"/>
      <c r="G918" s="55"/>
      <c r="H918" s="41"/>
      <c r="I918" s="41"/>
    </row>
    <row r="919" spans="6:9" x14ac:dyDescent="0.3">
      <c r="F919" s="41"/>
      <c r="G919" s="55"/>
      <c r="H919" s="41"/>
      <c r="I919" s="41"/>
    </row>
    <row r="920" spans="6:9" x14ac:dyDescent="0.3">
      <c r="F920" s="41"/>
      <c r="G920" s="55"/>
      <c r="H920" s="41"/>
      <c r="I920" s="41"/>
    </row>
    <row r="921" spans="6:9" x14ac:dyDescent="0.3">
      <c r="F921" s="41"/>
      <c r="G921" s="55"/>
      <c r="H921" s="41"/>
      <c r="I921" s="41"/>
    </row>
    <row r="922" spans="6:9" x14ac:dyDescent="0.3">
      <c r="F922" s="41"/>
      <c r="G922" s="55"/>
      <c r="H922" s="41"/>
      <c r="I922" s="41"/>
    </row>
    <row r="923" spans="6:9" x14ac:dyDescent="0.3">
      <c r="F923" s="41"/>
      <c r="G923" s="55"/>
      <c r="H923" s="41"/>
      <c r="I923" s="41"/>
    </row>
    <row r="924" spans="6:9" x14ac:dyDescent="0.3">
      <c r="F924" s="41"/>
      <c r="G924" s="55"/>
      <c r="H924" s="41"/>
      <c r="I924" s="41"/>
    </row>
  </sheetData>
  <mergeCells count="1">
    <mergeCell ref="P1:Q1"/>
  </mergeCells>
  <dataValidations count="2">
    <dataValidation type="list" allowBlank="1" showInputMessage="1" showErrorMessage="1" sqref="G41" xr:uid="{C10738A1-4689-4132-9F1E-6C11B7C263A1}">
      <formula1>"---Select---,Not Started,Hold,Sourcing,Interview Process,Offer Process,Offered,Joined,Abandoned,Internal Fulfilled"</formula1>
    </dataValidation>
    <dataValidation type="list" allowBlank="1" showInputMessage="1" showErrorMessage="1" sqref="G508:G563 G261:G506 G565:G914 G42:G257 G916:G924 G12:G40" xr:uid="{916626F9-D52B-4458-B568-1D90B91169DD}">
      <formula1>"Not Started,Hold,Sourcing,Interview Process,Offer Process,Offered,Joined,Abandoned,Internal Fulfilled"</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9A091-B998-4F95-BBF0-AC9FE9D2C433}">
  <sheetPr codeName="Sheet8"/>
  <dimension ref="A1:AX475"/>
  <sheetViews>
    <sheetView zoomScale="70" zoomScaleNormal="70" workbookViewId="0">
      <selection activeCell="L34" sqref="L34"/>
    </sheetView>
  </sheetViews>
  <sheetFormatPr defaultColWidth="9.109375" defaultRowHeight="14.4" x14ac:dyDescent="0.3"/>
  <cols>
    <col min="1" max="1" width="9.5546875" style="14" customWidth="1"/>
    <col min="2" max="2" width="12.77734375" style="14" customWidth="1"/>
    <col min="3" max="3" width="12.77734375" customWidth="1"/>
    <col min="4" max="4" width="3.33203125" customWidth="1"/>
    <col min="5" max="6" width="12.77734375" customWidth="1"/>
    <col min="7" max="7" width="3.33203125" customWidth="1"/>
    <col min="8" max="9" width="12.77734375" customWidth="1"/>
    <col min="10" max="10" width="3.33203125" customWidth="1"/>
    <col min="11" max="12" width="12.77734375" customWidth="1"/>
    <col min="13" max="13" width="3.33203125" style="14" customWidth="1"/>
    <col min="14" max="15" width="12.77734375" style="14" customWidth="1"/>
    <col min="16" max="16" width="3.33203125" style="14" customWidth="1"/>
    <col min="17" max="18" width="12.77734375" style="14" customWidth="1"/>
    <col min="19" max="19" width="3.33203125" style="14" customWidth="1"/>
    <col min="20" max="21" width="12.77734375" style="14" customWidth="1"/>
    <col min="22" max="22" width="3.33203125" style="14" customWidth="1"/>
    <col min="23" max="24" width="12.77734375" style="14" customWidth="1"/>
    <col min="25" max="25" width="3.33203125" style="14" customWidth="1"/>
    <col min="26" max="27" width="12.77734375" style="14" customWidth="1"/>
    <col min="28" max="28" width="3.33203125" style="14" customWidth="1"/>
    <col min="29" max="30" width="12.77734375" style="14" customWidth="1"/>
    <col min="31" max="31" width="3.33203125" style="14" customWidth="1"/>
    <col min="32" max="33" width="12.77734375" style="14" customWidth="1"/>
    <col min="34" max="34" width="3.33203125" style="14" customWidth="1"/>
    <col min="35" max="36" width="12.77734375" style="14" customWidth="1"/>
    <col min="37" max="37" width="3.33203125" style="14" customWidth="1"/>
    <col min="38" max="39" width="9.109375" style="14" customWidth="1"/>
    <col min="40" max="40" width="3.33203125" style="14" customWidth="1"/>
    <col min="41" max="42" width="9.109375" style="14" customWidth="1"/>
    <col min="43" max="251" width="9.109375" style="14"/>
    <col min="252" max="252" width="5.5546875" style="14" customWidth="1"/>
    <col min="253" max="253" width="10.88671875" style="14" customWidth="1"/>
    <col min="254" max="254" width="16.109375" style="14" customWidth="1"/>
    <col min="255" max="255" width="9.109375" style="14"/>
    <col min="256" max="256" width="13.5546875" style="14" bestFit="1" customWidth="1"/>
    <col min="257" max="257" width="11.6640625" style="14" customWidth="1"/>
    <col min="258" max="258" width="14.44140625" style="14" customWidth="1"/>
    <col min="259" max="259" width="14.33203125" style="14" customWidth="1"/>
    <col min="260" max="260" width="11.109375" style="14" customWidth="1"/>
    <col min="261" max="261" width="12.109375" style="14" customWidth="1"/>
    <col min="262" max="262" width="12.88671875" style="14" customWidth="1"/>
    <col min="263" max="263" width="9.33203125" style="14" customWidth="1"/>
    <col min="264" max="264" width="11.109375" style="14" customWidth="1"/>
    <col min="265" max="265" width="11.44140625" style="14" customWidth="1"/>
    <col min="266" max="266" width="15.44140625" style="14" customWidth="1"/>
    <col min="267" max="267" width="8.44140625" style="14" customWidth="1"/>
    <col min="268" max="270" width="9.109375" style="14"/>
    <col min="271" max="271" width="11.109375" style="14" customWidth="1"/>
    <col min="272" max="280" width="9.109375" style="14"/>
    <col min="281" max="298" width="0" style="14" hidden="1" customWidth="1"/>
    <col min="299" max="507" width="9.109375" style="14"/>
    <col min="508" max="508" width="5.5546875" style="14" customWidth="1"/>
    <col min="509" max="509" width="10.88671875" style="14" customWidth="1"/>
    <col min="510" max="510" width="16.109375" style="14" customWidth="1"/>
    <col min="511" max="511" width="9.109375" style="14"/>
    <col min="512" max="512" width="13.5546875" style="14" bestFit="1" customWidth="1"/>
    <col min="513" max="513" width="11.6640625" style="14" customWidth="1"/>
    <col min="514" max="514" width="14.44140625" style="14" customWidth="1"/>
    <col min="515" max="515" width="14.33203125" style="14" customWidth="1"/>
    <col min="516" max="516" width="11.109375" style="14" customWidth="1"/>
    <col min="517" max="517" width="12.109375" style="14" customWidth="1"/>
    <col min="518" max="518" width="12.88671875" style="14" customWidth="1"/>
    <col min="519" max="519" width="9.33203125" style="14" customWidth="1"/>
    <col min="520" max="520" width="11.109375" style="14" customWidth="1"/>
    <col min="521" max="521" width="11.44140625" style="14" customWidth="1"/>
    <col min="522" max="522" width="15.44140625" style="14" customWidth="1"/>
    <col min="523" max="523" width="8.44140625" style="14" customWidth="1"/>
    <col min="524" max="526" width="9.109375" style="14"/>
    <col min="527" max="527" width="11.109375" style="14" customWidth="1"/>
    <col min="528" max="536" width="9.109375" style="14"/>
    <col min="537" max="554" width="0" style="14" hidden="1" customWidth="1"/>
    <col min="555" max="763" width="9.109375" style="14"/>
    <col min="764" max="764" width="5.5546875" style="14" customWidth="1"/>
    <col min="765" max="765" width="10.88671875" style="14" customWidth="1"/>
    <col min="766" max="766" width="16.109375" style="14" customWidth="1"/>
    <col min="767" max="767" width="9.109375" style="14"/>
    <col min="768" max="768" width="13.5546875" style="14" bestFit="1" customWidth="1"/>
    <col min="769" max="769" width="11.6640625" style="14" customWidth="1"/>
    <col min="770" max="770" width="14.44140625" style="14" customWidth="1"/>
    <col min="771" max="771" width="14.33203125" style="14" customWidth="1"/>
    <col min="772" max="772" width="11.109375" style="14" customWidth="1"/>
    <col min="773" max="773" width="12.109375" style="14" customWidth="1"/>
    <col min="774" max="774" width="12.88671875" style="14" customWidth="1"/>
    <col min="775" max="775" width="9.33203125" style="14" customWidth="1"/>
    <col min="776" max="776" width="11.109375" style="14" customWidth="1"/>
    <col min="777" max="777" width="11.44140625" style="14" customWidth="1"/>
    <col min="778" max="778" width="15.44140625" style="14" customWidth="1"/>
    <col min="779" max="779" width="8.44140625" style="14" customWidth="1"/>
    <col min="780" max="782" width="9.109375" style="14"/>
    <col min="783" max="783" width="11.109375" style="14" customWidth="1"/>
    <col min="784" max="792" width="9.109375" style="14"/>
    <col min="793" max="810" width="0" style="14" hidden="1" customWidth="1"/>
    <col min="811" max="1019" width="9.109375" style="14"/>
    <col min="1020" max="1020" width="5.5546875" style="14" customWidth="1"/>
    <col min="1021" max="1021" width="10.88671875" style="14" customWidth="1"/>
    <col min="1022" max="1022" width="16.109375" style="14" customWidth="1"/>
    <col min="1023" max="1023" width="9.109375" style="14"/>
    <col min="1024" max="1024" width="13.5546875" style="14" bestFit="1" customWidth="1"/>
    <col min="1025" max="1025" width="11.6640625" style="14" customWidth="1"/>
    <col min="1026" max="1026" width="14.44140625" style="14" customWidth="1"/>
    <col min="1027" max="1027" width="14.33203125" style="14" customWidth="1"/>
    <col min="1028" max="1028" width="11.109375" style="14" customWidth="1"/>
    <col min="1029" max="1029" width="12.109375" style="14" customWidth="1"/>
    <col min="1030" max="1030" width="12.88671875" style="14" customWidth="1"/>
    <col min="1031" max="1031" width="9.33203125" style="14" customWidth="1"/>
    <col min="1032" max="1032" width="11.109375" style="14" customWidth="1"/>
    <col min="1033" max="1033" width="11.44140625" style="14" customWidth="1"/>
    <col min="1034" max="1034" width="15.44140625" style="14" customWidth="1"/>
    <col min="1035" max="1035" width="8.44140625" style="14" customWidth="1"/>
    <col min="1036" max="1038" width="9.109375" style="14"/>
    <col min="1039" max="1039" width="11.109375" style="14" customWidth="1"/>
    <col min="1040" max="1048" width="9.109375" style="14"/>
    <col min="1049" max="1066" width="0" style="14" hidden="1" customWidth="1"/>
    <col min="1067" max="1275" width="9.109375" style="14"/>
    <col min="1276" max="1276" width="5.5546875" style="14" customWidth="1"/>
    <col min="1277" max="1277" width="10.88671875" style="14" customWidth="1"/>
    <col min="1278" max="1278" width="16.109375" style="14" customWidth="1"/>
    <col min="1279" max="1279" width="9.109375" style="14"/>
    <col min="1280" max="1280" width="13.5546875" style="14" bestFit="1" customWidth="1"/>
    <col min="1281" max="1281" width="11.6640625" style="14" customWidth="1"/>
    <col min="1282" max="1282" width="14.44140625" style="14" customWidth="1"/>
    <col min="1283" max="1283" width="14.33203125" style="14" customWidth="1"/>
    <col min="1284" max="1284" width="11.109375" style="14" customWidth="1"/>
    <col min="1285" max="1285" width="12.109375" style="14" customWidth="1"/>
    <col min="1286" max="1286" width="12.88671875" style="14" customWidth="1"/>
    <col min="1287" max="1287" width="9.33203125" style="14" customWidth="1"/>
    <col min="1288" max="1288" width="11.109375" style="14" customWidth="1"/>
    <col min="1289" max="1289" width="11.44140625" style="14" customWidth="1"/>
    <col min="1290" max="1290" width="15.44140625" style="14" customWidth="1"/>
    <col min="1291" max="1291" width="8.44140625" style="14" customWidth="1"/>
    <col min="1292" max="1294" width="9.109375" style="14"/>
    <col min="1295" max="1295" width="11.109375" style="14" customWidth="1"/>
    <col min="1296" max="1304" width="9.109375" style="14"/>
    <col min="1305" max="1322" width="0" style="14" hidden="1" customWidth="1"/>
    <col min="1323" max="1531" width="9.109375" style="14"/>
    <col min="1532" max="1532" width="5.5546875" style="14" customWidth="1"/>
    <col min="1533" max="1533" width="10.88671875" style="14" customWidth="1"/>
    <col min="1534" max="1534" width="16.109375" style="14" customWidth="1"/>
    <col min="1535" max="1535" width="9.109375" style="14"/>
    <col min="1536" max="1536" width="13.5546875" style="14" bestFit="1" customWidth="1"/>
    <col min="1537" max="1537" width="11.6640625" style="14" customWidth="1"/>
    <col min="1538" max="1538" width="14.44140625" style="14" customWidth="1"/>
    <col min="1539" max="1539" width="14.33203125" style="14" customWidth="1"/>
    <col min="1540" max="1540" width="11.109375" style="14" customWidth="1"/>
    <col min="1541" max="1541" width="12.109375" style="14" customWidth="1"/>
    <col min="1542" max="1542" width="12.88671875" style="14" customWidth="1"/>
    <col min="1543" max="1543" width="9.33203125" style="14" customWidth="1"/>
    <col min="1544" max="1544" width="11.109375" style="14" customWidth="1"/>
    <col min="1545" max="1545" width="11.44140625" style="14" customWidth="1"/>
    <col min="1546" max="1546" width="15.44140625" style="14" customWidth="1"/>
    <col min="1547" max="1547" width="8.44140625" style="14" customWidth="1"/>
    <col min="1548" max="1550" width="9.109375" style="14"/>
    <col min="1551" max="1551" width="11.109375" style="14" customWidth="1"/>
    <col min="1552" max="1560" width="9.109375" style="14"/>
    <col min="1561" max="1578" width="0" style="14" hidden="1" customWidth="1"/>
    <col min="1579" max="1787" width="9.109375" style="14"/>
    <col min="1788" max="1788" width="5.5546875" style="14" customWidth="1"/>
    <col min="1789" max="1789" width="10.88671875" style="14" customWidth="1"/>
    <col min="1790" max="1790" width="16.109375" style="14" customWidth="1"/>
    <col min="1791" max="1791" width="9.109375" style="14"/>
    <col min="1792" max="1792" width="13.5546875" style="14" bestFit="1" customWidth="1"/>
    <col min="1793" max="1793" width="11.6640625" style="14" customWidth="1"/>
    <col min="1794" max="1794" width="14.44140625" style="14" customWidth="1"/>
    <col min="1795" max="1795" width="14.33203125" style="14" customWidth="1"/>
    <col min="1796" max="1796" width="11.109375" style="14" customWidth="1"/>
    <col min="1797" max="1797" width="12.109375" style="14" customWidth="1"/>
    <col min="1798" max="1798" width="12.88671875" style="14" customWidth="1"/>
    <col min="1799" max="1799" width="9.33203125" style="14" customWidth="1"/>
    <col min="1800" max="1800" width="11.109375" style="14" customWidth="1"/>
    <col min="1801" max="1801" width="11.44140625" style="14" customWidth="1"/>
    <col min="1802" max="1802" width="15.44140625" style="14" customWidth="1"/>
    <col min="1803" max="1803" width="8.44140625" style="14" customWidth="1"/>
    <col min="1804" max="1806" width="9.109375" style="14"/>
    <col min="1807" max="1807" width="11.109375" style="14" customWidth="1"/>
    <col min="1808" max="1816" width="9.109375" style="14"/>
    <col min="1817" max="1834" width="0" style="14" hidden="1" customWidth="1"/>
    <col min="1835" max="2043" width="9.109375" style="14"/>
    <col min="2044" max="2044" width="5.5546875" style="14" customWidth="1"/>
    <col min="2045" max="2045" width="10.88671875" style="14" customWidth="1"/>
    <col min="2046" max="2046" width="16.109375" style="14" customWidth="1"/>
    <col min="2047" max="2047" width="9.109375" style="14"/>
    <col min="2048" max="2048" width="13.5546875" style="14" bestFit="1" customWidth="1"/>
    <col min="2049" max="2049" width="11.6640625" style="14" customWidth="1"/>
    <col min="2050" max="2050" width="14.44140625" style="14" customWidth="1"/>
    <col min="2051" max="2051" width="14.33203125" style="14" customWidth="1"/>
    <col min="2052" max="2052" width="11.109375" style="14" customWidth="1"/>
    <col min="2053" max="2053" width="12.109375" style="14" customWidth="1"/>
    <col min="2054" max="2054" width="12.88671875" style="14" customWidth="1"/>
    <col min="2055" max="2055" width="9.33203125" style="14" customWidth="1"/>
    <col min="2056" max="2056" width="11.109375" style="14" customWidth="1"/>
    <col min="2057" max="2057" width="11.44140625" style="14" customWidth="1"/>
    <col min="2058" max="2058" width="15.44140625" style="14" customWidth="1"/>
    <col min="2059" max="2059" width="8.44140625" style="14" customWidth="1"/>
    <col min="2060" max="2062" width="9.109375" style="14"/>
    <col min="2063" max="2063" width="11.109375" style="14" customWidth="1"/>
    <col min="2064" max="2072" width="9.109375" style="14"/>
    <col min="2073" max="2090" width="0" style="14" hidden="1" customWidth="1"/>
    <col min="2091" max="2299" width="9.109375" style="14"/>
    <col min="2300" max="2300" width="5.5546875" style="14" customWidth="1"/>
    <col min="2301" max="2301" width="10.88671875" style="14" customWidth="1"/>
    <col min="2302" max="2302" width="16.109375" style="14" customWidth="1"/>
    <col min="2303" max="2303" width="9.109375" style="14"/>
    <col min="2304" max="2304" width="13.5546875" style="14" bestFit="1" customWidth="1"/>
    <col min="2305" max="2305" width="11.6640625" style="14" customWidth="1"/>
    <col min="2306" max="2306" width="14.44140625" style="14" customWidth="1"/>
    <col min="2307" max="2307" width="14.33203125" style="14" customWidth="1"/>
    <col min="2308" max="2308" width="11.109375" style="14" customWidth="1"/>
    <col min="2309" max="2309" width="12.109375" style="14" customWidth="1"/>
    <col min="2310" max="2310" width="12.88671875" style="14" customWidth="1"/>
    <col min="2311" max="2311" width="9.33203125" style="14" customWidth="1"/>
    <col min="2312" max="2312" width="11.109375" style="14" customWidth="1"/>
    <col min="2313" max="2313" width="11.44140625" style="14" customWidth="1"/>
    <col min="2314" max="2314" width="15.44140625" style="14" customWidth="1"/>
    <col min="2315" max="2315" width="8.44140625" style="14" customWidth="1"/>
    <col min="2316" max="2318" width="9.109375" style="14"/>
    <col min="2319" max="2319" width="11.109375" style="14" customWidth="1"/>
    <col min="2320" max="2328" width="9.109375" style="14"/>
    <col min="2329" max="2346" width="0" style="14" hidden="1" customWidth="1"/>
    <col min="2347" max="2555" width="9.109375" style="14"/>
    <col min="2556" max="2556" width="5.5546875" style="14" customWidth="1"/>
    <col min="2557" max="2557" width="10.88671875" style="14" customWidth="1"/>
    <col min="2558" max="2558" width="16.109375" style="14" customWidth="1"/>
    <col min="2559" max="2559" width="9.109375" style="14"/>
    <col min="2560" max="2560" width="13.5546875" style="14" bestFit="1" customWidth="1"/>
    <col min="2561" max="2561" width="11.6640625" style="14" customWidth="1"/>
    <col min="2562" max="2562" width="14.44140625" style="14" customWidth="1"/>
    <col min="2563" max="2563" width="14.33203125" style="14" customWidth="1"/>
    <col min="2564" max="2564" width="11.109375" style="14" customWidth="1"/>
    <col min="2565" max="2565" width="12.109375" style="14" customWidth="1"/>
    <col min="2566" max="2566" width="12.88671875" style="14" customWidth="1"/>
    <col min="2567" max="2567" width="9.33203125" style="14" customWidth="1"/>
    <col min="2568" max="2568" width="11.109375" style="14" customWidth="1"/>
    <col min="2569" max="2569" width="11.44140625" style="14" customWidth="1"/>
    <col min="2570" max="2570" width="15.44140625" style="14" customWidth="1"/>
    <col min="2571" max="2571" width="8.44140625" style="14" customWidth="1"/>
    <col min="2572" max="2574" width="9.109375" style="14"/>
    <col min="2575" max="2575" width="11.109375" style="14" customWidth="1"/>
    <col min="2576" max="2584" width="9.109375" style="14"/>
    <col min="2585" max="2602" width="0" style="14" hidden="1" customWidth="1"/>
    <col min="2603" max="2811" width="9.109375" style="14"/>
    <col min="2812" max="2812" width="5.5546875" style="14" customWidth="1"/>
    <col min="2813" max="2813" width="10.88671875" style="14" customWidth="1"/>
    <col min="2814" max="2814" width="16.109375" style="14" customWidth="1"/>
    <col min="2815" max="2815" width="9.109375" style="14"/>
    <col min="2816" max="2816" width="13.5546875" style="14" bestFit="1" customWidth="1"/>
    <col min="2817" max="2817" width="11.6640625" style="14" customWidth="1"/>
    <col min="2818" max="2818" width="14.44140625" style="14" customWidth="1"/>
    <col min="2819" max="2819" width="14.33203125" style="14" customWidth="1"/>
    <col min="2820" max="2820" width="11.109375" style="14" customWidth="1"/>
    <col min="2821" max="2821" width="12.109375" style="14" customWidth="1"/>
    <col min="2822" max="2822" width="12.88671875" style="14" customWidth="1"/>
    <col min="2823" max="2823" width="9.33203125" style="14" customWidth="1"/>
    <col min="2824" max="2824" width="11.109375" style="14" customWidth="1"/>
    <col min="2825" max="2825" width="11.44140625" style="14" customWidth="1"/>
    <col min="2826" max="2826" width="15.44140625" style="14" customWidth="1"/>
    <col min="2827" max="2827" width="8.44140625" style="14" customWidth="1"/>
    <col min="2828" max="2830" width="9.109375" style="14"/>
    <col min="2831" max="2831" width="11.109375" style="14" customWidth="1"/>
    <col min="2832" max="2840" width="9.109375" style="14"/>
    <col min="2841" max="2858" width="0" style="14" hidden="1" customWidth="1"/>
    <col min="2859" max="3067" width="9.109375" style="14"/>
    <col min="3068" max="3068" width="5.5546875" style="14" customWidth="1"/>
    <col min="3069" max="3069" width="10.88671875" style="14" customWidth="1"/>
    <col min="3070" max="3070" width="16.109375" style="14" customWidth="1"/>
    <col min="3071" max="3071" width="9.109375" style="14"/>
    <col min="3072" max="3072" width="13.5546875" style="14" bestFit="1" customWidth="1"/>
    <col min="3073" max="3073" width="11.6640625" style="14" customWidth="1"/>
    <col min="3074" max="3074" width="14.44140625" style="14" customWidth="1"/>
    <col min="3075" max="3075" width="14.33203125" style="14" customWidth="1"/>
    <col min="3076" max="3076" width="11.109375" style="14" customWidth="1"/>
    <col min="3077" max="3077" width="12.109375" style="14" customWidth="1"/>
    <col min="3078" max="3078" width="12.88671875" style="14" customWidth="1"/>
    <col min="3079" max="3079" width="9.33203125" style="14" customWidth="1"/>
    <col min="3080" max="3080" width="11.109375" style="14" customWidth="1"/>
    <col min="3081" max="3081" width="11.44140625" style="14" customWidth="1"/>
    <col min="3082" max="3082" width="15.44140625" style="14" customWidth="1"/>
    <col min="3083" max="3083" width="8.44140625" style="14" customWidth="1"/>
    <col min="3084" max="3086" width="9.109375" style="14"/>
    <col min="3087" max="3087" width="11.109375" style="14" customWidth="1"/>
    <col min="3088" max="3096" width="9.109375" style="14"/>
    <col min="3097" max="3114" width="0" style="14" hidden="1" customWidth="1"/>
    <col min="3115" max="3323" width="9.109375" style="14"/>
    <col min="3324" max="3324" width="5.5546875" style="14" customWidth="1"/>
    <col min="3325" max="3325" width="10.88671875" style="14" customWidth="1"/>
    <col min="3326" max="3326" width="16.109375" style="14" customWidth="1"/>
    <col min="3327" max="3327" width="9.109375" style="14"/>
    <col min="3328" max="3328" width="13.5546875" style="14" bestFit="1" customWidth="1"/>
    <col min="3329" max="3329" width="11.6640625" style="14" customWidth="1"/>
    <col min="3330" max="3330" width="14.44140625" style="14" customWidth="1"/>
    <col min="3331" max="3331" width="14.33203125" style="14" customWidth="1"/>
    <col min="3332" max="3332" width="11.109375" style="14" customWidth="1"/>
    <col min="3333" max="3333" width="12.109375" style="14" customWidth="1"/>
    <col min="3334" max="3334" width="12.88671875" style="14" customWidth="1"/>
    <col min="3335" max="3335" width="9.33203125" style="14" customWidth="1"/>
    <col min="3336" max="3336" width="11.109375" style="14" customWidth="1"/>
    <col min="3337" max="3337" width="11.44140625" style="14" customWidth="1"/>
    <col min="3338" max="3338" width="15.44140625" style="14" customWidth="1"/>
    <col min="3339" max="3339" width="8.44140625" style="14" customWidth="1"/>
    <col min="3340" max="3342" width="9.109375" style="14"/>
    <col min="3343" max="3343" width="11.109375" style="14" customWidth="1"/>
    <col min="3344" max="3352" width="9.109375" style="14"/>
    <col min="3353" max="3370" width="0" style="14" hidden="1" customWidth="1"/>
    <col min="3371" max="3579" width="9.109375" style="14"/>
    <col min="3580" max="3580" width="5.5546875" style="14" customWidth="1"/>
    <col min="3581" max="3581" width="10.88671875" style="14" customWidth="1"/>
    <col min="3582" max="3582" width="16.109375" style="14" customWidth="1"/>
    <col min="3583" max="3583" width="9.109375" style="14"/>
    <col min="3584" max="3584" width="13.5546875" style="14" bestFit="1" customWidth="1"/>
    <col min="3585" max="3585" width="11.6640625" style="14" customWidth="1"/>
    <col min="3586" max="3586" width="14.44140625" style="14" customWidth="1"/>
    <col min="3587" max="3587" width="14.33203125" style="14" customWidth="1"/>
    <col min="3588" max="3588" width="11.109375" style="14" customWidth="1"/>
    <col min="3589" max="3589" width="12.109375" style="14" customWidth="1"/>
    <col min="3590" max="3590" width="12.88671875" style="14" customWidth="1"/>
    <col min="3591" max="3591" width="9.33203125" style="14" customWidth="1"/>
    <col min="3592" max="3592" width="11.109375" style="14" customWidth="1"/>
    <col min="3593" max="3593" width="11.44140625" style="14" customWidth="1"/>
    <col min="3594" max="3594" width="15.44140625" style="14" customWidth="1"/>
    <col min="3595" max="3595" width="8.44140625" style="14" customWidth="1"/>
    <col min="3596" max="3598" width="9.109375" style="14"/>
    <col min="3599" max="3599" width="11.109375" style="14" customWidth="1"/>
    <col min="3600" max="3608" width="9.109375" style="14"/>
    <col min="3609" max="3626" width="0" style="14" hidden="1" customWidth="1"/>
    <col min="3627" max="3835" width="9.109375" style="14"/>
    <col min="3836" max="3836" width="5.5546875" style="14" customWidth="1"/>
    <col min="3837" max="3837" width="10.88671875" style="14" customWidth="1"/>
    <col min="3838" max="3838" width="16.109375" style="14" customWidth="1"/>
    <col min="3839" max="3839" width="9.109375" style="14"/>
    <col min="3840" max="3840" width="13.5546875" style="14" bestFit="1" customWidth="1"/>
    <col min="3841" max="3841" width="11.6640625" style="14" customWidth="1"/>
    <col min="3842" max="3842" width="14.44140625" style="14" customWidth="1"/>
    <col min="3843" max="3843" width="14.33203125" style="14" customWidth="1"/>
    <col min="3844" max="3844" width="11.109375" style="14" customWidth="1"/>
    <col min="3845" max="3845" width="12.109375" style="14" customWidth="1"/>
    <col min="3846" max="3846" width="12.88671875" style="14" customWidth="1"/>
    <col min="3847" max="3847" width="9.33203125" style="14" customWidth="1"/>
    <col min="3848" max="3848" width="11.109375" style="14" customWidth="1"/>
    <col min="3849" max="3849" width="11.44140625" style="14" customWidth="1"/>
    <col min="3850" max="3850" width="15.44140625" style="14" customWidth="1"/>
    <col min="3851" max="3851" width="8.44140625" style="14" customWidth="1"/>
    <col min="3852" max="3854" width="9.109375" style="14"/>
    <col min="3855" max="3855" width="11.109375" style="14" customWidth="1"/>
    <col min="3856" max="3864" width="9.109375" style="14"/>
    <col min="3865" max="3882" width="0" style="14" hidden="1" customWidth="1"/>
    <col min="3883" max="4091" width="9.109375" style="14"/>
    <col min="4092" max="4092" width="5.5546875" style="14" customWidth="1"/>
    <col min="4093" max="4093" width="10.88671875" style="14" customWidth="1"/>
    <col min="4094" max="4094" width="16.109375" style="14" customWidth="1"/>
    <col min="4095" max="4095" width="9.109375" style="14"/>
    <col min="4096" max="4096" width="13.5546875" style="14" bestFit="1" customWidth="1"/>
    <col min="4097" max="4097" width="11.6640625" style="14" customWidth="1"/>
    <col min="4098" max="4098" width="14.44140625" style="14" customWidth="1"/>
    <col min="4099" max="4099" width="14.33203125" style="14" customWidth="1"/>
    <col min="4100" max="4100" width="11.109375" style="14" customWidth="1"/>
    <col min="4101" max="4101" width="12.109375" style="14" customWidth="1"/>
    <col min="4102" max="4102" width="12.88671875" style="14" customWidth="1"/>
    <col min="4103" max="4103" width="9.33203125" style="14" customWidth="1"/>
    <col min="4104" max="4104" width="11.109375" style="14" customWidth="1"/>
    <col min="4105" max="4105" width="11.44140625" style="14" customWidth="1"/>
    <col min="4106" max="4106" width="15.44140625" style="14" customWidth="1"/>
    <col min="4107" max="4107" width="8.44140625" style="14" customWidth="1"/>
    <col min="4108" max="4110" width="9.109375" style="14"/>
    <col min="4111" max="4111" width="11.109375" style="14" customWidth="1"/>
    <col min="4112" max="4120" width="9.109375" style="14"/>
    <col min="4121" max="4138" width="0" style="14" hidden="1" customWidth="1"/>
    <col min="4139" max="4347" width="9.109375" style="14"/>
    <col min="4348" max="4348" width="5.5546875" style="14" customWidth="1"/>
    <col min="4349" max="4349" width="10.88671875" style="14" customWidth="1"/>
    <col min="4350" max="4350" width="16.109375" style="14" customWidth="1"/>
    <col min="4351" max="4351" width="9.109375" style="14"/>
    <col min="4352" max="4352" width="13.5546875" style="14" bestFit="1" customWidth="1"/>
    <col min="4353" max="4353" width="11.6640625" style="14" customWidth="1"/>
    <col min="4354" max="4354" width="14.44140625" style="14" customWidth="1"/>
    <col min="4355" max="4355" width="14.33203125" style="14" customWidth="1"/>
    <col min="4356" max="4356" width="11.109375" style="14" customWidth="1"/>
    <col min="4357" max="4357" width="12.109375" style="14" customWidth="1"/>
    <col min="4358" max="4358" width="12.88671875" style="14" customWidth="1"/>
    <col min="4359" max="4359" width="9.33203125" style="14" customWidth="1"/>
    <col min="4360" max="4360" width="11.109375" style="14" customWidth="1"/>
    <col min="4361" max="4361" width="11.44140625" style="14" customWidth="1"/>
    <col min="4362" max="4362" width="15.44140625" style="14" customWidth="1"/>
    <col min="4363" max="4363" width="8.44140625" style="14" customWidth="1"/>
    <col min="4364" max="4366" width="9.109375" style="14"/>
    <col min="4367" max="4367" width="11.109375" style="14" customWidth="1"/>
    <col min="4368" max="4376" width="9.109375" style="14"/>
    <col min="4377" max="4394" width="0" style="14" hidden="1" customWidth="1"/>
    <col min="4395" max="4603" width="9.109375" style="14"/>
    <col min="4604" max="4604" width="5.5546875" style="14" customWidth="1"/>
    <col min="4605" max="4605" width="10.88671875" style="14" customWidth="1"/>
    <col min="4606" max="4606" width="16.109375" style="14" customWidth="1"/>
    <col min="4607" max="4607" width="9.109375" style="14"/>
    <col min="4608" max="4608" width="13.5546875" style="14" bestFit="1" customWidth="1"/>
    <col min="4609" max="4609" width="11.6640625" style="14" customWidth="1"/>
    <col min="4610" max="4610" width="14.44140625" style="14" customWidth="1"/>
    <col min="4611" max="4611" width="14.33203125" style="14" customWidth="1"/>
    <col min="4612" max="4612" width="11.109375" style="14" customWidth="1"/>
    <col min="4613" max="4613" width="12.109375" style="14" customWidth="1"/>
    <col min="4614" max="4614" width="12.88671875" style="14" customWidth="1"/>
    <col min="4615" max="4615" width="9.33203125" style="14" customWidth="1"/>
    <col min="4616" max="4616" width="11.109375" style="14" customWidth="1"/>
    <col min="4617" max="4617" width="11.44140625" style="14" customWidth="1"/>
    <col min="4618" max="4618" width="15.44140625" style="14" customWidth="1"/>
    <col min="4619" max="4619" width="8.44140625" style="14" customWidth="1"/>
    <col min="4620" max="4622" width="9.109375" style="14"/>
    <col min="4623" max="4623" width="11.109375" style="14" customWidth="1"/>
    <col min="4624" max="4632" width="9.109375" style="14"/>
    <col min="4633" max="4650" width="0" style="14" hidden="1" customWidth="1"/>
    <col min="4651" max="4859" width="9.109375" style="14"/>
    <col min="4860" max="4860" width="5.5546875" style="14" customWidth="1"/>
    <col min="4861" max="4861" width="10.88671875" style="14" customWidth="1"/>
    <col min="4862" max="4862" width="16.109375" style="14" customWidth="1"/>
    <col min="4863" max="4863" width="9.109375" style="14"/>
    <col min="4864" max="4864" width="13.5546875" style="14" bestFit="1" customWidth="1"/>
    <col min="4865" max="4865" width="11.6640625" style="14" customWidth="1"/>
    <col min="4866" max="4866" width="14.44140625" style="14" customWidth="1"/>
    <col min="4867" max="4867" width="14.33203125" style="14" customWidth="1"/>
    <col min="4868" max="4868" width="11.109375" style="14" customWidth="1"/>
    <col min="4869" max="4869" width="12.109375" style="14" customWidth="1"/>
    <col min="4870" max="4870" width="12.88671875" style="14" customWidth="1"/>
    <col min="4871" max="4871" width="9.33203125" style="14" customWidth="1"/>
    <col min="4872" max="4872" width="11.109375" style="14" customWidth="1"/>
    <col min="4873" max="4873" width="11.44140625" style="14" customWidth="1"/>
    <col min="4874" max="4874" width="15.44140625" style="14" customWidth="1"/>
    <col min="4875" max="4875" width="8.44140625" style="14" customWidth="1"/>
    <col min="4876" max="4878" width="9.109375" style="14"/>
    <col min="4879" max="4879" width="11.109375" style="14" customWidth="1"/>
    <col min="4880" max="4888" width="9.109375" style="14"/>
    <col min="4889" max="4906" width="0" style="14" hidden="1" customWidth="1"/>
    <col min="4907" max="5115" width="9.109375" style="14"/>
    <col min="5116" max="5116" width="5.5546875" style="14" customWidth="1"/>
    <col min="5117" max="5117" width="10.88671875" style="14" customWidth="1"/>
    <col min="5118" max="5118" width="16.109375" style="14" customWidth="1"/>
    <col min="5119" max="5119" width="9.109375" style="14"/>
    <col min="5120" max="5120" width="13.5546875" style="14" bestFit="1" customWidth="1"/>
    <col min="5121" max="5121" width="11.6640625" style="14" customWidth="1"/>
    <col min="5122" max="5122" width="14.44140625" style="14" customWidth="1"/>
    <col min="5123" max="5123" width="14.33203125" style="14" customWidth="1"/>
    <col min="5124" max="5124" width="11.109375" style="14" customWidth="1"/>
    <col min="5125" max="5125" width="12.109375" style="14" customWidth="1"/>
    <col min="5126" max="5126" width="12.88671875" style="14" customWidth="1"/>
    <col min="5127" max="5127" width="9.33203125" style="14" customWidth="1"/>
    <col min="5128" max="5128" width="11.109375" style="14" customWidth="1"/>
    <col min="5129" max="5129" width="11.44140625" style="14" customWidth="1"/>
    <col min="5130" max="5130" width="15.44140625" style="14" customWidth="1"/>
    <col min="5131" max="5131" width="8.44140625" style="14" customWidth="1"/>
    <col min="5132" max="5134" width="9.109375" style="14"/>
    <col min="5135" max="5135" width="11.109375" style="14" customWidth="1"/>
    <col min="5136" max="5144" width="9.109375" style="14"/>
    <col min="5145" max="5162" width="0" style="14" hidden="1" customWidth="1"/>
    <col min="5163" max="5371" width="9.109375" style="14"/>
    <col min="5372" max="5372" width="5.5546875" style="14" customWidth="1"/>
    <col min="5373" max="5373" width="10.88671875" style="14" customWidth="1"/>
    <col min="5374" max="5374" width="16.109375" style="14" customWidth="1"/>
    <col min="5375" max="5375" width="9.109375" style="14"/>
    <col min="5376" max="5376" width="13.5546875" style="14" bestFit="1" customWidth="1"/>
    <col min="5377" max="5377" width="11.6640625" style="14" customWidth="1"/>
    <col min="5378" max="5378" width="14.44140625" style="14" customWidth="1"/>
    <col min="5379" max="5379" width="14.33203125" style="14" customWidth="1"/>
    <col min="5380" max="5380" width="11.109375" style="14" customWidth="1"/>
    <col min="5381" max="5381" width="12.109375" style="14" customWidth="1"/>
    <col min="5382" max="5382" width="12.88671875" style="14" customWidth="1"/>
    <col min="5383" max="5383" width="9.33203125" style="14" customWidth="1"/>
    <col min="5384" max="5384" width="11.109375" style="14" customWidth="1"/>
    <col min="5385" max="5385" width="11.44140625" style="14" customWidth="1"/>
    <col min="5386" max="5386" width="15.44140625" style="14" customWidth="1"/>
    <col min="5387" max="5387" width="8.44140625" style="14" customWidth="1"/>
    <col min="5388" max="5390" width="9.109375" style="14"/>
    <col min="5391" max="5391" width="11.109375" style="14" customWidth="1"/>
    <col min="5392" max="5400" width="9.109375" style="14"/>
    <col min="5401" max="5418" width="0" style="14" hidden="1" customWidth="1"/>
    <col min="5419" max="5627" width="9.109375" style="14"/>
    <col min="5628" max="5628" width="5.5546875" style="14" customWidth="1"/>
    <col min="5629" max="5629" width="10.88671875" style="14" customWidth="1"/>
    <col min="5630" max="5630" width="16.109375" style="14" customWidth="1"/>
    <col min="5631" max="5631" width="9.109375" style="14"/>
    <col min="5632" max="5632" width="13.5546875" style="14" bestFit="1" customWidth="1"/>
    <col min="5633" max="5633" width="11.6640625" style="14" customWidth="1"/>
    <col min="5634" max="5634" width="14.44140625" style="14" customWidth="1"/>
    <col min="5635" max="5635" width="14.33203125" style="14" customWidth="1"/>
    <col min="5636" max="5636" width="11.109375" style="14" customWidth="1"/>
    <col min="5637" max="5637" width="12.109375" style="14" customWidth="1"/>
    <col min="5638" max="5638" width="12.88671875" style="14" customWidth="1"/>
    <col min="5639" max="5639" width="9.33203125" style="14" customWidth="1"/>
    <col min="5640" max="5640" width="11.109375" style="14" customWidth="1"/>
    <col min="5641" max="5641" width="11.44140625" style="14" customWidth="1"/>
    <col min="5642" max="5642" width="15.44140625" style="14" customWidth="1"/>
    <col min="5643" max="5643" width="8.44140625" style="14" customWidth="1"/>
    <col min="5644" max="5646" width="9.109375" style="14"/>
    <col min="5647" max="5647" width="11.109375" style="14" customWidth="1"/>
    <col min="5648" max="5656" width="9.109375" style="14"/>
    <col min="5657" max="5674" width="0" style="14" hidden="1" customWidth="1"/>
    <col min="5675" max="5883" width="9.109375" style="14"/>
    <col min="5884" max="5884" width="5.5546875" style="14" customWidth="1"/>
    <col min="5885" max="5885" width="10.88671875" style="14" customWidth="1"/>
    <col min="5886" max="5886" width="16.109375" style="14" customWidth="1"/>
    <col min="5887" max="5887" width="9.109375" style="14"/>
    <col min="5888" max="5888" width="13.5546875" style="14" bestFit="1" customWidth="1"/>
    <col min="5889" max="5889" width="11.6640625" style="14" customWidth="1"/>
    <col min="5890" max="5890" width="14.44140625" style="14" customWidth="1"/>
    <col min="5891" max="5891" width="14.33203125" style="14" customWidth="1"/>
    <col min="5892" max="5892" width="11.109375" style="14" customWidth="1"/>
    <col min="5893" max="5893" width="12.109375" style="14" customWidth="1"/>
    <col min="5894" max="5894" width="12.88671875" style="14" customWidth="1"/>
    <col min="5895" max="5895" width="9.33203125" style="14" customWidth="1"/>
    <col min="5896" max="5896" width="11.109375" style="14" customWidth="1"/>
    <col min="5897" max="5897" width="11.44140625" style="14" customWidth="1"/>
    <col min="5898" max="5898" width="15.44140625" style="14" customWidth="1"/>
    <col min="5899" max="5899" width="8.44140625" style="14" customWidth="1"/>
    <col min="5900" max="5902" width="9.109375" style="14"/>
    <col min="5903" max="5903" width="11.109375" style="14" customWidth="1"/>
    <col min="5904" max="5912" width="9.109375" style="14"/>
    <col min="5913" max="5930" width="0" style="14" hidden="1" customWidth="1"/>
    <col min="5931" max="6139" width="9.109375" style="14"/>
    <col min="6140" max="6140" width="5.5546875" style="14" customWidth="1"/>
    <col min="6141" max="6141" width="10.88671875" style="14" customWidth="1"/>
    <col min="6142" max="6142" width="16.109375" style="14" customWidth="1"/>
    <col min="6143" max="6143" width="9.109375" style="14"/>
    <col min="6144" max="6144" width="13.5546875" style="14" bestFit="1" customWidth="1"/>
    <col min="6145" max="6145" width="11.6640625" style="14" customWidth="1"/>
    <col min="6146" max="6146" width="14.44140625" style="14" customWidth="1"/>
    <col min="6147" max="6147" width="14.33203125" style="14" customWidth="1"/>
    <col min="6148" max="6148" width="11.109375" style="14" customWidth="1"/>
    <col min="6149" max="6149" width="12.109375" style="14" customWidth="1"/>
    <col min="6150" max="6150" width="12.88671875" style="14" customWidth="1"/>
    <col min="6151" max="6151" width="9.33203125" style="14" customWidth="1"/>
    <col min="6152" max="6152" width="11.109375" style="14" customWidth="1"/>
    <col min="6153" max="6153" width="11.44140625" style="14" customWidth="1"/>
    <col min="6154" max="6154" width="15.44140625" style="14" customWidth="1"/>
    <col min="6155" max="6155" width="8.44140625" style="14" customWidth="1"/>
    <col min="6156" max="6158" width="9.109375" style="14"/>
    <col min="6159" max="6159" width="11.109375" style="14" customWidth="1"/>
    <col min="6160" max="6168" width="9.109375" style="14"/>
    <col min="6169" max="6186" width="0" style="14" hidden="1" customWidth="1"/>
    <col min="6187" max="6395" width="9.109375" style="14"/>
    <col min="6396" max="6396" width="5.5546875" style="14" customWidth="1"/>
    <col min="6397" max="6397" width="10.88671875" style="14" customWidth="1"/>
    <col min="6398" max="6398" width="16.109375" style="14" customWidth="1"/>
    <col min="6399" max="6399" width="9.109375" style="14"/>
    <col min="6400" max="6400" width="13.5546875" style="14" bestFit="1" customWidth="1"/>
    <col min="6401" max="6401" width="11.6640625" style="14" customWidth="1"/>
    <col min="6402" max="6402" width="14.44140625" style="14" customWidth="1"/>
    <col min="6403" max="6403" width="14.33203125" style="14" customWidth="1"/>
    <col min="6404" max="6404" width="11.109375" style="14" customWidth="1"/>
    <col min="6405" max="6405" width="12.109375" style="14" customWidth="1"/>
    <col min="6406" max="6406" width="12.88671875" style="14" customWidth="1"/>
    <col min="6407" max="6407" width="9.33203125" style="14" customWidth="1"/>
    <col min="6408" max="6408" width="11.109375" style="14" customWidth="1"/>
    <col min="6409" max="6409" width="11.44140625" style="14" customWidth="1"/>
    <col min="6410" max="6410" width="15.44140625" style="14" customWidth="1"/>
    <col min="6411" max="6411" width="8.44140625" style="14" customWidth="1"/>
    <col min="6412" max="6414" width="9.109375" style="14"/>
    <col min="6415" max="6415" width="11.109375" style="14" customWidth="1"/>
    <col min="6416" max="6424" width="9.109375" style="14"/>
    <col min="6425" max="6442" width="0" style="14" hidden="1" customWidth="1"/>
    <col min="6443" max="6651" width="9.109375" style="14"/>
    <col min="6652" max="6652" width="5.5546875" style="14" customWidth="1"/>
    <col min="6653" max="6653" width="10.88671875" style="14" customWidth="1"/>
    <col min="6654" max="6654" width="16.109375" style="14" customWidth="1"/>
    <col min="6655" max="6655" width="9.109375" style="14"/>
    <col min="6656" max="6656" width="13.5546875" style="14" bestFit="1" customWidth="1"/>
    <col min="6657" max="6657" width="11.6640625" style="14" customWidth="1"/>
    <col min="6658" max="6658" width="14.44140625" style="14" customWidth="1"/>
    <col min="6659" max="6659" width="14.33203125" style="14" customWidth="1"/>
    <col min="6660" max="6660" width="11.109375" style="14" customWidth="1"/>
    <col min="6661" max="6661" width="12.109375" style="14" customWidth="1"/>
    <col min="6662" max="6662" width="12.88671875" style="14" customWidth="1"/>
    <col min="6663" max="6663" width="9.33203125" style="14" customWidth="1"/>
    <col min="6664" max="6664" width="11.109375" style="14" customWidth="1"/>
    <col min="6665" max="6665" width="11.44140625" style="14" customWidth="1"/>
    <col min="6666" max="6666" width="15.44140625" style="14" customWidth="1"/>
    <col min="6667" max="6667" width="8.44140625" style="14" customWidth="1"/>
    <col min="6668" max="6670" width="9.109375" style="14"/>
    <col min="6671" max="6671" width="11.109375" style="14" customWidth="1"/>
    <col min="6672" max="6680" width="9.109375" style="14"/>
    <col min="6681" max="6698" width="0" style="14" hidden="1" customWidth="1"/>
    <col min="6699" max="6907" width="9.109375" style="14"/>
    <col min="6908" max="6908" width="5.5546875" style="14" customWidth="1"/>
    <col min="6909" max="6909" width="10.88671875" style="14" customWidth="1"/>
    <col min="6910" max="6910" width="16.109375" style="14" customWidth="1"/>
    <col min="6911" max="6911" width="9.109375" style="14"/>
    <col min="6912" max="6912" width="13.5546875" style="14" bestFit="1" customWidth="1"/>
    <col min="6913" max="6913" width="11.6640625" style="14" customWidth="1"/>
    <col min="6914" max="6914" width="14.44140625" style="14" customWidth="1"/>
    <col min="6915" max="6915" width="14.33203125" style="14" customWidth="1"/>
    <col min="6916" max="6916" width="11.109375" style="14" customWidth="1"/>
    <col min="6917" max="6917" width="12.109375" style="14" customWidth="1"/>
    <col min="6918" max="6918" width="12.88671875" style="14" customWidth="1"/>
    <col min="6919" max="6919" width="9.33203125" style="14" customWidth="1"/>
    <col min="6920" max="6920" width="11.109375" style="14" customWidth="1"/>
    <col min="6921" max="6921" width="11.44140625" style="14" customWidth="1"/>
    <col min="6922" max="6922" width="15.44140625" style="14" customWidth="1"/>
    <col min="6923" max="6923" width="8.44140625" style="14" customWidth="1"/>
    <col min="6924" max="6926" width="9.109375" style="14"/>
    <col min="6927" max="6927" width="11.109375" style="14" customWidth="1"/>
    <col min="6928" max="6936" width="9.109375" style="14"/>
    <col min="6937" max="6954" width="0" style="14" hidden="1" customWidth="1"/>
    <col min="6955" max="7163" width="9.109375" style="14"/>
    <col min="7164" max="7164" width="5.5546875" style="14" customWidth="1"/>
    <col min="7165" max="7165" width="10.88671875" style="14" customWidth="1"/>
    <col min="7166" max="7166" width="16.109375" style="14" customWidth="1"/>
    <col min="7167" max="7167" width="9.109375" style="14"/>
    <col min="7168" max="7168" width="13.5546875" style="14" bestFit="1" customWidth="1"/>
    <col min="7169" max="7169" width="11.6640625" style="14" customWidth="1"/>
    <col min="7170" max="7170" width="14.44140625" style="14" customWidth="1"/>
    <col min="7171" max="7171" width="14.33203125" style="14" customWidth="1"/>
    <col min="7172" max="7172" width="11.109375" style="14" customWidth="1"/>
    <col min="7173" max="7173" width="12.109375" style="14" customWidth="1"/>
    <col min="7174" max="7174" width="12.88671875" style="14" customWidth="1"/>
    <col min="7175" max="7175" width="9.33203125" style="14" customWidth="1"/>
    <col min="7176" max="7176" width="11.109375" style="14" customWidth="1"/>
    <col min="7177" max="7177" width="11.44140625" style="14" customWidth="1"/>
    <col min="7178" max="7178" width="15.44140625" style="14" customWidth="1"/>
    <col min="7179" max="7179" width="8.44140625" style="14" customWidth="1"/>
    <col min="7180" max="7182" width="9.109375" style="14"/>
    <col min="7183" max="7183" width="11.109375" style="14" customWidth="1"/>
    <col min="7184" max="7192" width="9.109375" style="14"/>
    <col min="7193" max="7210" width="0" style="14" hidden="1" customWidth="1"/>
    <col min="7211" max="7419" width="9.109375" style="14"/>
    <col min="7420" max="7420" width="5.5546875" style="14" customWidth="1"/>
    <col min="7421" max="7421" width="10.88671875" style="14" customWidth="1"/>
    <col min="7422" max="7422" width="16.109375" style="14" customWidth="1"/>
    <col min="7423" max="7423" width="9.109375" style="14"/>
    <col min="7424" max="7424" width="13.5546875" style="14" bestFit="1" customWidth="1"/>
    <col min="7425" max="7425" width="11.6640625" style="14" customWidth="1"/>
    <col min="7426" max="7426" width="14.44140625" style="14" customWidth="1"/>
    <col min="7427" max="7427" width="14.33203125" style="14" customWidth="1"/>
    <col min="7428" max="7428" width="11.109375" style="14" customWidth="1"/>
    <col min="7429" max="7429" width="12.109375" style="14" customWidth="1"/>
    <col min="7430" max="7430" width="12.88671875" style="14" customWidth="1"/>
    <col min="7431" max="7431" width="9.33203125" style="14" customWidth="1"/>
    <col min="7432" max="7432" width="11.109375" style="14" customWidth="1"/>
    <col min="7433" max="7433" width="11.44140625" style="14" customWidth="1"/>
    <col min="7434" max="7434" width="15.44140625" style="14" customWidth="1"/>
    <col min="7435" max="7435" width="8.44140625" style="14" customWidth="1"/>
    <col min="7436" max="7438" width="9.109375" style="14"/>
    <col min="7439" max="7439" width="11.109375" style="14" customWidth="1"/>
    <col min="7440" max="7448" width="9.109375" style="14"/>
    <col min="7449" max="7466" width="0" style="14" hidden="1" customWidth="1"/>
    <col min="7467" max="7675" width="9.109375" style="14"/>
    <col min="7676" max="7676" width="5.5546875" style="14" customWidth="1"/>
    <col min="7677" max="7677" width="10.88671875" style="14" customWidth="1"/>
    <col min="7678" max="7678" width="16.109375" style="14" customWidth="1"/>
    <col min="7679" max="7679" width="9.109375" style="14"/>
    <col min="7680" max="7680" width="13.5546875" style="14" bestFit="1" customWidth="1"/>
    <col min="7681" max="7681" width="11.6640625" style="14" customWidth="1"/>
    <col min="7682" max="7682" width="14.44140625" style="14" customWidth="1"/>
    <col min="7683" max="7683" width="14.33203125" style="14" customWidth="1"/>
    <col min="7684" max="7684" width="11.109375" style="14" customWidth="1"/>
    <col min="7685" max="7685" width="12.109375" style="14" customWidth="1"/>
    <col min="7686" max="7686" width="12.88671875" style="14" customWidth="1"/>
    <col min="7687" max="7687" width="9.33203125" style="14" customWidth="1"/>
    <col min="7688" max="7688" width="11.109375" style="14" customWidth="1"/>
    <col min="7689" max="7689" width="11.44140625" style="14" customWidth="1"/>
    <col min="7690" max="7690" width="15.44140625" style="14" customWidth="1"/>
    <col min="7691" max="7691" width="8.44140625" style="14" customWidth="1"/>
    <col min="7692" max="7694" width="9.109375" style="14"/>
    <col min="7695" max="7695" width="11.109375" style="14" customWidth="1"/>
    <col min="7696" max="7704" width="9.109375" style="14"/>
    <col min="7705" max="7722" width="0" style="14" hidden="1" customWidth="1"/>
    <col min="7723" max="7931" width="9.109375" style="14"/>
    <col min="7932" max="7932" width="5.5546875" style="14" customWidth="1"/>
    <col min="7933" max="7933" width="10.88671875" style="14" customWidth="1"/>
    <col min="7934" max="7934" width="16.109375" style="14" customWidth="1"/>
    <col min="7935" max="7935" width="9.109375" style="14"/>
    <col min="7936" max="7936" width="13.5546875" style="14" bestFit="1" customWidth="1"/>
    <col min="7937" max="7937" width="11.6640625" style="14" customWidth="1"/>
    <col min="7938" max="7938" width="14.44140625" style="14" customWidth="1"/>
    <col min="7939" max="7939" width="14.33203125" style="14" customWidth="1"/>
    <col min="7940" max="7940" width="11.109375" style="14" customWidth="1"/>
    <col min="7941" max="7941" width="12.109375" style="14" customWidth="1"/>
    <col min="7942" max="7942" width="12.88671875" style="14" customWidth="1"/>
    <col min="7943" max="7943" width="9.33203125" style="14" customWidth="1"/>
    <col min="7944" max="7944" width="11.109375" style="14" customWidth="1"/>
    <col min="7945" max="7945" width="11.44140625" style="14" customWidth="1"/>
    <col min="7946" max="7946" width="15.44140625" style="14" customWidth="1"/>
    <col min="7947" max="7947" width="8.44140625" style="14" customWidth="1"/>
    <col min="7948" max="7950" width="9.109375" style="14"/>
    <col min="7951" max="7951" width="11.109375" style="14" customWidth="1"/>
    <col min="7952" max="7960" width="9.109375" style="14"/>
    <col min="7961" max="7978" width="0" style="14" hidden="1" customWidth="1"/>
    <col min="7979" max="8187" width="9.109375" style="14"/>
    <col min="8188" max="8188" width="5.5546875" style="14" customWidth="1"/>
    <col min="8189" max="8189" width="10.88671875" style="14" customWidth="1"/>
    <col min="8190" max="8190" width="16.109375" style="14" customWidth="1"/>
    <col min="8191" max="8191" width="9.109375" style="14"/>
    <col min="8192" max="8192" width="13.5546875" style="14" bestFit="1" customWidth="1"/>
    <col min="8193" max="8193" width="11.6640625" style="14" customWidth="1"/>
    <col min="8194" max="8194" width="14.44140625" style="14" customWidth="1"/>
    <col min="8195" max="8195" width="14.33203125" style="14" customWidth="1"/>
    <col min="8196" max="8196" width="11.109375" style="14" customWidth="1"/>
    <col min="8197" max="8197" width="12.109375" style="14" customWidth="1"/>
    <col min="8198" max="8198" width="12.88671875" style="14" customWidth="1"/>
    <col min="8199" max="8199" width="9.33203125" style="14" customWidth="1"/>
    <col min="8200" max="8200" width="11.109375" style="14" customWidth="1"/>
    <col min="8201" max="8201" width="11.44140625" style="14" customWidth="1"/>
    <col min="8202" max="8202" width="15.44140625" style="14" customWidth="1"/>
    <col min="8203" max="8203" width="8.44140625" style="14" customWidth="1"/>
    <col min="8204" max="8206" width="9.109375" style="14"/>
    <col min="8207" max="8207" width="11.109375" style="14" customWidth="1"/>
    <col min="8208" max="8216" width="9.109375" style="14"/>
    <col min="8217" max="8234" width="0" style="14" hidden="1" customWidth="1"/>
    <col min="8235" max="8443" width="9.109375" style="14"/>
    <col min="8444" max="8444" width="5.5546875" style="14" customWidth="1"/>
    <col min="8445" max="8445" width="10.88671875" style="14" customWidth="1"/>
    <col min="8446" max="8446" width="16.109375" style="14" customWidth="1"/>
    <col min="8447" max="8447" width="9.109375" style="14"/>
    <col min="8448" max="8448" width="13.5546875" style="14" bestFit="1" customWidth="1"/>
    <col min="8449" max="8449" width="11.6640625" style="14" customWidth="1"/>
    <col min="8450" max="8450" width="14.44140625" style="14" customWidth="1"/>
    <col min="8451" max="8451" width="14.33203125" style="14" customWidth="1"/>
    <col min="8452" max="8452" width="11.109375" style="14" customWidth="1"/>
    <col min="8453" max="8453" width="12.109375" style="14" customWidth="1"/>
    <col min="8454" max="8454" width="12.88671875" style="14" customWidth="1"/>
    <col min="8455" max="8455" width="9.33203125" style="14" customWidth="1"/>
    <col min="8456" max="8456" width="11.109375" style="14" customWidth="1"/>
    <col min="8457" max="8457" width="11.44140625" style="14" customWidth="1"/>
    <col min="8458" max="8458" width="15.44140625" style="14" customWidth="1"/>
    <col min="8459" max="8459" width="8.44140625" style="14" customWidth="1"/>
    <col min="8460" max="8462" width="9.109375" style="14"/>
    <col min="8463" max="8463" width="11.109375" style="14" customWidth="1"/>
    <col min="8464" max="8472" width="9.109375" style="14"/>
    <col min="8473" max="8490" width="0" style="14" hidden="1" customWidth="1"/>
    <col min="8491" max="8699" width="9.109375" style="14"/>
    <col min="8700" max="8700" width="5.5546875" style="14" customWidth="1"/>
    <col min="8701" max="8701" width="10.88671875" style="14" customWidth="1"/>
    <col min="8702" max="8702" width="16.109375" style="14" customWidth="1"/>
    <col min="8703" max="8703" width="9.109375" style="14"/>
    <col min="8704" max="8704" width="13.5546875" style="14" bestFit="1" customWidth="1"/>
    <col min="8705" max="8705" width="11.6640625" style="14" customWidth="1"/>
    <col min="8706" max="8706" width="14.44140625" style="14" customWidth="1"/>
    <col min="8707" max="8707" width="14.33203125" style="14" customWidth="1"/>
    <col min="8708" max="8708" width="11.109375" style="14" customWidth="1"/>
    <col min="8709" max="8709" width="12.109375" style="14" customWidth="1"/>
    <col min="8710" max="8710" width="12.88671875" style="14" customWidth="1"/>
    <col min="8711" max="8711" width="9.33203125" style="14" customWidth="1"/>
    <col min="8712" max="8712" width="11.109375" style="14" customWidth="1"/>
    <col min="8713" max="8713" width="11.44140625" style="14" customWidth="1"/>
    <col min="8714" max="8714" width="15.44140625" style="14" customWidth="1"/>
    <col min="8715" max="8715" width="8.44140625" style="14" customWidth="1"/>
    <col min="8716" max="8718" width="9.109375" style="14"/>
    <col min="8719" max="8719" width="11.109375" style="14" customWidth="1"/>
    <col min="8720" max="8728" width="9.109375" style="14"/>
    <col min="8729" max="8746" width="0" style="14" hidden="1" customWidth="1"/>
    <col min="8747" max="8955" width="9.109375" style="14"/>
    <col min="8956" max="8956" width="5.5546875" style="14" customWidth="1"/>
    <col min="8957" max="8957" width="10.88671875" style="14" customWidth="1"/>
    <col min="8958" max="8958" width="16.109375" style="14" customWidth="1"/>
    <col min="8959" max="8959" width="9.109375" style="14"/>
    <col min="8960" max="8960" width="13.5546875" style="14" bestFit="1" customWidth="1"/>
    <col min="8961" max="8961" width="11.6640625" style="14" customWidth="1"/>
    <col min="8962" max="8962" width="14.44140625" style="14" customWidth="1"/>
    <col min="8963" max="8963" width="14.33203125" style="14" customWidth="1"/>
    <col min="8964" max="8964" width="11.109375" style="14" customWidth="1"/>
    <col min="8965" max="8965" width="12.109375" style="14" customWidth="1"/>
    <col min="8966" max="8966" width="12.88671875" style="14" customWidth="1"/>
    <col min="8967" max="8967" width="9.33203125" style="14" customWidth="1"/>
    <col min="8968" max="8968" width="11.109375" style="14" customWidth="1"/>
    <col min="8969" max="8969" width="11.44140625" style="14" customWidth="1"/>
    <col min="8970" max="8970" width="15.44140625" style="14" customWidth="1"/>
    <col min="8971" max="8971" width="8.44140625" style="14" customWidth="1"/>
    <col min="8972" max="8974" width="9.109375" style="14"/>
    <col min="8975" max="8975" width="11.109375" style="14" customWidth="1"/>
    <col min="8976" max="8984" width="9.109375" style="14"/>
    <col min="8985" max="9002" width="0" style="14" hidden="1" customWidth="1"/>
    <col min="9003" max="9211" width="9.109375" style="14"/>
    <col min="9212" max="9212" width="5.5546875" style="14" customWidth="1"/>
    <col min="9213" max="9213" width="10.88671875" style="14" customWidth="1"/>
    <col min="9214" max="9214" width="16.109375" style="14" customWidth="1"/>
    <col min="9215" max="9215" width="9.109375" style="14"/>
    <col min="9216" max="9216" width="13.5546875" style="14" bestFit="1" customWidth="1"/>
    <col min="9217" max="9217" width="11.6640625" style="14" customWidth="1"/>
    <col min="9218" max="9218" width="14.44140625" style="14" customWidth="1"/>
    <col min="9219" max="9219" width="14.33203125" style="14" customWidth="1"/>
    <col min="9220" max="9220" width="11.109375" style="14" customWidth="1"/>
    <col min="9221" max="9221" width="12.109375" style="14" customWidth="1"/>
    <col min="9222" max="9222" width="12.88671875" style="14" customWidth="1"/>
    <col min="9223" max="9223" width="9.33203125" style="14" customWidth="1"/>
    <col min="9224" max="9224" width="11.109375" style="14" customWidth="1"/>
    <col min="9225" max="9225" width="11.44140625" style="14" customWidth="1"/>
    <col min="9226" max="9226" width="15.44140625" style="14" customWidth="1"/>
    <col min="9227" max="9227" width="8.44140625" style="14" customWidth="1"/>
    <col min="9228" max="9230" width="9.109375" style="14"/>
    <col min="9231" max="9231" width="11.109375" style="14" customWidth="1"/>
    <col min="9232" max="9240" width="9.109375" style="14"/>
    <col min="9241" max="9258" width="0" style="14" hidden="1" customWidth="1"/>
    <col min="9259" max="9467" width="9.109375" style="14"/>
    <col min="9468" max="9468" width="5.5546875" style="14" customWidth="1"/>
    <col min="9469" max="9469" width="10.88671875" style="14" customWidth="1"/>
    <col min="9470" max="9470" width="16.109375" style="14" customWidth="1"/>
    <col min="9471" max="9471" width="9.109375" style="14"/>
    <col min="9472" max="9472" width="13.5546875" style="14" bestFit="1" customWidth="1"/>
    <col min="9473" max="9473" width="11.6640625" style="14" customWidth="1"/>
    <col min="9474" max="9474" width="14.44140625" style="14" customWidth="1"/>
    <col min="9475" max="9475" width="14.33203125" style="14" customWidth="1"/>
    <col min="9476" max="9476" width="11.109375" style="14" customWidth="1"/>
    <col min="9477" max="9477" width="12.109375" style="14" customWidth="1"/>
    <col min="9478" max="9478" width="12.88671875" style="14" customWidth="1"/>
    <col min="9479" max="9479" width="9.33203125" style="14" customWidth="1"/>
    <col min="9480" max="9480" width="11.109375" style="14" customWidth="1"/>
    <col min="9481" max="9481" width="11.44140625" style="14" customWidth="1"/>
    <col min="9482" max="9482" width="15.44140625" style="14" customWidth="1"/>
    <col min="9483" max="9483" width="8.44140625" style="14" customWidth="1"/>
    <col min="9484" max="9486" width="9.109375" style="14"/>
    <col min="9487" max="9487" width="11.109375" style="14" customWidth="1"/>
    <col min="9488" max="9496" width="9.109375" style="14"/>
    <col min="9497" max="9514" width="0" style="14" hidden="1" customWidth="1"/>
    <col min="9515" max="9723" width="9.109375" style="14"/>
    <col min="9724" max="9724" width="5.5546875" style="14" customWidth="1"/>
    <col min="9725" max="9725" width="10.88671875" style="14" customWidth="1"/>
    <col min="9726" max="9726" width="16.109375" style="14" customWidth="1"/>
    <col min="9727" max="9727" width="9.109375" style="14"/>
    <col min="9728" max="9728" width="13.5546875" style="14" bestFit="1" customWidth="1"/>
    <col min="9729" max="9729" width="11.6640625" style="14" customWidth="1"/>
    <col min="9730" max="9730" width="14.44140625" style="14" customWidth="1"/>
    <col min="9731" max="9731" width="14.33203125" style="14" customWidth="1"/>
    <col min="9732" max="9732" width="11.109375" style="14" customWidth="1"/>
    <col min="9733" max="9733" width="12.109375" style="14" customWidth="1"/>
    <col min="9734" max="9734" width="12.88671875" style="14" customWidth="1"/>
    <col min="9735" max="9735" width="9.33203125" style="14" customWidth="1"/>
    <col min="9736" max="9736" width="11.109375" style="14" customWidth="1"/>
    <col min="9737" max="9737" width="11.44140625" style="14" customWidth="1"/>
    <col min="9738" max="9738" width="15.44140625" style="14" customWidth="1"/>
    <col min="9739" max="9739" width="8.44140625" style="14" customWidth="1"/>
    <col min="9740" max="9742" width="9.109375" style="14"/>
    <col min="9743" max="9743" width="11.109375" style="14" customWidth="1"/>
    <col min="9744" max="9752" width="9.109375" style="14"/>
    <col min="9753" max="9770" width="0" style="14" hidden="1" customWidth="1"/>
    <col min="9771" max="9979" width="9.109375" style="14"/>
    <col min="9980" max="9980" width="5.5546875" style="14" customWidth="1"/>
    <col min="9981" max="9981" width="10.88671875" style="14" customWidth="1"/>
    <col min="9982" max="9982" width="16.109375" style="14" customWidth="1"/>
    <col min="9983" max="9983" width="9.109375" style="14"/>
    <col min="9984" max="9984" width="13.5546875" style="14" bestFit="1" customWidth="1"/>
    <col min="9985" max="9985" width="11.6640625" style="14" customWidth="1"/>
    <col min="9986" max="9986" width="14.44140625" style="14" customWidth="1"/>
    <col min="9987" max="9987" width="14.33203125" style="14" customWidth="1"/>
    <col min="9988" max="9988" width="11.109375" style="14" customWidth="1"/>
    <col min="9989" max="9989" width="12.109375" style="14" customWidth="1"/>
    <col min="9990" max="9990" width="12.88671875" style="14" customWidth="1"/>
    <col min="9991" max="9991" width="9.33203125" style="14" customWidth="1"/>
    <col min="9992" max="9992" width="11.109375" style="14" customWidth="1"/>
    <col min="9993" max="9993" width="11.44140625" style="14" customWidth="1"/>
    <col min="9994" max="9994" width="15.44140625" style="14" customWidth="1"/>
    <col min="9995" max="9995" width="8.44140625" style="14" customWidth="1"/>
    <col min="9996" max="9998" width="9.109375" style="14"/>
    <col min="9999" max="9999" width="11.109375" style="14" customWidth="1"/>
    <col min="10000" max="10008" width="9.109375" style="14"/>
    <col min="10009" max="10026" width="0" style="14" hidden="1" customWidth="1"/>
    <col min="10027" max="10235" width="9.109375" style="14"/>
    <col min="10236" max="10236" width="5.5546875" style="14" customWidth="1"/>
    <col min="10237" max="10237" width="10.88671875" style="14" customWidth="1"/>
    <col min="10238" max="10238" width="16.109375" style="14" customWidth="1"/>
    <col min="10239" max="10239" width="9.109375" style="14"/>
    <col min="10240" max="10240" width="13.5546875" style="14" bestFit="1" customWidth="1"/>
    <col min="10241" max="10241" width="11.6640625" style="14" customWidth="1"/>
    <col min="10242" max="10242" width="14.44140625" style="14" customWidth="1"/>
    <col min="10243" max="10243" width="14.33203125" style="14" customWidth="1"/>
    <col min="10244" max="10244" width="11.109375" style="14" customWidth="1"/>
    <col min="10245" max="10245" width="12.109375" style="14" customWidth="1"/>
    <col min="10246" max="10246" width="12.88671875" style="14" customWidth="1"/>
    <col min="10247" max="10247" width="9.33203125" style="14" customWidth="1"/>
    <col min="10248" max="10248" width="11.109375" style="14" customWidth="1"/>
    <col min="10249" max="10249" width="11.44140625" style="14" customWidth="1"/>
    <col min="10250" max="10250" width="15.44140625" style="14" customWidth="1"/>
    <col min="10251" max="10251" width="8.44140625" style="14" customWidth="1"/>
    <col min="10252" max="10254" width="9.109375" style="14"/>
    <col min="10255" max="10255" width="11.109375" style="14" customWidth="1"/>
    <col min="10256" max="10264" width="9.109375" style="14"/>
    <col min="10265" max="10282" width="0" style="14" hidden="1" customWidth="1"/>
    <col min="10283" max="10491" width="9.109375" style="14"/>
    <col min="10492" max="10492" width="5.5546875" style="14" customWidth="1"/>
    <col min="10493" max="10493" width="10.88671875" style="14" customWidth="1"/>
    <col min="10494" max="10494" width="16.109375" style="14" customWidth="1"/>
    <col min="10495" max="10495" width="9.109375" style="14"/>
    <col min="10496" max="10496" width="13.5546875" style="14" bestFit="1" customWidth="1"/>
    <col min="10497" max="10497" width="11.6640625" style="14" customWidth="1"/>
    <col min="10498" max="10498" width="14.44140625" style="14" customWidth="1"/>
    <col min="10499" max="10499" width="14.33203125" style="14" customWidth="1"/>
    <col min="10500" max="10500" width="11.109375" style="14" customWidth="1"/>
    <col min="10501" max="10501" width="12.109375" style="14" customWidth="1"/>
    <col min="10502" max="10502" width="12.88671875" style="14" customWidth="1"/>
    <col min="10503" max="10503" width="9.33203125" style="14" customWidth="1"/>
    <col min="10504" max="10504" width="11.109375" style="14" customWidth="1"/>
    <col min="10505" max="10505" width="11.44140625" style="14" customWidth="1"/>
    <col min="10506" max="10506" width="15.44140625" style="14" customWidth="1"/>
    <col min="10507" max="10507" width="8.44140625" style="14" customWidth="1"/>
    <col min="10508" max="10510" width="9.109375" style="14"/>
    <col min="10511" max="10511" width="11.109375" style="14" customWidth="1"/>
    <col min="10512" max="10520" width="9.109375" style="14"/>
    <col min="10521" max="10538" width="0" style="14" hidden="1" customWidth="1"/>
    <col min="10539" max="10747" width="9.109375" style="14"/>
    <col min="10748" max="10748" width="5.5546875" style="14" customWidth="1"/>
    <col min="10749" max="10749" width="10.88671875" style="14" customWidth="1"/>
    <col min="10750" max="10750" width="16.109375" style="14" customWidth="1"/>
    <col min="10751" max="10751" width="9.109375" style="14"/>
    <col min="10752" max="10752" width="13.5546875" style="14" bestFit="1" customWidth="1"/>
    <col min="10753" max="10753" width="11.6640625" style="14" customWidth="1"/>
    <col min="10754" max="10754" width="14.44140625" style="14" customWidth="1"/>
    <col min="10755" max="10755" width="14.33203125" style="14" customWidth="1"/>
    <col min="10756" max="10756" width="11.109375" style="14" customWidth="1"/>
    <col min="10757" max="10757" width="12.109375" style="14" customWidth="1"/>
    <col min="10758" max="10758" width="12.88671875" style="14" customWidth="1"/>
    <col min="10759" max="10759" width="9.33203125" style="14" customWidth="1"/>
    <col min="10760" max="10760" width="11.109375" style="14" customWidth="1"/>
    <col min="10761" max="10761" width="11.44140625" style="14" customWidth="1"/>
    <col min="10762" max="10762" width="15.44140625" style="14" customWidth="1"/>
    <col min="10763" max="10763" width="8.44140625" style="14" customWidth="1"/>
    <col min="10764" max="10766" width="9.109375" style="14"/>
    <col min="10767" max="10767" width="11.109375" style="14" customWidth="1"/>
    <col min="10768" max="10776" width="9.109375" style="14"/>
    <col min="10777" max="10794" width="0" style="14" hidden="1" customWidth="1"/>
    <col min="10795" max="11003" width="9.109375" style="14"/>
    <col min="11004" max="11004" width="5.5546875" style="14" customWidth="1"/>
    <col min="11005" max="11005" width="10.88671875" style="14" customWidth="1"/>
    <col min="11006" max="11006" width="16.109375" style="14" customWidth="1"/>
    <col min="11007" max="11007" width="9.109375" style="14"/>
    <col min="11008" max="11008" width="13.5546875" style="14" bestFit="1" customWidth="1"/>
    <col min="11009" max="11009" width="11.6640625" style="14" customWidth="1"/>
    <col min="11010" max="11010" width="14.44140625" style="14" customWidth="1"/>
    <col min="11011" max="11011" width="14.33203125" style="14" customWidth="1"/>
    <col min="11012" max="11012" width="11.109375" style="14" customWidth="1"/>
    <col min="11013" max="11013" width="12.109375" style="14" customWidth="1"/>
    <col min="11014" max="11014" width="12.88671875" style="14" customWidth="1"/>
    <col min="11015" max="11015" width="9.33203125" style="14" customWidth="1"/>
    <col min="11016" max="11016" width="11.109375" style="14" customWidth="1"/>
    <col min="11017" max="11017" width="11.44140625" style="14" customWidth="1"/>
    <col min="11018" max="11018" width="15.44140625" style="14" customWidth="1"/>
    <col min="11019" max="11019" width="8.44140625" style="14" customWidth="1"/>
    <col min="11020" max="11022" width="9.109375" style="14"/>
    <col min="11023" max="11023" width="11.109375" style="14" customWidth="1"/>
    <col min="11024" max="11032" width="9.109375" style="14"/>
    <col min="11033" max="11050" width="0" style="14" hidden="1" customWidth="1"/>
    <col min="11051" max="11259" width="9.109375" style="14"/>
    <col min="11260" max="11260" width="5.5546875" style="14" customWidth="1"/>
    <col min="11261" max="11261" width="10.88671875" style="14" customWidth="1"/>
    <col min="11262" max="11262" width="16.109375" style="14" customWidth="1"/>
    <col min="11263" max="11263" width="9.109375" style="14"/>
    <col min="11264" max="11264" width="13.5546875" style="14" bestFit="1" customWidth="1"/>
    <col min="11265" max="11265" width="11.6640625" style="14" customWidth="1"/>
    <col min="11266" max="11266" width="14.44140625" style="14" customWidth="1"/>
    <col min="11267" max="11267" width="14.33203125" style="14" customWidth="1"/>
    <col min="11268" max="11268" width="11.109375" style="14" customWidth="1"/>
    <col min="11269" max="11269" width="12.109375" style="14" customWidth="1"/>
    <col min="11270" max="11270" width="12.88671875" style="14" customWidth="1"/>
    <col min="11271" max="11271" width="9.33203125" style="14" customWidth="1"/>
    <col min="11272" max="11272" width="11.109375" style="14" customWidth="1"/>
    <col min="11273" max="11273" width="11.44140625" style="14" customWidth="1"/>
    <col min="11274" max="11274" width="15.44140625" style="14" customWidth="1"/>
    <col min="11275" max="11275" width="8.44140625" style="14" customWidth="1"/>
    <col min="11276" max="11278" width="9.109375" style="14"/>
    <col min="11279" max="11279" width="11.109375" style="14" customWidth="1"/>
    <col min="11280" max="11288" width="9.109375" style="14"/>
    <col min="11289" max="11306" width="0" style="14" hidden="1" customWidth="1"/>
    <col min="11307" max="11515" width="9.109375" style="14"/>
    <col min="11516" max="11516" width="5.5546875" style="14" customWidth="1"/>
    <col min="11517" max="11517" width="10.88671875" style="14" customWidth="1"/>
    <col min="11518" max="11518" width="16.109375" style="14" customWidth="1"/>
    <col min="11519" max="11519" width="9.109375" style="14"/>
    <col min="11520" max="11520" width="13.5546875" style="14" bestFit="1" customWidth="1"/>
    <col min="11521" max="11521" width="11.6640625" style="14" customWidth="1"/>
    <col min="11522" max="11522" width="14.44140625" style="14" customWidth="1"/>
    <col min="11523" max="11523" width="14.33203125" style="14" customWidth="1"/>
    <col min="11524" max="11524" width="11.109375" style="14" customWidth="1"/>
    <col min="11525" max="11525" width="12.109375" style="14" customWidth="1"/>
    <col min="11526" max="11526" width="12.88671875" style="14" customWidth="1"/>
    <col min="11527" max="11527" width="9.33203125" style="14" customWidth="1"/>
    <col min="11528" max="11528" width="11.109375" style="14" customWidth="1"/>
    <col min="11529" max="11529" width="11.44140625" style="14" customWidth="1"/>
    <col min="11530" max="11530" width="15.44140625" style="14" customWidth="1"/>
    <col min="11531" max="11531" width="8.44140625" style="14" customWidth="1"/>
    <col min="11532" max="11534" width="9.109375" style="14"/>
    <col min="11535" max="11535" width="11.109375" style="14" customWidth="1"/>
    <col min="11536" max="11544" width="9.109375" style="14"/>
    <col min="11545" max="11562" width="0" style="14" hidden="1" customWidth="1"/>
    <col min="11563" max="11771" width="9.109375" style="14"/>
    <col min="11772" max="11772" width="5.5546875" style="14" customWidth="1"/>
    <col min="11773" max="11773" width="10.88671875" style="14" customWidth="1"/>
    <col min="11774" max="11774" width="16.109375" style="14" customWidth="1"/>
    <col min="11775" max="11775" width="9.109375" style="14"/>
    <col min="11776" max="11776" width="13.5546875" style="14" bestFit="1" customWidth="1"/>
    <col min="11777" max="11777" width="11.6640625" style="14" customWidth="1"/>
    <col min="11778" max="11778" width="14.44140625" style="14" customWidth="1"/>
    <col min="11779" max="11779" width="14.33203125" style="14" customWidth="1"/>
    <col min="11780" max="11780" width="11.109375" style="14" customWidth="1"/>
    <col min="11781" max="11781" width="12.109375" style="14" customWidth="1"/>
    <col min="11782" max="11782" width="12.88671875" style="14" customWidth="1"/>
    <col min="11783" max="11783" width="9.33203125" style="14" customWidth="1"/>
    <col min="11784" max="11784" width="11.109375" style="14" customWidth="1"/>
    <col min="11785" max="11785" width="11.44140625" style="14" customWidth="1"/>
    <col min="11786" max="11786" width="15.44140625" style="14" customWidth="1"/>
    <col min="11787" max="11787" width="8.44140625" style="14" customWidth="1"/>
    <col min="11788" max="11790" width="9.109375" style="14"/>
    <col min="11791" max="11791" width="11.109375" style="14" customWidth="1"/>
    <col min="11792" max="11800" width="9.109375" style="14"/>
    <col min="11801" max="11818" width="0" style="14" hidden="1" customWidth="1"/>
    <col min="11819" max="12027" width="9.109375" style="14"/>
    <col min="12028" max="12028" width="5.5546875" style="14" customWidth="1"/>
    <col min="12029" max="12029" width="10.88671875" style="14" customWidth="1"/>
    <col min="12030" max="12030" width="16.109375" style="14" customWidth="1"/>
    <col min="12031" max="12031" width="9.109375" style="14"/>
    <col min="12032" max="12032" width="13.5546875" style="14" bestFit="1" customWidth="1"/>
    <col min="12033" max="12033" width="11.6640625" style="14" customWidth="1"/>
    <col min="12034" max="12034" width="14.44140625" style="14" customWidth="1"/>
    <col min="12035" max="12035" width="14.33203125" style="14" customWidth="1"/>
    <col min="12036" max="12036" width="11.109375" style="14" customWidth="1"/>
    <col min="12037" max="12037" width="12.109375" style="14" customWidth="1"/>
    <col min="12038" max="12038" width="12.88671875" style="14" customWidth="1"/>
    <col min="12039" max="12039" width="9.33203125" style="14" customWidth="1"/>
    <col min="12040" max="12040" width="11.109375" style="14" customWidth="1"/>
    <col min="12041" max="12041" width="11.44140625" style="14" customWidth="1"/>
    <col min="12042" max="12042" width="15.44140625" style="14" customWidth="1"/>
    <col min="12043" max="12043" width="8.44140625" style="14" customWidth="1"/>
    <col min="12044" max="12046" width="9.109375" style="14"/>
    <col min="12047" max="12047" width="11.109375" style="14" customWidth="1"/>
    <col min="12048" max="12056" width="9.109375" style="14"/>
    <col min="12057" max="12074" width="0" style="14" hidden="1" customWidth="1"/>
    <col min="12075" max="12283" width="9.109375" style="14"/>
    <col min="12284" max="12284" width="5.5546875" style="14" customWidth="1"/>
    <col min="12285" max="12285" width="10.88671875" style="14" customWidth="1"/>
    <col min="12286" max="12286" width="16.109375" style="14" customWidth="1"/>
    <col min="12287" max="12287" width="9.109375" style="14"/>
    <col min="12288" max="12288" width="13.5546875" style="14" bestFit="1" customWidth="1"/>
    <col min="12289" max="12289" width="11.6640625" style="14" customWidth="1"/>
    <col min="12290" max="12290" width="14.44140625" style="14" customWidth="1"/>
    <col min="12291" max="12291" width="14.33203125" style="14" customWidth="1"/>
    <col min="12292" max="12292" width="11.109375" style="14" customWidth="1"/>
    <col min="12293" max="12293" width="12.109375" style="14" customWidth="1"/>
    <col min="12294" max="12294" width="12.88671875" style="14" customWidth="1"/>
    <col min="12295" max="12295" width="9.33203125" style="14" customWidth="1"/>
    <col min="12296" max="12296" width="11.109375" style="14" customWidth="1"/>
    <col min="12297" max="12297" width="11.44140625" style="14" customWidth="1"/>
    <col min="12298" max="12298" width="15.44140625" style="14" customWidth="1"/>
    <col min="12299" max="12299" width="8.44140625" style="14" customWidth="1"/>
    <col min="12300" max="12302" width="9.109375" style="14"/>
    <col min="12303" max="12303" width="11.109375" style="14" customWidth="1"/>
    <col min="12304" max="12312" width="9.109375" style="14"/>
    <col min="12313" max="12330" width="0" style="14" hidden="1" customWidth="1"/>
    <col min="12331" max="12539" width="9.109375" style="14"/>
    <col min="12540" max="12540" width="5.5546875" style="14" customWidth="1"/>
    <col min="12541" max="12541" width="10.88671875" style="14" customWidth="1"/>
    <col min="12542" max="12542" width="16.109375" style="14" customWidth="1"/>
    <col min="12543" max="12543" width="9.109375" style="14"/>
    <col min="12544" max="12544" width="13.5546875" style="14" bestFit="1" customWidth="1"/>
    <col min="12545" max="12545" width="11.6640625" style="14" customWidth="1"/>
    <col min="12546" max="12546" width="14.44140625" style="14" customWidth="1"/>
    <col min="12547" max="12547" width="14.33203125" style="14" customWidth="1"/>
    <col min="12548" max="12548" width="11.109375" style="14" customWidth="1"/>
    <col min="12549" max="12549" width="12.109375" style="14" customWidth="1"/>
    <col min="12550" max="12550" width="12.88671875" style="14" customWidth="1"/>
    <col min="12551" max="12551" width="9.33203125" style="14" customWidth="1"/>
    <col min="12552" max="12552" width="11.109375" style="14" customWidth="1"/>
    <col min="12553" max="12553" width="11.44140625" style="14" customWidth="1"/>
    <col min="12554" max="12554" width="15.44140625" style="14" customWidth="1"/>
    <col min="12555" max="12555" width="8.44140625" style="14" customWidth="1"/>
    <col min="12556" max="12558" width="9.109375" style="14"/>
    <col min="12559" max="12559" width="11.109375" style="14" customWidth="1"/>
    <col min="12560" max="12568" width="9.109375" style="14"/>
    <col min="12569" max="12586" width="0" style="14" hidden="1" customWidth="1"/>
    <col min="12587" max="12795" width="9.109375" style="14"/>
    <col min="12796" max="12796" width="5.5546875" style="14" customWidth="1"/>
    <col min="12797" max="12797" width="10.88671875" style="14" customWidth="1"/>
    <col min="12798" max="12798" width="16.109375" style="14" customWidth="1"/>
    <col min="12799" max="12799" width="9.109375" style="14"/>
    <col min="12800" max="12800" width="13.5546875" style="14" bestFit="1" customWidth="1"/>
    <col min="12801" max="12801" width="11.6640625" style="14" customWidth="1"/>
    <col min="12802" max="12802" width="14.44140625" style="14" customWidth="1"/>
    <col min="12803" max="12803" width="14.33203125" style="14" customWidth="1"/>
    <col min="12804" max="12804" width="11.109375" style="14" customWidth="1"/>
    <col min="12805" max="12805" width="12.109375" style="14" customWidth="1"/>
    <col min="12806" max="12806" width="12.88671875" style="14" customWidth="1"/>
    <col min="12807" max="12807" width="9.33203125" style="14" customWidth="1"/>
    <col min="12808" max="12808" width="11.109375" style="14" customWidth="1"/>
    <col min="12809" max="12809" width="11.44140625" style="14" customWidth="1"/>
    <col min="12810" max="12810" width="15.44140625" style="14" customWidth="1"/>
    <col min="12811" max="12811" width="8.44140625" style="14" customWidth="1"/>
    <col min="12812" max="12814" width="9.109375" style="14"/>
    <col min="12815" max="12815" width="11.109375" style="14" customWidth="1"/>
    <col min="12816" max="12824" width="9.109375" style="14"/>
    <col min="12825" max="12842" width="0" style="14" hidden="1" customWidth="1"/>
    <col min="12843" max="13051" width="9.109375" style="14"/>
    <col min="13052" max="13052" width="5.5546875" style="14" customWidth="1"/>
    <col min="13053" max="13053" width="10.88671875" style="14" customWidth="1"/>
    <col min="13054" max="13054" width="16.109375" style="14" customWidth="1"/>
    <col min="13055" max="13055" width="9.109375" style="14"/>
    <col min="13056" max="13056" width="13.5546875" style="14" bestFit="1" customWidth="1"/>
    <col min="13057" max="13057" width="11.6640625" style="14" customWidth="1"/>
    <col min="13058" max="13058" width="14.44140625" style="14" customWidth="1"/>
    <col min="13059" max="13059" width="14.33203125" style="14" customWidth="1"/>
    <col min="13060" max="13060" width="11.109375" style="14" customWidth="1"/>
    <col min="13061" max="13061" width="12.109375" style="14" customWidth="1"/>
    <col min="13062" max="13062" width="12.88671875" style="14" customWidth="1"/>
    <col min="13063" max="13063" width="9.33203125" style="14" customWidth="1"/>
    <col min="13064" max="13064" width="11.109375" style="14" customWidth="1"/>
    <col min="13065" max="13065" width="11.44140625" style="14" customWidth="1"/>
    <col min="13066" max="13066" width="15.44140625" style="14" customWidth="1"/>
    <col min="13067" max="13067" width="8.44140625" style="14" customWidth="1"/>
    <col min="13068" max="13070" width="9.109375" style="14"/>
    <col min="13071" max="13071" width="11.109375" style="14" customWidth="1"/>
    <col min="13072" max="13080" width="9.109375" style="14"/>
    <col min="13081" max="13098" width="0" style="14" hidden="1" customWidth="1"/>
    <col min="13099" max="13307" width="9.109375" style="14"/>
    <col min="13308" max="13308" width="5.5546875" style="14" customWidth="1"/>
    <col min="13309" max="13309" width="10.88671875" style="14" customWidth="1"/>
    <col min="13310" max="13310" width="16.109375" style="14" customWidth="1"/>
    <col min="13311" max="13311" width="9.109375" style="14"/>
    <col min="13312" max="13312" width="13.5546875" style="14" bestFit="1" customWidth="1"/>
    <col min="13313" max="13313" width="11.6640625" style="14" customWidth="1"/>
    <col min="13314" max="13314" width="14.44140625" style="14" customWidth="1"/>
    <col min="13315" max="13315" width="14.33203125" style="14" customWidth="1"/>
    <col min="13316" max="13316" width="11.109375" style="14" customWidth="1"/>
    <col min="13317" max="13317" width="12.109375" style="14" customWidth="1"/>
    <col min="13318" max="13318" width="12.88671875" style="14" customWidth="1"/>
    <col min="13319" max="13319" width="9.33203125" style="14" customWidth="1"/>
    <col min="13320" max="13320" width="11.109375" style="14" customWidth="1"/>
    <col min="13321" max="13321" width="11.44140625" style="14" customWidth="1"/>
    <col min="13322" max="13322" width="15.44140625" style="14" customWidth="1"/>
    <col min="13323" max="13323" width="8.44140625" style="14" customWidth="1"/>
    <col min="13324" max="13326" width="9.109375" style="14"/>
    <col min="13327" max="13327" width="11.109375" style="14" customWidth="1"/>
    <col min="13328" max="13336" width="9.109375" style="14"/>
    <col min="13337" max="13354" width="0" style="14" hidden="1" customWidth="1"/>
    <col min="13355" max="13563" width="9.109375" style="14"/>
    <col min="13564" max="13564" width="5.5546875" style="14" customWidth="1"/>
    <col min="13565" max="13565" width="10.88671875" style="14" customWidth="1"/>
    <col min="13566" max="13566" width="16.109375" style="14" customWidth="1"/>
    <col min="13567" max="13567" width="9.109375" style="14"/>
    <col min="13568" max="13568" width="13.5546875" style="14" bestFit="1" customWidth="1"/>
    <col min="13569" max="13569" width="11.6640625" style="14" customWidth="1"/>
    <col min="13570" max="13570" width="14.44140625" style="14" customWidth="1"/>
    <col min="13571" max="13571" width="14.33203125" style="14" customWidth="1"/>
    <col min="13572" max="13572" width="11.109375" style="14" customWidth="1"/>
    <col min="13573" max="13573" width="12.109375" style="14" customWidth="1"/>
    <col min="13574" max="13574" width="12.88671875" style="14" customWidth="1"/>
    <col min="13575" max="13575" width="9.33203125" style="14" customWidth="1"/>
    <col min="13576" max="13576" width="11.109375" style="14" customWidth="1"/>
    <col min="13577" max="13577" width="11.44140625" style="14" customWidth="1"/>
    <col min="13578" max="13578" width="15.44140625" style="14" customWidth="1"/>
    <col min="13579" max="13579" width="8.44140625" style="14" customWidth="1"/>
    <col min="13580" max="13582" width="9.109375" style="14"/>
    <col min="13583" max="13583" width="11.109375" style="14" customWidth="1"/>
    <col min="13584" max="13592" width="9.109375" style="14"/>
    <col min="13593" max="13610" width="0" style="14" hidden="1" customWidth="1"/>
    <col min="13611" max="13819" width="9.109375" style="14"/>
    <col min="13820" max="13820" width="5.5546875" style="14" customWidth="1"/>
    <col min="13821" max="13821" width="10.88671875" style="14" customWidth="1"/>
    <col min="13822" max="13822" width="16.109375" style="14" customWidth="1"/>
    <col min="13823" max="13823" width="9.109375" style="14"/>
    <col min="13824" max="13824" width="13.5546875" style="14" bestFit="1" customWidth="1"/>
    <col min="13825" max="13825" width="11.6640625" style="14" customWidth="1"/>
    <col min="13826" max="13826" width="14.44140625" style="14" customWidth="1"/>
    <col min="13827" max="13827" width="14.33203125" style="14" customWidth="1"/>
    <col min="13828" max="13828" width="11.109375" style="14" customWidth="1"/>
    <col min="13829" max="13829" width="12.109375" style="14" customWidth="1"/>
    <col min="13830" max="13830" width="12.88671875" style="14" customWidth="1"/>
    <col min="13831" max="13831" width="9.33203125" style="14" customWidth="1"/>
    <col min="13832" max="13832" width="11.109375" style="14" customWidth="1"/>
    <col min="13833" max="13833" width="11.44140625" style="14" customWidth="1"/>
    <col min="13834" max="13834" width="15.44140625" style="14" customWidth="1"/>
    <col min="13835" max="13835" width="8.44140625" style="14" customWidth="1"/>
    <col min="13836" max="13838" width="9.109375" style="14"/>
    <col min="13839" max="13839" width="11.109375" style="14" customWidth="1"/>
    <col min="13840" max="13848" width="9.109375" style="14"/>
    <col min="13849" max="13866" width="0" style="14" hidden="1" customWidth="1"/>
    <col min="13867" max="14075" width="9.109375" style="14"/>
    <col min="14076" max="14076" width="5.5546875" style="14" customWidth="1"/>
    <col min="14077" max="14077" width="10.88671875" style="14" customWidth="1"/>
    <col min="14078" max="14078" width="16.109375" style="14" customWidth="1"/>
    <col min="14079" max="14079" width="9.109375" style="14"/>
    <col min="14080" max="14080" width="13.5546875" style="14" bestFit="1" customWidth="1"/>
    <col min="14081" max="14081" width="11.6640625" style="14" customWidth="1"/>
    <col min="14082" max="14082" width="14.44140625" style="14" customWidth="1"/>
    <col min="14083" max="14083" width="14.33203125" style="14" customWidth="1"/>
    <col min="14084" max="14084" width="11.109375" style="14" customWidth="1"/>
    <col min="14085" max="14085" width="12.109375" style="14" customWidth="1"/>
    <col min="14086" max="14086" width="12.88671875" style="14" customWidth="1"/>
    <col min="14087" max="14087" width="9.33203125" style="14" customWidth="1"/>
    <col min="14088" max="14088" width="11.109375" style="14" customWidth="1"/>
    <col min="14089" max="14089" width="11.44140625" style="14" customWidth="1"/>
    <col min="14090" max="14090" width="15.44140625" style="14" customWidth="1"/>
    <col min="14091" max="14091" width="8.44140625" style="14" customWidth="1"/>
    <col min="14092" max="14094" width="9.109375" style="14"/>
    <col min="14095" max="14095" width="11.109375" style="14" customWidth="1"/>
    <col min="14096" max="14104" width="9.109375" style="14"/>
    <col min="14105" max="14122" width="0" style="14" hidden="1" customWidth="1"/>
    <col min="14123" max="14331" width="9.109375" style="14"/>
    <col min="14332" max="14332" width="5.5546875" style="14" customWidth="1"/>
    <col min="14333" max="14333" width="10.88671875" style="14" customWidth="1"/>
    <col min="14334" max="14334" width="16.109375" style="14" customWidth="1"/>
    <col min="14335" max="14335" width="9.109375" style="14"/>
    <col min="14336" max="14336" width="13.5546875" style="14" bestFit="1" customWidth="1"/>
    <col min="14337" max="14337" width="11.6640625" style="14" customWidth="1"/>
    <col min="14338" max="14338" width="14.44140625" style="14" customWidth="1"/>
    <col min="14339" max="14339" width="14.33203125" style="14" customWidth="1"/>
    <col min="14340" max="14340" width="11.109375" style="14" customWidth="1"/>
    <col min="14341" max="14341" width="12.109375" style="14" customWidth="1"/>
    <col min="14342" max="14342" width="12.88671875" style="14" customWidth="1"/>
    <col min="14343" max="14343" width="9.33203125" style="14" customWidth="1"/>
    <col min="14344" max="14344" width="11.109375" style="14" customWidth="1"/>
    <col min="14345" max="14345" width="11.44140625" style="14" customWidth="1"/>
    <col min="14346" max="14346" width="15.44140625" style="14" customWidth="1"/>
    <col min="14347" max="14347" width="8.44140625" style="14" customWidth="1"/>
    <col min="14348" max="14350" width="9.109375" style="14"/>
    <col min="14351" max="14351" width="11.109375" style="14" customWidth="1"/>
    <col min="14352" max="14360" width="9.109375" style="14"/>
    <col min="14361" max="14378" width="0" style="14" hidden="1" customWidth="1"/>
    <col min="14379" max="14587" width="9.109375" style="14"/>
    <col min="14588" max="14588" width="5.5546875" style="14" customWidth="1"/>
    <col min="14589" max="14589" width="10.88671875" style="14" customWidth="1"/>
    <col min="14590" max="14590" width="16.109375" style="14" customWidth="1"/>
    <col min="14591" max="14591" width="9.109375" style="14"/>
    <col min="14592" max="14592" width="13.5546875" style="14" bestFit="1" customWidth="1"/>
    <col min="14593" max="14593" width="11.6640625" style="14" customWidth="1"/>
    <col min="14594" max="14594" width="14.44140625" style="14" customWidth="1"/>
    <col min="14595" max="14595" width="14.33203125" style="14" customWidth="1"/>
    <col min="14596" max="14596" width="11.109375" style="14" customWidth="1"/>
    <col min="14597" max="14597" width="12.109375" style="14" customWidth="1"/>
    <col min="14598" max="14598" width="12.88671875" style="14" customWidth="1"/>
    <col min="14599" max="14599" width="9.33203125" style="14" customWidth="1"/>
    <col min="14600" max="14600" width="11.109375" style="14" customWidth="1"/>
    <col min="14601" max="14601" width="11.44140625" style="14" customWidth="1"/>
    <col min="14602" max="14602" width="15.44140625" style="14" customWidth="1"/>
    <col min="14603" max="14603" width="8.44140625" style="14" customWidth="1"/>
    <col min="14604" max="14606" width="9.109375" style="14"/>
    <col min="14607" max="14607" width="11.109375" style="14" customWidth="1"/>
    <col min="14608" max="14616" width="9.109375" style="14"/>
    <col min="14617" max="14634" width="0" style="14" hidden="1" customWidth="1"/>
    <col min="14635" max="14843" width="9.109375" style="14"/>
    <col min="14844" max="14844" width="5.5546875" style="14" customWidth="1"/>
    <col min="14845" max="14845" width="10.88671875" style="14" customWidth="1"/>
    <col min="14846" max="14846" width="16.109375" style="14" customWidth="1"/>
    <col min="14847" max="14847" width="9.109375" style="14"/>
    <col min="14848" max="14848" width="13.5546875" style="14" bestFit="1" customWidth="1"/>
    <col min="14849" max="14849" width="11.6640625" style="14" customWidth="1"/>
    <col min="14850" max="14850" width="14.44140625" style="14" customWidth="1"/>
    <col min="14851" max="14851" width="14.33203125" style="14" customWidth="1"/>
    <col min="14852" max="14852" width="11.109375" style="14" customWidth="1"/>
    <col min="14853" max="14853" width="12.109375" style="14" customWidth="1"/>
    <col min="14854" max="14854" width="12.88671875" style="14" customWidth="1"/>
    <col min="14855" max="14855" width="9.33203125" style="14" customWidth="1"/>
    <col min="14856" max="14856" width="11.109375" style="14" customWidth="1"/>
    <col min="14857" max="14857" width="11.44140625" style="14" customWidth="1"/>
    <col min="14858" max="14858" width="15.44140625" style="14" customWidth="1"/>
    <col min="14859" max="14859" width="8.44140625" style="14" customWidth="1"/>
    <col min="14860" max="14862" width="9.109375" style="14"/>
    <col min="14863" max="14863" width="11.109375" style="14" customWidth="1"/>
    <col min="14864" max="14872" width="9.109375" style="14"/>
    <col min="14873" max="14890" width="0" style="14" hidden="1" customWidth="1"/>
    <col min="14891" max="15099" width="9.109375" style="14"/>
    <col min="15100" max="15100" width="5.5546875" style="14" customWidth="1"/>
    <col min="15101" max="15101" width="10.88671875" style="14" customWidth="1"/>
    <col min="15102" max="15102" width="16.109375" style="14" customWidth="1"/>
    <col min="15103" max="15103" width="9.109375" style="14"/>
    <col min="15104" max="15104" width="13.5546875" style="14" bestFit="1" customWidth="1"/>
    <col min="15105" max="15105" width="11.6640625" style="14" customWidth="1"/>
    <col min="15106" max="15106" width="14.44140625" style="14" customWidth="1"/>
    <col min="15107" max="15107" width="14.33203125" style="14" customWidth="1"/>
    <col min="15108" max="15108" width="11.109375" style="14" customWidth="1"/>
    <col min="15109" max="15109" width="12.109375" style="14" customWidth="1"/>
    <col min="15110" max="15110" width="12.88671875" style="14" customWidth="1"/>
    <col min="15111" max="15111" width="9.33203125" style="14" customWidth="1"/>
    <col min="15112" max="15112" width="11.109375" style="14" customWidth="1"/>
    <col min="15113" max="15113" width="11.44140625" style="14" customWidth="1"/>
    <col min="15114" max="15114" width="15.44140625" style="14" customWidth="1"/>
    <col min="15115" max="15115" width="8.44140625" style="14" customWidth="1"/>
    <col min="15116" max="15118" width="9.109375" style="14"/>
    <col min="15119" max="15119" width="11.109375" style="14" customWidth="1"/>
    <col min="15120" max="15128" width="9.109375" style="14"/>
    <col min="15129" max="15146" width="0" style="14" hidden="1" customWidth="1"/>
    <col min="15147" max="15355" width="9.109375" style="14"/>
    <col min="15356" max="15356" width="5.5546875" style="14" customWidth="1"/>
    <col min="15357" max="15357" width="10.88671875" style="14" customWidth="1"/>
    <col min="15358" max="15358" width="16.109375" style="14" customWidth="1"/>
    <col min="15359" max="15359" width="9.109375" style="14"/>
    <col min="15360" max="15360" width="13.5546875" style="14" bestFit="1" customWidth="1"/>
    <col min="15361" max="15361" width="11.6640625" style="14" customWidth="1"/>
    <col min="15362" max="15362" width="14.44140625" style="14" customWidth="1"/>
    <col min="15363" max="15363" width="14.33203125" style="14" customWidth="1"/>
    <col min="15364" max="15364" width="11.109375" style="14" customWidth="1"/>
    <col min="15365" max="15365" width="12.109375" style="14" customWidth="1"/>
    <col min="15366" max="15366" width="12.88671875" style="14" customWidth="1"/>
    <col min="15367" max="15367" width="9.33203125" style="14" customWidth="1"/>
    <col min="15368" max="15368" width="11.109375" style="14" customWidth="1"/>
    <col min="15369" max="15369" width="11.44140625" style="14" customWidth="1"/>
    <col min="15370" max="15370" width="15.44140625" style="14" customWidth="1"/>
    <col min="15371" max="15371" width="8.44140625" style="14" customWidth="1"/>
    <col min="15372" max="15374" width="9.109375" style="14"/>
    <col min="15375" max="15375" width="11.109375" style="14" customWidth="1"/>
    <col min="15376" max="15384" width="9.109375" style="14"/>
    <col min="15385" max="15402" width="0" style="14" hidden="1" customWidth="1"/>
    <col min="15403" max="15611" width="9.109375" style="14"/>
    <col min="15612" max="15612" width="5.5546875" style="14" customWidth="1"/>
    <col min="15613" max="15613" width="10.88671875" style="14" customWidth="1"/>
    <col min="15614" max="15614" width="16.109375" style="14" customWidth="1"/>
    <col min="15615" max="15615" width="9.109375" style="14"/>
    <col min="15616" max="15616" width="13.5546875" style="14" bestFit="1" customWidth="1"/>
    <col min="15617" max="15617" width="11.6640625" style="14" customWidth="1"/>
    <col min="15618" max="15618" width="14.44140625" style="14" customWidth="1"/>
    <col min="15619" max="15619" width="14.33203125" style="14" customWidth="1"/>
    <col min="15620" max="15620" width="11.109375" style="14" customWidth="1"/>
    <col min="15621" max="15621" width="12.109375" style="14" customWidth="1"/>
    <col min="15622" max="15622" width="12.88671875" style="14" customWidth="1"/>
    <col min="15623" max="15623" width="9.33203125" style="14" customWidth="1"/>
    <col min="15624" max="15624" width="11.109375" style="14" customWidth="1"/>
    <col min="15625" max="15625" width="11.44140625" style="14" customWidth="1"/>
    <col min="15626" max="15626" width="15.44140625" style="14" customWidth="1"/>
    <col min="15627" max="15627" width="8.44140625" style="14" customWidth="1"/>
    <col min="15628" max="15630" width="9.109375" style="14"/>
    <col min="15631" max="15631" width="11.109375" style="14" customWidth="1"/>
    <col min="15632" max="15640" width="9.109375" style="14"/>
    <col min="15641" max="15658" width="0" style="14" hidden="1" customWidth="1"/>
    <col min="15659" max="15867" width="9.109375" style="14"/>
    <col min="15868" max="15868" width="5.5546875" style="14" customWidth="1"/>
    <col min="15869" max="15869" width="10.88671875" style="14" customWidth="1"/>
    <col min="15870" max="15870" width="16.109375" style="14" customWidth="1"/>
    <col min="15871" max="15871" width="9.109375" style="14"/>
    <col min="15872" max="15872" width="13.5546875" style="14" bestFit="1" customWidth="1"/>
    <col min="15873" max="15873" width="11.6640625" style="14" customWidth="1"/>
    <col min="15874" max="15874" width="14.44140625" style="14" customWidth="1"/>
    <col min="15875" max="15875" width="14.33203125" style="14" customWidth="1"/>
    <col min="15876" max="15876" width="11.109375" style="14" customWidth="1"/>
    <col min="15877" max="15877" width="12.109375" style="14" customWidth="1"/>
    <col min="15878" max="15878" width="12.88671875" style="14" customWidth="1"/>
    <col min="15879" max="15879" width="9.33203125" style="14" customWidth="1"/>
    <col min="15880" max="15880" width="11.109375" style="14" customWidth="1"/>
    <col min="15881" max="15881" width="11.44140625" style="14" customWidth="1"/>
    <col min="15882" max="15882" width="15.44140625" style="14" customWidth="1"/>
    <col min="15883" max="15883" width="8.44140625" style="14" customWidth="1"/>
    <col min="15884" max="15886" width="9.109375" style="14"/>
    <col min="15887" max="15887" width="11.109375" style="14" customWidth="1"/>
    <col min="15888" max="15896" width="9.109375" style="14"/>
    <col min="15897" max="15914" width="0" style="14" hidden="1" customWidth="1"/>
    <col min="15915" max="16123" width="9.109375" style="14"/>
    <col min="16124" max="16124" width="5.5546875" style="14" customWidth="1"/>
    <col min="16125" max="16125" width="10.88671875" style="14" customWidth="1"/>
    <col min="16126" max="16126" width="16.109375" style="14" customWidth="1"/>
    <col min="16127" max="16127" width="9.109375" style="14"/>
    <col min="16128" max="16128" width="13.5546875" style="14" bestFit="1" customWidth="1"/>
    <col min="16129" max="16129" width="11.6640625" style="14" customWidth="1"/>
    <col min="16130" max="16130" width="14.44140625" style="14" customWidth="1"/>
    <col min="16131" max="16131" width="14.33203125" style="14" customWidth="1"/>
    <col min="16132" max="16132" width="11.109375" style="14" customWidth="1"/>
    <col min="16133" max="16133" width="12.109375" style="14" customWidth="1"/>
    <col min="16134" max="16134" width="12.88671875" style="14" customWidth="1"/>
    <col min="16135" max="16135" width="9.33203125" style="14" customWidth="1"/>
    <col min="16136" max="16136" width="11.109375" style="14" customWidth="1"/>
    <col min="16137" max="16137" width="11.44140625" style="14" customWidth="1"/>
    <col min="16138" max="16138" width="15.44140625" style="14" customWidth="1"/>
    <col min="16139" max="16139" width="8.44140625" style="14" customWidth="1"/>
    <col min="16140" max="16142" width="9.109375" style="14"/>
    <col min="16143" max="16143" width="11.109375" style="14" customWidth="1"/>
    <col min="16144" max="16152" width="9.109375" style="14"/>
    <col min="16153" max="16170" width="0" style="14" hidden="1" customWidth="1"/>
    <col min="16171" max="16384" width="9.109375" style="14"/>
  </cols>
  <sheetData>
    <row r="1" spans="1:50" ht="21" customHeight="1" x14ac:dyDescent="0.25">
      <c r="C1" s="14"/>
      <c r="D1" s="14"/>
      <c r="E1" s="14"/>
      <c r="F1" s="14"/>
      <c r="G1" s="14"/>
      <c r="H1" s="14"/>
      <c r="I1" s="14"/>
      <c r="J1" s="14"/>
      <c r="K1" s="14"/>
      <c r="L1" s="14"/>
      <c r="AW1" s="119" t="e">
        <f>COUNTIF(#REF!,"Abandoned")</f>
        <v>#REF!</v>
      </c>
      <c r="AX1" s="17"/>
    </row>
    <row r="2" spans="1:50" ht="15" customHeight="1" x14ac:dyDescent="0.25">
      <c r="C2" s="14"/>
      <c r="D2" s="14"/>
      <c r="E2" s="14"/>
      <c r="F2" s="211" t="s">
        <v>98</v>
      </c>
      <c r="G2" s="211"/>
      <c r="H2" s="211"/>
      <c r="I2" s="212" t="e">
        <f>ROWS(#REF!)</f>
        <v>#REF!</v>
      </c>
      <c r="J2" s="212"/>
      <c r="K2" s="14"/>
      <c r="L2" s="14"/>
      <c r="AW2" s="119" t="e">
        <f>COUNTIF(#REF!,"Internal Fulfilled")</f>
        <v>#REF!</v>
      </c>
      <c r="AX2" s="17"/>
    </row>
    <row r="3" spans="1:50" ht="12.6" customHeight="1" x14ac:dyDescent="0.25">
      <c r="C3" s="14"/>
      <c r="D3" s="14"/>
      <c r="E3" s="14"/>
      <c r="F3" s="211" t="s">
        <v>99</v>
      </c>
      <c r="G3" s="211"/>
      <c r="H3" s="211"/>
      <c r="I3" s="212" t="e">
        <f>SUM(AW1:AW2)</f>
        <v>#REF!</v>
      </c>
      <c r="J3" s="212"/>
      <c r="K3" s="14"/>
      <c r="L3" s="14"/>
    </row>
    <row r="4" spans="1:50" ht="7.2" customHeight="1" x14ac:dyDescent="0.25">
      <c r="C4" s="14"/>
      <c r="D4" s="14"/>
      <c r="E4" s="14"/>
      <c r="F4" s="14"/>
      <c r="G4" s="14"/>
      <c r="H4" s="14"/>
      <c r="I4" s="14"/>
      <c r="J4" s="14"/>
      <c r="K4" s="14"/>
      <c r="L4" s="14"/>
    </row>
    <row r="5" spans="1:50" ht="23.4" customHeight="1" x14ac:dyDescent="0.25">
      <c r="A5" s="213" t="s">
        <v>76</v>
      </c>
      <c r="B5" s="213"/>
      <c r="C5" s="213"/>
      <c r="D5" s="213"/>
      <c r="E5" s="213"/>
      <c r="F5" s="213"/>
      <c r="G5" s="213"/>
      <c r="H5" s="213"/>
      <c r="I5" s="213"/>
      <c r="J5" s="213"/>
      <c r="K5" s="213"/>
      <c r="L5" s="213"/>
      <c r="M5" s="213"/>
      <c r="N5" s="213"/>
      <c r="O5" s="213"/>
      <c r="P5" s="213"/>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row>
    <row r="6" spans="1:50" s="17" customFormat="1" ht="22.8" x14ac:dyDescent="0.25">
      <c r="A6" s="15"/>
      <c r="B6" s="210">
        <f>Configure!C13</f>
        <v>0</v>
      </c>
      <c r="C6" s="210"/>
      <c r="D6" s="15"/>
      <c r="E6" s="18"/>
      <c r="F6" s="18"/>
      <c r="G6" s="18"/>
      <c r="H6" s="18"/>
      <c r="I6" s="18"/>
      <c r="J6" s="18"/>
      <c r="K6" s="18"/>
      <c r="L6" s="18"/>
      <c r="M6" s="18"/>
      <c r="N6" s="18"/>
      <c r="O6" s="18"/>
      <c r="P6" s="18"/>
      <c r="Q6" s="18"/>
      <c r="R6" s="18"/>
      <c r="S6" s="18"/>
      <c r="T6" s="18"/>
      <c r="U6" s="18"/>
      <c r="V6" s="18"/>
      <c r="W6" s="18"/>
      <c r="X6" s="18"/>
      <c r="Y6" s="18"/>
      <c r="Z6" s="15"/>
      <c r="AA6" s="15"/>
      <c r="AB6" s="15"/>
      <c r="AC6" s="15"/>
      <c r="AD6" s="15"/>
      <c r="AE6" s="15"/>
      <c r="AF6" s="15"/>
      <c r="AG6" s="15"/>
      <c r="AH6" s="15"/>
      <c r="AI6" s="15"/>
      <c r="AJ6" s="15"/>
      <c r="AK6" s="15"/>
      <c r="AL6" s="15"/>
      <c r="AM6" s="15"/>
      <c r="AN6" s="15"/>
      <c r="AO6" s="15"/>
      <c r="AP6" s="15"/>
      <c r="AQ6" s="15"/>
      <c r="AR6" s="15"/>
      <c r="AS6" s="15"/>
      <c r="AT6" s="15"/>
      <c r="AU6" s="15"/>
      <c r="AV6" s="15"/>
      <c r="AW6" s="15"/>
      <c r="AX6" s="15"/>
    </row>
    <row r="7" spans="1:50" s="17" customFormat="1" ht="30" customHeight="1" x14ac:dyDescent="0.25">
      <c r="A7" s="15"/>
      <c r="B7" s="16"/>
      <c r="C7" s="59" t="e">
        <f>COUNTIF(#REF!,B6)</f>
        <v>#REF!</v>
      </c>
      <c r="D7" s="15"/>
      <c r="E7" s="18"/>
      <c r="F7" s="18"/>
      <c r="G7" s="18"/>
      <c r="H7" s="18"/>
      <c r="I7" s="18"/>
      <c r="J7" s="18"/>
      <c r="K7" s="18"/>
      <c r="L7" s="18"/>
      <c r="M7" s="18"/>
      <c r="N7" s="18"/>
      <c r="O7" s="18"/>
      <c r="P7" s="18"/>
      <c r="Q7" s="18"/>
      <c r="R7" s="18"/>
      <c r="S7" s="18"/>
      <c r="T7" s="18"/>
      <c r="U7" s="18"/>
      <c r="V7" s="18"/>
      <c r="W7" s="18"/>
      <c r="X7" s="18"/>
      <c r="Y7" s="18"/>
      <c r="Z7" s="15"/>
      <c r="AA7" s="15"/>
      <c r="AB7" s="15"/>
      <c r="AC7" s="15"/>
      <c r="AD7" s="15"/>
      <c r="AE7" s="15"/>
      <c r="AF7" s="15"/>
      <c r="AG7" s="15"/>
      <c r="AH7" s="15"/>
      <c r="AI7" s="15"/>
      <c r="AJ7" s="15"/>
      <c r="AK7" s="15"/>
      <c r="AL7" s="15"/>
      <c r="AM7" s="15"/>
      <c r="AN7" s="15"/>
      <c r="AO7" s="15"/>
      <c r="AP7" s="15"/>
      <c r="AQ7" s="15"/>
      <c r="AR7" s="15"/>
      <c r="AS7" s="15"/>
      <c r="AT7" s="15"/>
      <c r="AU7" s="15"/>
      <c r="AV7" s="15"/>
      <c r="AW7" s="15"/>
      <c r="AX7" s="15"/>
    </row>
    <row r="8" spans="1:50" s="17" customFormat="1" ht="19.2" customHeight="1" x14ac:dyDescent="0.25">
      <c r="A8" s="15"/>
      <c r="B8" s="26" t="str">
        <f>IF(B6=Configure!$C$28, "&lt; " &amp;Configure!$C$30&amp; " Days",IF(B6=Configure!$D$28, "&lt; " &amp;Configure!$D$30&amp; " Days",IF(B6=Configure!$E$28, "&lt; " &amp;Configure!$E$30&amp; " Days", IF(B6=Configure!$F$28, "&lt; " &amp;Configure!$F$30&amp; " Days", IF(B6=Configure!$G$28, "&lt; " &amp;Configure!$G$30&amp; " Days", IF(B6=Configure!$H$28, "&lt; " &amp;Configure!$H$30&amp; " Days", IF(B6=Configure!$I$28, "&lt; " &amp;Configure!$I$30&amp; " Days", IF(B6=Configure!$J$28, "&lt; " &amp;Configure!$J$30&amp; " Days", IF(B6=Configure!$K$28, "&lt; " &amp;Configure!$K$30&amp; " Days", IF(B6=Configure!$L$28, "&lt; " &amp;Configure!$L$30&amp; " Days", IF(B6=Configure!$M$28, "&lt; " &amp;Configure!$M$30&amp; " Days", IF(B6=Configure!$N$28, "&lt; " &amp;Configure!$N$30&amp; " Days", IF(B6=Configure!$O$28, "&lt; " &amp;Configure!$O$30&amp; " Days","error")))))))))))))</f>
        <v>&lt;  Days</v>
      </c>
      <c r="C8" s="27" t="e">
        <f>COUNTIFS(#REF!,B6,#REF!,1)</f>
        <v>#REF!</v>
      </c>
      <c r="D8" s="15"/>
      <c r="E8" s="18"/>
      <c r="F8" s="18"/>
      <c r="G8" s="18"/>
      <c r="H8" s="18"/>
      <c r="I8" s="18"/>
      <c r="J8" s="18"/>
      <c r="K8" s="18"/>
      <c r="L8" s="18"/>
      <c r="M8" s="18"/>
      <c r="N8" s="18"/>
      <c r="O8" s="18"/>
      <c r="P8" s="18"/>
      <c r="Q8" s="18"/>
      <c r="R8" s="18"/>
      <c r="S8" s="18"/>
      <c r="T8" s="18"/>
      <c r="U8" s="18"/>
      <c r="V8" s="18"/>
      <c r="W8" s="18"/>
      <c r="X8" s="18"/>
      <c r="Y8" s="18"/>
      <c r="Z8" s="15"/>
      <c r="AA8" s="15"/>
      <c r="AB8" s="15"/>
      <c r="AC8" s="15"/>
      <c r="AD8" s="15"/>
      <c r="AE8" s="15"/>
      <c r="AF8" s="15"/>
      <c r="AG8" s="15"/>
      <c r="AH8" s="15"/>
      <c r="AI8" s="15"/>
      <c r="AJ8" s="15"/>
      <c r="AK8" s="15"/>
      <c r="AL8" s="15"/>
      <c r="AM8" s="15"/>
      <c r="AN8" s="15"/>
      <c r="AO8" s="15"/>
      <c r="AP8" s="15"/>
      <c r="AQ8" s="15"/>
      <c r="AR8" s="15"/>
      <c r="AS8" s="15"/>
      <c r="AT8" s="15"/>
      <c r="AU8" s="15"/>
      <c r="AV8" s="15"/>
      <c r="AW8" s="15"/>
      <c r="AX8" s="15"/>
    </row>
    <row r="9" spans="1:50" s="17" customFormat="1" ht="17.399999999999999" customHeight="1" x14ac:dyDescent="0.25">
      <c r="A9" s="15"/>
      <c r="B9" s="26" t="str" cm="1">
        <f t="array" ref="B9">IF(B6=Configure!$C$28, Configure!$C$30 &amp; " to " &amp; Configure!$C$31 &amp; " Days",IF(B6=Configure!$D$28, Configure!$D$30 &amp; " to " &amp; Configure!$D$31&amp; " Days",IF(B6=Configure!$E$28, Configure!$E$30 &amp; " to " &amp; Configure!$E$31 &amp; " Days", IF(B6=Configure!$F$28, Configure!$F$30 &amp; " to " &amp; Configure!$F$31 &amp; " Days", IF(B6=Configure!$G$28,Configure!$G$30 &amp; " to " &amp; Configure!$G$31 &amp; " Days",IF(B6=Configure!$H$28,Configure!$H$30 &amp; " to " &amp; Configure!$H$31 &amp; " Days",IF(B6=Configure!$I$28,Configure!$I$30 &amp; " to " &amp; Configure!$I$31 &amp; " Days",IF(B6=Configure!$J$28,Configure!$J$30 &amp; " to " &amp; Configure!$J$31 &amp; " Days",IF(B6=Configure!$L$28,Configure!L &amp; " to " &amp; Configure!$L$31 &amp; " Days",IF(B6=Configure!$M$28,Configure!$M$30 &amp; " to " &amp; Configure!$M$31 &amp; " Days",IF(B6=Configure!$N$28,Configure!$N$30 &amp; " to " &amp; Configure!$N$31 &amp; " Days",IF(B6=Configure!$O$28,Configure!$O$30 &amp; " to " &amp; Configure!$O$31 &amp; " Days",IF(B6=Configure!$K$28,Configure!$K$30 &amp; " to " &amp; Configure!$K$31 &amp; " Days","Status not configured")))))))))))))</f>
        <v xml:space="preserve"> to  Days</v>
      </c>
      <c r="C9" s="28" t="e">
        <f>COUNTIFS(#REF!,B6,#REF!,1)</f>
        <v>#REF!</v>
      </c>
      <c r="D9" s="15"/>
      <c r="E9" s="18"/>
      <c r="F9" s="18"/>
      <c r="G9" s="18"/>
      <c r="H9" s="18"/>
      <c r="I9" s="18"/>
      <c r="J9" s="18"/>
      <c r="K9" s="18"/>
      <c r="L9" s="18"/>
      <c r="M9" s="18"/>
      <c r="N9" s="18"/>
      <c r="O9" s="18"/>
      <c r="P9" s="18"/>
      <c r="Q9" s="18"/>
      <c r="R9" s="18"/>
      <c r="S9" s="18"/>
      <c r="T9" s="18"/>
      <c r="U9" s="18"/>
      <c r="V9" s="18"/>
      <c r="W9" s="18"/>
      <c r="X9" s="18"/>
      <c r="Y9" s="18"/>
      <c r="Z9" s="15"/>
      <c r="AA9" s="15"/>
      <c r="AB9" s="15"/>
      <c r="AC9" s="15"/>
      <c r="AD9" s="15"/>
      <c r="AE9" s="15"/>
      <c r="AF9" s="15"/>
      <c r="AG9" s="15"/>
      <c r="AH9" s="15"/>
      <c r="AI9" s="15"/>
      <c r="AJ9" s="15"/>
      <c r="AK9" s="15"/>
      <c r="AL9" s="15"/>
      <c r="AM9" s="15"/>
      <c r="AN9" s="15"/>
      <c r="AO9" s="15"/>
      <c r="AP9" s="15"/>
      <c r="AQ9" s="15"/>
      <c r="AR9" s="15"/>
      <c r="AS9" s="15"/>
      <c r="AT9" s="15"/>
      <c r="AU9" s="15"/>
      <c r="AV9" s="15"/>
      <c r="AW9" s="15"/>
      <c r="AX9" s="15"/>
    </row>
    <row r="10" spans="1:50" ht="16.8" customHeight="1" x14ac:dyDescent="0.25">
      <c r="A10" s="18"/>
      <c r="B10" s="26" t="str">
        <f>IF(B6=Configure!$C$28, "&gt; " &amp;Configure!$C$31&amp; " Days",IF(B6=Configure!$D$28, "&gt; " &amp;Configure!$D$31&amp; " Days",IF(B6=Configure!$E$28, "&gt; " &amp;Configure!$E$31&amp; " Days", IF(B6=Configure!$F$28, "&gt; " &amp;Configure!$F$31 &amp; " Days", IF(B6=Configure!$G$28, "&gt; " &amp;Configure!$G$31 &amp; " Days",IF(B6=Configure!$H$28, "&gt; " &amp;Configure!$H$31 &amp; " Days",IF(B6=Configure!$I$28, "&gt; " &amp;Configure!$I$31 &amp; " Days",IF(B6=Configure!$J$28, "&gt; " &amp;Configure!$J$31 &amp; " Days",IF(B6=Configure!$K$28, "&gt; " &amp;Configure!$K$31 &amp; " Days",IF(B6=Configure!$L$28, "&gt; " &amp;Configure!$L$31 &amp; " Days",IF(B6=Configure!$M$28, "&gt; " &amp;Configure!$M$31 &amp; " Days",IF(B6=Configure!$N$28, "&gt; " &amp;Configure!$N$31 &amp; " Days",IF(B6=Configure!$O$28, "&gt; " &amp;Configure!$O$31 &amp; " Days","error")))))))))))))</f>
        <v>&gt;  Days</v>
      </c>
      <c r="C10" s="29" t="e">
        <f>COUNTIFS(#REF!,B6,#REF!,1)</f>
        <v>#REF!</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row>
    <row r="11" spans="1:50" ht="13.2"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row>
    <row r="12" spans="1:50" ht="13.2" x14ac:dyDescent="0.25">
      <c r="C12" s="14"/>
      <c r="D12" s="14"/>
      <c r="E12" s="14"/>
      <c r="F12" s="14"/>
      <c r="G12" s="14"/>
      <c r="H12" s="14"/>
      <c r="I12" s="14"/>
      <c r="J12" s="14"/>
      <c r="K12" s="14"/>
      <c r="L12" s="14"/>
    </row>
    <row r="13" spans="1:50" ht="23.4" customHeight="1" x14ac:dyDescent="0.25">
      <c r="A13" s="208" t="s">
        <v>77</v>
      </c>
      <c r="B13" s="208"/>
      <c r="C13" s="208"/>
      <c r="D13" s="208"/>
      <c r="E13" s="208"/>
      <c r="F13" s="208"/>
      <c r="G13" s="208"/>
      <c r="H13" s="208"/>
      <c r="I13" s="208"/>
      <c r="J13" s="208"/>
      <c r="K13" s="208"/>
      <c r="L13" s="208"/>
      <c r="M13" s="208"/>
      <c r="N13" s="208"/>
      <c r="O13" s="208"/>
      <c r="P13" s="208"/>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row>
    <row r="14" spans="1:50" ht="29.4" customHeight="1" x14ac:dyDescent="0.25">
      <c r="A14" s="19"/>
      <c r="B14" s="34" t="s">
        <v>81</v>
      </c>
      <c r="C14" s="30" t="s">
        <v>50</v>
      </c>
      <c r="D14" s="22"/>
      <c r="E14" s="35"/>
      <c r="F14" s="19"/>
      <c r="G14" s="19"/>
      <c r="H14" s="19"/>
      <c r="I14" s="19" t="str">
        <f>Slicer_Hiring_Manager</f>
        <v/>
      </c>
      <c r="J14" s="19"/>
      <c r="K14" s="19"/>
      <c r="L14" s="19"/>
      <c r="M14" s="19"/>
      <c r="N14" s="19"/>
      <c r="O14" s="19"/>
      <c r="P14" s="19"/>
      <c r="Q14" s="77"/>
      <c r="R14" s="208"/>
      <c r="S14" s="208"/>
      <c r="T14" s="208"/>
      <c r="U14" s="208"/>
      <c r="V14" s="208"/>
      <c r="W14" s="208"/>
      <c r="X14" s="208"/>
      <c r="Y14" s="208"/>
      <c r="Z14" s="208"/>
      <c r="AA14" s="208"/>
      <c r="AB14" s="208"/>
      <c r="AC14" s="208"/>
      <c r="AD14" s="208"/>
      <c r="AE14" s="208"/>
      <c r="AF14" s="208"/>
      <c r="AG14" s="208"/>
      <c r="AH14" s="208"/>
      <c r="AI14" s="208"/>
      <c r="AJ14" s="208"/>
      <c r="AK14" s="208"/>
      <c r="AL14" s="208"/>
      <c r="AM14" s="208"/>
      <c r="AN14" s="208"/>
      <c r="AO14" s="208"/>
      <c r="AP14" s="208"/>
      <c r="AQ14" s="208"/>
      <c r="AR14" s="208"/>
      <c r="AS14" s="208"/>
      <c r="AT14" s="208"/>
      <c r="AU14" s="208"/>
      <c r="AV14" s="19"/>
      <c r="AW14" s="19"/>
      <c r="AX14" s="19"/>
    </row>
    <row r="15" spans="1:50" ht="28.2" x14ac:dyDescent="0.25">
      <c r="A15" s="208" t="s">
        <v>78</v>
      </c>
      <c r="B15" s="208"/>
      <c r="C15" s="208"/>
      <c r="D15" s="208"/>
      <c r="E15" s="208"/>
      <c r="F15" s="208"/>
      <c r="G15" s="208"/>
      <c r="H15" s="208"/>
      <c r="I15" s="208"/>
      <c r="J15" s="208"/>
      <c r="K15" s="208"/>
      <c r="L15" s="208"/>
      <c r="M15" s="208"/>
      <c r="N15" s="208"/>
      <c r="O15" s="208"/>
      <c r="P15" s="208"/>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row>
    <row r="16" spans="1:50" ht="22.8" x14ac:dyDescent="0.25">
      <c r="A16" s="20"/>
      <c r="B16" s="209">
        <f>Configure!C13</f>
        <v>0</v>
      </c>
      <c r="C16" s="209"/>
      <c r="D16" s="20"/>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row>
    <row r="17" spans="1:50" ht="30" customHeight="1" x14ac:dyDescent="0.25">
      <c r="A17" s="20"/>
      <c r="B17" s="21"/>
      <c r="C17" s="60" t="e">
        <f>IF(OR($C$14="All",$E$14=""), COUNTIF(#REF!,B16),(COUNTIFS(#REF!,B16,#REF!,$E$14)))</f>
        <v>#REF!</v>
      </c>
      <c r="D17" s="20"/>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row>
    <row r="18" spans="1:50" ht="15.6" x14ac:dyDescent="0.25">
      <c r="A18" s="20"/>
      <c r="B18" s="63" t="str">
        <f>IF(B16=Configure!$C$28, "&lt; " &amp;Configure!$C$30&amp; " Days",IF(B16=Configure!$D$28, "&lt; " &amp;Configure!$D$30&amp; " Days",IF(B16=Configure!$E$28, "&lt; " &amp;Configure!$E$30&amp; " Days", IF(B16=Configure!$F$28, "&lt; " &amp;Configure!$F$30&amp; " Days", IF(B16=Configure!$G$28, "&lt; " &amp;Configure!$G$30&amp; " Days", IF(B16=Configure!$H$28, "&lt; " &amp;Configure!$H$30&amp; " Days", IF(B16=Configure!$I$28, "&lt; " &amp;Configure!$I$30&amp; " Days", IF(B16=Configure!$J$28, "&lt; " &amp;Configure!$J$30&amp; " Days", IF(B16=Configure!$K$28, "&lt; " &amp;Configure!$K$30&amp; " Days", IF(B16=Configure!$L$28, "&lt; " &amp;Configure!$L$30&amp; " Days", IF(B16=Configure!$M$28, "&lt; " &amp;Configure!$M$30&amp; " Days", IF(B16=Configure!$N$28, "&lt; " &amp;Configure!$N$30&amp; " Days", IF(B16=Configure!$O$28, "&lt; " &amp;Configure!$O$30&amp; " Days","error")))))))))))))</f>
        <v>&lt;  Days</v>
      </c>
      <c r="C18" s="27" t="e">
        <f>IF(OR($C$14="All",$E$14=""), COUNTIFS(#REF!,B16,#REF!,1),COUNTIFS(#REF!,B16,#REF!,$E$14,#REF!,1))</f>
        <v>#REF!</v>
      </c>
      <c r="D18" s="20"/>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row>
    <row r="19" spans="1:50" ht="15.6" x14ac:dyDescent="0.25">
      <c r="A19" s="20"/>
      <c r="B19" s="63" t="str" cm="1">
        <f t="array" ref="B19">IF(B16=Configure!$C$28, Configure!$C$30 &amp; " to " &amp; Configure!$C$31 &amp; " Days",IF(B16=Configure!$D$28, Configure!$D$30 &amp; " to " &amp; Configure!$D$31&amp; " Days",IF(B16=Configure!$E$28, Configure!$E$30 &amp; " to " &amp; Configure!$E$31 &amp; " Days", IF(B16=Configure!$F$28, Configure!$F$30 &amp; " to " &amp; Configure!$F$31 &amp; " Days", IF(B16=Configure!$G$28,Configure!$G$30 &amp; " to " &amp; Configure!$G$31 &amp; " Days",IF(B16=Configure!$H$28,Configure!$H$30 &amp; " to " &amp; Configure!$H$31 &amp; " Days",IF(B16=Configure!$I$28,Configure!$I$30 &amp; " to " &amp; Configure!$I$31 &amp; " Days",IF(B16=Configure!$J$28,Configure!$J$30 &amp; " to " &amp; Configure!$J$31 &amp; " Days",IF(B16=Configure!$L$28,Configure!L &amp; " to " &amp; Configure!$L$31 &amp; " Days",IF(B16=Configure!$M$28,Configure!$M$30 &amp; " to " &amp; Configure!$M$31 &amp; " Days",IF(B16=Configure!$N$28,Configure!$N$30 &amp; " to " &amp; Configure!$N$31 &amp; " Days",IF(B16=Configure!$O$28,Configure!$O$30 &amp; " to " &amp; Configure!$O$31 &amp; " Days",IF(B16=Configure!$K$28,Configure!$K$30 &amp; " to " &amp; Configure!$K$31 &amp; " Days","Status not configured")))))))))))))</f>
        <v xml:space="preserve"> to  Days</v>
      </c>
      <c r="C19" s="28" t="e">
        <f>IF(OR($C$14="All",$E$14=""), COUNTIFS(#REF!,B16,#REF!,1),COUNTIFS(#REF!,B16,#REF!,$E$14,#REF!,1))</f>
        <v>#REF!</v>
      </c>
      <c r="D19" s="20"/>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row>
    <row r="20" spans="1:50" ht="15.6" x14ac:dyDescent="0.25">
      <c r="A20" s="19"/>
      <c r="B20" s="63" t="str">
        <f>IF(B16=Configure!$C$28, "&gt; " &amp;Configure!$C$31&amp; " Days",IF(B16=Configure!$D$28, "&gt; " &amp;Configure!$D$31&amp; " Days",IF(B16=Configure!$E$28, "&gt; " &amp;Configure!$E$31&amp; " Days", IF(B16=Configure!$F$28, "&gt; " &amp;Configure!$F$31 &amp; " Days", IF(B16=Configure!$G$28, "&gt; " &amp;Configure!$G$31 &amp; " Days",IF(B16=Configure!$H$28, "&gt; " &amp;Configure!$H$31 &amp; " Days",IF(B16=Configure!$I$28, "&gt; " &amp;Configure!$I$31 &amp; " Days",IF(B16=Configure!$J$28, "&gt; " &amp;Configure!$J$31 &amp; " Days",IF(B16=Configure!$K$28, "&gt; " &amp;Configure!$K$31 &amp; " Days",IF(B16=Configure!$L$28, "&gt; " &amp;Configure!$L$31 &amp; " Days",IF(B16=Configure!$M$28, "&gt; " &amp;Configure!$M$31 &amp; " Days",IF(B16=Configure!$N$28, "&gt; " &amp;Configure!$N$31 &amp; " Days",IF(B16=Configure!$O$28, "&gt; " &amp;Configure!$O$31 &amp; " Days","error")))))))))))))</f>
        <v>&gt;  Days</v>
      </c>
      <c r="C20" s="29" t="e">
        <f>IF(OR($C$14="All",$E$14=""), COUNTIFS(#REF!,B16,#REF!,1),COUNTIFS(#REF!,B16,#REF!,$E$14,#REF!,1))</f>
        <v>#REF!</v>
      </c>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row>
    <row r="21" spans="1:50" ht="13.2" x14ac:dyDescent="0.25">
      <c r="A21" s="23"/>
      <c r="B21" s="23"/>
      <c r="C21" s="23"/>
      <c r="D21" s="23"/>
      <c r="E21" s="23"/>
      <c r="F21" s="23"/>
      <c r="G21" s="23"/>
      <c r="H21" s="23"/>
      <c r="I21" s="23"/>
      <c r="J21" s="23"/>
      <c r="K21" s="23"/>
      <c r="L21" s="23"/>
      <c r="M21" s="23"/>
      <c r="N21" s="23"/>
      <c r="O21" s="23"/>
      <c r="P21" s="23"/>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row>
    <row r="22" spans="1:50" ht="18.600000000000001" customHeight="1" x14ac:dyDescent="0.25">
      <c r="A22" s="36"/>
      <c r="B22" s="37"/>
      <c r="C22" s="38"/>
      <c r="D22" s="38"/>
      <c r="E22" s="36"/>
      <c r="F22" s="36"/>
      <c r="G22" s="36"/>
      <c r="H22" s="36"/>
      <c r="I22" s="36"/>
      <c r="J22" s="36"/>
      <c r="K22" s="36"/>
      <c r="L22" s="36"/>
      <c r="M22" s="36"/>
      <c r="N22" s="36"/>
      <c r="O22" s="36"/>
      <c r="P22" s="36"/>
      <c r="R22" s="33"/>
      <c r="S22" s="32"/>
    </row>
    <row r="23" spans="1:50" ht="21.6" customHeight="1" x14ac:dyDescent="0.25">
      <c r="A23" s="208" t="s">
        <v>80</v>
      </c>
      <c r="B23" s="208"/>
      <c r="C23" s="208"/>
      <c r="D23" s="208"/>
      <c r="E23" s="208"/>
      <c r="F23" s="208"/>
      <c r="G23" s="208"/>
      <c r="H23" s="208"/>
      <c r="I23" s="208"/>
      <c r="J23" s="208"/>
      <c r="K23" s="208"/>
      <c r="L23" s="208"/>
      <c r="M23" s="208"/>
      <c r="N23" s="208"/>
      <c r="O23" s="208"/>
      <c r="P23" s="208"/>
      <c r="R23" s="208"/>
      <c r="S23" s="208"/>
      <c r="T23" s="208"/>
      <c r="U23" s="208"/>
      <c r="V23" s="208"/>
      <c r="W23" s="208"/>
      <c r="X23" s="208"/>
      <c r="Y23" s="208"/>
      <c r="Z23" s="208"/>
      <c r="AA23" s="208"/>
      <c r="AB23" s="208"/>
      <c r="AC23" s="208"/>
      <c r="AD23" s="208"/>
      <c r="AE23" s="208"/>
      <c r="AF23" s="208"/>
      <c r="AG23" s="208"/>
      <c r="AH23" s="208"/>
      <c r="AI23" s="208"/>
      <c r="AJ23" s="208"/>
      <c r="AK23" s="208"/>
      <c r="AL23" s="208"/>
      <c r="AM23" s="208"/>
      <c r="AN23" s="208"/>
      <c r="AO23" s="208"/>
      <c r="AP23" s="208"/>
      <c r="AQ23" s="208"/>
      <c r="AR23" s="208"/>
      <c r="AS23" s="208"/>
      <c r="AT23" s="208"/>
      <c r="AU23" s="208"/>
    </row>
    <row r="24" spans="1:50" ht="13.2" x14ac:dyDescent="0.25">
      <c r="A24" s="42"/>
      <c r="B24" s="42"/>
      <c r="C24" s="42"/>
      <c r="D24" s="42"/>
      <c r="E24" s="42"/>
      <c r="F24" s="42"/>
      <c r="G24" s="42"/>
      <c r="H24" s="42"/>
      <c r="I24" s="42"/>
      <c r="J24" s="53"/>
      <c r="K24" s="42"/>
      <c r="L24" s="42"/>
      <c r="M24" s="19"/>
      <c r="N24" s="19"/>
      <c r="O24" s="19"/>
      <c r="P24" s="19"/>
    </row>
    <row r="25" spans="1:50" ht="13.2" x14ac:dyDescent="0.25">
      <c r="A25" s="42"/>
      <c r="B25" s="42"/>
      <c r="C25" s="42"/>
      <c r="D25" s="42"/>
      <c r="E25" s="42"/>
      <c r="F25" s="42"/>
      <c r="G25" s="42"/>
      <c r="H25" s="42"/>
      <c r="I25" s="42"/>
      <c r="J25" s="43"/>
      <c r="K25" s="42"/>
      <c r="L25" s="42"/>
      <c r="M25" s="19"/>
      <c r="N25" s="19"/>
      <c r="O25" s="19"/>
      <c r="P25" s="19"/>
    </row>
    <row r="26" spans="1:50" ht="13.2" x14ac:dyDescent="0.25">
      <c r="A26" s="42"/>
      <c r="B26" s="42"/>
      <c r="C26" s="42"/>
      <c r="D26" s="42"/>
      <c r="E26" s="42"/>
      <c r="F26" s="42"/>
      <c r="G26" s="42"/>
      <c r="H26" s="42"/>
      <c r="I26" s="42"/>
      <c r="J26" s="50"/>
      <c r="K26" s="42"/>
      <c r="L26" s="42"/>
      <c r="M26" s="19"/>
      <c r="N26" s="19"/>
      <c r="O26" s="19"/>
      <c r="P26" s="19"/>
    </row>
    <row r="27" spans="1:50" ht="13.2" x14ac:dyDescent="0.25">
      <c r="A27" s="42"/>
      <c r="B27" s="42"/>
      <c r="C27" s="42"/>
      <c r="D27" s="42"/>
      <c r="E27" s="42"/>
      <c r="F27" s="42"/>
      <c r="G27" s="42"/>
      <c r="H27" s="42"/>
      <c r="I27" s="42"/>
      <c r="J27" s="50"/>
      <c r="K27" s="42"/>
      <c r="L27" s="42"/>
      <c r="M27" s="19"/>
      <c r="N27" s="19"/>
      <c r="O27" s="19"/>
      <c r="P27" s="19"/>
    </row>
    <row r="28" spans="1:50" ht="13.2" x14ac:dyDescent="0.25">
      <c r="A28" s="42"/>
      <c r="B28" s="42"/>
      <c r="C28" s="42"/>
      <c r="D28" s="42"/>
      <c r="E28" s="42"/>
      <c r="F28" s="42"/>
      <c r="G28" s="42"/>
      <c r="H28" s="42"/>
      <c r="I28" s="42"/>
      <c r="J28" s="50"/>
      <c r="K28" s="42"/>
      <c r="L28" s="42"/>
      <c r="M28" s="19"/>
      <c r="N28" s="19"/>
      <c r="O28" s="19"/>
      <c r="P28" s="19"/>
    </row>
    <row r="29" spans="1:50" ht="13.2" x14ac:dyDescent="0.25">
      <c r="A29" s="42"/>
      <c r="B29" s="42"/>
      <c r="C29" s="42"/>
      <c r="D29" s="42"/>
      <c r="E29" s="42"/>
      <c r="F29" s="42"/>
      <c r="G29" s="42"/>
      <c r="H29" s="42"/>
      <c r="I29" s="42"/>
      <c r="J29" s="43"/>
      <c r="K29" s="42"/>
      <c r="L29" s="42"/>
      <c r="M29" s="19"/>
      <c r="N29" s="19"/>
      <c r="O29" s="19"/>
      <c r="P29" s="19"/>
      <c r="Q29" s="17"/>
      <c r="R29" s="17"/>
      <c r="S29" s="17"/>
      <c r="T29" s="17"/>
      <c r="U29" s="17"/>
      <c r="V29" s="17"/>
      <c r="W29" s="17"/>
      <c r="X29" s="17"/>
      <c r="Y29" s="17"/>
      <c r="Z29" s="17"/>
      <c r="AA29" s="17"/>
      <c r="AB29" s="17"/>
      <c r="AC29" s="17"/>
      <c r="AD29" s="17"/>
      <c r="AE29" s="17"/>
      <c r="AF29" s="17"/>
      <c r="AG29" s="17"/>
      <c r="AH29" s="17"/>
      <c r="AI29" s="17"/>
      <c r="AJ29" s="17"/>
      <c r="AK29" s="17"/>
    </row>
    <row r="30" spans="1:50" s="17" customFormat="1" ht="13.2" x14ac:dyDescent="0.25">
      <c r="A30" s="42"/>
      <c r="B30" s="42"/>
      <c r="C30" s="42"/>
      <c r="D30" s="42"/>
      <c r="E30" s="42"/>
      <c r="F30" s="42"/>
      <c r="G30" s="42"/>
      <c r="H30" s="42"/>
      <c r="I30" s="42"/>
      <c r="J30" s="50"/>
      <c r="K30" s="42"/>
      <c r="L30" s="42"/>
      <c r="M30" s="19"/>
      <c r="N30" s="19"/>
      <c r="O30" s="19"/>
      <c r="P30" s="19"/>
      <c r="Q30" s="36"/>
      <c r="R30" s="36"/>
      <c r="S30" s="14"/>
      <c r="T30" s="14"/>
      <c r="U30" s="14"/>
      <c r="V30" s="14"/>
      <c r="W30" s="14"/>
      <c r="X30" s="14"/>
      <c r="Y30" s="14"/>
      <c r="Z30" s="14"/>
      <c r="AA30" s="14"/>
      <c r="AB30" s="14"/>
      <c r="AC30" s="14"/>
      <c r="AD30" s="14"/>
      <c r="AE30" s="14"/>
      <c r="AF30" s="14"/>
      <c r="AG30" s="14"/>
      <c r="AH30" s="14"/>
      <c r="AI30" s="14"/>
      <c r="AJ30" s="14"/>
      <c r="AK30" s="14"/>
    </row>
    <row r="31" spans="1:50" ht="13.2" x14ac:dyDescent="0.25">
      <c r="A31" s="69"/>
      <c r="B31" s="70"/>
      <c r="C31" s="71"/>
      <c r="D31" s="71"/>
      <c r="E31" s="71"/>
      <c r="F31" s="72"/>
      <c r="G31" s="69"/>
      <c r="H31" s="73"/>
      <c r="I31" s="50"/>
      <c r="J31" s="50"/>
      <c r="K31" s="42"/>
      <c r="L31" s="42"/>
      <c r="M31" s="19"/>
      <c r="N31" s="19"/>
      <c r="O31" s="19"/>
      <c r="P31" s="19"/>
      <c r="Q31" s="39"/>
      <c r="R31" s="39"/>
      <c r="S31" s="17"/>
      <c r="T31" s="17"/>
      <c r="U31" s="17"/>
      <c r="V31" s="17"/>
      <c r="W31" s="17"/>
      <c r="X31" s="17"/>
      <c r="Y31" s="17"/>
      <c r="Z31" s="17"/>
      <c r="AA31" s="17"/>
      <c r="AB31" s="17"/>
      <c r="AC31" s="17"/>
      <c r="AD31" s="17"/>
      <c r="AE31" s="17"/>
      <c r="AF31" s="17"/>
      <c r="AG31" s="17"/>
      <c r="AH31" s="17"/>
      <c r="AI31" s="17"/>
      <c r="AJ31" s="17"/>
      <c r="AK31" s="17"/>
    </row>
    <row r="32" spans="1:50" s="17" customFormat="1" ht="13.8" customHeight="1" x14ac:dyDescent="0.25">
      <c r="A32" s="69"/>
      <c r="B32" s="70"/>
      <c r="C32" s="71"/>
      <c r="D32" s="71"/>
      <c r="E32" s="71"/>
      <c r="F32" s="72"/>
      <c r="G32" s="69"/>
      <c r="H32" s="73"/>
      <c r="I32" s="50"/>
      <c r="J32" s="50"/>
      <c r="K32" s="42"/>
      <c r="L32" s="42"/>
      <c r="M32" s="19"/>
      <c r="N32" s="19"/>
      <c r="O32" s="19"/>
      <c r="P32" s="19"/>
      <c r="Q32" s="39"/>
      <c r="R32" s="39"/>
    </row>
    <row r="33" spans="1:47" s="17" customFormat="1" ht="14.4" customHeight="1" x14ac:dyDescent="0.25">
      <c r="A33" s="69"/>
      <c r="B33" s="70"/>
      <c r="C33" s="71"/>
      <c r="D33" s="71"/>
      <c r="E33" s="71"/>
      <c r="F33" s="72"/>
      <c r="G33" s="69"/>
      <c r="H33" s="73"/>
      <c r="I33" s="43"/>
      <c r="J33" s="43"/>
      <c r="K33" s="42"/>
      <c r="L33" s="42"/>
      <c r="M33" s="19"/>
      <c r="N33" s="19"/>
      <c r="O33" s="19"/>
      <c r="P33" s="19"/>
      <c r="Q33" s="39"/>
      <c r="R33" s="39"/>
    </row>
    <row r="34" spans="1:47" s="17" customFormat="1" ht="16.2" customHeight="1" x14ac:dyDescent="0.25">
      <c r="A34" s="69"/>
      <c r="B34" s="70"/>
      <c r="C34" s="71"/>
      <c r="D34" s="71"/>
      <c r="E34" s="71"/>
      <c r="F34" s="72"/>
      <c r="G34" s="69"/>
      <c r="H34" s="73"/>
      <c r="I34" s="43"/>
      <c r="J34" s="43"/>
      <c r="K34" s="42"/>
      <c r="L34" s="42"/>
      <c r="M34" s="19"/>
      <c r="N34" s="19"/>
      <c r="O34" s="19"/>
      <c r="P34" s="19"/>
      <c r="Q34" s="36"/>
      <c r="R34" s="36"/>
      <c r="S34" s="14"/>
      <c r="T34" s="14"/>
      <c r="U34" s="14"/>
      <c r="V34" s="14"/>
      <c r="W34" s="14"/>
      <c r="X34" s="14"/>
      <c r="Y34" s="14"/>
      <c r="Z34" s="14"/>
      <c r="AA34" s="14"/>
      <c r="AB34" s="14"/>
      <c r="AC34" s="14"/>
      <c r="AD34" s="14"/>
      <c r="AE34" s="14"/>
      <c r="AF34" s="14"/>
      <c r="AG34" s="14"/>
      <c r="AH34" s="14"/>
      <c r="AI34" s="14"/>
      <c r="AJ34" s="14"/>
      <c r="AK34" s="14"/>
    </row>
    <row r="35" spans="1:47" ht="13.2" x14ac:dyDescent="0.25">
      <c r="A35" s="69"/>
      <c r="B35" s="70"/>
      <c r="C35" s="71"/>
      <c r="D35" s="71"/>
      <c r="E35" s="71"/>
      <c r="F35" s="72"/>
      <c r="G35" s="69"/>
      <c r="H35" s="73"/>
      <c r="I35" s="43"/>
      <c r="J35" s="43"/>
      <c r="K35" s="42"/>
      <c r="L35" s="42"/>
      <c r="M35" s="19"/>
      <c r="N35" s="19"/>
      <c r="O35" s="19"/>
      <c r="P35" s="19"/>
      <c r="Q35" s="36"/>
      <c r="R35" s="36"/>
    </row>
    <row r="36" spans="1:47" ht="13.2" x14ac:dyDescent="0.25">
      <c r="A36" s="69"/>
      <c r="B36" s="70"/>
      <c r="C36" s="71"/>
      <c r="D36" s="71"/>
      <c r="E36" s="71"/>
      <c r="F36" s="72"/>
      <c r="G36" s="69"/>
      <c r="H36" s="73"/>
      <c r="I36" s="43"/>
      <c r="J36" s="43"/>
      <c r="K36" s="42"/>
      <c r="L36" s="42"/>
      <c r="M36" s="19"/>
      <c r="N36" s="19"/>
      <c r="O36" s="19"/>
      <c r="P36" s="19"/>
    </row>
    <row r="37" spans="1:47" ht="13.2" x14ac:dyDescent="0.25">
      <c r="A37" s="69"/>
      <c r="B37" s="70"/>
      <c r="C37" s="71"/>
      <c r="D37" s="71"/>
      <c r="E37" s="71"/>
      <c r="F37" s="72"/>
      <c r="G37" s="69"/>
      <c r="H37" s="73"/>
      <c r="I37" s="43"/>
      <c r="J37" s="43"/>
      <c r="K37" s="42"/>
      <c r="L37" s="42"/>
      <c r="M37" s="19"/>
      <c r="N37" s="19"/>
      <c r="O37" s="19"/>
      <c r="P37" s="19"/>
    </row>
    <row r="38" spans="1:47" ht="13.2" x14ac:dyDescent="0.25">
      <c r="A38" s="69"/>
      <c r="B38" s="70"/>
      <c r="C38" s="71"/>
      <c r="D38" s="71"/>
      <c r="E38" s="71"/>
      <c r="F38" s="72"/>
      <c r="G38" s="69"/>
      <c r="H38" s="73"/>
      <c r="I38" s="43"/>
      <c r="J38" s="43"/>
      <c r="K38" s="42"/>
      <c r="L38" s="42"/>
      <c r="M38" s="19"/>
      <c r="N38" s="19"/>
      <c r="O38" s="19"/>
      <c r="P38" s="19"/>
    </row>
    <row r="39" spans="1:47" ht="13.2" x14ac:dyDescent="0.25">
      <c r="A39" s="69"/>
      <c r="B39" s="70"/>
      <c r="C39" s="71"/>
      <c r="D39" s="71"/>
      <c r="E39" s="71"/>
      <c r="F39" s="72"/>
      <c r="G39" s="69"/>
      <c r="H39" s="73"/>
      <c r="I39" s="43"/>
      <c r="J39" s="43"/>
      <c r="K39" s="42"/>
      <c r="L39" s="42"/>
      <c r="M39" s="19"/>
      <c r="N39" s="19"/>
      <c r="O39" s="19"/>
      <c r="P39" s="19"/>
    </row>
    <row r="40" spans="1:47" ht="13.2" x14ac:dyDescent="0.25">
      <c r="A40" s="69"/>
      <c r="B40" s="70"/>
      <c r="C40" s="71"/>
      <c r="D40" s="71"/>
      <c r="E40" s="71"/>
      <c r="F40" s="72"/>
      <c r="G40" s="69"/>
      <c r="H40" s="73"/>
      <c r="I40" s="43"/>
      <c r="J40" s="43"/>
      <c r="K40" s="42"/>
      <c r="L40" s="42"/>
      <c r="M40" s="19"/>
      <c r="N40" s="19"/>
      <c r="O40" s="19"/>
      <c r="P40" s="19"/>
    </row>
    <row r="41" spans="1:47" ht="13.2" x14ac:dyDescent="0.25">
      <c r="A41" s="69"/>
      <c r="B41" s="70"/>
      <c r="C41" s="71"/>
      <c r="D41" s="71"/>
      <c r="E41" s="71"/>
      <c r="F41" s="72"/>
      <c r="G41" s="69"/>
      <c r="H41" s="73"/>
      <c r="I41" s="43"/>
      <c r="J41" s="43"/>
      <c r="K41" s="42"/>
      <c r="L41" s="42"/>
      <c r="M41" s="19"/>
      <c r="N41" s="19"/>
      <c r="O41" s="19"/>
      <c r="P41" s="19"/>
    </row>
    <row r="42" spans="1:47" ht="13.2" x14ac:dyDescent="0.25">
      <c r="A42" s="69"/>
      <c r="B42" s="70"/>
      <c r="C42" s="71"/>
      <c r="D42" s="71"/>
      <c r="E42" s="71"/>
      <c r="F42" s="72"/>
      <c r="G42" s="69"/>
      <c r="H42" s="73"/>
      <c r="I42" s="43"/>
      <c r="J42" s="43"/>
      <c r="K42" s="42"/>
      <c r="L42" s="42"/>
      <c r="M42" s="19"/>
      <c r="N42" s="19"/>
      <c r="O42" s="19"/>
      <c r="P42" s="19"/>
    </row>
    <row r="43" spans="1:47" ht="13.2" x14ac:dyDescent="0.25">
      <c r="A43" s="69"/>
      <c r="B43" s="70"/>
      <c r="C43" s="71"/>
      <c r="D43" s="71"/>
      <c r="E43" s="71"/>
      <c r="F43" s="72"/>
      <c r="G43" s="69"/>
      <c r="H43" s="73"/>
      <c r="I43" s="43"/>
      <c r="J43" s="43"/>
      <c r="K43" s="42"/>
      <c r="L43" s="42"/>
      <c r="M43" s="19"/>
      <c r="N43" s="19"/>
      <c r="O43" s="19"/>
      <c r="P43" s="19"/>
    </row>
    <row r="44" spans="1:47" ht="13.2" x14ac:dyDescent="0.25">
      <c r="A44" s="69"/>
      <c r="B44" s="70"/>
      <c r="C44" s="71"/>
      <c r="D44" s="71"/>
      <c r="E44" s="71"/>
      <c r="F44" s="72"/>
      <c r="G44" s="69"/>
      <c r="H44" s="73"/>
      <c r="I44" s="43"/>
      <c r="J44" s="43"/>
      <c r="K44" s="42"/>
      <c r="L44" s="42"/>
      <c r="M44" s="19"/>
      <c r="N44" s="19"/>
      <c r="O44" s="19"/>
      <c r="P44" s="19"/>
    </row>
    <row r="45" spans="1:47" ht="15" customHeight="1" x14ac:dyDescent="0.25">
      <c r="A45" s="69"/>
      <c r="B45" s="70"/>
      <c r="C45" s="71"/>
      <c r="D45" s="71"/>
      <c r="E45" s="71"/>
      <c r="F45" s="72"/>
      <c r="G45" s="69"/>
      <c r="H45" s="73"/>
      <c r="I45" s="43"/>
      <c r="J45" s="43"/>
      <c r="K45" s="42"/>
      <c r="L45" s="42"/>
      <c r="M45" s="19"/>
      <c r="N45" s="19"/>
      <c r="O45" s="19"/>
      <c r="P45" s="19"/>
      <c r="Q45" s="40"/>
      <c r="R45" s="208"/>
      <c r="S45" s="208"/>
      <c r="T45" s="208"/>
      <c r="U45" s="208"/>
      <c r="V45" s="208"/>
      <c r="W45" s="208"/>
      <c r="X45" s="208"/>
      <c r="Y45" s="208"/>
      <c r="Z45" s="208"/>
      <c r="AA45" s="208"/>
      <c r="AB45" s="208"/>
      <c r="AC45" s="208"/>
      <c r="AD45" s="208"/>
      <c r="AE45" s="208"/>
      <c r="AF45" s="208"/>
      <c r="AG45" s="208"/>
      <c r="AH45" s="208"/>
      <c r="AI45" s="208"/>
      <c r="AJ45" s="208"/>
      <c r="AK45" s="208"/>
      <c r="AL45" s="208"/>
      <c r="AM45" s="208"/>
      <c r="AN45" s="208"/>
      <c r="AO45" s="208"/>
      <c r="AP45" s="208"/>
      <c r="AQ45" s="208"/>
      <c r="AR45" s="208"/>
      <c r="AS45" s="208"/>
      <c r="AT45" s="208"/>
      <c r="AU45" s="208"/>
    </row>
    <row r="46" spans="1:47" ht="13.2" x14ac:dyDescent="0.25">
      <c r="A46" s="69"/>
      <c r="B46" s="70"/>
      <c r="C46" s="71"/>
      <c r="D46" s="71"/>
      <c r="E46" s="71"/>
      <c r="F46" s="72"/>
      <c r="G46" s="69"/>
      <c r="H46" s="73"/>
      <c r="I46" s="43"/>
      <c r="J46" s="43"/>
      <c r="K46" s="42"/>
      <c r="L46" s="42"/>
      <c r="M46" s="19"/>
      <c r="N46" s="19"/>
      <c r="O46" s="19"/>
      <c r="P46" s="19"/>
    </row>
    <row r="47" spans="1:47" ht="13.2" x14ac:dyDescent="0.25">
      <c r="A47" s="69"/>
      <c r="B47" s="70"/>
      <c r="C47" s="71"/>
      <c r="D47" s="71"/>
      <c r="E47" s="71"/>
      <c r="F47" s="72"/>
      <c r="G47" s="69"/>
      <c r="H47" s="73"/>
      <c r="I47" s="43"/>
      <c r="J47" s="43"/>
      <c r="K47" s="42"/>
      <c r="L47" s="42"/>
      <c r="M47" s="19"/>
      <c r="N47" s="19"/>
      <c r="O47" s="19"/>
      <c r="P47" s="19"/>
    </row>
    <row r="48" spans="1:47" ht="13.2" x14ac:dyDescent="0.25">
      <c r="A48" s="69"/>
      <c r="B48" s="70"/>
      <c r="C48" s="71"/>
      <c r="D48" s="71"/>
      <c r="E48" s="71"/>
      <c r="F48" s="72"/>
      <c r="G48" s="69"/>
      <c r="H48" s="73"/>
      <c r="I48" s="43"/>
      <c r="J48" s="43"/>
      <c r="K48" s="42"/>
      <c r="L48" s="42"/>
      <c r="M48" s="19"/>
      <c r="N48" s="19"/>
      <c r="O48" s="19"/>
      <c r="P48" s="19"/>
    </row>
    <row r="49" spans="1:47" ht="13.2" x14ac:dyDescent="0.25">
      <c r="A49" s="69"/>
      <c r="B49" s="70"/>
      <c r="C49" s="71"/>
      <c r="D49" s="71"/>
      <c r="E49" s="71"/>
      <c r="F49" s="72"/>
      <c r="G49" s="69"/>
      <c r="H49" s="73"/>
      <c r="I49" s="43"/>
      <c r="J49" s="43"/>
      <c r="K49" s="42"/>
      <c r="L49" s="42"/>
      <c r="M49" s="19"/>
      <c r="N49" s="19"/>
      <c r="O49" s="19"/>
      <c r="P49" s="19"/>
    </row>
    <row r="50" spans="1:47" ht="13.2" x14ac:dyDescent="0.25">
      <c r="A50" s="69"/>
      <c r="B50" s="70"/>
      <c r="C50" s="71"/>
      <c r="D50" s="71"/>
      <c r="E50" s="71"/>
      <c r="F50" s="72"/>
      <c r="G50" s="69"/>
      <c r="H50" s="73"/>
      <c r="I50" s="43"/>
      <c r="J50" s="43"/>
      <c r="K50" s="42"/>
      <c r="L50" s="42"/>
      <c r="M50" s="19"/>
      <c r="N50" s="19"/>
      <c r="O50" s="19"/>
      <c r="P50" s="19"/>
    </row>
    <row r="51" spans="1:47" ht="13.2" x14ac:dyDescent="0.25">
      <c r="A51" s="69"/>
      <c r="B51" s="70"/>
      <c r="C51" s="71"/>
      <c r="D51" s="71"/>
      <c r="E51" s="71"/>
      <c r="F51" s="72"/>
      <c r="G51" s="69"/>
      <c r="H51" s="73"/>
      <c r="I51" s="43"/>
      <c r="J51" s="43"/>
      <c r="K51" s="42"/>
      <c r="L51" s="42"/>
      <c r="M51" s="19"/>
      <c r="N51" s="19"/>
      <c r="O51" s="19"/>
      <c r="P51" s="19"/>
    </row>
    <row r="52" spans="1:47" ht="13.2" x14ac:dyDescent="0.25">
      <c r="A52" s="69"/>
      <c r="B52" s="70"/>
      <c r="C52" s="71"/>
      <c r="D52" s="71"/>
      <c r="E52" s="71"/>
      <c r="F52" s="72"/>
      <c r="G52" s="69"/>
      <c r="H52" s="73"/>
      <c r="I52" s="43"/>
      <c r="J52" s="43"/>
      <c r="K52" s="42"/>
      <c r="L52" s="42"/>
      <c r="M52" s="19"/>
      <c r="N52" s="19"/>
      <c r="O52" s="19"/>
      <c r="P52" s="19"/>
    </row>
    <row r="53" spans="1:47" ht="13.2" x14ac:dyDescent="0.25">
      <c r="A53" s="69"/>
      <c r="B53" s="70"/>
      <c r="C53" s="71"/>
      <c r="D53" s="71"/>
      <c r="E53" s="71"/>
      <c r="F53" s="72"/>
      <c r="G53" s="69"/>
      <c r="H53" s="73"/>
      <c r="I53" s="43"/>
      <c r="J53" s="43"/>
      <c r="K53" s="42"/>
      <c r="L53" s="42"/>
      <c r="M53" s="19"/>
      <c r="N53" s="19"/>
      <c r="O53" s="19"/>
      <c r="P53" s="19"/>
    </row>
    <row r="54" spans="1:47" ht="13.2" x14ac:dyDescent="0.25">
      <c r="A54" s="69"/>
      <c r="B54" s="70"/>
      <c r="C54" s="71"/>
      <c r="D54" s="71"/>
      <c r="E54" s="71"/>
      <c r="F54" s="72"/>
      <c r="G54" s="69"/>
      <c r="H54" s="73"/>
      <c r="I54" s="43"/>
      <c r="J54" s="43"/>
      <c r="K54" s="42"/>
      <c r="L54" s="42"/>
      <c r="M54" s="19"/>
      <c r="N54" s="19"/>
      <c r="O54" s="19"/>
      <c r="P54" s="19"/>
    </row>
    <row r="55" spans="1:47" ht="13.2" x14ac:dyDescent="0.25">
      <c r="A55" s="69"/>
      <c r="B55" s="70"/>
      <c r="C55" s="71"/>
      <c r="D55" s="71"/>
      <c r="E55" s="71"/>
      <c r="F55" s="72"/>
      <c r="G55" s="69"/>
      <c r="H55" s="73"/>
      <c r="I55" s="43"/>
      <c r="J55" s="43"/>
      <c r="K55" s="42"/>
      <c r="L55" s="42"/>
      <c r="M55" s="19"/>
      <c r="N55" s="19"/>
      <c r="O55" s="19"/>
      <c r="P55" s="19"/>
    </row>
    <row r="56" spans="1:47" ht="13.2" x14ac:dyDescent="0.25">
      <c r="A56" s="69"/>
      <c r="B56" s="70"/>
      <c r="C56" s="71"/>
      <c r="D56" s="71"/>
      <c r="E56" s="71"/>
      <c r="F56" s="72"/>
      <c r="G56" s="69"/>
      <c r="H56" s="73"/>
      <c r="I56" s="43"/>
      <c r="J56" s="43"/>
      <c r="K56" s="42"/>
      <c r="L56" s="42"/>
      <c r="M56" s="19"/>
      <c r="N56" s="19"/>
      <c r="O56" s="19"/>
      <c r="P56" s="19"/>
    </row>
    <row r="57" spans="1:47" ht="13.2" x14ac:dyDescent="0.25">
      <c r="A57" s="69"/>
      <c r="B57" s="70"/>
      <c r="C57" s="74"/>
      <c r="D57" s="74"/>
      <c r="E57" s="74"/>
      <c r="F57" s="75"/>
      <c r="G57" s="76"/>
      <c r="H57" s="73"/>
      <c r="I57" s="43"/>
      <c r="J57" s="43"/>
      <c r="K57" s="42"/>
      <c r="L57" s="42"/>
      <c r="M57" s="19"/>
      <c r="N57" s="19"/>
      <c r="O57" s="19"/>
      <c r="P57" s="19"/>
    </row>
    <row r="58" spans="1:47" ht="13.2" x14ac:dyDescent="0.25">
      <c r="A58" s="69"/>
      <c r="B58" s="70"/>
      <c r="C58" s="74"/>
      <c r="D58" s="74"/>
      <c r="E58" s="74"/>
      <c r="F58" s="75"/>
      <c r="G58" s="76"/>
      <c r="H58" s="73"/>
      <c r="I58" s="43"/>
      <c r="J58" s="43"/>
      <c r="K58" s="42"/>
      <c r="L58" s="42"/>
      <c r="M58" s="19"/>
      <c r="N58" s="19"/>
      <c r="O58" s="19"/>
      <c r="P58" s="19"/>
    </row>
    <row r="59" spans="1:47" ht="13.2" x14ac:dyDescent="0.25">
      <c r="A59" s="69"/>
      <c r="B59" s="70"/>
      <c r="C59" s="74"/>
      <c r="D59" s="74"/>
      <c r="E59" s="74"/>
      <c r="F59" s="75"/>
      <c r="G59" s="76"/>
      <c r="H59" s="73"/>
      <c r="I59" s="43"/>
      <c r="J59" s="43"/>
      <c r="K59" s="42"/>
      <c r="L59" s="42"/>
      <c r="M59" s="19"/>
      <c r="N59" s="19"/>
      <c r="O59" s="19"/>
      <c r="P59" s="19"/>
    </row>
    <row r="60" spans="1:47" ht="13.2" x14ac:dyDescent="0.25">
      <c r="A60" s="69"/>
      <c r="B60" s="70"/>
      <c r="C60" s="74"/>
      <c r="D60" s="74"/>
      <c r="E60" s="74"/>
      <c r="F60" s="75"/>
      <c r="G60" s="76"/>
      <c r="H60" s="73"/>
      <c r="I60" s="43"/>
      <c r="J60" s="43"/>
      <c r="K60" s="42"/>
      <c r="L60" s="42"/>
      <c r="M60" s="19"/>
      <c r="N60" s="19"/>
      <c r="O60" s="19"/>
      <c r="P60" s="19"/>
    </row>
    <row r="61" spans="1:47" ht="13.2" x14ac:dyDescent="0.25">
      <c r="A61" s="69"/>
      <c r="B61" s="70"/>
      <c r="C61" s="74"/>
      <c r="D61" s="74"/>
      <c r="E61" s="74"/>
      <c r="F61" s="75"/>
      <c r="G61" s="76"/>
      <c r="H61" s="73"/>
      <c r="I61" s="43"/>
      <c r="J61" s="43"/>
      <c r="K61" s="42"/>
      <c r="L61" s="42"/>
      <c r="M61" s="19"/>
      <c r="N61" s="19"/>
      <c r="O61" s="19"/>
      <c r="P61" s="19"/>
    </row>
    <row r="62" spans="1:47" ht="13.2" x14ac:dyDescent="0.25">
      <c r="A62" s="69"/>
      <c r="B62" s="70"/>
      <c r="C62" s="74"/>
      <c r="D62" s="74"/>
      <c r="E62" s="74"/>
      <c r="F62" s="75"/>
      <c r="G62" s="76"/>
      <c r="H62" s="73"/>
      <c r="I62" s="43"/>
      <c r="J62" s="43"/>
      <c r="K62" s="42"/>
      <c r="L62" s="42"/>
      <c r="M62" s="19"/>
      <c r="N62" s="19"/>
      <c r="O62" s="19"/>
      <c r="P62" s="19"/>
    </row>
    <row r="63" spans="1:47" ht="28.2" x14ac:dyDescent="0.25">
      <c r="A63" s="69"/>
      <c r="B63" s="70"/>
      <c r="C63" s="74"/>
      <c r="D63" s="74"/>
      <c r="E63" s="74"/>
      <c r="F63" s="75"/>
      <c r="G63" s="76"/>
      <c r="H63" s="73"/>
      <c r="I63" s="43"/>
      <c r="J63" s="43"/>
      <c r="K63" s="42"/>
      <c r="L63" s="42"/>
      <c r="M63" s="19"/>
      <c r="N63" s="19"/>
      <c r="O63" s="19"/>
      <c r="P63" s="19"/>
      <c r="Q63" s="40"/>
      <c r="R63" s="208"/>
      <c r="S63" s="208"/>
      <c r="T63" s="208"/>
      <c r="U63" s="208"/>
      <c r="V63" s="208"/>
      <c r="W63" s="208"/>
      <c r="X63" s="208"/>
      <c r="Y63" s="208"/>
      <c r="Z63" s="208"/>
      <c r="AA63" s="208"/>
      <c r="AB63" s="208"/>
      <c r="AC63" s="208"/>
      <c r="AD63" s="208"/>
      <c r="AE63" s="208"/>
      <c r="AF63" s="208"/>
      <c r="AG63" s="208"/>
      <c r="AH63" s="208"/>
      <c r="AI63" s="208"/>
      <c r="AJ63" s="208"/>
      <c r="AK63" s="208"/>
      <c r="AL63" s="208"/>
      <c r="AM63" s="208"/>
      <c r="AN63" s="208"/>
      <c r="AO63" s="208"/>
      <c r="AP63" s="208"/>
      <c r="AQ63" s="208"/>
      <c r="AR63" s="208"/>
      <c r="AS63" s="208"/>
      <c r="AT63" s="208"/>
      <c r="AU63" s="208"/>
    </row>
    <row r="64" spans="1:47" ht="13.2" x14ac:dyDescent="0.25">
      <c r="A64" s="69"/>
      <c r="B64" s="70"/>
      <c r="C64" s="74"/>
      <c r="D64" s="74"/>
      <c r="E64" s="74"/>
      <c r="F64" s="75"/>
      <c r="G64" s="76"/>
      <c r="H64" s="73"/>
      <c r="I64" s="43"/>
      <c r="J64" s="43"/>
      <c r="K64" s="42"/>
      <c r="L64" s="42"/>
      <c r="M64" s="19"/>
      <c r="N64" s="19"/>
      <c r="O64" s="19"/>
      <c r="P64" s="19"/>
    </row>
    <row r="65" spans="1:16" ht="13.2" x14ac:dyDescent="0.25">
      <c r="A65" s="69"/>
      <c r="B65" s="70"/>
      <c r="C65" s="74"/>
      <c r="D65" s="74"/>
      <c r="E65" s="74"/>
      <c r="F65" s="75"/>
      <c r="G65" s="76"/>
      <c r="H65" s="73"/>
      <c r="I65" s="43"/>
      <c r="J65" s="43"/>
      <c r="K65" s="42"/>
      <c r="L65" s="42"/>
      <c r="M65" s="19"/>
      <c r="N65" s="19"/>
      <c r="O65" s="19"/>
      <c r="P65" s="19"/>
    </row>
    <row r="66" spans="1:16" ht="13.2" x14ac:dyDescent="0.25">
      <c r="A66" s="69"/>
      <c r="B66" s="70"/>
      <c r="C66" s="74"/>
      <c r="D66" s="74"/>
      <c r="E66" s="74"/>
      <c r="F66" s="75"/>
      <c r="G66" s="76"/>
      <c r="H66" s="73"/>
      <c r="I66" s="43"/>
      <c r="J66" s="43"/>
      <c r="K66" s="42"/>
      <c r="L66" s="42"/>
      <c r="M66" s="19"/>
      <c r="N66" s="19"/>
      <c r="O66" s="19"/>
      <c r="P66" s="19"/>
    </row>
    <row r="67" spans="1:16" ht="13.2" x14ac:dyDescent="0.25">
      <c r="A67" s="69"/>
      <c r="B67" s="70"/>
      <c r="C67" s="74"/>
      <c r="D67" s="74"/>
      <c r="E67" s="74"/>
      <c r="F67" s="75"/>
      <c r="G67" s="76"/>
      <c r="H67" s="73"/>
      <c r="I67" s="43"/>
      <c r="J67" s="43"/>
      <c r="K67" s="42"/>
      <c r="L67" s="42"/>
      <c r="M67" s="19"/>
      <c r="N67" s="19"/>
      <c r="O67" s="19"/>
      <c r="P67" s="19"/>
    </row>
    <row r="68" spans="1:16" ht="13.2" x14ac:dyDescent="0.25">
      <c r="A68" s="69"/>
      <c r="B68" s="70"/>
      <c r="C68" s="74"/>
      <c r="D68" s="74"/>
      <c r="E68" s="74"/>
      <c r="F68" s="75"/>
      <c r="G68" s="76"/>
      <c r="H68" s="73"/>
      <c r="I68" s="43"/>
      <c r="J68" s="43"/>
      <c r="K68" s="42"/>
      <c r="L68" s="42"/>
      <c r="M68" s="19"/>
      <c r="N68" s="19"/>
      <c r="O68" s="19"/>
      <c r="P68" s="19"/>
    </row>
    <row r="69" spans="1:16" ht="13.2" x14ac:dyDescent="0.25">
      <c r="A69" s="69"/>
      <c r="B69" s="70"/>
      <c r="C69" s="74"/>
      <c r="D69" s="74"/>
      <c r="E69" s="74"/>
      <c r="F69" s="75"/>
      <c r="G69" s="76"/>
      <c r="H69" s="73"/>
      <c r="I69" s="43"/>
      <c r="J69" s="43"/>
      <c r="K69" s="42"/>
      <c r="L69" s="42"/>
      <c r="M69" s="19"/>
      <c r="N69" s="19"/>
      <c r="O69" s="19"/>
      <c r="P69" s="19"/>
    </row>
    <row r="70" spans="1:16" ht="13.2" x14ac:dyDescent="0.25">
      <c r="A70" s="69"/>
      <c r="B70" s="70"/>
      <c r="C70" s="74"/>
      <c r="D70" s="74"/>
      <c r="E70" s="74"/>
      <c r="F70" s="75"/>
      <c r="G70" s="76"/>
      <c r="H70" s="73"/>
      <c r="I70" s="43"/>
      <c r="J70" s="43"/>
      <c r="K70" s="42"/>
      <c r="L70" s="42"/>
      <c r="M70" s="19"/>
      <c r="N70" s="19"/>
      <c r="O70" s="19"/>
      <c r="P70" s="19"/>
    </row>
    <row r="71" spans="1:16" ht="13.2" x14ac:dyDescent="0.25">
      <c r="A71" s="69"/>
      <c r="B71" s="70"/>
      <c r="C71" s="74"/>
      <c r="D71" s="74"/>
      <c r="E71" s="74"/>
      <c r="F71" s="75"/>
      <c r="G71" s="76"/>
      <c r="H71" s="73"/>
      <c r="I71" s="43"/>
      <c r="J71" s="43"/>
      <c r="K71" s="42"/>
      <c r="L71" s="42"/>
      <c r="M71" s="19"/>
      <c r="N71" s="19"/>
      <c r="O71" s="19"/>
      <c r="P71" s="19"/>
    </row>
    <row r="72" spans="1:16" ht="13.2" x14ac:dyDescent="0.25">
      <c r="A72" s="43"/>
      <c r="B72" s="44"/>
      <c r="C72" s="51"/>
      <c r="D72" s="51"/>
      <c r="E72" s="51"/>
      <c r="F72" s="52"/>
      <c r="G72" s="50"/>
      <c r="H72" s="61"/>
      <c r="I72" s="43"/>
      <c r="J72" s="43"/>
      <c r="K72" s="42"/>
      <c r="L72" s="42"/>
      <c r="M72" s="23"/>
      <c r="N72" s="23"/>
      <c r="O72" s="23"/>
      <c r="P72" s="19"/>
    </row>
    <row r="73" spans="1:16" ht="13.2" x14ac:dyDescent="0.25">
      <c r="A73" s="43"/>
      <c r="B73" s="44"/>
      <c r="C73" s="51"/>
      <c r="D73" s="51"/>
      <c r="E73" s="51"/>
      <c r="F73" s="52"/>
      <c r="G73" s="50"/>
      <c r="H73" s="61"/>
      <c r="I73" s="43"/>
      <c r="J73" s="43"/>
      <c r="K73" s="42"/>
      <c r="L73" s="42"/>
      <c r="M73" s="23"/>
      <c r="N73" s="23"/>
      <c r="O73" s="23"/>
      <c r="P73" s="19"/>
    </row>
    <row r="74" spans="1:16" ht="13.2" x14ac:dyDescent="0.25">
      <c r="A74" s="43"/>
      <c r="B74" s="44"/>
      <c r="C74" s="51"/>
      <c r="D74" s="51"/>
      <c r="E74" s="51"/>
      <c r="F74" s="52"/>
      <c r="G74" s="50"/>
      <c r="H74" s="61"/>
      <c r="I74" s="43"/>
      <c r="J74" s="43"/>
      <c r="K74" s="42"/>
      <c r="L74" s="42"/>
      <c r="M74" s="23"/>
      <c r="N74" s="23"/>
      <c r="O74" s="23"/>
      <c r="P74" s="19"/>
    </row>
    <row r="75" spans="1:16" ht="13.2" x14ac:dyDescent="0.25">
      <c r="A75" s="43"/>
      <c r="B75" s="44"/>
      <c r="C75" s="51"/>
      <c r="D75" s="51"/>
      <c r="E75" s="51"/>
      <c r="F75" s="52"/>
      <c r="G75" s="50"/>
      <c r="H75" s="61"/>
      <c r="I75" s="43"/>
      <c r="J75" s="43"/>
      <c r="K75" s="42"/>
      <c r="L75" s="42"/>
      <c r="M75" s="23"/>
      <c r="N75" s="23"/>
      <c r="O75" s="23"/>
      <c r="P75" s="19"/>
    </row>
    <row r="76" spans="1:16" ht="13.2" x14ac:dyDescent="0.25">
      <c r="A76" s="43"/>
      <c r="B76" s="44"/>
      <c r="C76" s="51"/>
      <c r="D76" s="51"/>
      <c r="E76" s="51"/>
      <c r="F76" s="52"/>
      <c r="G76" s="50"/>
      <c r="H76" s="61"/>
      <c r="I76" s="43"/>
      <c r="J76" s="43"/>
      <c r="K76" s="42"/>
      <c r="L76" s="42"/>
      <c r="M76" s="23"/>
      <c r="N76" s="23"/>
      <c r="O76" s="23"/>
      <c r="P76" s="19"/>
    </row>
    <row r="77" spans="1:16" ht="13.2" x14ac:dyDescent="0.25">
      <c r="A77" s="43"/>
      <c r="B77" s="44"/>
      <c r="C77" s="51"/>
      <c r="D77" s="51"/>
      <c r="E77" s="51"/>
      <c r="F77" s="52"/>
      <c r="G77" s="50"/>
      <c r="H77" s="61"/>
      <c r="I77" s="43"/>
      <c r="J77" s="43"/>
      <c r="K77" s="42"/>
      <c r="L77" s="42"/>
      <c r="M77" s="23"/>
      <c r="N77" s="23"/>
      <c r="O77" s="23"/>
      <c r="P77" s="19"/>
    </row>
    <row r="78" spans="1:16" ht="13.2" x14ac:dyDescent="0.25">
      <c r="A78" s="43"/>
      <c r="B78" s="44"/>
      <c r="C78" s="51"/>
      <c r="D78" s="51"/>
      <c r="E78" s="51"/>
      <c r="F78" s="52"/>
      <c r="G78" s="50"/>
      <c r="H78" s="61"/>
      <c r="I78" s="43"/>
      <c r="J78" s="43"/>
      <c r="K78" s="42"/>
      <c r="L78" s="42"/>
      <c r="M78" s="23"/>
      <c r="N78" s="23"/>
      <c r="O78" s="23"/>
      <c r="P78" s="19"/>
    </row>
    <row r="79" spans="1:16" ht="13.2" x14ac:dyDescent="0.25">
      <c r="A79" s="43"/>
      <c r="B79" s="44"/>
      <c r="C79" s="51"/>
      <c r="D79" s="51"/>
      <c r="E79" s="51"/>
      <c r="F79" s="52"/>
      <c r="G79" s="50"/>
      <c r="H79" s="61"/>
      <c r="I79" s="43"/>
      <c r="J79" s="43"/>
      <c r="K79" s="42"/>
      <c r="L79" s="42"/>
      <c r="M79" s="23"/>
      <c r="N79" s="23"/>
      <c r="O79" s="23"/>
      <c r="P79" s="19"/>
    </row>
    <row r="80" spans="1:16" ht="13.2" x14ac:dyDescent="0.25">
      <c r="A80" s="43"/>
      <c r="B80" s="44"/>
      <c r="C80" s="51"/>
      <c r="D80" s="51"/>
      <c r="E80" s="51"/>
      <c r="F80" s="52"/>
      <c r="G80" s="50"/>
      <c r="H80" s="61"/>
      <c r="I80" s="43"/>
      <c r="J80" s="43"/>
      <c r="K80" s="42"/>
      <c r="L80" s="42"/>
      <c r="M80" s="23"/>
      <c r="N80" s="23"/>
      <c r="O80" s="23"/>
      <c r="P80" s="19"/>
    </row>
    <row r="81" spans="1:16" ht="13.2" x14ac:dyDescent="0.25">
      <c r="A81" s="43"/>
      <c r="B81" s="44"/>
      <c r="C81" s="45"/>
      <c r="D81" s="43"/>
      <c r="E81" s="46"/>
      <c r="F81" s="46"/>
      <c r="G81" s="46"/>
      <c r="H81" s="47"/>
      <c r="I81" s="43"/>
      <c r="J81" s="43"/>
      <c r="K81" s="42"/>
      <c r="L81" s="42"/>
      <c r="M81" s="23"/>
      <c r="N81" s="23"/>
      <c r="O81" s="23"/>
      <c r="P81" s="19"/>
    </row>
    <row r="82" spans="1:16" ht="13.2" x14ac:dyDescent="0.25">
      <c r="A82" s="43"/>
      <c r="B82" s="44"/>
      <c r="C82" s="45"/>
      <c r="D82" s="43"/>
      <c r="E82" s="46"/>
      <c r="F82" s="46"/>
      <c r="G82" s="46"/>
      <c r="H82" s="47"/>
      <c r="I82" s="43"/>
      <c r="J82" s="43"/>
      <c r="K82" s="42"/>
      <c r="L82" s="42"/>
      <c r="M82" s="23"/>
      <c r="N82" s="23"/>
      <c r="O82" s="23"/>
      <c r="P82" s="19"/>
    </row>
    <row r="83" spans="1:16" ht="13.2" x14ac:dyDescent="0.25">
      <c r="A83" s="43"/>
      <c r="B83" s="44"/>
      <c r="C83" s="45"/>
      <c r="D83" s="43"/>
      <c r="E83" s="46"/>
      <c r="F83" s="46"/>
      <c r="G83" s="46"/>
      <c r="H83" s="47"/>
      <c r="I83" s="43"/>
      <c r="J83" s="43"/>
      <c r="K83" s="42"/>
      <c r="L83" s="42"/>
      <c r="M83" s="23"/>
      <c r="N83" s="23"/>
      <c r="O83" s="23"/>
      <c r="P83" s="19"/>
    </row>
    <row r="84" spans="1:16" ht="13.2" x14ac:dyDescent="0.25">
      <c r="A84" s="43"/>
      <c r="B84" s="44"/>
      <c r="C84" s="45"/>
      <c r="D84" s="43"/>
      <c r="E84" s="46"/>
      <c r="F84" s="46"/>
      <c r="G84" s="46"/>
      <c r="H84" s="47"/>
      <c r="I84" s="43"/>
      <c r="J84" s="43"/>
      <c r="K84" s="42"/>
      <c r="L84" s="42"/>
      <c r="M84" s="23"/>
      <c r="N84" s="23"/>
      <c r="O84" s="23"/>
      <c r="P84" s="19"/>
    </row>
    <row r="85" spans="1:16" ht="13.2" x14ac:dyDescent="0.25">
      <c r="A85" s="43"/>
      <c r="B85" s="44"/>
      <c r="C85" s="45"/>
      <c r="D85" s="43"/>
      <c r="E85" s="46"/>
      <c r="F85" s="46"/>
      <c r="G85" s="46"/>
      <c r="H85" s="47"/>
      <c r="I85" s="43"/>
      <c r="J85" s="43"/>
      <c r="K85" s="42"/>
      <c r="L85" s="42"/>
      <c r="M85" s="23"/>
      <c r="N85" s="23"/>
      <c r="O85" s="23"/>
      <c r="P85" s="19"/>
    </row>
    <row r="86" spans="1:16" ht="13.2" x14ac:dyDescent="0.25">
      <c r="A86" s="43"/>
      <c r="B86" s="44"/>
      <c r="C86" s="45"/>
      <c r="D86" s="43"/>
      <c r="E86" s="46"/>
      <c r="F86" s="46"/>
      <c r="G86" s="46"/>
      <c r="H86" s="47"/>
      <c r="I86" s="43"/>
      <c r="J86" s="43"/>
      <c r="K86" s="42"/>
      <c r="L86" s="42"/>
      <c r="M86" s="23"/>
      <c r="N86" s="23"/>
      <c r="O86" s="23"/>
      <c r="P86" s="19"/>
    </row>
    <row r="87" spans="1:16" ht="13.2" x14ac:dyDescent="0.25">
      <c r="A87" s="43"/>
      <c r="B87" s="44"/>
      <c r="C87" s="45"/>
      <c r="D87" s="43"/>
      <c r="E87" s="46"/>
      <c r="F87" s="46"/>
      <c r="G87" s="46"/>
      <c r="H87" s="47"/>
      <c r="I87" s="43"/>
      <c r="J87" s="43"/>
      <c r="K87" s="42"/>
      <c r="L87" s="42"/>
      <c r="M87" s="23"/>
      <c r="N87" s="23"/>
      <c r="O87" s="23"/>
      <c r="P87" s="19"/>
    </row>
    <row r="88" spans="1:16" ht="13.2" x14ac:dyDescent="0.25">
      <c r="A88" s="43"/>
      <c r="B88" s="44"/>
      <c r="C88" s="45"/>
      <c r="D88" s="43"/>
      <c r="E88" s="46"/>
      <c r="F88" s="46"/>
      <c r="G88" s="46"/>
      <c r="H88" s="47"/>
      <c r="I88" s="43"/>
      <c r="J88" s="43"/>
      <c r="K88" s="42"/>
      <c r="L88" s="42"/>
      <c r="M88" s="23"/>
      <c r="N88" s="23"/>
      <c r="O88" s="23"/>
      <c r="P88" s="19"/>
    </row>
    <row r="89" spans="1:16" ht="13.2" x14ac:dyDescent="0.25">
      <c r="A89" s="43"/>
      <c r="B89" s="44"/>
      <c r="C89" s="45"/>
      <c r="D89" s="43"/>
      <c r="E89" s="46"/>
      <c r="F89" s="46"/>
      <c r="G89" s="46"/>
      <c r="H89" s="47"/>
      <c r="I89" s="43"/>
      <c r="J89" s="43"/>
      <c r="K89" s="42"/>
      <c r="L89" s="42"/>
      <c r="M89" s="23"/>
      <c r="N89" s="23"/>
      <c r="O89" s="23"/>
      <c r="P89" s="19"/>
    </row>
    <row r="90" spans="1:16" ht="13.2" x14ac:dyDescent="0.25">
      <c r="A90" s="43"/>
      <c r="B90" s="44"/>
      <c r="C90" s="45"/>
      <c r="D90" s="43"/>
      <c r="E90" s="46"/>
      <c r="F90" s="46"/>
      <c r="G90" s="46"/>
      <c r="H90" s="47"/>
      <c r="I90" s="43"/>
      <c r="J90" s="43"/>
      <c r="K90" s="42"/>
      <c r="L90" s="42"/>
      <c r="M90" s="23"/>
      <c r="N90" s="23"/>
      <c r="O90" s="23"/>
      <c r="P90" s="19"/>
    </row>
    <row r="91" spans="1:16" ht="13.2" x14ac:dyDescent="0.25">
      <c r="A91" s="43"/>
      <c r="B91" s="44"/>
      <c r="C91" s="45"/>
      <c r="D91" s="43"/>
      <c r="E91" s="46"/>
      <c r="F91" s="46"/>
      <c r="G91" s="46"/>
      <c r="H91" s="47"/>
      <c r="I91" s="43"/>
      <c r="J91" s="43"/>
      <c r="K91" s="42"/>
      <c r="L91" s="42"/>
      <c r="M91" s="23"/>
      <c r="N91" s="23"/>
      <c r="O91" s="23"/>
      <c r="P91" s="19"/>
    </row>
    <row r="92" spans="1:16" ht="13.2" x14ac:dyDescent="0.25">
      <c r="A92" s="43"/>
      <c r="B92" s="44"/>
      <c r="C92" s="45"/>
      <c r="D92" s="43"/>
      <c r="E92" s="46"/>
      <c r="F92" s="46"/>
      <c r="G92" s="46"/>
      <c r="H92" s="47"/>
      <c r="I92" s="43"/>
      <c r="J92" s="43"/>
      <c r="K92" s="42"/>
      <c r="L92" s="42"/>
      <c r="M92" s="23"/>
      <c r="N92" s="23"/>
      <c r="O92" s="23"/>
      <c r="P92" s="19"/>
    </row>
    <row r="93" spans="1:16" ht="13.2" x14ac:dyDescent="0.25">
      <c r="A93" s="43"/>
      <c r="B93" s="44"/>
      <c r="C93" s="45"/>
      <c r="D93" s="43"/>
      <c r="E93" s="46"/>
      <c r="F93" s="46"/>
      <c r="G93" s="46"/>
      <c r="H93" s="47"/>
      <c r="I93" s="43"/>
      <c r="J93" s="43"/>
      <c r="K93" s="48"/>
      <c r="L93" s="48"/>
      <c r="M93" s="23"/>
      <c r="N93" s="23"/>
      <c r="O93" s="23"/>
      <c r="P93" s="23"/>
    </row>
    <row r="94" spans="1:16" ht="13.2" x14ac:dyDescent="0.25">
      <c r="A94" s="43"/>
      <c r="B94" s="44"/>
      <c r="C94" s="45"/>
      <c r="D94" s="43"/>
      <c r="E94" s="46"/>
      <c r="F94" s="46"/>
      <c r="G94" s="46"/>
      <c r="H94" s="47"/>
      <c r="I94" s="43"/>
      <c r="J94" s="43"/>
      <c r="K94" s="48"/>
      <c r="L94" s="48"/>
      <c r="M94" s="23"/>
      <c r="N94" s="23"/>
      <c r="O94" s="23"/>
      <c r="P94" s="23"/>
    </row>
    <row r="95" spans="1:16" ht="13.2" x14ac:dyDescent="0.25">
      <c r="A95" s="43"/>
      <c r="B95" s="44"/>
      <c r="C95" s="45"/>
      <c r="D95" s="43"/>
      <c r="E95" s="46"/>
      <c r="F95" s="46"/>
      <c r="G95" s="46"/>
      <c r="H95" s="47"/>
      <c r="I95" s="43"/>
      <c r="J95" s="43"/>
      <c r="K95" s="42"/>
      <c r="L95" s="42"/>
      <c r="M95" s="23"/>
      <c r="N95" s="23"/>
      <c r="O95" s="23"/>
      <c r="P95" s="19"/>
    </row>
    <row r="96" spans="1:16" ht="13.2" x14ac:dyDescent="0.25">
      <c r="A96" s="43"/>
      <c r="B96" s="44"/>
      <c r="C96" s="45"/>
      <c r="D96" s="43"/>
      <c r="E96" s="46"/>
      <c r="F96" s="46"/>
      <c r="G96" s="46"/>
      <c r="H96" s="47"/>
      <c r="I96" s="43"/>
      <c r="J96" s="43"/>
      <c r="K96" s="42"/>
      <c r="L96" s="42"/>
      <c r="M96" s="23"/>
      <c r="N96" s="23"/>
      <c r="O96" s="23"/>
      <c r="P96" s="19"/>
    </row>
    <row r="97" spans="1:16" ht="13.2" x14ac:dyDescent="0.25">
      <c r="A97" s="43"/>
      <c r="B97" s="44"/>
      <c r="C97" s="45"/>
      <c r="D97" s="43"/>
      <c r="E97" s="46"/>
      <c r="F97" s="46"/>
      <c r="G97" s="46"/>
      <c r="H97" s="47"/>
      <c r="I97" s="43"/>
      <c r="J97" s="43"/>
      <c r="K97" s="42"/>
      <c r="L97" s="42"/>
      <c r="M97" s="23"/>
      <c r="N97" s="23"/>
      <c r="O97" s="23"/>
      <c r="P97" s="19"/>
    </row>
    <row r="98" spans="1:16" ht="13.2" x14ac:dyDescent="0.25">
      <c r="A98" s="43"/>
      <c r="B98" s="44"/>
      <c r="C98" s="45"/>
      <c r="D98" s="43"/>
      <c r="E98" s="46"/>
      <c r="F98" s="46"/>
      <c r="G98" s="46"/>
      <c r="H98" s="47"/>
      <c r="I98" s="43"/>
      <c r="J98" s="43"/>
      <c r="K98" s="42"/>
      <c r="L98" s="42"/>
      <c r="M98" s="23"/>
      <c r="N98" s="23"/>
      <c r="O98" s="23"/>
      <c r="P98" s="19"/>
    </row>
    <row r="99" spans="1:16" ht="13.2" x14ac:dyDescent="0.25">
      <c r="A99" s="43"/>
      <c r="B99" s="44"/>
      <c r="C99" s="45"/>
      <c r="D99" s="43"/>
      <c r="E99" s="46"/>
      <c r="F99" s="46"/>
      <c r="G99" s="46"/>
      <c r="H99" s="47"/>
      <c r="I99" s="43"/>
      <c r="J99" s="43"/>
      <c r="K99" s="42"/>
      <c r="L99" s="42"/>
      <c r="M99" s="23"/>
      <c r="N99" s="23"/>
      <c r="O99" s="23"/>
      <c r="P99" s="19"/>
    </row>
    <row r="100" spans="1:16" ht="13.2" x14ac:dyDescent="0.25">
      <c r="A100" s="43"/>
      <c r="B100" s="44"/>
      <c r="C100" s="45"/>
      <c r="D100" s="43"/>
      <c r="E100" s="46"/>
      <c r="F100" s="46"/>
      <c r="G100" s="46"/>
      <c r="H100" s="47"/>
      <c r="I100" s="43"/>
      <c r="J100" s="43"/>
      <c r="K100" s="42"/>
      <c r="L100" s="42"/>
      <c r="M100" s="23"/>
      <c r="N100" s="23"/>
      <c r="O100" s="23"/>
      <c r="P100" s="19"/>
    </row>
    <row r="101" spans="1:16" ht="13.2" x14ac:dyDescent="0.25">
      <c r="A101" s="43"/>
      <c r="B101" s="44"/>
      <c r="C101" s="45"/>
      <c r="D101" s="43"/>
      <c r="E101" s="46"/>
      <c r="F101" s="46"/>
      <c r="G101" s="46"/>
      <c r="H101" s="47"/>
      <c r="I101" s="43"/>
      <c r="J101" s="43"/>
      <c r="K101" s="42"/>
      <c r="L101" s="42"/>
      <c r="M101" s="23"/>
      <c r="N101" s="23"/>
      <c r="O101" s="23"/>
      <c r="P101" s="19"/>
    </row>
    <row r="102" spans="1:16" ht="13.2" x14ac:dyDescent="0.25">
      <c r="A102" s="43"/>
      <c r="B102" s="44"/>
      <c r="C102" s="45"/>
      <c r="D102" s="43"/>
      <c r="E102" s="46"/>
      <c r="F102" s="46"/>
      <c r="G102" s="46"/>
      <c r="H102" s="47"/>
      <c r="I102" s="43"/>
      <c r="J102" s="43"/>
      <c r="K102" s="42"/>
      <c r="L102" s="42"/>
      <c r="M102" s="23"/>
      <c r="N102" s="23"/>
      <c r="O102" s="23"/>
      <c r="P102" s="19"/>
    </row>
    <row r="103" spans="1:16" ht="13.2" x14ac:dyDescent="0.25">
      <c r="A103" s="43"/>
      <c r="B103" s="44"/>
      <c r="C103" s="45"/>
      <c r="D103" s="43"/>
      <c r="E103" s="46"/>
      <c r="F103" s="46"/>
      <c r="G103" s="46"/>
      <c r="H103" s="47"/>
      <c r="I103" s="43"/>
      <c r="J103" s="43"/>
      <c r="K103" s="42"/>
      <c r="L103" s="42"/>
      <c r="M103" s="23"/>
      <c r="N103" s="23"/>
      <c r="O103" s="23"/>
      <c r="P103" s="19"/>
    </row>
    <row r="104" spans="1:16" ht="13.2" x14ac:dyDescent="0.25">
      <c r="A104" s="43"/>
      <c r="B104" s="44"/>
      <c r="C104" s="45"/>
      <c r="D104" s="43"/>
      <c r="E104" s="46"/>
      <c r="F104" s="46"/>
      <c r="G104" s="46"/>
      <c r="H104" s="47"/>
      <c r="I104" s="43"/>
      <c r="J104" s="43"/>
      <c r="K104" s="42"/>
      <c r="L104" s="42"/>
      <c r="M104" s="23"/>
      <c r="N104" s="23"/>
      <c r="O104" s="23"/>
      <c r="P104" s="19"/>
    </row>
    <row r="105" spans="1:16" ht="13.2" x14ac:dyDescent="0.25">
      <c r="A105" s="43"/>
      <c r="B105" s="44"/>
      <c r="C105" s="45"/>
      <c r="D105" s="43"/>
      <c r="E105" s="46"/>
      <c r="F105" s="46"/>
      <c r="G105" s="46"/>
      <c r="H105" s="47"/>
      <c r="I105" s="43"/>
      <c r="J105" s="43"/>
      <c r="K105" s="42"/>
      <c r="L105" s="42"/>
      <c r="M105" s="23"/>
      <c r="N105" s="23"/>
      <c r="O105" s="23"/>
      <c r="P105" s="19"/>
    </row>
    <row r="106" spans="1:16" ht="13.2" x14ac:dyDescent="0.25">
      <c r="A106" s="43"/>
      <c r="B106" s="44"/>
      <c r="C106" s="45"/>
      <c r="D106" s="43"/>
      <c r="E106" s="46"/>
      <c r="F106" s="46"/>
      <c r="G106" s="46"/>
      <c r="H106" s="47"/>
      <c r="I106" s="43"/>
      <c r="J106" s="43"/>
      <c r="K106" s="42"/>
      <c r="L106" s="42"/>
      <c r="M106" s="23"/>
      <c r="N106" s="23"/>
      <c r="O106" s="23"/>
      <c r="P106" s="19"/>
    </row>
    <row r="107" spans="1:16" ht="13.2" x14ac:dyDescent="0.25">
      <c r="A107" s="43"/>
      <c r="B107" s="44"/>
      <c r="C107" s="45"/>
      <c r="D107" s="43"/>
      <c r="E107" s="46"/>
      <c r="F107" s="46"/>
      <c r="G107" s="46"/>
      <c r="H107" s="47"/>
      <c r="I107" s="43"/>
      <c r="J107" s="43"/>
      <c r="K107" s="42"/>
      <c r="L107" s="42"/>
      <c r="M107" s="23"/>
      <c r="N107" s="23"/>
      <c r="O107" s="23"/>
      <c r="P107" s="19"/>
    </row>
    <row r="108" spans="1:16" ht="13.2" x14ac:dyDescent="0.25">
      <c r="A108" s="43"/>
      <c r="B108" s="44"/>
      <c r="C108" s="45"/>
      <c r="D108" s="43"/>
      <c r="E108" s="46"/>
      <c r="F108" s="46"/>
      <c r="G108" s="46"/>
      <c r="H108" s="47"/>
      <c r="I108" s="43"/>
      <c r="J108" s="43"/>
      <c r="K108" s="42"/>
      <c r="L108" s="42"/>
      <c r="M108" s="23"/>
      <c r="N108" s="23"/>
      <c r="O108" s="23"/>
      <c r="P108" s="19"/>
    </row>
    <row r="109" spans="1:16" ht="13.2" x14ac:dyDescent="0.25">
      <c r="A109" s="43"/>
      <c r="B109" s="44"/>
      <c r="C109" s="45"/>
      <c r="D109" s="43"/>
      <c r="E109" s="46"/>
      <c r="F109" s="46"/>
      <c r="G109" s="46"/>
      <c r="H109" s="47"/>
      <c r="I109" s="43"/>
      <c r="J109" s="43"/>
      <c r="K109" s="42"/>
      <c r="L109" s="42"/>
      <c r="M109" s="23"/>
      <c r="N109" s="23"/>
      <c r="O109" s="23"/>
      <c r="P109" s="19"/>
    </row>
    <row r="110" spans="1:16" ht="13.2" x14ac:dyDescent="0.25">
      <c r="A110" s="43"/>
      <c r="B110" s="44"/>
      <c r="C110" s="45"/>
      <c r="D110" s="43"/>
      <c r="E110" s="46"/>
      <c r="F110" s="46"/>
      <c r="G110" s="46"/>
      <c r="H110" s="47"/>
      <c r="I110" s="43"/>
      <c r="J110" s="43"/>
      <c r="K110" s="42"/>
      <c r="L110" s="42"/>
      <c r="M110" s="23"/>
      <c r="N110" s="23"/>
      <c r="O110" s="23"/>
      <c r="P110" s="19"/>
    </row>
    <row r="111" spans="1:16" ht="13.2" x14ac:dyDescent="0.25">
      <c r="A111" s="43"/>
      <c r="B111" s="44"/>
      <c r="C111" s="45"/>
      <c r="D111" s="43"/>
      <c r="E111" s="46"/>
      <c r="F111" s="46"/>
      <c r="G111" s="46"/>
      <c r="H111" s="47"/>
      <c r="I111" s="43"/>
      <c r="J111" s="43"/>
      <c r="K111" s="42"/>
      <c r="L111" s="42"/>
      <c r="M111" s="23"/>
      <c r="N111" s="23"/>
      <c r="O111" s="23"/>
      <c r="P111" s="19"/>
    </row>
    <row r="112" spans="1:16" ht="13.2" x14ac:dyDescent="0.25">
      <c r="A112" s="43"/>
      <c r="B112" s="44"/>
      <c r="C112" s="45"/>
      <c r="D112" s="43"/>
      <c r="E112" s="46"/>
      <c r="F112" s="46"/>
      <c r="G112" s="46"/>
      <c r="H112" s="47"/>
      <c r="I112" s="43"/>
      <c r="J112" s="43"/>
      <c r="K112" s="42"/>
      <c r="L112" s="42"/>
      <c r="M112" s="23"/>
      <c r="N112" s="23"/>
      <c r="O112" s="23"/>
      <c r="P112" s="19"/>
    </row>
    <row r="113" spans="1:16" ht="13.2" x14ac:dyDescent="0.25">
      <c r="A113" s="43"/>
      <c r="B113" s="44"/>
      <c r="C113" s="45"/>
      <c r="D113" s="43"/>
      <c r="E113" s="46"/>
      <c r="F113" s="46"/>
      <c r="G113" s="46"/>
      <c r="H113" s="47"/>
      <c r="I113" s="43"/>
      <c r="J113" s="43"/>
      <c r="K113" s="42"/>
      <c r="L113" s="42"/>
      <c r="M113" s="23"/>
      <c r="N113" s="23"/>
      <c r="O113" s="23"/>
      <c r="P113" s="19"/>
    </row>
    <row r="114" spans="1:16" ht="13.2" x14ac:dyDescent="0.25">
      <c r="A114" s="43"/>
      <c r="B114" s="44"/>
      <c r="C114" s="45"/>
      <c r="D114" s="43"/>
      <c r="E114" s="46"/>
      <c r="F114" s="46"/>
      <c r="G114" s="46"/>
      <c r="H114" s="47"/>
      <c r="I114" s="43"/>
      <c r="J114" s="43"/>
      <c r="K114" s="42"/>
      <c r="L114" s="42"/>
      <c r="M114" s="23"/>
      <c r="N114" s="23"/>
      <c r="O114" s="23"/>
      <c r="P114" s="19"/>
    </row>
    <row r="115" spans="1:16" x14ac:dyDescent="0.3">
      <c r="A115" s="43"/>
      <c r="B115" s="44"/>
      <c r="C115" s="45"/>
      <c r="D115" s="43"/>
      <c r="E115" s="46"/>
      <c r="F115" s="46"/>
      <c r="G115" s="46"/>
      <c r="H115" s="47"/>
      <c r="I115" s="43"/>
      <c r="J115" s="43"/>
      <c r="K115" s="49"/>
      <c r="L115" s="49"/>
      <c r="M115" s="24"/>
      <c r="N115" s="24"/>
      <c r="O115" s="24"/>
    </row>
    <row r="116" spans="1:16" x14ac:dyDescent="0.3">
      <c r="A116" s="43"/>
      <c r="B116" s="44"/>
      <c r="C116" s="45"/>
      <c r="D116" s="43"/>
      <c r="E116" s="46"/>
      <c r="F116" s="46"/>
      <c r="G116" s="46"/>
      <c r="H116" s="47"/>
      <c r="I116" s="43"/>
      <c r="J116" s="43"/>
      <c r="K116" s="49"/>
      <c r="L116" s="49"/>
      <c r="M116" s="24"/>
      <c r="N116" s="24"/>
      <c r="O116" s="24"/>
    </row>
    <row r="117" spans="1:16" x14ac:dyDescent="0.3">
      <c r="A117" s="43"/>
      <c r="B117" s="44"/>
      <c r="C117" s="45"/>
      <c r="D117" s="43"/>
      <c r="E117" s="46"/>
      <c r="F117" s="46"/>
      <c r="G117" s="46"/>
      <c r="H117" s="47"/>
      <c r="I117" s="43"/>
      <c r="J117" s="43"/>
      <c r="K117" s="49"/>
      <c r="L117" s="49"/>
      <c r="M117" s="24"/>
      <c r="N117" s="24"/>
      <c r="O117" s="24"/>
    </row>
    <row r="118" spans="1:16" x14ac:dyDescent="0.3">
      <c r="A118" s="43"/>
      <c r="B118" s="44"/>
      <c r="C118" s="45"/>
      <c r="D118" s="43"/>
      <c r="E118" s="46"/>
      <c r="F118" s="46"/>
      <c r="G118" s="46"/>
      <c r="H118" s="47"/>
      <c r="I118" s="43"/>
      <c r="J118" s="43"/>
      <c r="K118" s="49"/>
      <c r="L118" s="49"/>
      <c r="M118" s="24"/>
      <c r="N118" s="24"/>
      <c r="O118" s="24"/>
    </row>
    <row r="119" spans="1:16" x14ac:dyDescent="0.3">
      <c r="A119" s="43"/>
      <c r="B119" s="44"/>
      <c r="C119" s="45"/>
      <c r="D119" s="43"/>
      <c r="E119" s="46"/>
      <c r="F119" s="46"/>
      <c r="G119" s="46"/>
      <c r="H119" s="47"/>
      <c r="I119" s="43"/>
      <c r="J119" s="43"/>
      <c r="K119" s="49"/>
      <c r="L119" s="49"/>
      <c r="M119" s="24"/>
      <c r="N119" s="24"/>
      <c r="O119" s="24"/>
    </row>
    <row r="120" spans="1:16" x14ac:dyDescent="0.3">
      <c r="A120" s="43"/>
      <c r="B120" s="44"/>
      <c r="C120" s="45"/>
      <c r="D120" s="43"/>
      <c r="E120" s="46"/>
      <c r="F120" s="46"/>
      <c r="G120" s="46"/>
      <c r="H120" s="47"/>
      <c r="I120" s="43"/>
      <c r="J120" s="43"/>
      <c r="K120" s="49"/>
      <c r="L120" s="49"/>
      <c r="M120" s="24"/>
      <c r="N120" s="24"/>
      <c r="O120" s="24"/>
    </row>
    <row r="121" spans="1:16" x14ac:dyDescent="0.3">
      <c r="A121" s="43"/>
      <c r="B121" s="44"/>
      <c r="C121" s="45"/>
      <c r="D121" s="43"/>
      <c r="E121" s="46"/>
      <c r="F121" s="46"/>
      <c r="G121" s="46"/>
      <c r="H121" s="47"/>
      <c r="I121" s="43"/>
      <c r="J121" s="43"/>
      <c r="K121" s="49"/>
      <c r="L121" s="49"/>
      <c r="M121" s="24"/>
      <c r="N121" s="24"/>
      <c r="O121" s="24"/>
    </row>
    <row r="122" spans="1:16" x14ac:dyDescent="0.3">
      <c r="A122" s="43"/>
      <c r="B122" s="44"/>
      <c r="C122" s="45"/>
      <c r="D122" s="43"/>
      <c r="E122" s="46"/>
      <c r="F122" s="46"/>
      <c r="G122" s="46"/>
      <c r="H122" s="47"/>
      <c r="I122" s="43"/>
      <c r="J122" s="43"/>
      <c r="K122" s="49"/>
      <c r="L122" s="49"/>
      <c r="M122" s="24"/>
      <c r="N122" s="24"/>
      <c r="O122" s="24"/>
    </row>
    <row r="123" spans="1:16" x14ac:dyDescent="0.3">
      <c r="A123" s="43"/>
      <c r="B123" s="44"/>
      <c r="C123" s="45"/>
      <c r="D123" s="43"/>
      <c r="E123" s="46"/>
      <c r="F123" s="46"/>
      <c r="G123" s="46"/>
      <c r="H123" s="47"/>
      <c r="I123" s="43"/>
      <c r="J123" s="43"/>
      <c r="K123" s="49"/>
      <c r="L123" s="49"/>
      <c r="M123" s="24"/>
      <c r="N123" s="24"/>
      <c r="O123" s="24"/>
    </row>
    <row r="124" spans="1:16" x14ac:dyDescent="0.3">
      <c r="A124" s="43"/>
      <c r="B124" s="44"/>
      <c r="C124" s="45"/>
      <c r="D124" s="43"/>
      <c r="E124" s="46"/>
      <c r="F124" s="46"/>
      <c r="G124" s="46"/>
      <c r="H124" s="47"/>
      <c r="I124" s="43"/>
      <c r="J124" s="43"/>
      <c r="K124" s="49"/>
      <c r="L124" s="49"/>
      <c r="M124" s="24"/>
      <c r="N124" s="24"/>
      <c r="O124" s="24"/>
    </row>
    <row r="125" spans="1:16" x14ac:dyDescent="0.3">
      <c r="A125" s="43"/>
      <c r="B125" s="44"/>
      <c r="C125" s="45"/>
      <c r="D125" s="43"/>
      <c r="E125" s="46"/>
      <c r="F125" s="46"/>
      <c r="G125" s="46"/>
      <c r="H125" s="47"/>
      <c r="I125" s="43"/>
      <c r="J125" s="43"/>
      <c r="K125" s="49"/>
      <c r="L125" s="49"/>
      <c r="M125" s="24"/>
      <c r="N125" s="24"/>
      <c r="O125" s="24"/>
    </row>
    <row r="126" spans="1:16" x14ac:dyDescent="0.3">
      <c r="A126" s="43"/>
      <c r="B126" s="44"/>
      <c r="C126" s="45"/>
      <c r="D126" s="43"/>
      <c r="E126" s="46"/>
      <c r="F126" s="46"/>
      <c r="G126" s="46"/>
      <c r="H126" s="47"/>
      <c r="I126" s="43"/>
      <c r="J126" s="43"/>
      <c r="K126" s="49"/>
      <c r="L126" s="49"/>
      <c r="M126" s="24"/>
      <c r="N126" s="24"/>
      <c r="O126" s="24"/>
    </row>
    <row r="127" spans="1:16" x14ac:dyDescent="0.3">
      <c r="A127" s="43"/>
      <c r="B127" s="44"/>
      <c r="C127" s="45"/>
      <c r="D127" s="43"/>
      <c r="E127" s="46"/>
      <c r="F127" s="46"/>
      <c r="G127" s="46"/>
      <c r="H127" s="47"/>
      <c r="I127" s="43"/>
      <c r="J127" s="43"/>
      <c r="K127" s="49"/>
      <c r="L127" s="49"/>
      <c r="M127" s="24"/>
      <c r="N127" s="24"/>
      <c r="O127" s="24"/>
    </row>
    <row r="128" spans="1:16" x14ac:dyDescent="0.3">
      <c r="A128" s="43"/>
      <c r="B128" s="44"/>
      <c r="C128" s="45"/>
      <c r="D128" s="43"/>
      <c r="E128" s="46"/>
      <c r="F128" s="46"/>
      <c r="G128" s="46"/>
      <c r="H128" s="47"/>
      <c r="I128" s="43"/>
      <c r="J128" s="43"/>
      <c r="K128" s="49"/>
      <c r="L128" s="49"/>
      <c r="M128" s="24"/>
      <c r="N128" s="24"/>
      <c r="O128" s="24"/>
    </row>
    <row r="129" spans="1:15" x14ac:dyDescent="0.3">
      <c r="A129" s="43"/>
      <c r="B129" s="44"/>
      <c r="C129" s="45"/>
      <c r="D129" s="43"/>
      <c r="E129" s="46"/>
      <c r="F129" s="46"/>
      <c r="G129" s="46"/>
      <c r="H129" s="47"/>
      <c r="I129" s="43"/>
      <c r="J129" s="43"/>
      <c r="K129" s="49"/>
      <c r="L129" s="49"/>
      <c r="M129" s="24"/>
      <c r="N129" s="24"/>
      <c r="O129" s="24"/>
    </row>
    <row r="130" spans="1:15" x14ac:dyDescent="0.3">
      <c r="A130" s="43"/>
      <c r="B130" s="44"/>
      <c r="C130" s="45"/>
      <c r="D130" s="43"/>
      <c r="E130" s="46"/>
      <c r="F130" s="46"/>
      <c r="G130" s="46"/>
      <c r="H130" s="47"/>
      <c r="I130" s="43"/>
      <c r="J130" s="43"/>
      <c r="K130" s="49"/>
      <c r="L130" s="49"/>
      <c r="M130" s="24"/>
      <c r="N130" s="24"/>
      <c r="O130" s="24"/>
    </row>
    <row r="131" spans="1:15" x14ac:dyDescent="0.3">
      <c r="A131" s="43"/>
      <c r="B131" s="44"/>
      <c r="C131" s="45"/>
      <c r="D131" s="43"/>
      <c r="E131" s="46"/>
      <c r="F131" s="46"/>
      <c r="G131" s="46"/>
      <c r="H131" s="47"/>
      <c r="I131" s="43"/>
      <c r="J131" s="43"/>
      <c r="K131" s="49"/>
      <c r="L131" s="49"/>
      <c r="M131" s="24"/>
      <c r="N131" s="24"/>
      <c r="O131" s="24"/>
    </row>
    <row r="132" spans="1:15" x14ac:dyDescent="0.3">
      <c r="A132" s="43"/>
      <c r="B132" s="44"/>
      <c r="C132" s="45"/>
      <c r="D132" s="43"/>
      <c r="E132" s="46"/>
      <c r="F132" s="46"/>
      <c r="G132" s="46"/>
      <c r="H132" s="47"/>
      <c r="I132" s="43"/>
      <c r="J132" s="43"/>
      <c r="K132" s="49"/>
      <c r="L132" s="49"/>
      <c r="M132" s="24"/>
      <c r="N132" s="24"/>
      <c r="O132" s="24"/>
    </row>
    <row r="133" spans="1:15" x14ac:dyDescent="0.3">
      <c r="A133" s="43"/>
      <c r="B133" s="44"/>
      <c r="C133" s="45"/>
      <c r="D133" s="43"/>
      <c r="E133" s="46"/>
      <c r="F133" s="46"/>
      <c r="G133" s="46"/>
      <c r="H133" s="47"/>
      <c r="I133" s="43"/>
      <c r="J133" s="43"/>
      <c r="K133" s="49"/>
      <c r="L133" s="49"/>
      <c r="M133" s="24"/>
      <c r="N133" s="24"/>
      <c r="O133" s="24"/>
    </row>
    <row r="134" spans="1:15" x14ac:dyDescent="0.3">
      <c r="A134" s="43"/>
      <c r="B134" s="44"/>
      <c r="C134" s="45"/>
      <c r="D134" s="43"/>
      <c r="E134" s="46"/>
      <c r="F134" s="46"/>
      <c r="G134" s="46"/>
      <c r="H134" s="47"/>
      <c r="I134" s="43"/>
      <c r="J134" s="43"/>
      <c r="K134" s="49"/>
      <c r="L134" s="49"/>
      <c r="M134" s="24"/>
      <c r="N134" s="24"/>
      <c r="O134" s="24"/>
    </row>
    <row r="135" spans="1:15" x14ac:dyDescent="0.3">
      <c r="A135" s="43"/>
      <c r="B135" s="44"/>
      <c r="C135" s="45"/>
      <c r="D135" s="43"/>
      <c r="E135" s="46"/>
      <c r="F135" s="46"/>
      <c r="G135" s="46"/>
      <c r="H135" s="47"/>
      <c r="I135" s="43"/>
      <c r="J135" s="43"/>
      <c r="K135" s="49"/>
      <c r="L135" s="49"/>
      <c r="M135" s="24"/>
      <c r="N135" s="24"/>
      <c r="O135" s="24"/>
    </row>
    <row r="136" spans="1:15" x14ac:dyDescent="0.3">
      <c r="A136" s="43"/>
      <c r="B136" s="44"/>
      <c r="C136" s="45"/>
      <c r="D136" s="43"/>
      <c r="E136" s="46"/>
      <c r="F136" s="46"/>
      <c r="G136" s="46"/>
      <c r="H136" s="47"/>
      <c r="I136" s="43"/>
      <c r="J136" s="43"/>
      <c r="K136" s="49"/>
      <c r="L136" s="49"/>
      <c r="M136" s="24"/>
      <c r="N136" s="24"/>
      <c r="O136" s="24"/>
    </row>
    <row r="137" spans="1:15" x14ac:dyDescent="0.3">
      <c r="A137" s="43"/>
      <c r="B137" s="44"/>
      <c r="C137" s="45"/>
      <c r="D137" s="43"/>
      <c r="E137" s="46"/>
      <c r="F137" s="46"/>
      <c r="G137" s="46"/>
      <c r="H137" s="47"/>
      <c r="I137" s="43"/>
      <c r="J137" s="43"/>
      <c r="K137" s="49"/>
      <c r="L137" s="49"/>
      <c r="M137" s="24"/>
      <c r="N137" s="24"/>
      <c r="O137" s="24"/>
    </row>
    <row r="138" spans="1:15" x14ac:dyDescent="0.3">
      <c r="A138" s="43"/>
      <c r="B138" s="44"/>
      <c r="C138" s="45"/>
      <c r="D138" s="43"/>
      <c r="E138" s="46"/>
      <c r="F138" s="46"/>
      <c r="G138" s="46"/>
      <c r="H138" s="47"/>
      <c r="I138" s="43"/>
      <c r="J138" s="43"/>
      <c r="K138" s="49"/>
      <c r="L138" s="49"/>
      <c r="M138" s="24"/>
      <c r="N138" s="24"/>
      <c r="O138" s="24"/>
    </row>
    <row r="139" spans="1:15" x14ac:dyDescent="0.3">
      <c r="A139" s="43"/>
      <c r="B139" s="44"/>
      <c r="C139" s="45"/>
      <c r="D139" s="43"/>
      <c r="E139" s="46"/>
      <c r="F139" s="46"/>
      <c r="G139" s="46"/>
      <c r="H139" s="47"/>
      <c r="I139" s="43"/>
      <c r="J139" s="43"/>
      <c r="K139" s="49"/>
      <c r="L139" s="49"/>
      <c r="M139" s="24"/>
      <c r="N139" s="24"/>
      <c r="O139" s="24"/>
    </row>
    <row r="140" spans="1:15" x14ac:dyDescent="0.3">
      <c r="A140" s="43"/>
      <c r="B140" s="44"/>
      <c r="C140" s="45"/>
      <c r="D140" s="43"/>
      <c r="E140" s="46"/>
      <c r="F140" s="46"/>
      <c r="G140" s="46"/>
      <c r="H140" s="47"/>
      <c r="I140" s="43"/>
      <c r="J140" s="43"/>
      <c r="K140" s="49"/>
      <c r="L140" s="49"/>
      <c r="M140" s="24"/>
      <c r="N140" s="24"/>
      <c r="O140" s="24"/>
    </row>
    <row r="141" spans="1:15" x14ac:dyDescent="0.3">
      <c r="A141" s="43"/>
      <c r="B141" s="44"/>
      <c r="C141" s="45"/>
      <c r="D141" s="43"/>
      <c r="E141" s="46"/>
      <c r="F141" s="46"/>
      <c r="G141" s="46"/>
      <c r="H141" s="47"/>
      <c r="I141" s="43"/>
      <c r="J141" s="43"/>
      <c r="K141" s="49"/>
      <c r="L141" s="49"/>
      <c r="M141" s="24"/>
      <c r="N141" s="24"/>
      <c r="O141" s="24"/>
    </row>
    <row r="142" spans="1:15" x14ac:dyDescent="0.3">
      <c r="A142" s="43"/>
      <c r="B142" s="44"/>
      <c r="C142" s="45"/>
      <c r="D142" s="43"/>
      <c r="E142" s="46"/>
      <c r="F142" s="46"/>
      <c r="G142" s="46"/>
      <c r="H142" s="47"/>
      <c r="I142" s="43"/>
      <c r="J142" s="43"/>
      <c r="K142" s="49"/>
      <c r="L142" s="49"/>
      <c r="M142" s="24"/>
      <c r="N142" s="24"/>
      <c r="O142" s="24"/>
    </row>
    <row r="143" spans="1:15" x14ac:dyDescent="0.3">
      <c r="A143" s="43"/>
      <c r="B143" s="44"/>
      <c r="C143" s="45"/>
      <c r="D143" s="43"/>
      <c r="E143" s="46"/>
      <c r="F143" s="46"/>
      <c r="G143" s="46"/>
      <c r="H143" s="47"/>
      <c r="I143" s="43"/>
      <c r="J143" s="43"/>
      <c r="K143" s="49"/>
      <c r="L143" s="49"/>
      <c r="M143" s="24"/>
      <c r="N143" s="24"/>
      <c r="O143" s="24"/>
    </row>
    <row r="144" spans="1:15" x14ac:dyDescent="0.3">
      <c r="A144" s="43"/>
      <c r="B144" s="44"/>
      <c r="C144" s="45"/>
      <c r="D144" s="43"/>
      <c r="E144" s="46"/>
      <c r="F144" s="46"/>
      <c r="G144" s="46"/>
      <c r="H144" s="47"/>
      <c r="I144" s="43"/>
      <c r="J144" s="43"/>
      <c r="K144" s="49"/>
      <c r="L144" s="49"/>
      <c r="M144" s="24"/>
      <c r="N144" s="24"/>
      <c r="O144" s="24"/>
    </row>
    <row r="145" spans="1:15" x14ac:dyDescent="0.3">
      <c r="A145" s="43"/>
      <c r="B145" s="44"/>
      <c r="C145" s="45"/>
      <c r="D145" s="43"/>
      <c r="E145" s="46"/>
      <c r="F145" s="46"/>
      <c r="G145" s="46"/>
      <c r="H145" s="47"/>
      <c r="I145" s="43"/>
      <c r="J145" s="43"/>
      <c r="K145" s="49"/>
      <c r="L145" s="49"/>
      <c r="M145" s="24"/>
      <c r="N145" s="24"/>
      <c r="O145" s="24"/>
    </row>
    <row r="146" spans="1:15" x14ac:dyDescent="0.3">
      <c r="A146" s="43"/>
      <c r="B146" s="44"/>
      <c r="C146" s="45"/>
      <c r="D146" s="43"/>
      <c r="E146" s="46"/>
      <c r="F146" s="46"/>
      <c r="G146" s="46"/>
      <c r="H146" s="47"/>
      <c r="I146" s="43"/>
      <c r="J146" s="43"/>
      <c r="K146" s="49"/>
      <c r="L146" s="49"/>
      <c r="M146" s="24"/>
      <c r="N146" s="24"/>
      <c r="O146" s="24"/>
    </row>
    <row r="147" spans="1:15" x14ac:dyDescent="0.3">
      <c r="A147" s="43"/>
      <c r="B147" s="44"/>
      <c r="C147" s="45"/>
      <c r="D147" s="43"/>
      <c r="E147" s="46"/>
      <c r="F147" s="46"/>
      <c r="G147" s="46"/>
      <c r="H147" s="47"/>
      <c r="I147" s="43"/>
      <c r="J147" s="43"/>
      <c r="K147" s="49"/>
      <c r="L147" s="49"/>
      <c r="M147" s="24"/>
      <c r="N147" s="24"/>
      <c r="O147" s="24"/>
    </row>
    <row r="148" spans="1:15" x14ac:dyDescent="0.3">
      <c r="M148" s="24"/>
      <c r="N148" s="24"/>
      <c r="O148" s="24"/>
    </row>
    <row r="149" spans="1:15" x14ac:dyDescent="0.3">
      <c r="M149" s="24"/>
      <c r="N149" s="24"/>
      <c r="O149" s="24"/>
    </row>
    <row r="150" spans="1:15" x14ac:dyDescent="0.3">
      <c r="M150" s="24"/>
      <c r="N150" s="24"/>
      <c r="O150" s="24"/>
    </row>
    <row r="151" spans="1:15" x14ac:dyDescent="0.3">
      <c r="M151" s="24"/>
      <c r="N151" s="24"/>
      <c r="O151" s="24"/>
    </row>
    <row r="152" spans="1:15" x14ac:dyDescent="0.3">
      <c r="M152" s="24"/>
      <c r="N152" s="24"/>
      <c r="O152" s="24"/>
    </row>
    <row r="153" spans="1:15" x14ac:dyDescent="0.3">
      <c r="M153" s="24"/>
      <c r="N153" s="24"/>
      <c r="O153" s="24"/>
    </row>
    <row r="154" spans="1:15" x14ac:dyDescent="0.3">
      <c r="M154" s="24"/>
      <c r="N154" s="24"/>
      <c r="O154" s="24"/>
    </row>
    <row r="155" spans="1:15" x14ac:dyDescent="0.3">
      <c r="M155" s="24"/>
      <c r="N155" s="24"/>
      <c r="O155" s="24"/>
    </row>
    <row r="156" spans="1:15" x14ac:dyDescent="0.3">
      <c r="M156" s="24"/>
      <c r="N156" s="24"/>
      <c r="O156" s="24"/>
    </row>
    <row r="157" spans="1:15" x14ac:dyDescent="0.3">
      <c r="M157" s="24"/>
      <c r="N157" s="24"/>
      <c r="O157" s="24"/>
    </row>
    <row r="158" spans="1:15" x14ac:dyDescent="0.3">
      <c r="M158" s="24"/>
      <c r="N158" s="24"/>
      <c r="O158" s="24"/>
    </row>
    <row r="159" spans="1:15" x14ac:dyDescent="0.3">
      <c r="M159" s="24"/>
      <c r="N159" s="24"/>
      <c r="O159" s="24"/>
    </row>
    <row r="160" spans="1:15" x14ac:dyDescent="0.3">
      <c r="M160" s="24"/>
      <c r="N160" s="24"/>
      <c r="O160" s="24"/>
    </row>
    <row r="161" spans="13:15" x14ac:dyDescent="0.3">
      <c r="M161" s="24"/>
      <c r="N161" s="24"/>
      <c r="O161" s="24"/>
    </row>
    <row r="162" spans="13:15" x14ac:dyDescent="0.3">
      <c r="M162" s="24"/>
      <c r="N162" s="24"/>
      <c r="O162" s="24"/>
    </row>
    <row r="163" spans="13:15" x14ac:dyDescent="0.3">
      <c r="M163" s="24"/>
      <c r="N163" s="24"/>
      <c r="O163" s="24"/>
    </row>
    <row r="164" spans="13:15" x14ac:dyDescent="0.3">
      <c r="M164" s="24"/>
      <c r="N164" s="24"/>
      <c r="O164" s="24"/>
    </row>
    <row r="165" spans="13:15" x14ac:dyDescent="0.3">
      <c r="M165" s="24"/>
      <c r="N165" s="24"/>
      <c r="O165" s="24"/>
    </row>
    <row r="166" spans="13:15" x14ac:dyDescent="0.3">
      <c r="M166" s="24"/>
      <c r="N166" s="24"/>
      <c r="O166" s="24"/>
    </row>
    <row r="167" spans="13:15" x14ac:dyDescent="0.3">
      <c r="M167" s="24"/>
      <c r="N167" s="24"/>
      <c r="O167" s="24"/>
    </row>
    <row r="168" spans="13:15" x14ac:dyDescent="0.3">
      <c r="M168" s="24"/>
      <c r="N168" s="24"/>
      <c r="O168" s="24"/>
    </row>
    <row r="169" spans="13:15" x14ac:dyDescent="0.3">
      <c r="M169" s="24"/>
      <c r="N169" s="24"/>
      <c r="O169" s="24"/>
    </row>
    <row r="170" spans="13:15" x14ac:dyDescent="0.3">
      <c r="M170" s="24"/>
      <c r="N170" s="24"/>
      <c r="O170" s="24"/>
    </row>
    <row r="171" spans="13:15" x14ac:dyDescent="0.3">
      <c r="M171" s="24"/>
      <c r="N171" s="24"/>
      <c r="O171" s="24"/>
    </row>
    <row r="172" spans="13:15" x14ac:dyDescent="0.3">
      <c r="M172" s="24"/>
      <c r="N172" s="24"/>
      <c r="O172" s="24"/>
    </row>
    <row r="173" spans="13:15" x14ac:dyDescent="0.3">
      <c r="M173" s="24"/>
      <c r="N173" s="24"/>
      <c r="O173" s="24"/>
    </row>
    <row r="174" spans="13:15" x14ac:dyDescent="0.3">
      <c r="M174" s="24"/>
      <c r="N174" s="24"/>
      <c r="O174" s="24"/>
    </row>
    <row r="175" spans="13:15" x14ac:dyDescent="0.3">
      <c r="M175" s="24"/>
      <c r="N175" s="24"/>
      <c r="O175" s="24"/>
    </row>
    <row r="176" spans="13:15" x14ac:dyDescent="0.3">
      <c r="M176" s="24"/>
      <c r="N176" s="24"/>
      <c r="O176" s="24"/>
    </row>
    <row r="177" spans="13:15" x14ac:dyDescent="0.3">
      <c r="M177" s="24"/>
      <c r="N177" s="24"/>
      <c r="O177" s="24"/>
    </row>
    <row r="178" spans="13:15" x14ac:dyDescent="0.3">
      <c r="M178" s="24"/>
      <c r="N178" s="24"/>
      <c r="O178" s="24"/>
    </row>
    <row r="179" spans="13:15" x14ac:dyDescent="0.3">
      <c r="M179" s="24"/>
      <c r="N179" s="24"/>
      <c r="O179" s="24"/>
    </row>
    <row r="180" spans="13:15" x14ac:dyDescent="0.3">
      <c r="M180" s="24"/>
      <c r="N180" s="24"/>
      <c r="O180" s="24"/>
    </row>
    <row r="181" spans="13:15" x14ac:dyDescent="0.3">
      <c r="M181" s="24"/>
      <c r="N181" s="24"/>
      <c r="O181" s="24"/>
    </row>
    <row r="182" spans="13:15" x14ac:dyDescent="0.3">
      <c r="M182" s="24"/>
      <c r="N182" s="24"/>
      <c r="O182" s="24"/>
    </row>
    <row r="183" spans="13:15" x14ac:dyDescent="0.3">
      <c r="M183" s="24"/>
      <c r="N183" s="24"/>
      <c r="O183" s="24"/>
    </row>
    <row r="184" spans="13:15" x14ac:dyDescent="0.3">
      <c r="M184" s="24"/>
      <c r="N184" s="24"/>
      <c r="O184" s="24"/>
    </row>
    <row r="185" spans="13:15" x14ac:dyDescent="0.3">
      <c r="M185" s="24"/>
      <c r="N185" s="24"/>
      <c r="O185" s="24"/>
    </row>
    <row r="186" spans="13:15" x14ac:dyDescent="0.3">
      <c r="M186" s="24"/>
      <c r="N186" s="24"/>
      <c r="O186" s="24"/>
    </row>
    <row r="187" spans="13:15" x14ac:dyDescent="0.3">
      <c r="M187" s="24"/>
      <c r="N187" s="24"/>
      <c r="O187" s="24"/>
    </row>
    <row r="188" spans="13:15" x14ac:dyDescent="0.3">
      <c r="M188" s="24"/>
      <c r="N188" s="24"/>
      <c r="O188" s="24"/>
    </row>
    <row r="189" spans="13:15" x14ac:dyDescent="0.3">
      <c r="M189" s="24"/>
      <c r="N189" s="24"/>
      <c r="O189" s="24"/>
    </row>
    <row r="190" spans="13:15" x14ac:dyDescent="0.3">
      <c r="M190" s="24"/>
      <c r="N190" s="24"/>
      <c r="O190" s="24"/>
    </row>
    <row r="191" spans="13:15" x14ac:dyDescent="0.3">
      <c r="M191" s="24"/>
      <c r="N191" s="24"/>
      <c r="O191" s="24"/>
    </row>
    <row r="192" spans="13:15" x14ac:dyDescent="0.3">
      <c r="M192" s="24"/>
      <c r="N192" s="24"/>
      <c r="O192" s="24"/>
    </row>
    <row r="193" spans="13:15" x14ac:dyDescent="0.3">
      <c r="M193" s="24"/>
      <c r="N193" s="24"/>
      <c r="O193" s="24"/>
    </row>
    <row r="194" spans="13:15" x14ac:dyDescent="0.3">
      <c r="M194" s="24"/>
      <c r="N194" s="24"/>
      <c r="O194" s="24"/>
    </row>
    <row r="195" spans="13:15" x14ac:dyDescent="0.3">
      <c r="M195" s="24"/>
      <c r="N195" s="24"/>
      <c r="O195" s="24"/>
    </row>
    <row r="196" spans="13:15" x14ac:dyDescent="0.3">
      <c r="M196" s="24"/>
      <c r="N196" s="24"/>
      <c r="O196" s="24"/>
    </row>
    <row r="197" spans="13:15" x14ac:dyDescent="0.3">
      <c r="M197" s="24"/>
      <c r="N197" s="24"/>
      <c r="O197" s="24"/>
    </row>
    <row r="198" spans="13:15" x14ac:dyDescent="0.3">
      <c r="M198" s="24"/>
      <c r="N198" s="24"/>
      <c r="O198" s="24"/>
    </row>
    <row r="199" spans="13:15" x14ac:dyDescent="0.3">
      <c r="M199" s="24"/>
      <c r="N199" s="24"/>
      <c r="O199" s="24"/>
    </row>
    <row r="200" spans="13:15" x14ac:dyDescent="0.3">
      <c r="M200" s="24"/>
      <c r="N200" s="24"/>
      <c r="O200" s="24"/>
    </row>
    <row r="201" spans="13:15" x14ac:dyDescent="0.3">
      <c r="M201" s="24"/>
      <c r="N201" s="24"/>
      <c r="O201" s="24"/>
    </row>
    <row r="202" spans="13:15" x14ac:dyDescent="0.3">
      <c r="M202" s="24"/>
      <c r="N202" s="24"/>
      <c r="O202" s="24"/>
    </row>
    <row r="203" spans="13:15" x14ac:dyDescent="0.3">
      <c r="M203" s="24"/>
      <c r="N203" s="24"/>
      <c r="O203" s="24"/>
    </row>
    <row r="204" spans="13:15" x14ac:dyDescent="0.3">
      <c r="M204" s="24"/>
      <c r="N204" s="24"/>
      <c r="O204" s="24"/>
    </row>
    <row r="205" spans="13:15" x14ac:dyDescent="0.3">
      <c r="M205" s="24"/>
      <c r="N205" s="24"/>
      <c r="O205" s="24"/>
    </row>
    <row r="206" spans="13:15" x14ac:dyDescent="0.3">
      <c r="M206" s="24"/>
      <c r="N206" s="24"/>
      <c r="O206" s="24"/>
    </row>
    <row r="207" spans="13:15" x14ac:dyDescent="0.3">
      <c r="M207" s="24"/>
      <c r="N207" s="24"/>
      <c r="O207" s="24"/>
    </row>
    <row r="208" spans="13:15" x14ac:dyDescent="0.3">
      <c r="M208" s="24"/>
      <c r="N208" s="24"/>
      <c r="O208" s="24"/>
    </row>
    <row r="209" spans="13:15" x14ac:dyDescent="0.3">
      <c r="M209" s="24"/>
      <c r="N209" s="24"/>
      <c r="O209" s="24"/>
    </row>
    <row r="210" spans="13:15" x14ac:dyDescent="0.3">
      <c r="M210" s="24"/>
      <c r="N210" s="24"/>
      <c r="O210" s="24"/>
    </row>
    <row r="211" spans="13:15" x14ac:dyDescent="0.3">
      <c r="M211" s="24"/>
      <c r="N211" s="24"/>
      <c r="O211" s="24"/>
    </row>
    <row r="212" spans="13:15" x14ac:dyDescent="0.3">
      <c r="M212" s="24"/>
      <c r="N212" s="24"/>
      <c r="O212" s="24"/>
    </row>
    <row r="213" spans="13:15" x14ac:dyDescent="0.3">
      <c r="M213" s="24"/>
      <c r="N213" s="24"/>
      <c r="O213" s="24"/>
    </row>
    <row r="214" spans="13:15" x14ac:dyDescent="0.3">
      <c r="M214" s="24"/>
      <c r="N214" s="24"/>
      <c r="O214" s="24"/>
    </row>
    <row r="215" spans="13:15" x14ac:dyDescent="0.3">
      <c r="M215" s="24"/>
      <c r="N215" s="24"/>
      <c r="O215" s="24"/>
    </row>
    <row r="216" spans="13:15" x14ac:dyDescent="0.3">
      <c r="M216" s="24"/>
      <c r="N216" s="24"/>
      <c r="O216" s="24"/>
    </row>
    <row r="217" spans="13:15" x14ac:dyDescent="0.3">
      <c r="M217" s="24"/>
      <c r="N217" s="24"/>
      <c r="O217" s="24"/>
    </row>
    <row r="218" spans="13:15" x14ac:dyDescent="0.3">
      <c r="M218" s="24"/>
      <c r="N218" s="24"/>
      <c r="O218" s="24"/>
    </row>
    <row r="219" spans="13:15" x14ac:dyDescent="0.3">
      <c r="M219" s="24"/>
      <c r="N219" s="24"/>
      <c r="O219" s="24"/>
    </row>
    <row r="220" spans="13:15" x14ac:dyDescent="0.3">
      <c r="M220" s="24"/>
      <c r="N220" s="24"/>
      <c r="O220" s="24"/>
    </row>
    <row r="221" spans="13:15" x14ac:dyDescent="0.3">
      <c r="M221" s="24"/>
      <c r="N221" s="24"/>
      <c r="O221" s="24"/>
    </row>
    <row r="222" spans="13:15" x14ac:dyDescent="0.3">
      <c r="M222" s="24"/>
      <c r="N222" s="24"/>
      <c r="O222" s="24"/>
    </row>
    <row r="223" spans="13:15" x14ac:dyDescent="0.3">
      <c r="M223" s="24"/>
      <c r="N223" s="24"/>
      <c r="O223" s="24"/>
    </row>
    <row r="224" spans="13:15" x14ac:dyDescent="0.3">
      <c r="M224" s="24"/>
      <c r="N224" s="24"/>
      <c r="O224" s="24"/>
    </row>
    <row r="225" spans="13:15" x14ac:dyDescent="0.3">
      <c r="M225" s="24"/>
      <c r="N225" s="24"/>
      <c r="O225" s="24"/>
    </row>
    <row r="226" spans="13:15" x14ac:dyDescent="0.3">
      <c r="M226" s="24"/>
      <c r="N226" s="24"/>
      <c r="O226" s="24"/>
    </row>
    <row r="227" spans="13:15" x14ac:dyDescent="0.3">
      <c r="M227" s="24"/>
      <c r="N227" s="24"/>
      <c r="O227" s="24"/>
    </row>
    <row r="228" spans="13:15" x14ac:dyDescent="0.3">
      <c r="M228" s="24"/>
      <c r="N228" s="24"/>
      <c r="O228" s="24"/>
    </row>
    <row r="229" spans="13:15" x14ac:dyDescent="0.3">
      <c r="M229" s="24"/>
      <c r="N229" s="24"/>
      <c r="O229" s="24"/>
    </row>
    <row r="230" spans="13:15" x14ac:dyDescent="0.3">
      <c r="M230" s="24"/>
      <c r="N230" s="24"/>
      <c r="O230" s="24"/>
    </row>
    <row r="231" spans="13:15" x14ac:dyDescent="0.3">
      <c r="M231" s="24"/>
      <c r="N231" s="24"/>
      <c r="O231" s="24"/>
    </row>
    <row r="232" spans="13:15" x14ac:dyDescent="0.3">
      <c r="M232" s="24"/>
      <c r="N232" s="24"/>
      <c r="O232" s="24"/>
    </row>
    <row r="233" spans="13:15" x14ac:dyDescent="0.3">
      <c r="M233" s="24"/>
      <c r="N233" s="24"/>
      <c r="O233" s="24"/>
    </row>
    <row r="234" spans="13:15" x14ac:dyDescent="0.3">
      <c r="M234" s="24"/>
      <c r="N234" s="24"/>
      <c r="O234" s="24"/>
    </row>
    <row r="235" spans="13:15" x14ac:dyDescent="0.3">
      <c r="M235" s="24"/>
      <c r="N235" s="24"/>
      <c r="O235" s="24"/>
    </row>
    <row r="236" spans="13:15" x14ac:dyDescent="0.3">
      <c r="M236" s="24"/>
      <c r="N236" s="24"/>
      <c r="O236" s="24"/>
    </row>
    <row r="237" spans="13:15" x14ac:dyDescent="0.3">
      <c r="M237" s="24"/>
      <c r="N237" s="24"/>
      <c r="O237" s="24"/>
    </row>
    <row r="238" spans="13:15" x14ac:dyDescent="0.3">
      <c r="M238" s="24"/>
      <c r="N238" s="24"/>
      <c r="O238" s="24"/>
    </row>
    <row r="239" spans="13:15" x14ac:dyDescent="0.3">
      <c r="M239" s="24"/>
      <c r="N239" s="24"/>
      <c r="O239" s="24"/>
    </row>
    <row r="240" spans="13:15" x14ac:dyDescent="0.3">
      <c r="M240" s="24"/>
      <c r="N240" s="24"/>
      <c r="O240" s="24"/>
    </row>
    <row r="241" spans="13:15" x14ac:dyDescent="0.3">
      <c r="M241" s="24"/>
      <c r="N241" s="24"/>
      <c r="O241" s="24"/>
    </row>
    <row r="242" spans="13:15" x14ac:dyDescent="0.3">
      <c r="M242" s="24"/>
      <c r="N242" s="24"/>
      <c r="O242" s="24"/>
    </row>
    <row r="243" spans="13:15" x14ac:dyDescent="0.3">
      <c r="M243" s="24"/>
      <c r="N243" s="24"/>
      <c r="O243" s="24"/>
    </row>
    <row r="244" spans="13:15" x14ac:dyDescent="0.3">
      <c r="M244" s="24"/>
      <c r="N244" s="24"/>
      <c r="O244" s="24"/>
    </row>
    <row r="245" spans="13:15" x14ac:dyDescent="0.3">
      <c r="M245" s="24"/>
      <c r="N245" s="24"/>
      <c r="O245" s="24"/>
    </row>
    <row r="246" spans="13:15" x14ac:dyDescent="0.3">
      <c r="M246" s="24"/>
      <c r="N246" s="24"/>
      <c r="O246" s="24"/>
    </row>
    <row r="247" spans="13:15" x14ac:dyDescent="0.3">
      <c r="M247" s="24"/>
      <c r="N247" s="24"/>
      <c r="O247" s="24"/>
    </row>
    <row r="248" spans="13:15" x14ac:dyDescent="0.3">
      <c r="M248" s="24"/>
      <c r="N248" s="24"/>
      <c r="O248" s="24"/>
    </row>
    <row r="249" spans="13:15" x14ac:dyDescent="0.3">
      <c r="M249" s="24"/>
      <c r="N249" s="24"/>
      <c r="O249" s="24"/>
    </row>
    <row r="250" spans="13:15" x14ac:dyDescent="0.3">
      <c r="M250" s="24"/>
      <c r="N250" s="24"/>
      <c r="O250" s="24"/>
    </row>
    <row r="251" spans="13:15" x14ac:dyDescent="0.3">
      <c r="M251" s="24"/>
      <c r="N251" s="24"/>
      <c r="O251" s="24"/>
    </row>
    <row r="252" spans="13:15" x14ac:dyDescent="0.3">
      <c r="M252" s="24"/>
      <c r="N252" s="24"/>
      <c r="O252" s="24"/>
    </row>
    <row r="253" spans="13:15" x14ac:dyDescent="0.3">
      <c r="M253" s="24"/>
      <c r="N253" s="24"/>
      <c r="O253" s="24"/>
    </row>
    <row r="254" spans="13:15" x14ac:dyDescent="0.3">
      <c r="M254" s="24"/>
      <c r="N254" s="24"/>
      <c r="O254" s="24"/>
    </row>
    <row r="255" spans="13:15" x14ac:dyDescent="0.3">
      <c r="M255" s="24"/>
      <c r="N255" s="24"/>
      <c r="O255" s="24"/>
    </row>
    <row r="256" spans="13:15" x14ac:dyDescent="0.3">
      <c r="M256" s="24"/>
      <c r="N256" s="24"/>
      <c r="O256" s="24"/>
    </row>
    <row r="257" spans="13:15" x14ac:dyDescent="0.3">
      <c r="M257" s="24"/>
      <c r="N257" s="24"/>
      <c r="O257" s="24"/>
    </row>
    <row r="258" spans="13:15" x14ac:dyDescent="0.3">
      <c r="M258" s="24"/>
      <c r="N258" s="24"/>
      <c r="O258" s="24"/>
    </row>
    <row r="259" spans="13:15" x14ac:dyDescent="0.3">
      <c r="M259" s="24"/>
      <c r="N259" s="24"/>
      <c r="O259" s="24"/>
    </row>
    <row r="260" spans="13:15" x14ac:dyDescent="0.3">
      <c r="M260" s="24"/>
      <c r="N260" s="24"/>
      <c r="O260" s="24"/>
    </row>
    <row r="261" spans="13:15" x14ac:dyDescent="0.3">
      <c r="M261" s="24"/>
      <c r="N261" s="24"/>
      <c r="O261" s="24"/>
    </row>
    <row r="262" spans="13:15" x14ac:dyDescent="0.3">
      <c r="M262" s="24"/>
      <c r="N262" s="24"/>
      <c r="O262" s="24"/>
    </row>
    <row r="263" spans="13:15" x14ac:dyDescent="0.3">
      <c r="M263" s="24"/>
      <c r="N263" s="24"/>
      <c r="O263" s="24"/>
    </row>
    <row r="264" spans="13:15" x14ac:dyDescent="0.3">
      <c r="M264" s="24"/>
      <c r="N264" s="24"/>
      <c r="O264" s="24"/>
    </row>
    <row r="265" spans="13:15" x14ac:dyDescent="0.3">
      <c r="M265" s="24"/>
      <c r="N265" s="24"/>
      <c r="O265" s="24"/>
    </row>
    <row r="266" spans="13:15" x14ac:dyDescent="0.3">
      <c r="M266" s="24"/>
      <c r="N266" s="24"/>
      <c r="O266" s="24"/>
    </row>
    <row r="267" spans="13:15" x14ac:dyDescent="0.3">
      <c r="M267" s="24"/>
      <c r="N267" s="24"/>
      <c r="O267" s="24"/>
    </row>
    <row r="268" spans="13:15" x14ac:dyDescent="0.3">
      <c r="M268" s="24"/>
      <c r="N268" s="24"/>
      <c r="O268" s="24"/>
    </row>
    <row r="269" spans="13:15" x14ac:dyDescent="0.3">
      <c r="M269" s="24"/>
      <c r="N269" s="24"/>
      <c r="O269" s="24"/>
    </row>
    <row r="270" spans="13:15" x14ac:dyDescent="0.3">
      <c r="M270" s="24"/>
      <c r="N270" s="24"/>
      <c r="O270" s="24"/>
    </row>
    <row r="271" spans="13:15" x14ac:dyDescent="0.3">
      <c r="M271" s="24"/>
      <c r="N271" s="24"/>
      <c r="O271" s="24"/>
    </row>
    <row r="272" spans="13:15" x14ac:dyDescent="0.3">
      <c r="M272" s="24"/>
      <c r="N272" s="24"/>
      <c r="O272" s="24"/>
    </row>
    <row r="273" spans="13:15" x14ac:dyDescent="0.3">
      <c r="M273" s="24"/>
      <c r="N273" s="24"/>
      <c r="O273" s="24"/>
    </row>
    <row r="274" spans="13:15" x14ac:dyDescent="0.3">
      <c r="M274" s="24"/>
      <c r="N274" s="24"/>
      <c r="O274" s="24"/>
    </row>
    <row r="275" spans="13:15" x14ac:dyDescent="0.3">
      <c r="M275" s="24"/>
      <c r="N275" s="24"/>
      <c r="O275" s="24"/>
    </row>
    <row r="276" spans="13:15" x14ac:dyDescent="0.3">
      <c r="M276" s="24"/>
      <c r="N276" s="24"/>
      <c r="O276" s="24"/>
    </row>
    <row r="277" spans="13:15" x14ac:dyDescent="0.3">
      <c r="M277" s="24"/>
      <c r="N277" s="24"/>
      <c r="O277" s="24"/>
    </row>
    <row r="278" spans="13:15" x14ac:dyDescent="0.3">
      <c r="M278" s="24"/>
      <c r="N278" s="24"/>
      <c r="O278" s="24"/>
    </row>
    <row r="279" spans="13:15" x14ac:dyDescent="0.3">
      <c r="M279" s="24"/>
      <c r="N279" s="24"/>
      <c r="O279" s="24"/>
    </row>
    <row r="280" spans="13:15" x14ac:dyDescent="0.3">
      <c r="M280" s="24"/>
      <c r="N280" s="24"/>
      <c r="O280" s="24"/>
    </row>
    <row r="281" spans="13:15" x14ac:dyDescent="0.3">
      <c r="M281" s="24"/>
      <c r="N281" s="24"/>
      <c r="O281" s="24"/>
    </row>
    <row r="282" spans="13:15" x14ac:dyDescent="0.3">
      <c r="M282" s="24"/>
      <c r="N282" s="24"/>
      <c r="O282" s="24"/>
    </row>
    <row r="283" spans="13:15" x14ac:dyDescent="0.3">
      <c r="M283" s="24"/>
      <c r="N283" s="24"/>
      <c r="O283" s="24"/>
    </row>
    <row r="284" spans="13:15" x14ac:dyDescent="0.3">
      <c r="M284" s="24"/>
      <c r="N284" s="24"/>
      <c r="O284" s="24"/>
    </row>
    <row r="285" spans="13:15" x14ac:dyDescent="0.3">
      <c r="M285" s="24"/>
      <c r="N285" s="24"/>
      <c r="O285" s="24"/>
    </row>
    <row r="286" spans="13:15" x14ac:dyDescent="0.3">
      <c r="M286" s="24"/>
      <c r="N286" s="24"/>
      <c r="O286" s="24"/>
    </row>
    <row r="287" spans="13:15" x14ac:dyDescent="0.3">
      <c r="M287" s="24"/>
      <c r="N287" s="24"/>
      <c r="O287" s="24"/>
    </row>
    <row r="288" spans="13:15" x14ac:dyDescent="0.3">
      <c r="M288" s="24"/>
      <c r="N288" s="24"/>
      <c r="O288" s="24"/>
    </row>
    <row r="289" spans="13:15" x14ac:dyDescent="0.3">
      <c r="M289" s="24"/>
      <c r="N289" s="24"/>
      <c r="O289" s="24"/>
    </row>
    <row r="290" spans="13:15" x14ac:dyDescent="0.3">
      <c r="M290" s="24"/>
      <c r="N290" s="24"/>
      <c r="O290" s="24"/>
    </row>
    <row r="291" spans="13:15" x14ac:dyDescent="0.3">
      <c r="M291" s="24"/>
      <c r="N291" s="24"/>
      <c r="O291" s="24"/>
    </row>
    <row r="292" spans="13:15" x14ac:dyDescent="0.3">
      <c r="M292" s="24"/>
      <c r="N292" s="24"/>
      <c r="O292" s="24"/>
    </row>
    <row r="293" spans="13:15" x14ac:dyDescent="0.3">
      <c r="M293" s="24"/>
      <c r="N293" s="24"/>
      <c r="O293" s="24"/>
    </row>
    <row r="294" spans="13:15" x14ac:dyDescent="0.3">
      <c r="M294" s="24"/>
      <c r="N294" s="24"/>
      <c r="O294" s="24"/>
    </row>
    <row r="295" spans="13:15" x14ac:dyDescent="0.3">
      <c r="M295" s="24"/>
      <c r="N295" s="24"/>
      <c r="O295" s="24"/>
    </row>
    <row r="296" spans="13:15" x14ac:dyDescent="0.3">
      <c r="M296" s="24"/>
      <c r="N296" s="24"/>
      <c r="O296" s="24"/>
    </row>
    <row r="297" spans="13:15" x14ac:dyDescent="0.3">
      <c r="M297" s="24"/>
      <c r="N297" s="24"/>
      <c r="O297" s="24"/>
    </row>
    <row r="298" spans="13:15" x14ac:dyDescent="0.3">
      <c r="M298" s="24"/>
      <c r="N298" s="24"/>
      <c r="O298" s="24"/>
    </row>
    <row r="299" spans="13:15" x14ac:dyDescent="0.3">
      <c r="M299" s="24"/>
      <c r="N299" s="24"/>
      <c r="O299" s="24"/>
    </row>
    <row r="300" spans="13:15" x14ac:dyDescent="0.3">
      <c r="M300" s="24"/>
      <c r="N300" s="24"/>
      <c r="O300" s="24"/>
    </row>
    <row r="301" spans="13:15" x14ac:dyDescent="0.3">
      <c r="M301" s="24"/>
      <c r="N301" s="24"/>
      <c r="O301" s="24"/>
    </row>
    <row r="302" spans="13:15" x14ac:dyDescent="0.3">
      <c r="M302" s="24"/>
      <c r="N302" s="24"/>
      <c r="O302" s="24"/>
    </row>
    <row r="303" spans="13:15" x14ac:dyDescent="0.3">
      <c r="M303" s="24"/>
      <c r="N303" s="24"/>
      <c r="O303" s="24"/>
    </row>
    <row r="304" spans="13:15" x14ac:dyDescent="0.3">
      <c r="M304" s="24"/>
      <c r="N304" s="24"/>
      <c r="O304" s="24"/>
    </row>
    <row r="305" spans="13:15" x14ac:dyDescent="0.3">
      <c r="M305" s="24"/>
      <c r="N305" s="24"/>
      <c r="O305" s="24"/>
    </row>
    <row r="306" spans="13:15" x14ac:dyDescent="0.3">
      <c r="M306" s="24"/>
      <c r="N306" s="24"/>
      <c r="O306" s="24"/>
    </row>
    <row r="307" spans="13:15" x14ac:dyDescent="0.3">
      <c r="M307" s="24"/>
      <c r="N307" s="24"/>
      <c r="O307" s="24"/>
    </row>
    <row r="308" spans="13:15" x14ac:dyDescent="0.3">
      <c r="M308" s="24"/>
      <c r="N308" s="24"/>
      <c r="O308" s="24"/>
    </row>
    <row r="309" spans="13:15" x14ac:dyDescent="0.3">
      <c r="M309" s="24"/>
      <c r="N309" s="24"/>
      <c r="O309" s="24"/>
    </row>
    <row r="310" spans="13:15" x14ac:dyDescent="0.3">
      <c r="M310" s="24"/>
      <c r="N310" s="24"/>
      <c r="O310" s="24"/>
    </row>
    <row r="311" spans="13:15" x14ac:dyDescent="0.3">
      <c r="M311" s="24"/>
      <c r="N311" s="24"/>
      <c r="O311" s="24"/>
    </row>
    <row r="312" spans="13:15" x14ac:dyDescent="0.3">
      <c r="M312" s="24"/>
      <c r="N312" s="24"/>
      <c r="O312" s="24"/>
    </row>
    <row r="313" spans="13:15" x14ac:dyDescent="0.3">
      <c r="M313" s="24"/>
      <c r="N313" s="24"/>
      <c r="O313" s="24"/>
    </row>
    <row r="314" spans="13:15" x14ac:dyDescent="0.3">
      <c r="M314" s="24"/>
      <c r="N314" s="24"/>
      <c r="O314" s="24"/>
    </row>
    <row r="315" spans="13:15" x14ac:dyDescent="0.3">
      <c r="M315" s="24"/>
      <c r="N315" s="24"/>
      <c r="O315" s="24"/>
    </row>
    <row r="316" spans="13:15" x14ac:dyDescent="0.3">
      <c r="M316" s="24"/>
      <c r="N316" s="24"/>
      <c r="O316" s="24"/>
    </row>
    <row r="317" spans="13:15" x14ac:dyDescent="0.3">
      <c r="M317" s="24"/>
      <c r="N317" s="24"/>
      <c r="O317" s="24"/>
    </row>
    <row r="318" spans="13:15" x14ac:dyDescent="0.3">
      <c r="M318" s="24"/>
      <c r="N318" s="24"/>
      <c r="O318" s="24"/>
    </row>
    <row r="319" spans="13:15" x14ac:dyDescent="0.3">
      <c r="M319" s="24"/>
      <c r="N319" s="24"/>
      <c r="O319" s="24"/>
    </row>
    <row r="320" spans="13:15" x14ac:dyDescent="0.3">
      <c r="M320" s="24"/>
      <c r="N320" s="24"/>
      <c r="O320" s="24"/>
    </row>
    <row r="321" spans="13:15" x14ac:dyDescent="0.3">
      <c r="M321" s="24"/>
      <c r="N321" s="24"/>
      <c r="O321" s="24"/>
    </row>
    <row r="322" spans="13:15" x14ac:dyDescent="0.3">
      <c r="M322" s="24"/>
      <c r="N322" s="24"/>
      <c r="O322" s="24"/>
    </row>
    <row r="323" spans="13:15" x14ac:dyDescent="0.3">
      <c r="M323" s="24"/>
      <c r="N323" s="24"/>
      <c r="O323" s="24"/>
    </row>
    <row r="324" spans="13:15" x14ac:dyDescent="0.3">
      <c r="M324" s="24"/>
      <c r="N324" s="24"/>
      <c r="O324" s="24"/>
    </row>
    <row r="325" spans="13:15" x14ac:dyDescent="0.3">
      <c r="M325" s="24"/>
      <c r="N325" s="24"/>
      <c r="O325" s="24"/>
    </row>
    <row r="326" spans="13:15" x14ac:dyDescent="0.3">
      <c r="M326" s="24"/>
      <c r="N326" s="24"/>
      <c r="O326" s="24"/>
    </row>
    <row r="327" spans="13:15" x14ac:dyDescent="0.3">
      <c r="M327" s="24"/>
      <c r="N327" s="24"/>
      <c r="O327" s="24"/>
    </row>
    <row r="328" spans="13:15" x14ac:dyDescent="0.3">
      <c r="M328" s="24"/>
      <c r="N328" s="24"/>
      <c r="O328" s="24"/>
    </row>
    <row r="329" spans="13:15" x14ac:dyDescent="0.3">
      <c r="M329" s="24"/>
      <c r="N329" s="24"/>
      <c r="O329" s="24"/>
    </row>
    <row r="330" spans="13:15" x14ac:dyDescent="0.3">
      <c r="M330" s="24"/>
      <c r="N330" s="24"/>
      <c r="O330" s="24"/>
    </row>
    <row r="331" spans="13:15" x14ac:dyDescent="0.3">
      <c r="M331" s="24"/>
      <c r="N331" s="24"/>
      <c r="O331" s="24"/>
    </row>
    <row r="332" spans="13:15" x14ac:dyDescent="0.3">
      <c r="M332" s="24"/>
      <c r="N332" s="24"/>
      <c r="O332" s="24"/>
    </row>
    <row r="333" spans="13:15" x14ac:dyDescent="0.3">
      <c r="M333" s="24"/>
      <c r="N333" s="24"/>
      <c r="O333" s="24"/>
    </row>
    <row r="334" spans="13:15" x14ac:dyDescent="0.3">
      <c r="M334" s="24"/>
      <c r="N334" s="24"/>
      <c r="O334" s="24"/>
    </row>
    <row r="335" spans="13:15" x14ac:dyDescent="0.3">
      <c r="M335" s="24"/>
      <c r="N335" s="24"/>
      <c r="O335" s="24"/>
    </row>
    <row r="336" spans="13:15" x14ac:dyDescent="0.3">
      <c r="M336" s="24"/>
      <c r="N336" s="24"/>
      <c r="O336" s="24"/>
    </row>
    <row r="337" spans="13:15" x14ac:dyDescent="0.3">
      <c r="M337" s="24"/>
      <c r="N337" s="24"/>
      <c r="O337" s="24"/>
    </row>
    <row r="338" spans="13:15" x14ac:dyDescent="0.3">
      <c r="M338" s="24"/>
      <c r="N338" s="24"/>
      <c r="O338" s="24"/>
    </row>
    <row r="339" spans="13:15" x14ac:dyDescent="0.3">
      <c r="M339" s="24"/>
      <c r="N339" s="24"/>
      <c r="O339" s="24"/>
    </row>
    <row r="340" spans="13:15" x14ac:dyDescent="0.3">
      <c r="M340" s="24"/>
      <c r="N340" s="24"/>
      <c r="O340" s="24"/>
    </row>
    <row r="341" spans="13:15" x14ac:dyDescent="0.3">
      <c r="M341" s="24"/>
      <c r="N341" s="24"/>
      <c r="O341" s="24"/>
    </row>
    <row r="342" spans="13:15" x14ac:dyDescent="0.3">
      <c r="M342" s="24"/>
      <c r="N342" s="24"/>
      <c r="O342" s="24"/>
    </row>
    <row r="343" spans="13:15" x14ac:dyDescent="0.3">
      <c r="M343" s="24"/>
      <c r="N343" s="24"/>
      <c r="O343" s="24"/>
    </row>
    <row r="344" spans="13:15" x14ac:dyDescent="0.3">
      <c r="M344" s="24"/>
      <c r="N344" s="24"/>
      <c r="O344" s="24"/>
    </row>
    <row r="345" spans="13:15" x14ac:dyDescent="0.3">
      <c r="M345" s="24"/>
      <c r="N345" s="24"/>
      <c r="O345" s="24"/>
    </row>
    <row r="346" spans="13:15" x14ac:dyDescent="0.3">
      <c r="M346" s="24"/>
      <c r="N346" s="24"/>
      <c r="O346" s="24"/>
    </row>
    <row r="347" spans="13:15" x14ac:dyDescent="0.3">
      <c r="M347" s="24"/>
      <c r="N347" s="24"/>
      <c r="O347" s="24"/>
    </row>
    <row r="348" spans="13:15" x14ac:dyDescent="0.3">
      <c r="M348" s="24"/>
      <c r="N348" s="24"/>
      <c r="O348" s="24"/>
    </row>
    <row r="349" spans="13:15" x14ac:dyDescent="0.3">
      <c r="M349" s="24"/>
      <c r="N349" s="24"/>
      <c r="O349" s="24"/>
    </row>
    <row r="350" spans="13:15" x14ac:dyDescent="0.3">
      <c r="M350" s="24"/>
      <c r="N350" s="24"/>
      <c r="O350" s="24"/>
    </row>
    <row r="351" spans="13:15" x14ac:dyDescent="0.3">
      <c r="M351" s="24"/>
      <c r="N351" s="24"/>
      <c r="O351" s="24"/>
    </row>
    <row r="352" spans="13:15" x14ac:dyDescent="0.3">
      <c r="M352" s="24"/>
      <c r="N352" s="24"/>
      <c r="O352" s="24"/>
    </row>
    <row r="353" spans="13:15" x14ac:dyDescent="0.3">
      <c r="M353" s="24"/>
      <c r="N353" s="24"/>
      <c r="O353" s="24"/>
    </row>
    <row r="354" spans="13:15" x14ac:dyDescent="0.3">
      <c r="M354" s="24"/>
      <c r="N354" s="24"/>
      <c r="O354" s="24"/>
    </row>
    <row r="355" spans="13:15" x14ac:dyDescent="0.3">
      <c r="M355" s="24"/>
      <c r="N355" s="24"/>
      <c r="O355" s="24"/>
    </row>
    <row r="356" spans="13:15" x14ac:dyDescent="0.3">
      <c r="M356" s="24"/>
      <c r="N356" s="24"/>
      <c r="O356" s="24"/>
    </row>
    <row r="357" spans="13:15" x14ac:dyDescent="0.3">
      <c r="M357" s="24"/>
      <c r="N357" s="24"/>
      <c r="O357" s="24"/>
    </row>
    <row r="358" spans="13:15" x14ac:dyDescent="0.3">
      <c r="M358" s="24"/>
      <c r="N358" s="24"/>
      <c r="O358" s="24"/>
    </row>
    <row r="359" spans="13:15" x14ac:dyDescent="0.3">
      <c r="M359" s="24"/>
      <c r="N359" s="24"/>
      <c r="O359" s="24"/>
    </row>
    <row r="360" spans="13:15" x14ac:dyDescent="0.3">
      <c r="M360" s="24"/>
      <c r="N360" s="24"/>
      <c r="O360" s="24"/>
    </row>
    <row r="361" spans="13:15" x14ac:dyDescent="0.3">
      <c r="M361" s="24"/>
      <c r="N361" s="24"/>
      <c r="O361" s="24"/>
    </row>
    <row r="362" spans="13:15" x14ac:dyDescent="0.3">
      <c r="M362" s="24"/>
      <c r="N362" s="24"/>
      <c r="O362" s="24"/>
    </row>
    <row r="363" spans="13:15" x14ac:dyDescent="0.3">
      <c r="M363" s="24"/>
      <c r="N363" s="24"/>
      <c r="O363" s="24"/>
    </row>
    <row r="364" spans="13:15" x14ac:dyDescent="0.3">
      <c r="M364" s="24"/>
      <c r="N364" s="24"/>
      <c r="O364" s="24"/>
    </row>
    <row r="365" spans="13:15" x14ac:dyDescent="0.3">
      <c r="M365" s="24"/>
      <c r="N365" s="24"/>
      <c r="O365" s="24"/>
    </row>
    <row r="366" spans="13:15" x14ac:dyDescent="0.3">
      <c r="M366" s="24"/>
      <c r="N366" s="24"/>
      <c r="O366" s="24"/>
    </row>
    <row r="367" spans="13:15" x14ac:dyDescent="0.3">
      <c r="M367" s="24"/>
      <c r="N367" s="24"/>
      <c r="O367" s="24"/>
    </row>
    <row r="368" spans="13:15" x14ac:dyDescent="0.3">
      <c r="M368" s="24"/>
      <c r="N368" s="24"/>
      <c r="O368" s="24"/>
    </row>
    <row r="369" spans="13:15" x14ac:dyDescent="0.3">
      <c r="M369" s="24"/>
      <c r="N369" s="24"/>
      <c r="O369" s="24"/>
    </row>
    <row r="370" spans="13:15" x14ac:dyDescent="0.3">
      <c r="M370" s="24"/>
      <c r="N370" s="24"/>
      <c r="O370" s="24"/>
    </row>
    <row r="371" spans="13:15" x14ac:dyDescent="0.3">
      <c r="M371" s="24"/>
      <c r="N371" s="24"/>
      <c r="O371" s="24"/>
    </row>
    <row r="372" spans="13:15" x14ac:dyDescent="0.3">
      <c r="M372" s="24"/>
      <c r="N372" s="24"/>
      <c r="O372" s="24"/>
    </row>
    <row r="373" spans="13:15" x14ac:dyDescent="0.3">
      <c r="M373" s="24"/>
      <c r="N373" s="24"/>
      <c r="O373" s="24"/>
    </row>
    <row r="374" spans="13:15" x14ac:dyDescent="0.3">
      <c r="M374" s="24"/>
      <c r="N374" s="24"/>
      <c r="O374" s="24"/>
    </row>
    <row r="375" spans="13:15" x14ac:dyDescent="0.3">
      <c r="M375" s="24"/>
      <c r="N375" s="24"/>
      <c r="O375" s="24"/>
    </row>
    <row r="376" spans="13:15" x14ac:dyDescent="0.3">
      <c r="M376" s="24"/>
      <c r="N376" s="24"/>
      <c r="O376" s="24"/>
    </row>
    <row r="377" spans="13:15" x14ac:dyDescent="0.3">
      <c r="M377" s="24"/>
      <c r="N377" s="24"/>
      <c r="O377" s="24"/>
    </row>
    <row r="378" spans="13:15" x14ac:dyDescent="0.3">
      <c r="M378" s="24"/>
      <c r="N378" s="24"/>
      <c r="O378" s="24"/>
    </row>
    <row r="379" spans="13:15" x14ac:dyDescent="0.3">
      <c r="M379" s="24"/>
      <c r="N379" s="24"/>
      <c r="O379" s="24"/>
    </row>
    <row r="380" spans="13:15" x14ac:dyDescent="0.3">
      <c r="M380" s="24"/>
      <c r="N380" s="24"/>
      <c r="O380" s="24"/>
    </row>
    <row r="381" spans="13:15" x14ac:dyDescent="0.3">
      <c r="M381" s="24"/>
      <c r="N381" s="24"/>
      <c r="O381" s="24"/>
    </row>
    <row r="382" spans="13:15" x14ac:dyDescent="0.3">
      <c r="M382" s="24"/>
      <c r="N382" s="24"/>
      <c r="O382" s="24"/>
    </row>
    <row r="383" spans="13:15" x14ac:dyDescent="0.3">
      <c r="M383" s="24"/>
      <c r="N383" s="24"/>
      <c r="O383" s="24"/>
    </row>
    <row r="384" spans="13:15" x14ac:dyDescent="0.3">
      <c r="M384" s="24"/>
      <c r="N384" s="24"/>
      <c r="O384" s="24"/>
    </row>
    <row r="385" spans="13:15" x14ac:dyDescent="0.3">
      <c r="M385" s="24"/>
      <c r="N385" s="24"/>
      <c r="O385" s="24"/>
    </row>
    <row r="386" spans="13:15" x14ac:dyDescent="0.3">
      <c r="M386" s="24"/>
      <c r="N386" s="24"/>
      <c r="O386" s="24"/>
    </row>
    <row r="387" spans="13:15" x14ac:dyDescent="0.3">
      <c r="M387" s="24"/>
      <c r="N387" s="24"/>
      <c r="O387" s="24"/>
    </row>
    <row r="388" spans="13:15" x14ac:dyDescent="0.3">
      <c r="M388" s="24"/>
      <c r="N388" s="24"/>
      <c r="O388" s="24"/>
    </row>
    <row r="389" spans="13:15" x14ac:dyDescent="0.3">
      <c r="M389" s="24"/>
      <c r="N389" s="24"/>
      <c r="O389" s="24"/>
    </row>
    <row r="390" spans="13:15" x14ac:dyDescent="0.3">
      <c r="M390" s="24"/>
      <c r="N390" s="24"/>
      <c r="O390" s="24"/>
    </row>
    <row r="391" spans="13:15" x14ac:dyDescent="0.3">
      <c r="M391" s="24"/>
      <c r="N391" s="24"/>
      <c r="O391" s="24"/>
    </row>
    <row r="392" spans="13:15" x14ac:dyDescent="0.3">
      <c r="M392" s="24"/>
      <c r="N392" s="24"/>
      <c r="O392" s="24"/>
    </row>
    <row r="393" spans="13:15" x14ac:dyDescent="0.3">
      <c r="M393" s="24"/>
      <c r="N393" s="24"/>
      <c r="O393" s="24"/>
    </row>
    <row r="394" spans="13:15" x14ac:dyDescent="0.3">
      <c r="M394" s="24"/>
      <c r="N394" s="24"/>
      <c r="O394" s="24"/>
    </row>
    <row r="395" spans="13:15" x14ac:dyDescent="0.3">
      <c r="M395" s="24"/>
      <c r="N395" s="24"/>
      <c r="O395" s="24"/>
    </row>
    <row r="396" spans="13:15" x14ac:dyDescent="0.3">
      <c r="M396" s="24"/>
      <c r="N396" s="24"/>
      <c r="O396" s="24"/>
    </row>
    <row r="397" spans="13:15" x14ac:dyDescent="0.3">
      <c r="M397" s="24"/>
      <c r="N397" s="24"/>
      <c r="O397" s="24"/>
    </row>
    <row r="398" spans="13:15" x14ac:dyDescent="0.3">
      <c r="M398" s="24"/>
      <c r="N398" s="24"/>
      <c r="O398" s="24"/>
    </row>
    <row r="399" spans="13:15" x14ac:dyDescent="0.3">
      <c r="M399" s="24"/>
      <c r="N399" s="24"/>
      <c r="O399" s="24"/>
    </row>
    <row r="400" spans="13:15" x14ac:dyDescent="0.3">
      <c r="M400" s="24"/>
      <c r="N400" s="24"/>
      <c r="O400" s="24"/>
    </row>
    <row r="401" spans="13:15" x14ac:dyDescent="0.3">
      <c r="M401" s="24"/>
      <c r="N401" s="24"/>
      <c r="O401" s="24"/>
    </row>
    <row r="402" spans="13:15" x14ac:dyDescent="0.3">
      <c r="M402" s="24"/>
      <c r="N402" s="24"/>
      <c r="O402" s="24"/>
    </row>
    <row r="403" spans="13:15" x14ac:dyDescent="0.3">
      <c r="M403" s="24"/>
      <c r="N403" s="24"/>
      <c r="O403" s="24"/>
    </row>
    <row r="404" spans="13:15" x14ac:dyDescent="0.3">
      <c r="M404" s="24"/>
      <c r="N404" s="24"/>
      <c r="O404" s="24"/>
    </row>
    <row r="405" spans="13:15" x14ac:dyDescent="0.3">
      <c r="M405" s="24"/>
      <c r="N405" s="24"/>
      <c r="O405" s="24"/>
    </row>
    <row r="406" spans="13:15" x14ac:dyDescent="0.3">
      <c r="M406" s="24"/>
      <c r="N406" s="24"/>
      <c r="O406" s="24"/>
    </row>
    <row r="407" spans="13:15" x14ac:dyDescent="0.3">
      <c r="M407" s="24"/>
      <c r="N407" s="24"/>
      <c r="O407" s="24"/>
    </row>
    <row r="408" spans="13:15" x14ac:dyDescent="0.3">
      <c r="M408" s="24"/>
      <c r="N408" s="24"/>
      <c r="O408" s="24"/>
    </row>
    <row r="409" spans="13:15" x14ac:dyDescent="0.3">
      <c r="M409" s="24"/>
      <c r="N409" s="24"/>
      <c r="O409" s="24"/>
    </row>
    <row r="410" spans="13:15" x14ac:dyDescent="0.3">
      <c r="M410" s="24"/>
      <c r="N410" s="24"/>
      <c r="O410" s="24"/>
    </row>
    <row r="411" spans="13:15" x14ac:dyDescent="0.3">
      <c r="M411" s="24"/>
      <c r="N411" s="24"/>
      <c r="O411" s="24"/>
    </row>
    <row r="412" spans="13:15" x14ac:dyDescent="0.3">
      <c r="M412" s="24"/>
      <c r="N412" s="24"/>
      <c r="O412" s="24"/>
    </row>
    <row r="413" spans="13:15" x14ac:dyDescent="0.3">
      <c r="M413" s="24"/>
      <c r="N413" s="24"/>
      <c r="O413" s="24"/>
    </row>
    <row r="414" spans="13:15" x14ac:dyDescent="0.3">
      <c r="M414" s="24"/>
      <c r="N414" s="24"/>
      <c r="O414" s="24"/>
    </row>
    <row r="415" spans="13:15" x14ac:dyDescent="0.3">
      <c r="M415" s="24"/>
      <c r="N415" s="24"/>
      <c r="O415" s="24"/>
    </row>
    <row r="416" spans="13:15" x14ac:dyDescent="0.3">
      <c r="M416" s="24"/>
      <c r="N416" s="24"/>
      <c r="O416" s="24"/>
    </row>
    <row r="417" spans="13:15" x14ac:dyDescent="0.3">
      <c r="M417" s="24"/>
      <c r="N417" s="24"/>
      <c r="O417" s="24"/>
    </row>
    <row r="418" spans="13:15" x14ac:dyDescent="0.3">
      <c r="M418" s="24"/>
      <c r="N418" s="24"/>
      <c r="O418" s="24"/>
    </row>
    <row r="419" spans="13:15" x14ac:dyDescent="0.3">
      <c r="M419" s="24"/>
      <c r="N419" s="24"/>
      <c r="O419" s="24"/>
    </row>
    <row r="420" spans="13:15" x14ac:dyDescent="0.3">
      <c r="M420" s="24"/>
      <c r="N420" s="24"/>
      <c r="O420" s="24"/>
    </row>
    <row r="421" spans="13:15" x14ac:dyDescent="0.3">
      <c r="M421" s="24"/>
      <c r="N421" s="24"/>
      <c r="O421" s="24"/>
    </row>
    <row r="422" spans="13:15" x14ac:dyDescent="0.3">
      <c r="M422" s="24"/>
      <c r="N422" s="24"/>
      <c r="O422" s="24"/>
    </row>
    <row r="423" spans="13:15" x14ac:dyDescent="0.3">
      <c r="M423" s="24"/>
      <c r="N423" s="24"/>
      <c r="O423" s="24"/>
    </row>
    <row r="424" spans="13:15" x14ac:dyDescent="0.3">
      <c r="M424" s="24"/>
      <c r="N424" s="24"/>
      <c r="O424" s="24"/>
    </row>
    <row r="425" spans="13:15" x14ac:dyDescent="0.3">
      <c r="M425" s="24"/>
      <c r="N425" s="24"/>
      <c r="O425" s="24"/>
    </row>
    <row r="426" spans="13:15" x14ac:dyDescent="0.3">
      <c r="M426" s="24"/>
      <c r="N426" s="24"/>
      <c r="O426" s="24"/>
    </row>
    <row r="427" spans="13:15" x14ac:dyDescent="0.3">
      <c r="M427" s="24"/>
      <c r="N427" s="24"/>
      <c r="O427" s="24"/>
    </row>
    <row r="428" spans="13:15" x14ac:dyDescent="0.3">
      <c r="M428" s="24"/>
      <c r="N428" s="24"/>
      <c r="O428" s="24"/>
    </row>
    <row r="429" spans="13:15" x14ac:dyDescent="0.3">
      <c r="M429" s="24"/>
      <c r="N429" s="24"/>
      <c r="O429" s="24"/>
    </row>
    <row r="430" spans="13:15" x14ac:dyDescent="0.3">
      <c r="M430" s="24"/>
      <c r="N430" s="24"/>
      <c r="O430" s="24"/>
    </row>
    <row r="431" spans="13:15" x14ac:dyDescent="0.3">
      <c r="M431" s="24"/>
      <c r="N431" s="24"/>
      <c r="O431" s="24"/>
    </row>
    <row r="432" spans="13:15" x14ac:dyDescent="0.3">
      <c r="M432" s="24"/>
      <c r="N432" s="24"/>
      <c r="O432" s="24"/>
    </row>
    <row r="433" spans="13:15" x14ac:dyDescent="0.3">
      <c r="M433" s="24"/>
      <c r="N433" s="24"/>
      <c r="O433" s="24"/>
    </row>
    <row r="434" spans="13:15" x14ac:dyDescent="0.3">
      <c r="M434" s="24"/>
      <c r="N434" s="24"/>
      <c r="O434" s="24"/>
    </row>
    <row r="435" spans="13:15" x14ac:dyDescent="0.3">
      <c r="M435" s="24"/>
      <c r="N435" s="24"/>
      <c r="O435" s="24"/>
    </row>
    <row r="436" spans="13:15" x14ac:dyDescent="0.3">
      <c r="M436" s="24"/>
      <c r="N436" s="24"/>
      <c r="O436" s="24"/>
    </row>
    <row r="437" spans="13:15" x14ac:dyDescent="0.3">
      <c r="M437" s="24"/>
      <c r="N437" s="24"/>
      <c r="O437" s="24"/>
    </row>
    <row r="438" spans="13:15" x14ac:dyDescent="0.3">
      <c r="M438" s="24"/>
      <c r="N438" s="24"/>
      <c r="O438" s="24"/>
    </row>
    <row r="439" spans="13:15" x14ac:dyDescent="0.3">
      <c r="M439" s="24"/>
      <c r="N439" s="24"/>
      <c r="O439" s="24"/>
    </row>
    <row r="440" spans="13:15" x14ac:dyDescent="0.3">
      <c r="M440" s="24"/>
      <c r="N440" s="24"/>
      <c r="O440" s="24"/>
    </row>
    <row r="441" spans="13:15" x14ac:dyDescent="0.3">
      <c r="M441" s="24"/>
      <c r="N441" s="24"/>
      <c r="O441" s="24"/>
    </row>
    <row r="442" spans="13:15" x14ac:dyDescent="0.3">
      <c r="M442" s="24"/>
      <c r="N442" s="24"/>
      <c r="O442" s="24"/>
    </row>
    <row r="443" spans="13:15" x14ac:dyDescent="0.3">
      <c r="M443" s="24"/>
      <c r="N443" s="24"/>
      <c r="O443" s="24"/>
    </row>
    <row r="444" spans="13:15" x14ac:dyDescent="0.3">
      <c r="M444" s="24"/>
      <c r="N444" s="24"/>
      <c r="O444" s="24"/>
    </row>
    <row r="445" spans="13:15" x14ac:dyDescent="0.3">
      <c r="M445" s="24"/>
      <c r="N445" s="24"/>
      <c r="O445" s="24"/>
    </row>
    <row r="446" spans="13:15" x14ac:dyDescent="0.3">
      <c r="M446" s="24"/>
      <c r="N446" s="24"/>
      <c r="O446" s="24"/>
    </row>
    <row r="447" spans="13:15" x14ac:dyDescent="0.3">
      <c r="M447" s="24"/>
      <c r="N447" s="24"/>
      <c r="O447" s="24"/>
    </row>
    <row r="448" spans="13:15" x14ac:dyDescent="0.3">
      <c r="M448" s="24"/>
      <c r="N448" s="24"/>
      <c r="O448" s="24"/>
    </row>
    <row r="449" spans="13:15" x14ac:dyDescent="0.3">
      <c r="M449" s="24"/>
      <c r="N449" s="24"/>
      <c r="O449" s="24"/>
    </row>
    <row r="450" spans="13:15" x14ac:dyDescent="0.3">
      <c r="M450" s="24"/>
      <c r="N450" s="24"/>
      <c r="O450" s="24"/>
    </row>
    <row r="451" spans="13:15" x14ac:dyDescent="0.3">
      <c r="M451" s="24"/>
      <c r="N451" s="24"/>
      <c r="O451" s="24"/>
    </row>
    <row r="452" spans="13:15" x14ac:dyDescent="0.3">
      <c r="M452" s="24"/>
      <c r="N452" s="24"/>
      <c r="O452" s="24"/>
    </row>
    <row r="453" spans="13:15" x14ac:dyDescent="0.3">
      <c r="M453" s="24"/>
      <c r="N453" s="24"/>
      <c r="O453" s="24"/>
    </row>
    <row r="454" spans="13:15" x14ac:dyDescent="0.3">
      <c r="M454" s="24"/>
      <c r="N454" s="24"/>
      <c r="O454" s="24"/>
    </row>
    <row r="455" spans="13:15" x14ac:dyDescent="0.3">
      <c r="M455" s="24"/>
      <c r="N455" s="24"/>
      <c r="O455" s="24"/>
    </row>
    <row r="456" spans="13:15" x14ac:dyDescent="0.3">
      <c r="M456" s="24"/>
      <c r="N456" s="24"/>
      <c r="O456" s="24"/>
    </row>
    <row r="457" spans="13:15" x14ac:dyDescent="0.3">
      <c r="M457" s="24"/>
      <c r="N457" s="24"/>
      <c r="O457" s="24"/>
    </row>
    <row r="458" spans="13:15" x14ac:dyDescent="0.3">
      <c r="M458" s="24"/>
      <c r="N458" s="24"/>
      <c r="O458" s="24"/>
    </row>
    <row r="459" spans="13:15" x14ac:dyDescent="0.3">
      <c r="M459" s="24"/>
      <c r="N459" s="24"/>
      <c r="O459" s="24"/>
    </row>
    <row r="460" spans="13:15" x14ac:dyDescent="0.3">
      <c r="M460" s="24"/>
      <c r="N460" s="24"/>
      <c r="O460" s="24"/>
    </row>
    <row r="461" spans="13:15" x14ac:dyDescent="0.3">
      <c r="M461" s="24"/>
      <c r="N461" s="24"/>
      <c r="O461" s="24"/>
    </row>
    <row r="462" spans="13:15" x14ac:dyDescent="0.3">
      <c r="M462" s="24"/>
      <c r="N462" s="24"/>
      <c r="O462" s="24"/>
    </row>
    <row r="463" spans="13:15" x14ac:dyDescent="0.3">
      <c r="M463" s="24"/>
      <c r="N463" s="24"/>
      <c r="O463" s="24"/>
    </row>
    <row r="464" spans="13:15" x14ac:dyDescent="0.3">
      <c r="M464" s="24"/>
      <c r="N464" s="24"/>
      <c r="O464" s="24"/>
    </row>
    <row r="465" spans="13:15" x14ac:dyDescent="0.3">
      <c r="M465" s="24"/>
      <c r="N465" s="24"/>
      <c r="O465" s="24"/>
    </row>
    <row r="466" spans="13:15" x14ac:dyDescent="0.3">
      <c r="M466" s="24"/>
      <c r="N466" s="24"/>
      <c r="O466" s="24"/>
    </row>
    <row r="467" spans="13:15" x14ac:dyDescent="0.3">
      <c r="M467" s="24"/>
      <c r="N467" s="24"/>
      <c r="O467" s="24"/>
    </row>
    <row r="468" spans="13:15" x14ac:dyDescent="0.3">
      <c r="M468" s="24"/>
      <c r="N468" s="24"/>
      <c r="O468" s="24"/>
    </row>
    <row r="469" spans="13:15" x14ac:dyDescent="0.3">
      <c r="M469" s="24"/>
      <c r="N469" s="24"/>
      <c r="O469" s="24"/>
    </row>
    <row r="470" spans="13:15" x14ac:dyDescent="0.3">
      <c r="M470" s="24"/>
      <c r="N470" s="24"/>
      <c r="O470" s="24"/>
    </row>
    <row r="471" spans="13:15" x14ac:dyDescent="0.3">
      <c r="M471" s="24"/>
      <c r="N471" s="24"/>
      <c r="O471" s="24"/>
    </row>
    <row r="472" spans="13:15" x14ac:dyDescent="0.3">
      <c r="M472" s="24"/>
      <c r="N472" s="24"/>
      <c r="O472" s="24"/>
    </row>
    <row r="473" spans="13:15" x14ac:dyDescent="0.3">
      <c r="M473" s="24"/>
      <c r="N473" s="24"/>
      <c r="O473" s="24"/>
    </row>
    <row r="474" spans="13:15" x14ac:dyDescent="0.3">
      <c r="M474" s="24"/>
      <c r="N474" s="24"/>
      <c r="O474" s="24"/>
    </row>
    <row r="475" spans="13:15" x14ac:dyDescent="0.3">
      <c r="M475" s="24"/>
      <c r="N475" s="24"/>
      <c r="O475" s="24"/>
    </row>
  </sheetData>
  <sheetProtection formatCells="0" formatColumns="0"/>
  <protectedRanges>
    <protectedRange sqref="A23:N1048576" name="Range2"/>
    <protectedRange sqref="C14 E14" name="Range1"/>
    <protectedRange sqref="F2:F3" name="Range1_1_1"/>
  </protectedRanges>
  <mergeCells count="14">
    <mergeCell ref="B6:C6"/>
    <mergeCell ref="F2:H2"/>
    <mergeCell ref="I2:J2"/>
    <mergeCell ref="F3:H3"/>
    <mergeCell ref="I3:J3"/>
    <mergeCell ref="A5:P5"/>
    <mergeCell ref="R45:AU45"/>
    <mergeCell ref="R63:AU63"/>
    <mergeCell ref="A13:P13"/>
    <mergeCell ref="R14:AU14"/>
    <mergeCell ref="A15:P15"/>
    <mergeCell ref="B16:C16"/>
    <mergeCell ref="A23:P23"/>
    <mergeCell ref="R23:AU23"/>
  </mergeCells>
  <dataValidations count="3">
    <dataValidation type="list" allowBlank="1" showInputMessage="1" showErrorMessage="1" sqref="RNL982754:RNL982956 IV65250:IV65452 SR65250:SR65452 ACN65250:ACN65452 AMJ65250:AMJ65452 AWF65250:AWF65452 BGB65250:BGB65452 BPX65250:BPX65452 BZT65250:BZT65452 CJP65250:CJP65452 CTL65250:CTL65452 DDH65250:DDH65452 DND65250:DND65452 DWZ65250:DWZ65452 EGV65250:EGV65452 EQR65250:EQR65452 FAN65250:FAN65452 FKJ65250:FKJ65452 FUF65250:FUF65452 GEB65250:GEB65452 GNX65250:GNX65452 GXT65250:GXT65452 HHP65250:HHP65452 HRL65250:HRL65452 IBH65250:IBH65452 ILD65250:ILD65452 IUZ65250:IUZ65452 JEV65250:JEV65452 JOR65250:JOR65452 JYN65250:JYN65452 KIJ65250:KIJ65452 KSF65250:KSF65452 LCB65250:LCB65452 LLX65250:LLX65452 LVT65250:LVT65452 MFP65250:MFP65452 MPL65250:MPL65452 MZH65250:MZH65452 NJD65250:NJD65452 NSZ65250:NSZ65452 OCV65250:OCV65452 OMR65250:OMR65452 OWN65250:OWN65452 PGJ65250:PGJ65452 PQF65250:PQF65452 QAB65250:QAB65452 QJX65250:QJX65452 QTT65250:QTT65452 RDP65250:RDP65452 RNL65250:RNL65452 RXH65250:RXH65452 SHD65250:SHD65452 SQZ65250:SQZ65452 TAV65250:TAV65452 TKR65250:TKR65452 TUN65250:TUN65452 UEJ65250:UEJ65452 UOF65250:UOF65452 UYB65250:UYB65452 VHX65250:VHX65452 VRT65250:VRT65452 WBP65250:WBP65452 WLL65250:WLL65452 WVH65250:WVH65452 RXH982754:RXH982956 IV130786:IV130988 SR130786:SR130988 ACN130786:ACN130988 AMJ130786:AMJ130988 AWF130786:AWF130988 BGB130786:BGB130988 BPX130786:BPX130988 BZT130786:BZT130988 CJP130786:CJP130988 CTL130786:CTL130988 DDH130786:DDH130988 DND130786:DND130988 DWZ130786:DWZ130988 EGV130786:EGV130988 EQR130786:EQR130988 FAN130786:FAN130988 FKJ130786:FKJ130988 FUF130786:FUF130988 GEB130786:GEB130988 GNX130786:GNX130988 GXT130786:GXT130988 HHP130786:HHP130988 HRL130786:HRL130988 IBH130786:IBH130988 ILD130786:ILD130988 IUZ130786:IUZ130988 JEV130786:JEV130988 JOR130786:JOR130988 JYN130786:JYN130988 KIJ130786:KIJ130988 KSF130786:KSF130988 LCB130786:LCB130988 LLX130786:LLX130988 LVT130786:LVT130988 MFP130786:MFP130988 MPL130786:MPL130988 MZH130786:MZH130988 NJD130786:NJD130988 NSZ130786:NSZ130988 OCV130786:OCV130988 OMR130786:OMR130988 OWN130786:OWN130988 PGJ130786:PGJ130988 PQF130786:PQF130988 QAB130786:QAB130988 QJX130786:QJX130988 QTT130786:QTT130988 RDP130786:RDP130988 RNL130786:RNL130988 RXH130786:RXH130988 SHD130786:SHD130988 SQZ130786:SQZ130988 TAV130786:TAV130988 TKR130786:TKR130988 TUN130786:TUN130988 UEJ130786:UEJ130988 UOF130786:UOF130988 UYB130786:UYB130988 VHX130786:VHX130988 VRT130786:VRT130988 WBP130786:WBP130988 WLL130786:WLL130988 WVH130786:WVH130988 SHD982754:SHD982956 IV196322:IV196524 SR196322:SR196524 ACN196322:ACN196524 AMJ196322:AMJ196524 AWF196322:AWF196524 BGB196322:BGB196524 BPX196322:BPX196524 BZT196322:BZT196524 CJP196322:CJP196524 CTL196322:CTL196524 DDH196322:DDH196524 DND196322:DND196524 DWZ196322:DWZ196524 EGV196322:EGV196524 EQR196322:EQR196524 FAN196322:FAN196524 FKJ196322:FKJ196524 FUF196322:FUF196524 GEB196322:GEB196524 GNX196322:GNX196524 GXT196322:GXT196524 HHP196322:HHP196524 HRL196322:HRL196524 IBH196322:IBH196524 ILD196322:ILD196524 IUZ196322:IUZ196524 JEV196322:JEV196524 JOR196322:JOR196524 JYN196322:JYN196524 KIJ196322:KIJ196524 KSF196322:KSF196524 LCB196322:LCB196524 LLX196322:LLX196524 LVT196322:LVT196524 MFP196322:MFP196524 MPL196322:MPL196524 MZH196322:MZH196524 NJD196322:NJD196524 NSZ196322:NSZ196524 OCV196322:OCV196524 OMR196322:OMR196524 OWN196322:OWN196524 PGJ196322:PGJ196524 PQF196322:PQF196524 QAB196322:QAB196524 QJX196322:QJX196524 QTT196322:QTT196524 RDP196322:RDP196524 RNL196322:RNL196524 RXH196322:RXH196524 SHD196322:SHD196524 SQZ196322:SQZ196524 TAV196322:TAV196524 TKR196322:TKR196524 TUN196322:TUN196524 UEJ196322:UEJ196524 UOF196322:UOF196524 UYB196322:UYB196524 VHX196322:VHX196524 VRT196322:VRT196524 WBP196322:WBP196524 WLL196322:WLL196524 WVH196322:WVH196524 SQZ982754:SQZ982956 IV261858:IV262060 SR261858:SR262060 ACN261858:ACN262060 AMJ261858:AMJ262060 AWF261858:AWF262060 BGB261858:BGB262060 BPX261858:BPX262060 BZT261858:BZT262060 CJP261858:CJP262060 CTL261858:CTL262060 DDH261858:DDH262060 DND261858:DND262060 DWZ261858:DWZ262060 EGV261858:EGV262060 EQR261858:EQR262060 FAN261858:FAN262060 FKJ261858:FKJ262060 FUF261858:FUF262060 GEB261858:GEB262060 GNX261858:GNX262060 GXT261858:GXT262060 HHP261858:HHP262060 HRL261858:HRL262060 IBH261858:IBH262060 ILD261858:ILD262060 IUZ261858:IUZ262060 JEV261858:JEV262060 JOR261858:JOR262060 JYN261858:JYN262060 KIJ261858:KIJ262060 KSF261858:KSF262060 LCB261858:LCB262060 LLX261858:LLX262060 LVT261858:LVT262060 MFP261858:MFP262060 MPL261858:MPL262060 MZH261858:MZH262060 NJD261858:NJD262060 NSZ261858:NSZ262060 OCV261858:OCV262060 OMR261858:OMR262060 OWN261858:OWN262060 PGJ261858:PGJ262060 PQF261858:PQF262060 QAB261858:QAB262060 QJX261858:QJX262060 QTT261858:QTT262060 RDP261858:RDP262060 RNL261858:RNL262060 RXH261858:RXH262060 SHD261858:SHD262060 SQZ261858:SQZ262060 TAV261858:TAV262060 TKR261858:TKR262060 TUN261858:TUN262060 UEJ261858:UEJ262060 UOF261858:UOF262060 UYB261858:UYB262060 VHX261858:VHX262060 VRT261858:VRT262060 WBP261858:WBP262060 WLL261858:WLL262060 WVH261858:WVH262060 TAV982754:TAV982956 IV327394:IV327596 SR327394:SR327596 ACN327394:ACN327596 AMJ327394:AMJ327596 AWF327394:AWF327596 BGB327394:BGB327596 BPX327394:BPX327596 BZT327394:BZT327596 CJP327394:CJP327596 CTL327394:CTL327596 DDH327394:DDH327596 DND327394:DND327596 DWZ327394:DWZ327596 EGV327394:EGV327596 EQR327394:EQR327596 FAN327394:FAN327596 FKJ327394:FKJ327596 FUF327394:FUF327596 GEB327394:GEB327596 GNX327394:GNX327596 GXT327394:GXT327596 HHP327394:HHP327596 HRL327394:HRL327596 IBH327394:IBH327596 ILD327394:ILD327596 IUZ327394:IUZ327596 JEV327394:JEV327596 JOR327394:JOR327596 JYN327394:JYN327596 KIJ327394:KIJ327596 KSF327394:KSF327596 LCB327394:LCB327596 LLX327394:LLX327596 LVT327394:LVT327596 MFP327394:MFP327596 MPL327394:MPL327596 MZH327394:MZH327596 NJD327394:NJD327596 NSZ327394:NSZ327596 OCV327394:OCV327596 OMR327394:OMR327596 OWN327394:OWN327596 PGJ327394:PGJ327596 PQF327394:PQF327596 QAB327394:QAB327596 QJX327394:QJX327596 QTT327394:QTT327596 RDP327394:RDP327596 RNL327394:RNL327596 RXH327394:RXH327596 SHD327394:SHD327596 SQZ327394:SQZ327596 TAV327394:TAV327596 TKR327394:TKR327596 TUN327394:TUN327596 UEJ327394:UEJ327596 UOF327394:UOF327596 UYB327394:UYB327596 VHX327394:VHX327596 VRT327394:VRT327596 WBP327394:WBP327596 WLL327394:WLL327596 WVH327394:WVH327596 TKR982754:TKR982956 IV392930:IV393132 SR392930:SR393132 ACN392930:ACN393132 AMJ392930:AMJ393132 AWF392930:AWF393132 BGB392930:BGB393132 BPX392930:BPX393132 BZT392930:BZT393132 CJP392930:CJP393132 CTL392930:CTL393132 DDH392930:DDH393132 DND392930:DND393132 DWZ392930:DWZ393132 EGV392930:EGV393132 EQR392930:EQR393132 FAN392930:FAN393132 FKJ392930:FKJ393132 FUF392930:FUF393132 GEB392930:GEB393132 GNX392930:GNX393132 GXT392930:GXT393132 HHP392930:HHP393132 HRL392930:HRL393132 IBH392930:IBH393132 ILD392930:ILD393132 IUZ392930:IUZ393132 JEV392930:JEV393132 JOR392930:JOR393132 JYN392930:JYN393132 KIJ392930:KIJ393132 KSF392930:KSF393132 LCB392930:LCB393132 LLX392930:LLX393132 LVT392930:LVT393132 MFP392930:MFP393132 MPL392930:MPL393132 MZH392930:MZH393132 NJD392930:NJD393132 NSZ392930:NSZ393132 OCV392930:OCV393132 OMR392930:OMR393132 OWN392930:OWN393132 PGJ392930:PGJ393132 PQF392930:PQF393132 QAB392930:QAB393132 QJX392930:QJX393132 QTT392930:QTT393132 RDP392930:RDP393132 RNL392930:RNL393132 RXH392930:RXH393132 SHD392930:SHD393132 SQZ392930:SQZ393132 TAV392930:TAV393132 TKR392930:TKR393132 TUN392930:TUN393132 UEJ392930:UEJ393132 UOF392930:UOF393132 UYB392930:UYB393132 VHX392930:VHX393132 VRT392930:VRT393132 WBP392930:WBP393132 WLL392930:WLL393132 WVH392930:WVH393132 TUN982754:TUN982956 IV458466:IV458668 SR458466:SR458668 ACN458466:ACN458668 AMJ458466:AMJ458668 AWF458466:AWF458668 BGB458466:BGB458668 BPX458466:BPX458668 BZT458466:BZT458668 CJP458466:CJP458668 CTL458466:CTL458668 DDH458466:DDH458668 DND458466:DND458668 DWZ458466:DWZ458668 EGV458466:EGV458668 EQR458466:EQR458668 FAN458466:FAN458668 FKJ458466:FKJ458668 FUF458466:FUF458668 GEB458466:GEB458668 GNX458466:GNX458668 GXT458466:GXT458668 HHP458466:HHP458668 HRL458466:HRL458668 IBH458466:IBH458668 ILD458466:ILD458668 IUZ458466:IUZ458668 JEV458466:JEV458668 JOR458466:JOR458668 JYN458466:JYN458668 KIJ458466:KIJ458668 KSF458466:KSF458668 LCB458466:LCB458668 LLX458466:LLX458668 LVT458466:LVT458668 MFP458466:MFP458668 MPL458466:MPL458668 MZH458466:MZH458668 NJD458466:NJD458668 NSZ458466:NSZ458668 OCV458466:OCV458668 OMR458466:OMR458668 OWN458466:OWN458668 PGJ458466:PGJ458668 PQF458466:PQF458668 QAB458466:QAB458668 QJX458466:QJX458668 QTT458466:QTT458668 RDP458466:RDP458668 RNL458466:RNL458668 RXH458466:RXH458668 SHD458466:SHD458668 SQZ458466:SQZ458668 TAV458466:TAV458668 TKR458466:TKR458668 TUN458466:TUN458668 UEJ458466:UEJ458668 UOF458466:UOF458668 UYB458466:UYB458668 VHX458466:VHX458668 VRT458466:VRT458668 WBP458466:WBP458668 WLL458466:WLL458668 WVH458466:WVH458668 UEJ982754:UEJ982956 IV524002:IV524204 SR524002:SR524204 ACN524002:ACN524204 AMJ524002:AMJ524204 AWF524002:AWF524204 BGB524002:BGB524204 BPX524002:BPX524204 BZT524002:BZT524204 CJP524002:CJP524204 CTL524002:CTL524204 DDH524002:DDH524204 DND524002:DND524204 DWZ524002:DWZ524204 EGV524002:EGV524204 EQR524002:EQR524204 FAN524002:FAN524204 FKJ524002:FKJ524204 FUF524002:FUF524204 GEB524002:GEB524204 GNX524002:GNX524204 GXT524002:GXT524204 HHP524002:HHP524204 HRL524002:HRL524204 IBH524002:IBH524204 ILD524002:ILD524204 IUZ524002:IUZ524204 JEV524002:JEV524204 JOR524002:JOR524204 JYN524002:JYN524204 KIJ524002:KIJ524204 KSF524002:KSF524204 LCB524002:LCB524204 LLX524002:LLX524204 LVT524002:LVT524204 MFP524002:MFP524204 MPL524002:MPL524204 MZH524002:MZH524204 NJD524002:NJD524204 NSZ524002:NSZ524204 OCV524002:OCV524204 OMR524002:OMR524204 OWN524002:OWN524204 PGJ524002:PGJ524204 PQF524002:PQF524204 QAB524002:QAB524204 QJX524002:QJX524204 QTT524002:QTT524204 RDP524002:RDP524204 RNL524002:RNL524204 RXH524002:RXH524204 SHD524002:SHD524204 SQZ524002:SQZ524204 TAV524002:TAV524204 TKR524002:TKR524204 TUN524002:TUN524204 UEJ524002:UEJ524204 UOF524002:UOF524204 UYB524002:UYB524204 VHX524002:VHX524204 VRT524002:VRT524204 WBP524002:WBP524204 WLL524002:WLL524204 WVH524002:WVH524204 UOF982754:UOF982956 IV589538:IV589740 SR589538:SR589740 ACN589538:ACN589740 AMJ589538:AMJ589740 AWF589538:AWF589740 BGB589538:BGB589740 BPX589538:BPX589740 BZT589538:BZT589740 CJP589538:CJP589740 CTL589538:CTL589740 DDH589538:DDH589740 DND589538:DND589740 DWZ589538:DWZ589740 EGV589538:EGV589740 EQR589538:EQR589740 FAN589538:FAN589740 FKJ589538:FKJ589740 FUF589538:FUF589740 GEB589538:GEB589740 GNX589538:GNX589740 GXT589538:GXT589740 HHP589538:HHP589740 HRL589538:HRL589740 IBH589538:IBH589740 ILD589538:ILD589740 IUZ589538:IUZ589740 JEV589538:JEV589740 JOR589538:JOR589740 JYN589538:JYN589740 KIJ589538:KIJ589740 KSF589538:KSF589740 LCB589538:LCB589740 LLX589538:LLX589740 LVT589538:LVT589740 MFP589538:MFP589740 MPL589538:MPL589740 MZH589538:MZH589740 NJD589538:NJD589740 NSZ589538:NSZ589740 OCV589538:OCV589740 OMR589538:OMR589740 OWN589538:OWN589740 PGJ589538:PGJ589740 PQF589538:PQF589740 QAB589538:QAB589740 QJX589538:QJX589740 QTT589538:QTT589740 RDP589538:RDP589740 RNL589538:RNL589740 RXH589538:RXH589740 SHD589538:SHD589740 SQZ589538:SQZ589740 TAV589538:TAV589740 TKR589538:TKR589740 TUN589538:TUN589740 UEJ589538:UEJ589740 UOF589538:UOF589740 UYB589538:UYB589740 VHX589538:VHX589740 VRT589538:VRT589740 WBP589538:WBP589740 WLL589538:WLL589740 WVH589538:WVH589740 UYB982754:UYB982956 IV655074:IV655276 SR655074:SR655276 ACN655074:ACN655276 AMJ655074:AMJ655276 AWF655074:AWF655276 BGB655074:BGB655276 BPX655074:BPX655276 BZT655074:BZT655276 CJP655074:CJP655276 CTL655074:CTL655276 DDH655074:DDH655276 DND655074:DND655276 DWZ655074:DWZ655276 EGV655074:EGV655276 EQR655074:EQR655276 FAN655074:FAN655276 FKJ655074:FKJ655276 FUF655074:FUF655276 GEB655074:GEB655276 GNX655074:GNX655276 GXT655074:GXT655276 HHP655074:HHP655276 HRL655074:HRL655276 IBH655074:IBH655276 ILD655074:ILD655276 IUZ655074:IUZ655276 JEV655074:JEV655276 JOR655074:JOR655276 JYN655074:JYN655276 KIJ655074:KIJ655276 KSF655074:KSF655276 LCB655074:LCB655276 LLX655074:LLX655276 LVT655074:LVT655276 MFP655074:MFP655276 MPL655074:MPL655276 MZH655074:MZH655276 NJD655074:NJD655276 NSZ655074:NSZ655276 OCV655074:OCV655276 OMR655074:OMR655276 OWN655074:OWN655276 PGJ655074:PGJ655276 PQF655074:PQF655276 QAB655074:QAB655276 QJX655074:QJX655276 QTT655074:QTT655276 RDP655074:RDP655276 RNL655074:RNL655276 RXH655074:RXH655276 SHD655074:SHD655276 SQZ655074:SQZ655276 TAV655074:TAV655276 TKR655074:TKR655276 TUN655074:TUN655276 UEJ655074:UEJ655276 UOF655074:UOF655276 UYB655074:UYB655276 VHX655074:VHX655276 VRT655074:VRT655276 WBP655074:WBP655276 WLL655074:WLL655276 WVH655074:WVH655276 VHX982754:VHX982956 IV720610:IV720812 SR720610:SR720812 ACN720610:ACN720812 AMJ720610:AMJ720812 AWF720610:AWF720812 BGB720610:BGB720812 BPX720610:BPX720812 BZT720610:BZT720812 CJP720610:CJP720812 CTL720610:CTL720812 DDH720610:DDH720812 DND720610:DND720812 DWZ720610:DWZ720812 EGV720610:EGV720812 EQR720610:EQR720812 FAN720610:FAN720812 FKJ720610:FKJ720812 FUF720610:FUF720812 GEB720610:GEB720812 GNX720610:GNX720812 GXT720610:GXT720812 HHP720610:HHP720812 HRL720610:HRL720812 IBH720610:IBH720812 ILD720610:ILD720812 IUZ720610:IUZ720812 JEV720610:JEV720812 JOR720610:JOR720812 JYN720610:JYN720812 KIJ720610:KIJ720812 KSF720610:KSF720812 LCB720610:LCB720812 LLX720610:LLX720812 LVT720610:LVT720812 MFP720610:MFP720812 MPL720610:MPL720812 MZH720610:MZH720812 NJD720610:NJD720812 NSZ720610:NSZ720812 OCV720610:OCV720812 OMR720610:OMR720812 OWN720610:OWN720812 PGJ720610:PGJ720812 PQF720610:PQF720812 QAB720610:QAB720812 QJX720610:QJX720812 QTT720610:QTT720812 RDP720610:RDP720812 RNL720610:RNL720812 RXH720610:RXH720812 SHD720610:SHD720812 SQZ720610:SQZ720812 TAV720610:TAV720812 TKR720610:TKR720812 TUN720610:TUN720812 UEJ720610:UEJ720812 UOF720610:UOF720812 UYB720610:UYB720812 VHX720610:VHX720812 VRT720610:VRT720812 WBP720610:WBP720812 WLL720610:WLL720812 WVH720610:WVH720812 VRT982754:VRT982956 IV786146:IV786348 SR786146:SR786348 ACN786146:ACN786348 AMJ786146:AMJ786348 AWF786146:AWF786348 BGB786146:BGB786348 BPX786146:BPX786348 BZT786146:BZT786348 CJP786146:CJP786348 CTL786146:CTL786348 DDH786146:DDH786348 DND786146:DND786348 DWZ786146:DWZ786348 EGV786146:EGV786348 EQR786146:EQR786348 FAN786146:FAN786348 FKJ786146:FKJ786348 FUF786146:FUF786348 GEB786146:GEB786348 GNX786146:GNX786348 GXT786146:GXT786348 HHP786146:HHP786348 HRL786146:HRL786348 IBH786146:IBH786348 ILD786146:ILD786348 IUZ786146:IUZ786348 JEV786146:JEV786348 JOR786146:JOR786348 JYN786146:JYN786348 KIJ786146:KIJ786348 KSF786146:KSF786348 LCB786146:LCB786348 LLX786146:LLX786348 LVT786146:LVT786348 MFP786146:MFP786348 MPL786146:MPL786348 MZH786146:MZH786348 NJD786146:NJD786348 NSZ786146:NSZ786348 OCV786146:OCV786348 OMR786146:OMR786348 OWN786146:OWN786348 PGJ786146:PGJ786348 PQF786146:PQF786348 QAB786146:QAB786348 QJX786146:QJX786348 QTT786146:QTT786348 RDP786146:RDP786348 RNL786146:RNL786348 RXH786146:RXH786348 SHD786146:SHD786348 SQZ786146:SQZ786348 TAV786146:TAV786348 TKR786146:TKR786348 TUN786146:TUN786348 UEJ786146:UEJ786348 UOF786146:UOF786348 UYB786146:UYB786348 VHX786146:VHX786348 VRT786146:VRT786348 WBP786146:WBP786348 WLL786146:WLL786348 WVH786146:WVH786348 WBP982754:WBP982956 IV851682:IV851884 SR851682:SR851884 ACN851682:ACN851884 AMJ851682:AMJ851884 AWF851682:AWF851884 BGB851682:BGB851884 BPX851682:BPX851884 BZT851682:BZT851884 CJP851682:CJP851884 CTL851682:CTL851884 DDH851682:DDH851884 DND851682:DND851884 DWZ851682:DWZ851884 EGV851682:EGV851884 EQR851682:EQR851884 FAN851682:FAN851884 FKJ851682:FKJ851884 FUF851682:FUF851884 GEB851682:GEB851884 GNX851682:GNX851884 GXT851682:GXT851884 HHP851682:HHP851884 HRL851682:HRL851884 IBH851682:IBH851884 ILD851682:ILD851884 IUZ851682:IUZ851884 JEV851682:JEV851884 JOR851682:JOR851884 JYN851682:JYN851884 KIJ851682:KIJ851884 KSF851682:KSF851884 LCB851682:LCB851884 LLX851682:LLX851884 LVT851682:LVT851884 MFP851682:MFP851884 MPL851682:MPL851884 MZH851682:MZH851884 NJD851682:NJD851884 NSZ851682:NSZ851884 OCV851682:OCV851884 OMR851682:OMR851884 OWN851682:OWN851884 PGJ851682:PGJ851884 PQF851682:PQF851884 QAB851682:QAB851884 QJX851682:QJX851884 QTT851682:QTT851884 RDP851682:RDP851884 RNL851682:RNL851884 RXH851682:RXH851884 SHD851682:SHD851884 SQZ851682:SQZ851884 TAV851682:TAV851884 TKR851682:TKR851884 TUN851682:TUN851884 UEJ851682:UEJ851884 UOF851682:UOF851884 UYB851682:UYB851884 VHX851682:VHX851884 VRT851682:VRT851884 WBP851682:WBP851884 WLL851682:WLL851884 WVH851682:WVH851884 WLL982754:WLL982956 IV917218:IV917420 SR917218:SR917420 ACN917218:ACN917420 AMJ917218:AMJ917420 AWF917218:AWF917420 BGB917218:BGB917420 BPX917218:BPX917420 BZT917218:BZT917420 CJP917218:CJP917420 CTL917218:CTL917420 DDH917218:DDH917420 DND917218:DND917420 DWZ917218:DWZ917420 EGV917218:EGV917420 EQR917218:EQR917420 FAN917218:FAN917420 FKJ917218:FKJ917420 FUF917218:FUF917420 GEB917218:GEB917420 GNX917218:GNX917420 GXT917218:GXT917420 HHP917218:HHP917420 HRL917218:HRL917420 IBH917218:IBH917420 ILD917218:ILD917420 IUZ917218:IUZ917420 JEV917218:JEV917420 JOR917218:JOR917420 JYN917218:JYN917420 KIJ917218:KIJ917420 KSF917218:KSF917420 LCB917218:LCB917420 LLX917218:LLX917420 LVT917218:LVT917420 MFP917218:MFP917420 MPL917218:MPL917420 MZH917218:MZH917420 NJD917218:NJD917420 NSZ917218:NSZ917420 OCV917218:OCV917420 OMR917218:OMR917420 OWN917218:OWN917420 PGJ917218:PGJ917420 PQF917218:PQF917420 QAB917218:QAB917420 QJX917218:QJX917420 QTT917218:QTT917420 RDP917218:RDP917420 RNL917218:RNL917420 RXH917218:RXH917420 SHD917218:SHD917420 SQZ917218:SQZ917420 TAV917218:TAV917420 TKR917218:TKR917420 TUN917218:TUN917420 UEJ917218:UEJ917420 UOF917218:UOF917420 UYB917218:UYB917420 VHX917218:VHX917420 VRT917218:VRT917420 WBP917218:WBP917420 WLL917218:WLL917420 WVH917218:WVH917420 WVH982754:WVH982956 IV982754:IV982956 SR982754:SR982956 ACN982754:ACN982956 AMJ982754:AMJ982956 AWF982754:AWF982956 BGB982754:BGB982956 BPX982754:BPX982956 BZT982754:BZT982956 CJP982754:CJP982956 CTL982754:CTL982956 DDH982754:DDH982956 DND982754:DND982956 DWZ982754:DWZ982956 EGV982754:EGV982956 EQR982754:EQR982956 FAN982754:FAN982956 FKJ982754:FKJ982956 FUF982754:FUF982956 GEB982754:GEB982956 GNX982754:GNX982956 GXT982754:GXT982956 HHP982754:HHP982956 HRL982754:HRL982956 IBH982754:IBH982956 ILD982754:ILD982956 IUZ982754:IUZ982956 JEV982754:JEV982956 JOR982754:JOR982956 JYN982754:JYN982956 KIJ982754:KIJ982956 KSF982754:KSF982956 LCB982754:LCB982956 LLX982754:LLX982956 LVT982754:LVT982956 MFP982754:MFP982956 MPL982754:MPL982956 MZH982754:MZH982956 NJD982754:NJD982956 NSZ982754:NSZ982956 OCV982754:OCV982956 OMR982754:OMR982956 OWN982754:OWN982956 PGJ982754:PGJ982956 PQF982754:PQF982956 QAB982754:QAB982956 QJX982754:QJX982956 QTT982754:QTT982956 RDP982754:RDP982956" xr:uid="{20349E11-82F3-4E3A-97D4-F4281F10A6BD}">
      <formula1>"Not Started,Hold,Sourcing,Interview Process,Offer Process,Offered,Joined,Abandoned,Internal Fulfilled"</formula1>
    </dataValidation>
    <dataValidation type="list" allowBlank="1" showInputMessage="1" showErrorMessage="1" sqref="C14" xr:uid="{AB6E25AA-1806-4EAB-B5EC-4ED0A24D4EE4}">
      <formula1>Filter_Based_on</formula1>
    </dataValidation>
    <dataValidation type="list" allowBlank="1" showInputMessage="1" showErrorMessage="1" sqref="G14" xr:uid="{229037D4-38CE-4831-9636-3A993307AD7E}">
      <formula1>test</formula1>
    </dataValidation>
  </dataValidation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User Guide</vt:lpstr>
      <vt:lpstr>Configure</vt:lpstr>
      <vt:lpstr>Data</vt:lpstr>
      <vt:lpstr>DataSetup</vt:lpstr>
      <vt:lpstr>Temp</vt:lpstr>
      <vt:lpstr>Template</vt:lpstr>
      <vt:lpstr>Filter_Based_on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Sithal Prasana Das</dc:creator>
  <cp:lastModifiedBy>Urvija .</cp:lastModifiedBy>
  <dcterms:created xsi:type="dcterms:W3CDTF">2022-01-05T03:37:22Z</dcterms:created>
  <dcterms:modified xsi:type="dcterms:W3CDTF">2022-02-21T15:30:34Z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2022-01-05T03:37:23Z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9616ac64-fed8-43c5-9733-b31070a1e661</vt:lpwstr>
  </property>
  <property fmtid="{D5CDD505-2E9C-101B-9397-08002B2CF9AE}" pid="8" name="MSIP_Label_a0819fa7-4367-4500-ba88-dd630d977609_ContentBits">
    <vt:lpwstr>0</vt:lpwstr>
  </property>
</Properties>
</file>