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.mcamis\Desktop\Shellman data\"/>
    </mc:Choice>
  </mc:AlternateContent>
  <bookViews>
    <workbookView xWindow="9315" yWindow="135" windowWidth="7260" windowHeight="7020" activeTab="2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9" r:id="rId16"/>
    <sheet name="Corn-all" sheetId="16" r:id="rId17"/>
    <sheet name="Cotton-all" sheetId="17" r:id="rId18"/>
    <sheet name="Peanut-all" sheetId="18" r:id="rId19"/>
  </sheets>
  <calcPr calcId="171027"/>
</workbook>
</file>

<file path=xl/calcChain.xml><?xml version="1.0" encoding="utf-8"?>
<calcChain xmlns="http://schemas.openxmlformats.org/spreadsheetml/2006/main">
  <c r="Q2" i="3" l="1"/>
  <c r="S1" i="3"/>
  <c r="D88" i="19" l="1"/>
  <c r="E88" i="19" s="1"/>
  <c r="Q88" i="19"/>
  <c r="L88" i="19"/>
  <c r="M88" i="19" s="1"/>
  <c r="H88" i="19"/>
  <c r="J88" i="19" s="1"/>
  <c r="Q87" i="19"/>
  <c r="L87" i="19"/>
  <c r="H87" i="19"/>
  <c r="D87" i="19"/>
  <c r="B87" i="19"/>
  <c r="N86" i="19"/>
  <c r="M86" i="19"/>
  <c r="J86" i="19"/>
  <c r="I86" i="19"/>
  <c r="N85" i="19"/>
  <c r="M85" i="19"/>
  <c r="J85" i="19"/>
  <c r="I85" i="19"/>
  <c r="N84" i="19"/>
  <c r="M84" i="19"/>
  <c r="J84" i="19"/>
  <c r="I84" i="19"/>
  <c r="N83" i="19"/>
  <c r="M83" i="19"/>
  <c r="J83" i="19"/>
  <c r="I83" i="19"/>
  <c r="N82" i="19"/>
  <c r="M82" i="19"/>
  <c r="J82" i="19"/>
  <c r="I82" i="19"/>
  <c r="N81" i="19"/>
  <c r="M81" i="19"/>
  <c r="J81" i="19"/>
  <c r="I81" i="19"/>
  <c r="N80" i="19"/>
  <c r="M80" i="19"/>
  <c r="J80" i="19"/>
  <c r="I80" i="19"/>
  <c r="N79" i="19"/>
  <c r="M79" i="19"/>
  <c r="J79" i="19"/>
  <c r="I79" i="19"/>
  <c r="N78" i="19"/>
  <c r="M78" i="19"/>
  <c r="J78" i="19"/>
  <c r="I78" i="19"/>
  <c r="N77" i="19"/>
  <c r="M77" i="19"/>
  <c r="J77" i="19"/>
  <c r="I77" i="19"/>
  <c r="N76" i="19"/>
  <c r="M76" i="19"/>
  <c r="J76" i="19"/>
  <c r="I76" i="19"/>
  <c r="N75" i="19"/>
  <c r="M75" i="19"/>
  <c r="J75" i="19"/>
  <c r="I75" i="19"/>
  <c r="N74" i="19"/>
  <c r="M74" i="19"/>
  <c r="J74" i="19"/>
  <c r="I74" i="19"/>
  <c r="N73" i="19"/>
  <c r="M73" i="19"/>
  <c r="J73" i="19"/>
  <c r="I73" i="19"/>
  <c r="N72" i="19"/>
  <c r="M72" i="19"/>
  <c r="J72" i="19"/>
  <c r="I72" i="19"/>
  <c r="N71" i="19"/>
  <c r="M71" i="19"/>
  <c r="J71" i="19"/>
  <c r="I71" i="19"/>
  <c r="N70" i="19"/>
  <c r="M70" i="19"/>
  <c r="J70" i="19"/>
  <c r="I70" i="19"/>
  <c r="N69" i="19"/>
  <c r="M69" i="19"/>
  <c r="J69" i="19"/>
  <c r="I69" i="19"/>
  <c r="N68" i="19"/>
  <c r="M68" i="19"/>
  <c r="J68" i="19"/>
  <c r="I68" i="19"/>
  <c r="F68" i="19"/>
  <c r="E68" i="19"/>
  <c r="N67" i="19"/>
  <c r="M67" i="19"/>
  <c r="J67" i="19"/>
  <c r="I67" i="19"/>
  <c r="F67" i="19"/>
  <c r="E67" i="19"/>
  <c r="N66" i="19"/>
  <c r="M66" i="19"/>
  <c r="J66" i="19"/>
  <c r="I66" i="19"/>
  <c r="F66" i="19"/>
  <c r="E66" i="19"/>
  <c r="N65" i="19"/>
  <c r="M65" i="19"/>
  <c r="J65" i="19"/>
  <c r="I65" i="19"/>
  <c r="F65" i="19"/>
  <c r="E65" i="19"/>
  <c r="N64" i="19"/>
  <c r="M64" i="19"/>
  <c r="J64" i="19"/>
  <c r="I64" i="19"/>
  <c r="F64" i="19"/>
  <c r="E64" i="19"/>
  <c r="N63" i="19"/>
  <c r="M63" i="19"/>
  <c r="J63" i="19"/>
  <c r="I63" i="19"/>
  <c r="F63" i="19"/>
  <c r="E63" i="19"/>
  <c r="N62" i="19"/>
  <c r="M62" i="19"/>
  <c r="J62" i="19"/>
  <c r="I62" i="19"/>
  <c r="F62" i="19"/>
  <c r="E62" i="19"/>
  <c r="N61" i="19"/>
  <c r="M61" i="19"/>
  <c r="J61" i="19"/>
  <c r="I61" i="19"/>
  <c r="F61" i="19"/>
  <c r="E61" i="19"/>
  <c r="N60" i="19"/>
  <c r="M60" i="19"/>
  <c r="J60" i="19"/>
  <c r="I60" i="19"/>
  <c r="F60" i="19"/>
  <c r="E60" i="19"/>
  <c r="N59" i="19"/>
  <c r="M59" i="19"/>
  <c r="J59" i="19"/>
  <c r="I59" i="19"/>
  <c r="F59" i="19"/>
  <c r="E59" i="19"/>
  <c r="N58" i="19"/>
  <c r="M58" i="19"/>
  <c r="J58" i="19"/>
  <c r="I58" i="19"/>
  <c r="F58" i="19"/>
  <c r="E58" i="19"/>
  <c r="N57" i="19"/>
  <c r="M57" i="19"/>
  <c r="J57" i="19"/>
  <c r="I57" i="19"/>
  <c r="F57" i="19"/>
  <c r="E57" i="19"/>
  <c r="N56" i="19"/>
  <c r="M56" i="19"/>
  <c r="J56" i="19"/>
  <c r="I56" i="19"/>
  <c r="F56" i="19"/>
  <c r="E56" i="19"/>
  <c r="N55" i="19"/>
  <c r="M55" i="19"/>
  <c r="J55" i="19"/>
  <c r="I55" i="19"/>
  <c r="F55" i="19"/>
  <c r="E55" i="19"/>
  <c r="N54" i="19"/>
  <c r="M54" i="19"/>
  <c r="J54" i="19"/>
  <c r="I54" i="19"/>
  <c r="F54" i="19"/>
  <c r="E54" i="19"/>
  <c r="N53" i="19"/>
  <c r="M53" i="19"/>
  <c r="J53" i="19"/>
  <c r="I53" i="19"/>
  <c r="F53" i="19"/>
  <c r="E53" i="19"/>
  <c r="N52" i="19"/>
  <c r="M52" i="19"/>
  <c r="J52" i="19"/>
  <c r="I52" i="19"/>
  <c r="F52" i="19"/>
  <c r="E52" i="19"/>
  <c r="N51" i="19"/>
  <c r="M51" i="19"/>
  <c r="J51" i="19"/>
  <c r="I51" i="19"/>
  <c r="F51" i="19"/>
  <c r="E51" i="19"/>
  <c r="N50" i="19"/>
  <c r="M50" i="19"/>
  <c r="J50" i="19"/>
  <c r="I50" i="19"/>
  <c r="F50" i="19"/>
  <c r="E50" i="19"/>
  <c r="N49" i="19"/>
  <c r="M49" i="19"/>
  <c r="J49" i="19"/>
  <c r="I49" i="19"/>
  <c r="F49" i="19"/>
  <c r="E49" i="19"/>
  <c r="N48" i="19"/>
  <c r="M48" i="19"/>
  <c r="J48" i="19"/>
  <c r="I48" i="19"/>
  <c r="F48" i="19"/>
  <c r="E48" i="19"/>
  <c r="N47" i="19"/>
  <c r="M47" i="19"/>
  <c r="J47" i="19"/>
  <c r="I47" i="19"/>
  <c r="F47" i="19"/>
  <c r="E47" i="19"/>
  <c r="N46" i="19"/>
  <c r="M46" i="19"/>
  <c r="J46" i="19"/>
  <c r="I46" i="19"/>
  <c r="F46" i="19"/>
  <c r="E46" i="19"/>
  <c r="N45" i="19"/>
  <c r="M45" i="19"/>
  <c r="J45" i="19"/>
  <c r="I45" i="19"/>
  <c r="F45" i="19"/>
  <c r="E45" i="19"/>
  <c r="N44" i="19"/>
  <c r="M44" i="19"/>
  <c r="J44" i="19"/>
  <c r="I44" i="19"/>
  <c r="F44" i="19"/>
  <c r="E44" i="19"/>
  <c r="N43" i="19"/>
  <c r="M43" i="19"/>
  <c r="J43" i="19"/>
  <c r="I43" i="19"/>
  <c r="F43" i="19"/>
  <c r="E43" i="19"/>
  <c r="N42" i="19"/>
  <c r="M42" i="19"/>
  <c r="J42" i="19"/>
  <c r="I42" i="19"/>
  <c r="F42" i="19"/>
  <c r="E42" i="19"/>
  <c r="N41" i="19"/>
  <c r="M41" i="19"/>
  <c r="J41" i="19"/>
  <c r="I41" i="19"/>
  <c r="F41" i="19"/>
  <c r="E41" i="19"/>
  <c r="N40" i="19"/>
  <c r="M40" i="19"/>
  <c r="J40" i="19"/>
  <c r="I40" i="19"/>
  <c r="F40" i="19"/>
  <c r="E40" i="19"/>
  <c r="N39" i="19"/>
  <c r="M39" i="19"/>
  <c r="J39" i="19"/>
  <c r="I39" i="19"/>
  <c r="F39" i="19"/>
  <c r="E39" i="19"/>
  <c r="N38" i="19"/>
  <c r="M38" i="19"/>
  <c r="J38" i="19"/>
  <c r="I38" i="19"/>
  <c r="F38" i="19"/>
  <c r="E38" i="19"/>
  <c r="N37" i="19"/>
  <c r="M37" i="19"/>
  <c r="J37" i="19"/>
  <c r="I37" i="19"/>
  <c r="F37" i="19"/>
  <c r="E37" i="19"/>
  <c r="N36" i="19"/>
  <c r="M36" i="19"/>
  <c r="J36" i="19"/>
  <c r="I36" i="19"/>
  <c r="F36" i="19"/>
  <c r="E36" i="19"/>
  <c r="N35" i="19"/>
  <c r="M35" i="19"/>
  <c r="J35" i="19"/>
  <c r="I35" i="19"/>
  <c r="F35" i="19"/>
  <c r="E35" i="19"/>
  <c r="N34" i="19"/>
  <c r="M34" i="19"/>
  <c r="J34" i="19"/>
  <c r="I34" i="19"/>
  <c r="F34" i="19"/>
  <c r="E34" i="19"/>
  <c r="N33" i="19"/>
  <c r="M33" i="19"/>
  <c r="J33" i="19"/>
  <c r="I33" i="19"/>
  <c r="F33" i="19"/>
  <c r="E33" i="19"/>
  <c r="N32" i="19"/>
  <c r="M32" i="19"/>
  <c r="J32" i="19"/>
  <c r="I32" i="19"/>
  <c r="F32" i="19"/>
  <c r="E32" i="19"/>
  <c r="N31" i="19"/>
  <c r="M31" i="19"/>
  <c r="J31" i="19"/>
  <c r="I31" i="19"/>
  <c r="F31" i="19"/>
  <c r="E31" i="19"/>
  <c r="N30" i="19"/>
  <c r="M30" i="19"/>
  <c r="J30" i="19"/>
  <c r="I30" i="19"/>
  <c r="F30" i="19"/>
  <c r="E30" i="19"/>
  <c r="N29" i="19"/>
  <c r="M29" i="19"/>
  <c r="J29" i="19"/>
  <c r="I29" i="19"/>
  <c r="F29" i="19"/>
  <c r="E29" i="19"/>
  <c r="N28" i="19"/>
  <c r="M28" i="19"/>
  <c r="J28" i="19"/>
  <c r="I28" i="19"/>
  <c r="F28" i="19"/>
  <c r="E28" i="19"/>
  <c r="N27" i="19"/>
  <c r="M27" i="19"/>
  <c r="J27" i="19"/>
  <c r="I27" i="19"/>
  <c r="F27" i="19"/>
  <c r="E27" i="19"/>
  <c r="N26" i="19"/>
  <c r="M26" i="19"/>
  <c r="J26" i="19"/>
  <c r="I26" i="19"/>
  <c r="F26" i="19"/>
  <c r="E26" i="19"/>
  <c r="N25" i="19"/>
  <c r="M25" i="19"/>
  <c r="J25" i="19"/>
  <c r="I25" i="19"/>
  <c r="F25" i="19"/>
  <c r="E25" i="19"/>
  <c r="N24" i="19"/>
  <c r="M24" i="19"/>
  <c r="J24" i="19"/>
  <c r="I24" i="19"/>
  <c r="F24" i="19"/>
  <c r="E24" i="19"/>
  <c r="N23" i="19"/>
  <c r="M23" i="19"/>
  <c r="J23" i="19"/>
  <c r="I23" i="19"/>
  <c r="F23" i="19"/>
  <c r="E23" i="19"/>
  <c r="N22" i="19"/>
  <c r="M22" i="19"/>
  <c r="J22" i="19"/>
  <c r="I22" i="19"/>
  <c r="F22" i="19"/>
  <c r="E22" i="19"/>
  <c r="N21" i="19"/>
  <c r="M21" i="19"/>
  <c r="J21" i="19"/>
  <c r="I21" i="19"/>
  <c r="F21" i="19"/>
  <c r="E21" i="19"/>
  <c r="N20" i="19"/>
  <c r="M20" i="19"/>
  <c r="J20" i="19"/>
  <c r="I20" i="19"/>
  <c r="F20" i="19"/>
  <c r="E20" i="19"/>
  <c r="N19" i="19"/>
  <c r="M19" i="19"/>
  <c r="J19" i="19"/>
  <c r="I19" i="19"/>
  <c r="F19" i="19"/>
  <c r="E19" i="19"/>
  <c r="N18" i="19"/>
  <c r="M18" i="19"/>
  <c r="J18" i="19"/>
  <c r="I18" i="19"/>
  <c r="F18" i="19"/>
  <c r="E18" i="19"/>
  <c r="N17" i="19"/>
  <c r="M17" i="19"/>
  <c r="J17" i="19"/>
  <c r="I17" i="19"/>
  <c r="F17" i="19"/>
  <c r="E17" i="19"/>
  <c r="N16" i="19"/>
  <c r="M16" i="19"/>
  <c r="J16" i="19"/>
  <c r="I16" i="19"/>
  <c r="F16" i="19"/>
  <c r="E16" i="19"/>
  <c r="N15" i="19"/>
  <c r="M15" i="19"/>
  <c r="J15" i="19"/>
  <c r="I15" i="19"/>
  <c r="F15" i="19"/>
  <c r="E15" i="19"/>
  <c r="N14" i="19"/>
  <c r="M14" i="19"/>
  <c r="J14" i="19"/>
  <c r="I14" i="19"/>
  <c r="F14" i="19"/>
  <c r="E14" i="19"/>
  <c r="N13" i="19"/>
  <c r="M13" i="19"/>
  <c r="J13" i="19"/>
  <c r="I13" i="19"/>
  <c r="F13" i="19"/>
  <c r="E13" i="19"/>
  <c r="N12" i="19"/>
  <c r="M12" i="19"/>
  <c r="J12" i="19"/>
  <c r="I12" i="19"/>
  <c r="F12" i="19"/>
  <c r="E12" i="19"/>
  <c r="N11" i="19"/>
  <c r="M11" i="19"/>
  <c r="J11" i="19"/>
  <c r="I11" i="19"/>
  <c r="F11" i="19"/>
  <c r="E11" i="19"/>
  <c r="N10" i="19"/>
  <c r="M10" i="19"/>
  <c r="J10" i="19"/>
  <c r="I10" i="19"/>
  <c r="F10" i="19"/>
  <c r="E10" i="19"/>
  <c r="N9" i="19"/>
  <c r="M9" i="19"/>
  <c r="J9" i="19"/>
  <c r="I9" i="19"/>
  <c r="F9" i="19"/>
  <c r="E9" i="19"/>
  <c r="N8" i="19"/>
  <c r="M8" i="19"/>
  <c r="J8" i="19"/>
  <c r="I8" i="19"/>
  <c r="F8" i="19"/>
  <c r="E8" i="19"/>
  <c r="N7" i="19"/>
  <c r="M7" i="19"/>
  <c r="J7" i="19"/>
  <c r="I7" i="19"/>
  <c r="F7" i="19"/>
  <c r="E7" i="19"/>
  <c r="N6" i="19"/>
  <c r="M6" i="19"/>
  <c r="J6" i="19"/>
  <c r="I6" i="19"/>
  <c r="F6" i="19"/>
  <c r="E6" i="19"/>
  <c r="N5" i="19"/>
  <c r="M5" i="19"/>
  <c r="J5" i="19"/>
  <c r="I5" i="19"/>
  <c r="F5" i="19"/>
  <c r="E5" i="19"/>
  <c r="N4" i="19"/>
  <c r="M4" i="19"/>
  <c r="J4" i="19"/>
  <c r="I4" i="19"/>
  <c r="F4" i="19"/>
  <c r="E4" i="19"/>
  <c r="F87" i="19" l="1"/>
  <c r="I88" i="19"/>
  <c r="I87" i="19"/>
  <c r="F90" i="19"/>
  <c r="I90" i="19"/>
  <c r="J87" i="19"/>
  <c r="J90" i="19" s="1"/>
  <c r="M87" i="19"/>
  <c r="M90" i="19" s="1"/>
  <c r="N87" i="19"/>
  <c r="N90" i="19" s="1"/>
  <c r="H90" i="19"/>
  <c r="L90" i="19"/>
  <c r="E87" i="19"/>
  <c r="E90" i="19" s="1"/>
  <c r="Q90" i="19"/>
  <c r="D90" i="19"/>
  <c r="F88" i="19"/>
  <c r="N88" i="19"/>
  <c r="M80" i="3"/>
  <c r="L80" i="3"/>
  <c r="K80" i="3"/>
  <c r="I80" i="3"/>
  <c r="H80" i="3"/>
  <c r="G80" i="3"/>
  <c r="E80" i="3"/>
  <c r="D80" i="3"/>
  <c r="C80" i="3"/>
  <c r="M80" i="2"/>
  <c r="L80" i="2"/>
  <c r="K80" i="2"/>
  <c r="I80" i="2"/>
  <c r="H80" i="2"/>
  <c r="G80" i="2"/>
  <c r="E80" i="2"/>
  <c r="D80" i="2"/>
  <c r="C80" i="2"/>
  <c r="M66" i="1"/>
  <c r="L66" i="1"/>
  <c r="K66" i="1"/>
  <c r="I66" i="1"/>
  <c r="H66" i="1"/>
  <c r="G66" i="1"/>
  <c r="D30" i="17"/>
  <c r="D29" i="17"/>
  <c r="D28" i="17"/>
  <c r="L86" i="13" l="1"/>
  <c r="N86" i="13" s="1"/>
  <c r="H86" i="13"/>
  <c r="D86" i="13"/>
  <c r="F86" i="13" s="1"/>
  <c r="L85" i="13"/>
  <c r="L88" i="13" s="1"/>
  <c r="H85" i="13"/>
  <c r="D85" i="13"/>
  <c r="B85" i="13"/>
  <c r="N84" i="13"/>
  <c r="M84" i="13"/>
  <c r="J84" i="13"/>
  <c r="I84" i="13"/>
  <c r="F84" i="13"/>
  <c r="E84" i="13"/>
  <c r="N75" i="13"/>
  <c r="M75" i="13"/>
  <c r="J75" i="13"/>
  <c r="I75" i="13"/>
  <c r="F75" i="13"/>
  <c r="E75" i="13"/>
  <c r="N74" i="13"/>
  <c r="M74" i="13"/>
  <c r="J74" i="13"/>
  <c r="I74" i="13"/>
  <c r="F74" i="13"/>
  <c r="E74" i="13"/>
  <c r="N73" i="13"/>
  <c r="M73" i="13"/>
  <c r="J73" i="13"/>
  <c r="I73" i="13"/>
  <c r="F73" i="13"/>
  <c r="E73" i="13"/>
  <c r="N72" i="13"/>
  <c r="M72" i="13"/>
  <c r="J72" i="13"/>
  <c r="I72" i="13"/>
  <c r="F72" i="13"/>
  <c r="E72" i="13"/>
  <c r="N71" i="13"/>
  <c r="M71" i="13"/>
  <c r="J71" i="13"/>
  <c r="I71" i="13"/>
  <c r="F71" i="13"/>
  <c r="E71" i="13"/>
  <c r="N70" i="13"/>
  <c r="M70" i="13"/>
  <c r="J70" i="13"/>
  <c r="I70" i="13"/>
  <c r="F70" i="13"/>
  <c r="E70" i="13"/>
  <c r="N69" i="13"/>
  <c r="M69" i="13"/>
  <c r="J69" i="13"/>
  <c r="I69" i="13"/>
  <c r="F69" i="13"/>
  <c r="E69" i="13"/>
  <c r="N68" i="13"/>
  <c r="M68" i="13"/>
  <c r="J68" i="13"/>
  <c r="I68" i="13"/>
  <c r="F68" i="13"/>
  <c r="E68" i="13"/>
  <c r="N67" i="13"/>
  <c r="M67" i="13"/>
  <c r="J67" i="13"/>
  <c r="I67" i="13"/>
  <c r="F67" i="13"/>
  <c r="E67" i="13"/>
  <c r="N66" i="13"/>
  <c r="M66" i="13"/>
  <c r="J66" i="13"/>
  <c r="I66" i="13"/>
  <c r="F66" i="13"/>
  <c r="E66" i="13"/>
  <c r="N65" i="13"/>
  <c r="M65" i="13"/>
  <c r="J65" i="13"/>
  <c r="I65" i="13"/>
  <c r="F65" i="13"/>
  <c r="E65" i="13"/>
  <c r="N64" i="13"/>
  <c r="M64" i="13"/>
  <c r="J64" i="13"/>
  <c r="I64" i="13"/>
  <c r="F64" i="13"/>
  <c r="E64" i="13"/>
  <c r="N63" i="13"/>
  <c r="M63" i="13"/>
  <c r="J63" i="13"/>
  <c r="I63" i="13"/>
  <c r="F63" i="13"/>
  <c r="E63" i="13"/>
  <c r="N62" i="13"/>
  <c r="M62" i="13"/>
  <c r="J62" i="13"/>
  <c r="I62" i="13"/>
  <c r="F62" i="13"/>
  <c r="E62" i="13"/>
  <c r="N61" i="13"/>
  <c r="M61" i="13"/>
  <c r="J61" i="13"/>
  <c r="I61" i="13"/>
  <c r="F61" i="13"/>
  <c r="E61" i="13"/>
  <c r="N60" i="13"/>
  <c r="M60" i="13"/>
  <c r="J60" i="13"/>
  <c r="I60" i="13"/>
  <c r="F60" i="13"/>
  <c r="E60" i="13"/>
  <c r="N59" i="13"/>
  <c r="M59" i="13"/>
  <c r="J59" i="13"/>
  <c r="I59" i="13"/>
  <c r="F59" i="13"/>
  <c r="E59" i="13"/>
  <c r="N58" i="13"/>
  <c r="M58" i="13"/>
  <c r="J58" i="13"/>
  <c r="I58" i="13"/>
  <c r="F58" i="13"/>
  <c r="E58" i="13"/>
  <c r="N57" i="13"/>
  <c r="M57" i="13"/>
  <c r="J57" i="13"/>
  <c r="I57" i="13"/>
  <c r="F57" i="13"/>
  <c r="E57" i="13"/>
  <c r="N56" i="13"/>
  <c r="M56" i="13"/>
  <c r="J56" i="13"/>
  <c r="I56" i="13"/>
  <c r="F56" i="13"/>
  <c r="E56" i="13"/>
  <c r="N55" i="13"/>
  <c r="M55" i="13"/>
  <c r="J55" i="13"/>
  <c r="I55" i="13"/>
  <c r="F55" i="13"/>
  <c r="E55" i="13"/>
  <c r="N54" i="13"/>
  <c r="M54" i="13"/>
  <c r="J54" i="13"/>
  <c r="I54" i="13"/>
  <c r="F54" i="13"/>
  <c r="E54" i="13"/>
  <c r="N53" i="13"/>
  <c r="M53" i="13"/>
  <c r="J53" i="13"/>
  <c r="I53" i="13"/>
  <c r="F53" i="13"/>
  <c r="E53" i="13"/>
  <c r="N52" i="13"/>
  <c r="M52" i="13"/>
  <c r="J52" i="13"/>
  <c r="I52" i="13"/>
  <c r="F52" i="13"/>
  <c r="E52" i="13"/>
  <c r="N51" i="13"/>
  <c r="M51" i="13"/>
  <c r="J51" i="13"/>
  <c r="I51" i="13"/>
  <c r="F51" i="13"/>
  <c r="E51" i="13"/>
  <c r="N50" i="13"/>
  <c r="M50" i="13"/>
  <c r="J50" i="13"/>
  <c r="I50" i="13"/>
  <c r="F50" i="13"/>
  <c r="E50" i="13"/>
  <c r="N49" i="13"/>
  <c r="M49" i="13"/>
  <c r="J49" i="13"/>
  <c r="I49" i="13"/>
  <c r="F49" i="13"/>
  <c r="E49" i="13"/>
  <c r="N48" i="13"/>
  <c r="M48" i="13"/>
  <c r="J48" i="13"/>
  <c r="I48" i="13"/>
  <c r="F48" i="13"/>
  <c r="E48" i="13"/>
  <c r="N47" i="13"/>
  <c r="M47" i="13"/>
  <c r="J47" i="13"/>
  <c r="I47" i="13"/>
  <c r="F47" i="13"/>
  <c r="E47" i="13"/>
  <c r="N46" i="13"/>
  <c r="M46" i="13"/>
  <c r="J46" i="13"/>
  <c r="I46" i="13"/>
  <c r="F46" i="13"/>
  <c r="E46" i="13"/>
  <c r="N45" i="13"/>
  <c r="M45" i="13"/>
  <c r="J45" i="13"/>
  <c r="I45" i="13"/>
  <c r="F45" i="13"/>
  <c r="E45" i="13"/>
  <c r="N44" i="13"/>
  <c r="M44" i="13"/>
  <c r="J44" i="13"/>
  <c r="I44" i="13"/>
  <c r="F44" i="13"/>
  <c r="E44" i="13"/>
  <c r="N43" i="13"/>
  <c r="M43" i="13"/>
  <c r="J43" i="13"/>
  <c r="I43" i="13"/>
  <c r="F43" i="13"/>
  <c r="E43" i="13"/>
  <c r="N42" i="13"/>
  <c r="M42" i="13"/>
  <c r="J42" i="13"/>
  <c r="I42" i="13"/>
  <c r="F42" i="13"/>
  <c r="E42" i="13"/>
  <c r="N41" i="13"/>
  <c r="M41" i="13"/>
  <c r="J41" i="13"/>
  <c r="I41" i="13"/>
  <c r="F41" i="13"/>
  <c r="E41" i="13"/>
  <c r="N40" i="13"/>
  <c r="M40" i="13"/>
  <c r="J40" i="13"/>
  <c r="I40" i="13"/>
  <c r="F40" i="13"/>
  <c r="E40" i="13"/>
  <c r="N39" i="13"/>
  <c r="M39" i="13"/>
  <c r="J39" i="13"/>
  <c r="I39" i="13"/>
  <c r="F39" i="13"/>
  <c r="E39" i="13"/>
  <c r="N38" i="13"/>
  <c r="M38" i="13"/>
  <c r="J38" i="13"/>
  <c r="I38" i="13"/>
  <c r="F38" i="13"/>
  <c r="E38" i="13"/>
  <c r="N37" i="13"/>
  <c r="M37" i="13"/>
  <c r="J37" i="13"/>
  <c r="I37" i="13"/>
  <c r="F37" i="13"/>
  <c r="E37" i="13"/>
  <c r="N36" i="13"/>
  <c r="M36" i="13"/>
  <c r="J36" i="13"/>
  <c r="I36" i="13"/>
  <c r="F36" i="13"/>
  <c r="E36" i="13"/>
  <c r="N35" i="13"/>
  <c r="M35" i="13"/>
  <c r="J35" i="13"/>
  <c r="I35" i="13"/>
  <c r="F35" i="13"/>
  <c r="E35" i="13"/>
  <c r="N34" i="13"/>
  <c r="M34" i="13"/>
  <c r="J34" i="13"/>
  <c r="I34" i="13"/>
  <c r="F34" i="13"/>
  <c r="E34" i="13"/>
  <c r="N33" i="13"/>
  <c r="M33" i="13"/>
  <c r="J33" i="13"/>
  <c r="I33" i="13"/>
  <c r="F33" i="13"/>
  <c r="E33" i="13"/>
  <c r="N32" i="13"/>
  <c r="M32" i="13"/>
  <c r="J32" i="13"/>
  <c r="I32" i="13"/>
  <c r="F32" i="13"/>
  <c r="E32" i="13"/>
  <c r="N31" i="13"/>
  <c r="M31" i="13"/>
  <c r="J31" i="13"/>
  <c r="I31" i="13"/>
  <c r="F31" i="13"/>
  <c r="E31" i="13"/>
  <c r="N30" i="13"/>
  <c r="M30" i="13"/>
  <c r="J30" i="13"/>
  <c r="I30" i="13"/>
  <c r="F30" i="13"/>
  <c r="E30" i="13"/>
  <c r="N29" i="13"/>
  <c r="M29" i="13"/>
  <c r="J29" i="13"/>
  <c r="I29" i="13"/>
  <c r="F29" i="13"/>
  <c r="E29" i="13"/>
  <c r="N28" i="13"/>
  <c r="M28" i="13"/>
  <c r="J28" i="13"/>
  <c r="I28" i="13"/>
  <c r="F28" i="13"/>
  <c r="E28" i="13"/>
  <c r="N27" i="13"/>
  <c r="M27" i="13"/>
  <c r="J27" i="13"/>
  <c r="I27" i="13"/>
  <c r="F27" i="13"/>
  <c r="E27" i="13"/>
  <c r="N26" i="13"/>
  <c r="M26" i="13"/>
  <c r="J26" i="13"/>
  <c r="I26" i="13"/>
  <c r="F26" i="13"/>
  <c r="E26" i="13"/>
  <c r="N25" i="13"/>
  <c r="M25" i="13"/>
  <c r="J25" i="13"/>
  <c r="I25" i="13"/>
  <c r="F25" i="13"/>
  <c r="E25" i="13"/>
  <c r="N24" i="13"/>
  <c r="M24" i="13"/>
  <c r="J24" i="13"/>
  <c r="I24" i="13"/>
  <c r="F24" i="13"/>
  <c r="E24" i="13"/>
  <c r="N23" i="13"/>
  <c r="M23" i="13"/>
  <c r="J23" i="13"/>
  <c r="I23" i="13"/>
  <c r="F23" i="13"/>
  <c r="E23" i="13"/>
  <c r="N22" i="13"/>
  <c r="M22" i="13"/>
  <c r="J22" i="13"/>
  <c r="I22" i="13"/>
  <c r="F22" i="13"/>
  <c r="E22" i="13"/>
  <c r="N21" i="13"/>
  <c r="M21" i="13"/>
  <c r="J21" i="13"/>
  <c r="I21" i="13"/>
  <c r="F21" i="13"/>
  <c r="E21" i="13"/>
  <c r="N20" i="13"/>
  <c r="M20" i="13"/>
  <c r="J20" i="13"/>
  <c r="I20" i="13"/>
  <c r="F20" i="13"/>
  <c r="E20" i="13"/>
  <c r="N19" i="13"/>
  <c r="M19" i="13"/>
  <c r="J19" i="13"/>
  <c r="I19" i="13"/>
  <c r="F19" i="13"/>
  <c r="E19" i="13"/>
  <c r="N18" i="13"/>
  <c r="M18" i="13"/>
  <c r="J18" i="13"/>
  <c r="I18" i="13"/>
  <c r="F18" i="13"/>
  <c r="E18" i="13"/>
  <c r="N17" i="13"/>
  <c r="M17" i="13"/>
  <c r="J17" i="13"/>
  <c r="I17" i="13"/>
  <c r="F17" i="13"/>
  <c r="E17" i="13"/>
  <c r="N16" i="13"/>
  <c r="M16" i="13"/>
  <c r="J16" i="13"/>
  <c r="I16" i="13"/>
  <c r="F16" i="13"/>
  <c r="E16" i="13"/>
  <c r="N15" i="13"/>
  <c r="M15" i="13"/>
  <c r="J15" i="13"/>
  <c r="I15" i="13"/>
  <c r="F15" i="13"/>
  <c r="E15" i="13"/>
  <c r="J14" i="13"/>
  <c r="I14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J85" i="13" l="1"/>
  <c r="J88" i="13" s="1"/>
  <c r="H88" i="13"/>
  <c r="F85" i="13"/>
  <c r="F88" i="13" s="1"/>
  <c r="M86" i="13"/>
  <c r="M85" i="13"/>
  <c r="M88" i="13" s="1"/>
  <c r="N85" i="13"/>
  <c r="N88" i="13" s="1"/>
  <c r="D88" i="13"/>
  <c r="E85" i="13"/>
  <c r="E88" i="13" s="1"/>
  <c r="I85" i="13"/>
  <c r="I88" i="13" s="1"/>
  <c r="E86" i="13"/>
  <c r="J86" i="13"/>
  <c r="I86" i="13"/>
  <c r="L78" i="12" l="1"/>
  <c r="M78" i="12" s="1"/>
  <c r="H78" i="12"/>
  <c r="D78" i="12"/>
  <c r="F78" i="12" s="1"/>
  <c r="L77" i="12"/>
  <c r="H77" i="12"/>
  <c r="D77" i="12"/>
  <c r="B77" i="12"/>
  <c r="N76" i="12"/>
  <c r="M76" i="12"/>
  <c r="J76" i="12"/>
  <c r="I76" i="12"/>
  <c r="F76" i="12"/>
  <c r="E76" i="12"/>
  <c r="N75" i="12"/>
  <c r="M75" i="12"/>
  <c r="J75" i="12"/>
  <c r="I75" i="12"/>
  <c r="F75" i="12"/>
  <c r="E75" i="12"/>
  <c r="N74" i="12"/>
  <c r="M74" i="12"/>
  <c r="J74" i="12"/>
  <c r="I74" i="12"/>
  <c r="F74" i="12"/>
  <c r="E74" i="12"/>
  <c r="N73" i="12"/>
  <c r="M73" i="12"/>
  <c r="J73" i="12"/>
  <c r="I73" i="12"/>
  <c r="F73" i="12"/>
  <c r="E73" i="12"/>
  <c r="N72" i="12"/>
  <c r="M72" i="12"/>
  <c r="J72" i="12"/>
  <c r="I72" i="12"/>
  <c r="F72" i="12"/>
  <c r="E72" i="12"/>
  <c r="N71" i="12"/>
  <c r="M71" i="12"/>
  <c r="J71" i="12"/>
  <c r="I71" i="12"/>
  <c r="F71" i="12"/>
  <c r="E71" i="12"/>
  <c r="N70" i="12"/>
  <c r="M70" i="12"/>
  <c r="J70" i="12"/>
  <c r="I70" i="12"/>
  <c r="F70" i="12"/>
  <c r="E70" i="12"/>
  <c r="N69" i="12"/>
  <c r="M69" i="12"/>
  <c r="J69" i="12"/>
  <c r="I69" i="12"/>
  <c r="F69" i="12"/>
  <c r="E69" i="12"/>
  <c r="N68" i="12"/>
  <c r="M68" i="12"/>
  <c r="J68" i="12"/>
  <c r="I68" i="12"/>
  <c r="F68" i="12"/>
  <c r="E68" i="12"/>
  <c r="N67" i="12"/>
  <c r="M67" i="12"/>
  <c r="J67" i="12"/>
  <c r="I67" i="12"/>
  <c r="F67" i="12"/>
  <c r="E67" i="12"/>
  <c r="N66" i="12"/>
  <c r="M66" i="12"/>
  <c r="J66" i="12"/>
  <c r="I66" i="12"/>
  <c r="F66" i="12"/>
  <c r="E66" i="12"/>
  <c r="N65" i="12"/>
  <c r="M65" i="12"/>
  <c r="J65" i="12"/>
  <c r="I65" i="12"/>
  <c r="F65" i="12"/>
  <c r="E65" i="12"/>
  <c r="N64" i="12"/>
  <c r="M64" i="12"/>
  <c r="J64" i="12"/>
  <c r="I64" i="12"/>
  <c r="F64" i="12"/>
  <c r="E64" i="12"/>
  <c r="N63" i="12"/>
  <c r="M63" i="12"/>
  <c r="J63" i="12"/>
  <c r="I63" i="12"/>
  <c r="F63" i="12"/>
  <c r="E63" i="12"/>
  <c r="N62" i="12"/>
  <c r="M62" i="12"/>
  <c r="J62" i="12"/>
  <c r="I62" i="12"/>
  <c r="F62" i="12"/>
  <c r="E62" i="12"/>
  <c r="N61" i="12"/>
  <c r="M61" i="12"/>
  <c r="J61" i="12"/>
  <c r="I61" i="12"/>
  <c r="F61" i="12"/>
  <c r="E61" i="12"/>
  <c r="N60" i="12"/>
  <c r="M60" i="12"/>
  <c r="J60" i="12"/>
  <c r="I60" i="12"/>
  <c r="F60" i="12"/>
  <c r="E60" i="12"/>
  <c r="N59" i="12"/>
  <c r="M59" i="12"/>
  <c r="J59" i="12"/>
  <c r="I59" i="12"/>
  <c r="F59" i="12"/>
  <c r="E59" i="12"/>
  <c r="N58" i="12"/>
  <c r="M58" i="12"/>
  <c r="J58" i="12"/>
  <c r="I58" i="12"/>
  <c r="F58" i="12"/>
  <c r="E58" i="12"/>
  <c r="N57" i="12"/>
  <c r="M57" i="12"/>
  <c r="J57" i="12"/>
  <c r="I57" i="12"/>
  <c r="F57" i="12"/>
  <c r="E57" i="12"/>
  <c r="N56" i="12"/>
  <c r="M56" i="12"/>
  <c r="J56" i="12"/>
  <c r="I56" i="12"/>
  <c r="F56" i="12"/>
  <c r="E56" i="12"/>
  <c r="N55" i="12"/>
  <c r="M55" i="12"/>
  <c r="J55" i="12"/>
  <c r="I55" i="12"/>
  <c r="F55" i="12"/>
  <c r="E55" i="12"/>
  <c r="N54" i="12"/>
  <c r="M54" i="12"/>
  <c r="J54" i="12"/>
  <c r="I54" i="12"/>
  <c r="F54" i="12"/>
  <c r="E54" i="12"/>
  <c r="N53" i="12"/>
  <c r="M53" i="12"/>
  <c r="J53" i="12"/>
  <c r="I53" i="12"/>
  <c r="F53" i="12"/>
  <c r="E53" i="12"/>
  <c r="N52" i="12"/>
  <c r="M52" i="12"/>
  <c r="J52" i="12"/>
  <c r="I52" i="12"/>
  <c r="F52" i="12"/>
  <c r="E52" i="12"/>
  <c r="N51" i="12"/>
  <c r="M51" i="12"/>
  <c r="J51" i="12"/>
  <c r="I51" i="12"/>
  <c r="F51" i="12"/>
  <c r="E51" i="12"/>
  <c r="N50" i="12"/>
  <c r="M50" i="12"/>
  <c r="J50" i="12"/>
  <c r="I50" i="12"/>
  <c r="F50" i="12"/>
  <c r="E50" i="12"/>
  <c r="N49" i="12"/>
  <c r="M49" i="12"/>
  <c r="J49" i="12"/>
  <c r="I49" i="12"/>
  <c r="F49" i="12"/>
  <c r="E49" i="12"/>
  <c r="N48" i="12"/>
  <c r="M48" i="12"/>
  <c r="J48" i="12"/>
  <c r="I48" i="12"/>
  <c r="F48" i="12"/>
  <c r="E48" i="12"/>
  <c r="N47" i="12"/>
  <c r="M47" i="12"/>
  <c r="J47" i="12"/>
  <c r="I47" i="12"/>
  <c r="F47" i="12"/>
  <c r="E47" i="12"/>
  <c r="N46" i="12"/>
  <c r="M46" i="12"/>
  <c r="J46" i="12"/>
  <c r="I46" i="12"/>
  <c r="F46" i="12"/>
  <c r="E46" i="12"/>
  <c r="N45" i="12"/>
  <c r="M45" i="12"/>
  <c r="J45" i="12"/>
  <c r="I45" i="12"/>
  <c r="F45" i="12"/>
  <c r="E45" i="12"/>
  <c r="N44" i="12"/>
  <c r="M44" i="12"/>
  <c r="J44" i="12"/>
  <c r="I44" i="12"/>
  <c r="F44" i="12"/>
  <c r="E44" i="12"/>
  <c r="N43" i="12"/>
  <c r="M43" i="12"/>
  <c r="J43" i="12"/>
  <c r="I43" i="12"/>
  <c r="F43" i="12"/>
  <c r="E43" i="12"/>
  <c r="N42" i="12"/>
  <c r="M42" i="12"/>
  <c r="J42" i="12"/>
  <c r="I42" i="12"/>
  <c r="F42" i="12"/>
  <c r="E42" i="12"/>
  <c r="N41" i="12"/>
  <c r="M41" i="12"/>
  <c r="J41" i="12"/>
  <c r="I41" i="12"/>
  <c r="F41" i="12"/>
  <c r="E41" i="12"/>
  <c r="N40" i="12"/>
  <c r="M40" i="12"/>
  <c r="J40" i="12"/>
  <c r="I40" i="12"/>
  <c r="F40" i="12"/>
  <c r="E40" i="12"/>
  <c r="N39" i="12"/>
  <c r="M39" i="12"/>
  <c r="J39" i="12"/>
  <c r="I39" i="12"/>
  <c r="F39" i="12"/>
  <c r="E39" i="12"/>
  <c r="N38" i="12"/>
  <c r="M38" i="12"/>
  <c r="J38" i="12"/>
  <c r="I38" i="12"/>
  <c r="F38" i="12"/>
  <c r="E38" i="12"/>
  <c r="N37" i="12"/>
  <c r="M37" i="12"/>
  <c r="J37" i="12"/>
  <c r="I37" i="12"/>
  <c r="F37" i="12"/>
  <c r="E37" i="12"/>
  <c r="N36" i="12"/>
  <c r="M36" i="12"/>
  <c r="J36" i="12"/>
  <c r="I36" i="12"/>
  <c r="F36" i="12"/>
  <c r="E36" i="12"/>
  <c r="N35" i="12"/>
  <c r="M35" i="12"/>
  <c r="J35" i="12"/>
  <c r="I35" i="12"/>
  <c r="F35" i="12"/>
  <c r="E35" i="12"/>
  <c r="N34" i="12"/>
  <c r="M34" i="12"/>
  <c r="J34" i="12"/>
  <c r="I34" i="12"/>
  <c r="F34" i="12"/>
  <c r="E34" i="12"/>
  <c r="N33" i="12"/>
  <c r="M33" i="12"/>
  <c r="J33" i="12"/>
  <c r="I33" i="12"/>
  <c r="F33" i="12"/>
  <c r="E33" i="12"/>
  <c r="N32" i="12"/>
  <c r="M32" i="12"/>
  <c r="J32" i="12"/>
  <c r="I32" i="12"/>
  <c r="F32" i="12"/>
  <c r="E32" i="12"/>
  <c r="N31" i="12"/>
  <c r="M31" i="12"/>
  <c r="J31" i="12"/>
  <c r="I31" i="12"/>
  <c r="F31" i="12"/>
  <c r="E31" i="12"/>
  <c r="N30" i="12"/>
  <c r="M30" i="12"/>
  <c r="J30" i="12"/>
  <c r="I30" i="12"/>
  <c r="F30" i="12"/>
  <c r="E30" i="12"/>
  <c r="N29" i="12"/>
  <c r="M29" i="12"/>
  <c r="J29" i="12"/>
  <c r="I29" i="12"/>
  <c r="F29" i="12"/>
  <c r="E29" i="12"/>
  <c r="N28" i="12"/>
  <c r="M28" i="12"/>
  <c r="J28" i="12"/>
  <c r="I28" i="12"/>
  <c r="F28" i="12"/>
  <c r="E28" i="12"/>
  <c r="N27" i="12"/>
  <c r="M27" i="12"/>
  <c r="J27" i="12"/>
  <c r="I27" i="12"/>
  <c r="F27" i="12"/>
  <c r="E27" i="12"/>
  <c r="N26" i="12"/>
  <c r="M26" i="12"/>
  <c r="J26" i="12"/>
  <c r="I26" i="12"/>
  <c r="F26" i="12"/>
  <c r="E26" i="12"/>
  <c r="N25" i="12"/>
  <c r="M25" i="12"/>
  <c r="J25" i="12"/>
  <c r="I25" i="12"/>
  <c r="F25" i="12"/>
  <c r="E25" i="12"/>
  <c r="N24" i="12"/>
  <c r="M24" i="12"/>
  <c r="J24" i="12"/>
  <c r="I24" i="12"/>
  <c r="F24" i="12"/>
  <c r="E24" i="12"/>
  <c r="N23" i="12"/>
  <c r="M23" i="12"/>
  <c r="J23" i="12"/>
  <c r="I23" i="12"/>
  <c r="F23" i="12"/>
  <c r="E23" i="12"/>
  <c r="N22" i="12"/>
  <c r="M22" i="12"/>
  <c r="J22" i="12"/>
  <c r="I22" i="12"/>
  <c r="F22" i="12"/>
  <c r="E22" i="12"/>
  <c r="N21" i="12"/>
  <c r="M21" i="12"/>
  <c r="J21" i="12"/>
  <c r="I21" i="12"/>
  <c r="F21" i="12"/>
  <c r="E21" i="12"/>
  <c r="N20" i="12"/>
  <c r="M20" i="12"/>
  <c r="J20" i="12"/>
  <c r="I20" i="12"/>
  <c r="F20" i="12"/>
  <c r="E20" i="12"/>
  <c r="N19" i="12"/>
  <c r="M19" i="12"/>
  <c r="J19" i="12"/>
  <c r="I19" i="12"/>
  <c r="F19" i="12"/>
  <c r="E19" i="12"/>
  <c r="N18" i="12"/>
  <c r="M18" i="12"/>
  <c r="J18" i="12"/>
  <c r="I18" i="12"/>
  <c r="F18" i="12"/>
  <c r="E18" i="12"/>
  <c r="N17" i="12"/>
  <c r="M17" i="12"/>
  <c r="J17" i="12"/>
  <c r="I17" i="12"/>
  <c r="F17" i="12"/>
  <c r="E17" i="12"/>
  <c r="N16" i="12"/>
  <c r="M16" i="12"/>
  <c r="J16" i="12"/>
  <c r="I16" i="12"/>
  <c r="F16" i="12"/>
  <c r="E16" i="12"/>
  <c r="N15" i="12"/>
  <c r="M15" i="12"/>
  <c r="J15" i="12"/>
  <c r="I15" i="12"/>
  <c r="F15" i="12"/>
  <c r="E15" i="12"/>
  <c r="J14" i="12"/>
  <c r="I14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F7" i="12"/>
  <c r="E7" i="12"/>
  <c r="F6" i="12"/>
  <c r="E6" i="12"/>
  <c r="F5" i="12"/>
  <c r="F77" i="12" s="1"/>
  <c r="F80" i="12" s="1"/>
  <c r="E5" i="12"/>
  <c r="L80" i="12" l="1"/>
  <c r="I77" i="12"/>
  <c r="I80" i="12" s="1"/>
  <c r="J77" i="12"/>
  <c r="J80" i="12" s="1"/>
  <c r="E77" i="12"/>
  <c r="E80" i="12" s="1"/>
  <c r="N78" i="12"/>
  <c r="M77" i="12"/>
  <c r="M80" i="12" s="1"/>
  <c r="N77" i="12"/>
  <c r="N80" i="12" s="1"/>
  <c r="D80" i="12"/>
  <c r="H80" i="12"/>
  <c r="E78" i="12"/>
  <c r="J78" i="12"/>
  <c r="I78" i="12"/>
  <c r="L78" i="11"/>
  <c r="N78" i="11" s="1"/>
  <c r="H78" i="11"/>
  <c r="D78" i="11"/>
  <c r="F78" i="11" s="1"/>
  <c r="L77" i="11"/>
  <c r="L80" i="11" s="1"/>
  <c r="H77" i="11"/>
  <c r="D77" i="11"/>
  <c r="B77" i="11"/>
  <c r="N76" i="11"/>
  <c r="M76" i="11"/>
  <c r="J76" i="11"/>
  <c r="I76" i="11"/>
  <c r="F76" i="11"/>
  <c r="E76" i="11"/>
  <c r="N75" i="11"/>
  <c r="M75" i="11"/>
  <c r="J75" i="11"/>
  <c r="I75" i="11"/>
  <c r="F75" i="11"/>
  <c r="E75" i="11"/>
  <c r="N74" i="11"/>
  <c r="M74" i="11"/>
  <c r="J74" i="11"/>
  <c r="I74" i="11"/>
  <c r="F74" i="11"/>
  <c r="E74" i="11"/>
  <c r="N73" i="11"/>
  <c r="M73" i="11"/>
  <c r="J73" i="11"/>
  <c r="I73" i="11"/>
  <c r="F73" i="11"/>
  <c r="E73" i="11"/>
  <c r="N72" i="11"/>
  <c r="M72" i="11"/>
  <c r="J72" i="11"/>
  <c r="I72" i="11"/>
  <c r="F72" i="11"/>
  <c r="E72" i="11"/>
  <c r="N71" i="11"/>
  <c r="M71" i="11"/>
  <c r="J71" i="11"/>
  <c r="I71" i="11"/>
  <c r="F71" i="11"/>
  <c r="E71" i="11"/>
  <c r="N70" i="11"/>
  <c r="M70" i="11"/>
  <c r="J70" i="11"/>
  <c r="I70" i="11"/>
  <c r="F70" i="11"/>
  <c r="E70" i="11"/>
  <c r="N69" i="11"/>
  <c r="M69" i="11"/>
  <c r="J69" i="11"/>
  <c r="I69" i="11"/>
  <c r="F69" i="11"/>
  <c r="E69" i="11"/>
  <c r="N68" i="11"/>
  <c r="M68" i="11"/>
  <c r="J68" i="11"/>
  <c r="I68" i="11"/>
  <c r="F68" i="11"/>
  <c r="E68" i="11"/>
  <c r="N67" i="11"/>
  <c r="M67" i="11"/>
  <c r="J67" i="11"/>
  <c r="I67" i="11"/>
  <c r="F67" i="11"/>
  <c r="E67" i="11"/>
  <c r="N66" i="11"/>
  <c r="M66" i="11"/>
  <c r="J66" i="11"/>
  <c r="I66" i="11"/>
  <c r="F66" i="11"/>
  <c r="E66" i="11"/>
  <c r="N65" i="11"/>
  <c r="M65" i="11"/>
  <c r="J65" i="11"/>
  <c r="I65" i="11"/>
  <c r="F65" i="11"/>
  <c r="E65" i="11"/>
  <c r="N64" i="11"/>
  <c r="M64" i="11"/>
  <c r="J64" i="11"/>
  <c r="I64" i="11"/>
  <c r="F64" i="11"/>
  <c r="E64" i="11"/>
  <c r="N63" i="11"/>
  <c r="M63" i="11"/>
  <c r="J63" i="11"/>
  <c r="I63" i="11"/>
  <c r="F63" i="11"/>
  <c r="E63" i="11"/>
  <c r="N62" i="11"/>
  <c r="M62" i="11"/>
  <c r="J62" i="11"/>
  <c r="I62" i="11"/>
  <c r="F62" i="11"/>
  <c r="E62" i="11"/>
  <c r="N61" i="11"/>
  <c r="M61" i="11"/>
  <c r="J61" i="11"/>
  <c r="I61" i="11"/>
  <c r="F61" i="11"/>
  <c r="E61" i="11"/>
  <c r="N60" i="11"/>
  <c r="M60" i="11"/>
  <c r="J60" i="11"/>
  <c r="I60" i="11"/>
  <c r="F60" i="11"/>
  <c r="E60" i="11"/>
  <c r="N59" i="11"/>
  <c r="M59" i="11"/>
  <c r="J59" i="11"/>
  <c r="I59" i="11"/>
  <c r="F59" i="11"/>
  <c r="E59" i="11"/>
  <c r="N58" i="11"/>
  <c r="M58" i="11"/>
  <c r="J58" i="11"/>
  <c r="I58" i="11"/>
  <c r="F58" i="11"/>
  <c r="E58" i="11"/>
  <c r="N57" i="11"/>
  <c r="M57" i="11"/>
  <c r="J57" i="11"/>
  <c r="I57" i="11"/>
  <c r="F57" i="11"/>
  <c r="E57" i="11"/>
  <c r="N56" i="11"/>
  <c r="M56" i="11"/>
  <c r="J56" i="11"/>
  <c r="I56" i="11"/>
  <c r="F56" i="11"/>
  <c r="E56" i="11"/>
  <c r="N55" i="11"/>
  <c r="M55" i="11"/>
  <c r="J55" i="11"/>
  <c r="I55" i="11"/>
  <c r="F55" i="11"/>
  <c r="E55" i="11"/>
  <c r="N54" i="11"/>
  <c r="M54" i="11"/>
  <c r="J54" i="11"/>
  <c r="I54" i="11"/>
  <c r="F54" i="11"/>
  <c r="E54" i="11"/>
  <c r="N53" i="11"/>
  <c r="M53" i="11"/>
  <c r="J53" i="11"/>
  <c r="I53" i="11"/>
  <c r="F53" i="11"/>
  <c r="E53" i="11"/>
  <c r="N52" i="11"/>
  <c r="M52" i="11"/>
  <c r="J52" i="11"/>
  <c r="I52" i="11"/>
  <c r="F52" i="11"/>
  <c r="E52" i="11"/>
  <c r="N51" i="11"/>
  <c r="M51" i="11"/>
  <c r="J51" i="11"/>
  <c r="I51" i="11"/>
  <c r="F51" i="11"/>
  <c r="E51" i="11"/>
  <c r="N50" i="11"/>
  <c r="M50" i="11"/>
  <c r="J50" i="11"/>
  <c r="I50" i="11"/>
  <c r="F50" i="11"/>
  <c r="E50" i="11"/>
  <c r="N49" i="11"/>
  <c r="M49" i="11"/>
  <c r="J49" i="11"/>
  <c r="I49" i="11"/>
  <c r="F49" i="11"/>
  <c r="E49" i="11"/>
  <c r="N48" i="11"/>
  <c r="M48" i="11"/>
  <c r="J48" i="11"/>
  <c r="I48" i="11"/>
  <c r="F48" i="11"/>
  <c r="E48" i="11"/>
  <c r="N47" i="11"/>
  <c r="M47" i="11"/>
  <c r="J47" i="11"/>
  <c r="I47" i="11"/>
  <c r="F47" i="11"/>
  <c r="E47" i="11"/>
  <c r="N46" i="11"/>
  <c r="M46" i="11"/>
  <c r="J46" i="11"/>
  <c r="I46" i="11"/>
  <c r="F46" i="11"/>
  <c r="E46" i="11"/>
  <c r="N45" i="11"/>
  <c r="M45" i="11"/>
  <c r="J45" i="11"/>
  <c r="I45" i="11"/>
  <c r="F45" i="11"/>
  <c r="E45" i="11"/>
  <c r="N44" i="11"/>
  <c r="M44" i="11"/>
  <c r="J44" i="11"/>
  <c r="I44" i="11"/>
  <c r="F44" i="11"/>
  <c r="E44" i="11"/>
  <c r="N43" i="11"/>
  <c r="M43" i="11"/>
  <c r="J43" i="11"/>
  <c r="I43" i="11"/>
  <c r="F43" i="11"/>
  <c r="E43" i="11"/>
  <c r="N42" i="11"/>
  <c r="M42" i="11"/>
  <c r="J42" i="11"/>
  <c r="I42" i="11"/>
  <c r="F42" i="11"/>
  <c r="E42" i="11"/>
  <c r="N41" i="11"/>
  <c r="M41" i="11"/>
  <c r="J41" i="11"/>
  <c r="I41" i="11"/>
  <c r="F41" i="11"/>
  <c r="E41" i="11"/>
  <c r="N40" i="11"/>
  <c r="M40" i="11"/>
  <c r="J40" i="11"/>
  <c r="I40" i="11"/>
  <c r="F40" i="11"/>
  <c r="E40" i="11"/>
  <c r="N39" i="11"/>
  <c r="M39" i="11"/>
  <c r="J39" i="11"/>
  <c r="I39" i="11"/>
  <c r="F39" i="11"/>
  <c r="E39" i="11"/>
  <c r="N38" i="11"/>
  <c r="M38" i="11"/>
  <c r="J38" i="11"/>
  <c r="I38" i="11"/>
  <c r="F38" i="11"/>
  <c r="E38" i="11"/>
  <c r="N37" i="11"/>
  <c r="M37" i="11"/>
  <c r="J37" i="11"/>
  <c r="I37" i="11"/>
  <c r="F37" i="11"/>
  <c r="E37" i="11"/>
  <c r="N36" i="11"/>
  <c r="M36" i="11"/>
  <c r="J36" i="11"/>
  <c r="I36" i="11"/>
  <c r="F36" i="11"/>
  <c r="E36" i="11"/>
  <c r="N35" i="11"/>
  <c r="M35" i="11"/>
  <c r="J35" i="11"/>
  <c r="I35" i="11"/>
  <c r="F35" i="11"/>
  <c r="E35" i="11"/>
  <c r="N34" i="11"/>
  <c r="M34" i="11"/>
  <c r="J34" i="11"/>
  <c r="I34" i="11"/>
  <c r="F34" i="11"/>
  <c r="E34" i="11"/>
  <c r="N33" i="11"/>
  <c r="M33" i="11"/>
  <c r="J33" i="11"/>
  <c r="I33" i="11"/>
  <c r="F33" i="11"/>
  <c r="E33" i="11"/>
  <c r="N32" i="11"/>
  <c r="M32" i="11"/>
  <c r="J32" i="11"/>
  <c r="I32" i="11"/>
  <c r="F32" i="11"/>
  <c r="E32" i="11"/>
  <c r="N31" i="11"/>
  <c r="M31" i="11"/>
  <c r="J31" i="11"/>
  <c r="I31" i="11"/>
  <c r="F31" i="11"/>
  <c r="E31" i="11"/>
  <c r="N30" i="11"/>
  <c r="M30" i="11"/>
  <c r="J30" i="11"/>
  <c r="I30" i="11"/>
  <c r="F30" i="11"/>
  <c r="E30" i="11"/>
  <c r="N29" i="11"/>
  <c r="M29" i="11"/>
  <c r="J29" i="11"/>
  <c r="I29" i="11"/>
  <c r="F29" i="11"/>
  <c r="E29" i="11"/>
  <c r="N26" i="11"/>
  <c r="M26" i="11"/>
  <c r="J26" i="11"/>
  <c r="I26" i="11"/>
  <c r="F26" i="11"/>
  <c r="E26" i="11"/>
  <c r="N25" i="11"/>
  <c r="M25" i="11"/>
  <c r="J25" i="11"/>
  <c r="I25" i="11"/>
  <c r="F25" i="11"/>
  <c r="E25" i="11"/>
  <c r="N24" i="11"/>
  <c r="M24" i="11"/>
  <c r="J24" i="11"/>
  <c r="I24" i="11"/>
  <c r="F24" i="11"/>
  <c r="E24" i="11"/>
  <c r="N23" i="11"/>
  <c r="M23" i="11"/>
  <c r="J23" i="11"/>
  <c r="I23" i="11"/>
  <c r="F23" i="11"/>
  <c r="E23" i="11"/>
  <c r="N22" i="11"/>
  <c r="M22" i="11"/>
  <c r="J22" i="11"/>
  <c r="I22" i="11"/>
  <c r="F22" i="11"/>
  <c r="E22" i="11"/>
  <c r="N21" i="11"/>
  <c r="M21" i="11"/>
  <c r="J21" i="11"/>
  <c r="I21" i="11"/>
  <c r="F21" i="11"/>
  <c r="E21" i="11"/>
  <c r="N20" i="11"/>
  <c r="M20" i="11"/>
  <c r="J20" i="11"/>
  <c r="I20" i="11"/>
  <c r="F20" i="11"/>
  <c r="E20" i="11"/>
  <c r="N19" i="11"/>
  <c r="M19" i="11"/>
  <c r="J19" i="11"/>
  <c r="I19" i="11"/>
  <c r="F19" i="11"/>
  <c r="E19" i="11"/>
  <c r="N18" i="11"/>
  <c r="M18" i="11"/>
  <c r="J18" i="11"/>
  <c r="I18" i="11"/>
  <c r="F18" i="11"/>
  <c r="E18" i="11"/>
  <c r="N17" i="11"/>
  <c r="M17" i="11"/>
  <c r="J17" i="11"/>
  <c r="I17" i="11"/>
  <c r="F17" i="11"/>
  <c r="E17" i="11"/>
  <c r="N16" i="11"/>
  <c r="M16" i="11"/>
  <c r="J16" i="11"/>
  <c r="I16" i="11"/>
  <c r="F16" i="11"/>
  <c r="E16" i="11"/>
  <c r="N15" i="11"/>
  <c r="M15" i="11"/>
  <c r="J15" i="11"/>
  <c r="I15" i="11"/>
  <c r="F15" i="11"/>
  <c r="E15" i="11"/>
  <c r="J14" i="11"/>
  <c r="I14" i="11"/>
  <c r="F14" i="11"/>
  <c r="E14" i="11"/>
  <c r="J13" i="11"/>
  <c r="I13" i="11"/>
  <c r="F13" i="11"/>
  <c r="E13" i="11"/>
  <c r="J12" i="11"/>
  <c r="I12" i="11"/>
  <c r="F12" i="11"/>
  <c r="E12" i="11"/>
  <c r="J11" i="11"/>
  <c r="I11" i="11"/>
  <c r="F11" i="11"/>
  <c r="E11" i="11"/>
  <c r="J10" i="11"/>
  <c r="I10" i="11"/>
  <c r="F10" i="11"/>
  <c r="E10" i="11"/>
  <c r="F9" i="11"/>
  <c r="E9" i="11"/>
  <c r="F8" i="11"/>
  <c r="E8" i="11"/>
  <c r="F7" i="11"/>
  <c r="E7" i="11"/>
  <c r="F6" i="11"/>
  <c r="E6" i="11"/>
  <c r="F5" i="11"/>
  <c r="E5" i="11"/>
  <c r="J77" i="11" l="1"/>
  <c r="J80" i="11" s="1"/>
  <c r="E77" i="11"/>
  <c r="E80" i="11" s="1"/>
  <c r="F77" i="11"/>
  <c r="F80" i="11" s="1"/>
  <c r="I77" i="11"/>
  <c r="I80" i="11" s="1"/>
  <c r="M78" i="11"/>
  <c r="M77" i="11"/>
  <c r="M80" i="11" s="1"/>
  <c r="N77" i="11"/>
  <c r="N80" i="11" s="1"/>
  <c r="D80" i="11"/>
  <c r="H80" i="11"/>
  <c r="E78" i="11"/>
  <c r="J78" i="11"/>
  <c r="I78" i="11"/>
  <c r="L85" i="10"/>
  <c r="H85" i="10"/>
  <c r="I85" i="10" s="1"/>
  <c r="D85" i="10"/>
  <c r="E85" i="10" s="1"/>
  <c r="L84" i="10"/>
  <c r="H84" i="10"/>
  <c r="D84" i="10"/>
  <c r="B84" i="10"/>
  <c r="J62" i="10"/>
  <c r="I62" i="10"/>
  <c r="N61" i="10"/>
  <c r="M61" i="10"/>
  <c r="J61" i="10"/>
  <c r="I61" i="10"/>
  <c r="N60" i="10"/>
  <c r="M60" i="10"/>
  <c r="J60" i="10"/>
  <c r="I60" i="10"/>
  <c r="N59" i="10"/>
  <c r="M59" i="10"/>
  <c r="J59" i="10"/>
  <c r="I59" i="10"/>
  <c r="N58" i="10"/>
  <c r="M58" i="10"/>
  <c r="J58" i="10"/>
  <c r="I58" i="10"/>
  <c r="N57" i="10"/>
  <c r="M57" i="10"/>
  <c r="J57" i="10"/>
  <c r="I57" i="10"/>
  <c r="N56" i="10"/>
  <c r="M56" i="10"/>
  <c r="J56" i="10"/>
  <c r="I56" i="10"/>
  <c r="F56" i="10"/>
  <c r="E56" i="10"/>
  <c r="N55" i="10"/>
  <c r="M55" i="10"/>
  <c r="J55" i="10"/>
  <c r="I55" i="10"/>
  <c r="F55" i="10"/>
  <c r="E55" i="10"/>
  <c r="N54" i="10"/>
  <c r="M54" i="10"/>
  <c r="J54" i="10"/>
  <c r="I54" i="10"/>
  <c r="F54" i="10"/>
  <c r="E54" i="10"/>
  <c r="N53" i="10"/>
  <c r="M53" i="10"/>
  <c r="J53" i="10"/>
  <c r="I53" i="10"/>
  <c r="F53" i="10"/>
  <c r="E53" i="10"/>
  <c r="N52" i="10"/>
  <c r="M52" i="10"/>
  <c r="J52" i="10"/>
  <c r="I52" i="10"/>
  <c r="F52" i="10"/>
  <c r="E52" i="10"/>
  <c r="N51" i="10"/>
  <c r="M51" i="10"/>
  <c r="J51" i="10"/>
  <c r="I51" i="10"/>
  <c r="F51" i="10"/>
  <c r="E51" i="10"/>
  <c r="N50" i="10"/>
  <c r="M50" i="10"/>
  <c r="J50" i="10"/>
  <c r="I50" i="10"/>
  <c r="F50" i="10"/>
  <c r="E50" i="10"/>
  <c r="N49" i="10"/>
  <c r="M49" i="10"/>
  <c r="J49" i="10"/>
  <c r="I49" i="10"/>
  <c r="F49" i="10"/>
  <c r="E49" i="10"/>
  <c r="N48" i="10"/>
  <c r="M48" i="10"/>
  <c r="J48" i="10"/>
  <c r="I48" i="10"/>
  <c r="F48" i="10"/>
  <c r="E48" i="10"/>
  <c r="N47" i="10"/>
  <c r="M47" i="10"/>
  <c r="J47" i="10"/>
  <c r="I47" i="10"/>
  <c r="F47" i="10"/>
  <c r="E47" i="10"/>
  <c r="N46" i="10"/>
  <c r="M46" i="10"/>
  <c r="J46" i="10"/>
  <c r="I46" i="10"/>
  <c r="F46" i="10"/>
  <c r="E46" i="10"/>
  <c r="N45" i="10"/>
  <c r="M45" i="10"/>
  <c r="J45" i="10"/>
  <c r="I45" i="10"/>
  <c r="F45" i="10"/>
  <c r="E45" i="10"/>
  <c r="N44" i="10"/>
  <c r="M44" i="10"/>
  <c r="J44" i="10"/>
  <c r="I44" i="10"/>
  <c r="F44" i="10"/>
  <c r="E44" i="10"/>
  <c r="N43" i="10"/>
  <c r="M43" i="10"/>
  <c r="J43" i="10"/>
  <c r="I43" i="10"/>
  <c r="F43" i="10"/>
  <c r="E43" i="10"/>
  <c r="N42" i="10"/>
  <c r="M42" i="10"/>
  <c r="J42" i="10"/>
  <c r="I42" i="10"/>
  <c r="F42" i="10"/>
  <c r="E42" i="10"/>
  <c r="N41" i="10"/>
  <c r="M41" i="10"/>
  <c r="J41" i="10"/>
  <c r="I41" i="10"/>
  <c r="F41" i="10"/>
  <c r="E41" i="10"/>
  <c r="N40" i="10"/>
  <c r="M40" i="10"/>
  <c r="J40" i="10"/>
  <c r="I40" i="10"/>
  <c r="F40" i="10"/>
  <c r="E40" i="10"/>
  <c r="N39" i="10"/>
  <c r="M39" i="10"/>
  <c r="J39" i="10"/>
  <c r="I39" i="10"/>
  <c r="F39" i="10"/>
  <c r="E39" i="10"/>
  <c r="N38" i="10"/>
  <c r="M38" i="10"/>
  <c r="J38" i="10"/>
  <c r="I38" i="10"/>
  <c r="F38" i="10"/>
  <c r="E38" i="10"/>
  <c r="N37" i="10"/>
  <c r="M37" i="10"/>
  <c r="J37" i="10"/>
  <c r="I37" i="10"/>
  <c r="F37" i="10"/>
  <c r="E37" i="10"/>
  <c r="N36" i="10"/>
  <c r="M36" i="10"/>
  <c r="J36" i="10"/>
  <c r="I36" i="10"/>
  <c r="F36" i="10"/>
  <c r="E36" i="10"/>
  <c r="N35" i="10"/>
  <c r="M35" i="10"/>
  <c r="J35" i="10"/>
  <c r="I35" i="10"/>
  <c r="F35" i="10"/>
  <c r="E35" i="10"/>
  <c r="N34" i="10"/>
  <c r="M34" i="10"/>
  <c r="J34" i="10"/>
  <c r="I34" i="10"/>
  <c r="F34" i="10"/>
  <c r="E34" i="10"/>
  <c r="N33" i="10"/>
  <c r="M33" i="10"/>
  <c r="J33" i="10"/>
  <c r="I33" i="10"/>
  <c r="F33" i="10"/>
  <c r="E33" i="10"/>
  <c r="N32" i="10"/>
  <c r="M32" i="10"/>
  <c r="J32" i="10"/>
  <c r="I32" i="10"/>
  <c r="F32" i="10"/>
  <c r="E32" i="10"/>
  <c r="N31" i="10"/>
  <c r="M31" i="10"/>
  <c r="J31" i="10"/>
  <c r="I31" i="10"/>
  <c r="F31" i="10"/>
  <c r="E31" i="10"/>
  <c r="N30" i="10"/>
  <c r="M30" i="10"/>
  <c r="J30" i="10"/>
  <c r="I30" i="10"/>
  <c r="F30" i="10"/>
  <c r="E30" i="10"/>
  <c r="N29" i="10"/>
  <c r="M29" i="10"/>
  <c r="J29" i="10"/>
  <c r="I29" i="10"/>
  <c r="F29" i="10"/>
  <c r="E29" i="10"/>
  <c r="N28" i="10"/>
  <c r="M28" i="10"/>
  <c r="J28" i="10"/>
  <c r="I28" i="10"/>
  <c r="F28" i="10"/>
  <c r="E28" i="10"/>
  <c r="N27" i="10"/>
  <c r="M27" i="10"/>
  <c r="J27" i="10"/>
  <c r="I27" i="10"/>
  <c r="F27" i="10"/>
  <c r="E27" i="10"/>
  <c r="N26" i="10"/>
  <c r="M26" i="10"/>
  <c r="J26" i="10"/>
  <c r="I26" i="10"/>
  <c r="F26" i="10"/>
  <c r="E26" i="10"/>
  <c r="N25" i="10"/>
  <c r="M25" i="10"/>
  <c r="J25" i="10"/>
  <c r="I25" i="10"/>
  <c r="F25" i="10"/>
  <c r="E25" i="10"/>
  <c r="N24" i="10"/>
  <c r="M24" i="10"/>
  <c r="J24" i="10"/>
  <c r="I24" i="10"/>
  <c r="F24" i="10"/>
  <c r="E24" i="10"/>
  <c r="N23" i="10"/>
  <c r="M23" i="10"/>
  <c r="J23" i="10"/>
  <c r="I23" i="10"/>
  <c r="F23" i="10"/>
  <c r="E23" i="10"/>
  <c r="N22" i="10"/>
  <c r="M22" i="10"/>
  <c r="J22" i="10"/>
  <c r="I22" i="10"/>
  <c r="F22" i="10"/>
  <c r="E22" i="10"/>
  <c r="N21" i="10"/>
  <c r="M21" i="10"/>
  <c r="J21" i="10"/>
  <c r="I21" i="10"/>
  <c r="F21" i="10"/>
  <c r="E21" i="10"/>
  <c r="N20" i="10"/>
  <c r="M20" i="10"/>
  <c r="J20" i="10"/>
  <c r="I20" i="10"/>
  <c r="F20" i="10"/>
  <c r="E20" i="10"/>
  <c r="N19" i="10"/>
  <c r="M19" i="10"/>
  <c r="J19" i="10"/>
  <c r="I19" i="10"/>
  <c r="F19" i="10"/>
  <c r="E19" i="10"/>
  <c r="N18" i="10"/>
  <c r="M18" i="10"/>
  <c r="J18" i="10"/>
  <c r="I18" i="10"/>
  <c r="F18" i="10"/>
  <c r="E18" i="10"/>
  <c r="N17" i="10"/>
  <c r="M17" i="10"/>
  <c r="J17" i="10"/>
  <c r="I17" i="10"/>
  <c r="F17" i="10"/>
  <c r="E17" i="10"/>
  <c r="N16" i="10"/>
  <c r="M16" i="10"/>
  <c r="J16" i="10"/>
  <c r="I16" i="10"/>
  <c r="F16" i="10"/>
  <c r="E16" i="10"/>
  <c r="N15" i="10"/>
  <c r="M15" i="10"/>
  <c r="J15" i="10"/>
  <c r="I15" i="10"/>
  <c r="F15" i="10"/>
  <c r="E15" i="10"/>
  <c r="N14" i="10"/>
  <c r="M14" i="10"/>
  <c r="J14" i="10"/>
  <c r="I14" i="10"/>
  <c r="F14" i="10"/>
  <c r="E14" i="10"/>
  <c r="N13" i="10"/>
  <c r="M13" i="10"/>
  <c r="J13" i="10"/>
  <c r="I13" i="10"/>
  <c r="F13" i="10"/>
  <c r="E13" i="10"/>
  <c r="N12" i="10"/>
  <c r="M12" i="10"/>
  <c r="J12" i="10"/>
  <c r="I12" i="10"/>
  <c r="F12" i="10"/>
  <c r="E12" i="10"/>
  <c r="J11" i="10"/>
  <c r="I11" i="10"/>
  <c r="F11" i="10"/>
  <c r="E11" i="10"/>
  <c r="J10" i="10"/>
  <c r="I10" i="10"/>
  <c r="F10" i="10"/>
  <c r="E10" i="10"/>
  <c r="F9" i="10"/>
  <c r="E9" i="10"/>
  <c r="F8" i="10"/>
  <c r="E8" i="10"/>
  <c r="F7" i="10"/>
  <c r="E7" i="10"/>
  <c r="F6" i="10"/>
  <c r="E6" i="10"/>
  <c r="L85" i="9"/>
  <c r="N85" i="9" s="1"/>
  <c r="H85" i="9"/>
  <c r="I85" i="9" s="1"/>
  <c r="D85" i="9"/>
  <c r="E85" i="9" s="1"/>
  <c r="L84" i="9"/>
  <c r="H84" i="9"/>
  <c r="H87" i="9" s="1"/>
  <c r="D84" i="9"/>
  <c r="B84" i="9"/>
  <c r="J80" i="9"/>
  <c r="I80" i="9"/>
  <c r="J79" i="9"/>
  <c r="I79" i="9"/>
  <c r="J78" i="9"/>
  <c r="I78" i="9"/>
  <c r="J77" i="9"/>
  <c r="I77" i="9"/>
  <c r="J76" i="9"/>
  <c r="I76" i="9"/>
  <c r="J75" i="9"/>
  <c r="I75" i="9"/>
  <c r="N74" i="9"/>
  <c r="M74" i="9"/>
  <c r="J74" i="9"/>
  <c r="I74" i="9"/>
  <c r="N73" i="9"/>
  <c r="M73" i="9"/>
  <c r="J73" i="9"/>
  <c r="I73" i="9"/>
  <c r="N72" i="9"/>
  <c r="M72" i="9"/>
  <c r="J72" i="9"/>
  <c r="I72" i="9"/>
  <c r="N71" i="9"/>
  <c r="M71" i="9"/>
  <c r="J71" i="9"/>
  <c r="I71" i="9"/>
  <c r="N70" i="9"/>
  <c r="M70" i="9"/>
  <c r="J70" i="9"/>
  <c r="I70" i="9"/>
  <c r="N69" i="9"/>
  <c r="M69" i="9"/>
  <c r="J69" i="9"/>
  <c r="I69" i="9"/>
  <c r="N68" i="9"/>
  <c r="M68" i="9"/>
  <c r="J68" i="9"/>
  <c r="I68" i="9"/>
  <c r="N67" i="9"/>
  <c r="M67" i="9"/>
  <c r="J67" i="9"/>
  <c r="I67" i="9"/>
  <c r="N66" i="9"/>
  <c r="M66" i="9"/>
  <c r="J66" i="9"/>
  <c r="I66" i="9"/>
  <c r="N65" i="9"/>
  <c r="M65" i="9"/>
  <c r="J65" i="9"/>
  <c r="I65" i="9"/>
  <c r="N64" i="9"/>
  <c r="M64" i="9"/>
  <c r="J64" i="9"/>
  <c r="I64" i="9"/>
  <c r="N63" i="9"/>
  <c r="M63" i="9"/>
  <c r="J63" i="9"/>
  <c r="I63" i="9"/>
  <c r="N62" i="9"/>
  <c r="M62" i="9"/>
  <c r="J62" i="9"/>
  <c r="I62" i="9"/>
  <c r="N61" i="9"/>
  <c r="M61" i="9"/>
  <c r="J61" i="9"/>
  <c r="I61" i="9"/>
  <c r="N60" i="9"/>
  <c r="M60" i="9"/>
  <c r="J60" i="9"/>
  <c r="I60" i="9"/>
  <c r="F60" i="9"/>
  <c r="E60" i="9"/>
  <c r="N59" i="9"/>
  <c r="M59" i="9"/>
  <c r="J59" i="9"/>
  <c r="I59" i="9"/>
  <c r="F59" i="9"/>
  <c r="E59" i="9"/>
  <c r="N58" i="9"/>
  <c r="M58" i="9"/>
  <c r="J58" i="9"/>
  <c r="I58" i="9"/>
  <c r="F58" i="9"/>
  <c r="E58" i="9"/>
  <c r="N57" i="9"/>
  <c r="M57" i="9"/>
  <c r="J57" i="9"/>
  <c r="I57" i="9"/>
  <c r="F57" i="9"/>
  <c r="E57" i="9"/>
  <c r="N56" i="9"/>
  <c r="M56" i="9"/>
  <c r="J56" i="9"/>
  <c r="I56" i="9"/>
  <c r="F56" i="9"/>
  <c r="E56" i="9"/>
  <c r="N55" i="9"/>
  <c r="M55" i="9"/>
  <c r="J55" i="9"/>
  <c r="I55" i="9"/>
  <c r="F55" i="9"/>
  <c r="E55" i="9"/>
  <c r="N54" i="9"/>
  <c r="M54" i="9"/>
  <c r="J54" i="9"/>
  <c r="I54" i="9"/>
  <c r="F54" i="9"/>
  <c r="E54" i="9"/>
  <c r="N53" i="9"/>
  <c r="M53" i="9"/>
  <c r="J53" i="9"/>
  <c r="I53" i="9"/>
  <c r="F53" i="9"/>
  <c r="E53" i="9"/>
  <c r="N52" i="9"/>
  <c r="M52" i="9"/>
  <c r="J52" i="9"/>
  <c r="I52" i="9"/>
  <c r="F52" i="9"/>
  <c r="E52" i="9"/>
  <c r="N51" i="9"/>
  <c r="M51" i="9"/>
  <c r="J51" i="9"/>
  <c r="I51" i="9"/>
  <c r="F51" i="9"/>
  <c r="E51" i="9"/>
  <c r="N50" i="9"/>
  <c r="M50" i="9"/>
  <c r="J50" i="9"/>
  <c r="I50" i="9"/>
  <c r="F50" i="9"/>
  <c r="E50" i="9"/>
  <c r="N49" i="9"/>
  <c r="M49" i="9"/>
  <c r="J49" i="9"/>
  <c r="I49" i="9"/>
  <c r="F49" i="9"/>
  <c r="E49" i="9"/>
  <c r="N48" i="9"/>
  <c r="M48" i="9"/>
  <c r="J48" i="9"/>
  <c r="I48" i="9"/>
  <c r="F48" i="9"/>
  <c r="E48" i="9"/>
  <c r="N47" i="9"/>
  <c r="M47" i="9"/>
  <c r="J47" i="9"/>
  <c r="I47" i="9"/>
  <c r="F47" i="9"/>
  <c r="E47" i="9"/>
  <c r="N46" i="9"/>
  <c r="M46" i="9"/>
  <c r="J46" i="9"/>
  <c r="I46" i="9"/>
  <c r="F46" i="9"/>
  <c r="E46" i="9"/>
  <c r="N45" i="9"/>
  <c r="M45" i="9"/>
  <c r="J45" i="9"/>
  <c r="I45" i="9"/>
  <c r="F45" i="9"/>
  <c r="E45" i="9"/>
  <c r="N44" i="9"/>
  <c r="M44" i="9"/>
  <c r="J44" i="9"/>
  <c r="I44" i="9"/>
  <c r="F44" i="9"/>
  <c r="E44" i="9"/>
  <c r="N43" i="9"/>
  <c r="M43" i="9"/>
  <c r="J43" i="9"/>
  <c r="I43" i="9"/>
  <c r="F43" i="9"/>
  <c r="E43" i="9"/>
  <c r="N42" i="9"/>
  <c r="M42" i="9"/>
  <c r="J42" i="9"/>
  <c r="I42" i="9"/>
  <c r="F42" i="9"/>
  <c r="E42" i="9"/>
  <c r="N41" i="9"/>
  <c r="M41" i="9"/>
  <c r="J41" i="9"/>
  <c r="I41" i="9"/>
  <c r="F41" i="9"/>
  <c r="E41" i="9"/>
  <c r="N40" i="9"/>
  <c r="M40" i="9"/>
  <c r="J40" i="9"/>
  <c r="I40" i="9"/>
  <c r="F40" i="9"/>
  <c r="E40" i="9"/>
  <c r="N39" i="9"/>
  <c r="M39" i="9"/>
  <c r="J39" i="9"/>
  <c r="I39" i="9"/>
  <c r="F39" i="9"/>
  <c r="E39" i="9"/>
  <c r="N38" i="9"/>
  <c r="M38" i="9"/>
  <c r="J38" i="9"/>
  <c r="I38" i="9"/>
  <c r="F38" i="9"/>
  <c r="E38" i="9"/>
  <c r="N37" i="9"/>
  <c r="M37" i="9"/>
  <c r="J37" i="9"/>
  <c r="I37" i="9"/>
  <c r="F37" i="9"/>
  <c r="E37" i="9"/>
  <c r="N36" i="9"/>
  <c r="M36" i="9"/>
  <c r="J36" i="9"/>
  <c r="I36" i="9"/>
  <c r="F36" i="9"/>
  <c r="E36" i="9"/>
  <c r="N35" i="9"/>
  <c r="M35" i="9"/>
  <c r="J35" i="9"/>
  <c r="I35" i="9"/>
  <c r="F35" i="9"/>
  <c r="E35" i="9"/>
  <c r="N34" i="9"/>
  <c r="M34" i="9"/>
  <c r="J34" i="9"/>
  <c r="I34" i="9"/>
  <c r="F34" i="9"/>
  <c r="E34" i="9"/>
  <c r="N33" i="9"/>
  <c r="M33" i="9"/>
  <c r="J33" i="9"/>
  <c r="I33" i="9"/>
  <c r="F33" i="9"/>
  <c r="E33" i="9"/>
  <c r="N32" i="9"/>
  <c r="M32" i="9"/>
  <c r="J32" i="9"/>
  <c r="I32" i="9"/>
  <c r="F32" i="9"/>
  <c r="E32" i="9"/>
  <c r="N31" i="9"/>
  <c r="M31" i="9"/>
  <c r="J31" i="9"/>
  <c r="I31" i="9"/>
  <c r="F31" i="9"/>
  <c r="E31" i="9"/>
  <c r="N30" i="9"/>
  <c r="M30" i="9"/>
  <c r="J30" i="9"/>
  <c r="I30" i="9"/>
  <c r="F30" i="9"/>
  <c r="E30" i="9"/>
  <c r="N29" i="9"/>
  <c r="M29" i="9"/>
  <c r="J29" i="9"/>
  <c r="I29" i="9"/>
  <c r="F29" i="9"/>
  <c r="E29" i="9"/>
  <c r="N28" i="9"/>
  <c r="M28" i="9"/>
  <c r="J28" i="9"/>
  <c r="I28" i="9"/>
  <c r="F28" i="9"/>
  <c r="E28" i="9"/>
  <c r="N27" i="9"/>
  <c r="M27" i="9"/>
  <c r="J27" i="9"/>
  <c r="I27" i="9"/>
  <c r="F27" i="9"/>
  <c r="E27" i="9"/>
  <c r="N26" i="9"/>
  <c r="M26" i="9"/>
  <c r="J26" i="9"/>
  <c r="I26" i="9"/>
  <c r="F26" i="9"/>
  <c r="E26" i="9"/>
  <c r="N25" i="9"/>
  <c r="M25" i="9"/>
  <c r="J25" i="9"/>
  <c r="I25" i="9"/>
  <c r="F25" i="9"/>
  <c r="E25" i="9"/>
  <c r="N24" i="9"/>
  <c r="M24" i="9"/>
  <c r="J24" i="9"/>
  <c r="I24" i="9"/>
  <c r="F24" i="9"/>
  <c r="E24" i="9"/>
  <c r="N23" i="9"/>
  <c r="M23" i="9"/>
  <c r="J23" i="9"/>
  <c r="I23" i="9"/>
  <c r="F23" i="9"/>
  <c r="E23" i="9"/>
  <c r="N22" i="9"/>
  <c r="M22" i="9"/>
  <c r="J22" i="9"/>
  <c r="I22" i="9"/>
  <c r="F22" i="9"/>
  <c r="E22" i="9"/>
  <c r="N21" i="9"/>
  <c r="M21" i="9"/>
  <c r="J21" i="9"/>
  <c r="I21" i="9"/>
  <c r="F21" i="9"/>
  <c r="E21" i="9"/>
  <c r="N20" i="9"/>
  <c r="M20" i="9"/>
  <c r="J20" i="9"/>
  <c r="I20" i="9"/>
  <c r="F20" i="9"/>
  <c r="E20" i="9"/>
  <c r="N19" i="9"/>
  <c r="M19" i="9"/>
  <c r="J19" i="9"/>
  <c r="I19" i="9"/>
  <c r="F19" i="9"/>
  <c r="E19" i="9"/>
  <c r="N18" i="9"/>
  <c r="M18" i="9"/>
  <c r="J18" i="9"/>
  <c r="I18" i="9"/>
  <c r="F18" i="9"/>
  <c r="E18" i="9"/>
  <c r="N17" i="9"/>
  <c r="M17" i="9"/>
  <c r="J17" i="9"/>
  <c r="I17" i="9"/>
  <c r="F17" i="9"/>
  <c r="E17" i="9"/>
  <c r="N16" i="9"/>
  <c r="M16" i="9"/>
  <c r="J16" i="9"/>
  <c r="I16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N78" i="8"/>
  <c r="M78" i="8"/>
  <c r="L78" i="8"/>
  <c r="J78" i="8"/>
  <c r="I78" i="8"/>
  <c r="H78" i="8"/>
  <c r="F78" i="8"/>
  <c r="E78" i="8"/>
  <c r="D78" i="8"/>
  <c r="L77" i="8"/>
  <c r="H77" i="8"/>
  <c r="H80" i="8" s="1"/>
  <c r="D77" i="8"/>
  <c r="D80" i="8" s="1"/>
  <c r="B77" i="8"/>
  <c r="N76" i="8"/>
  <c r="M76" i="8"/>
  <c r="J76" i="8"/>
  <c r="I76" i="8"/>
  <c r="F76" i="8"/>
  <c r="E76" i="8"/>
  <c r="N75" i="8"/>
  <c r="M75" i="8"/>
  <c r="J75" i="8"/>
  <c r="I75" i="8"/>
  <c r="F75" i="8"/>
  <c r="E75" i="8"/>
  <c r="N74" i="8"/>
  <c r="M74" i="8"/>
  <c r="J74" i="8"/>
  <c r="I74" i="8"/>
  <c r="F74" i="8"/>
  <c r="E74" i="8"/>
  <c r="N73" i="8"/>
  <c r="M73" i="8"/>
  <c r="J73" i="8"/>
  <c r="I73" i="8"/>
  <c r="F73" i="8"/>
  <c r="E73" i="8"/>
  <c r="N72" i="8"/>
  <c r="M72" i="8"/>
  <c r="J72" i="8"/>
  <c r="I72" i="8"/>
  <c r="F72" i="8"/>
  <c r="E72" i="8"/>
  <c r="N71" i="8"/>
  <c r="M71" i="8"/>
  <c r="J71" i="8"/>
  <c r="I71" i="8"/>
  <c r="F71" i="8"/>
  <c r="E71" i="8"/>
  <c r="N70" i="8"/>
  <c r="M70" i="8"/>
  <c r="J70" i="8"/>
  <c r="I70" i="8"/>
  <c r="F70" i="8"/>
  <c r="E70" i="8"/>
  <c r="N69" i="8"/>
  <c r="M69" i="8"/>
  <c r="J69" i="8"/>
  <c r="I69" i="8"/>
  <c r="F69" i="8"/>
  <c r="E69" i="8"/>
  <c r="N68" i="8"/>
  <c r="M68" i="8"/>
  <c r="J68" i="8"/>
  <c r="I68" i="8"/>
  <c r="F68" i="8"/>
  <c r="E68" i="8"/>
  <c r="N67" i="8"/>
  <c r="M67" i="8"/>
  <c r="J67" i="8"/>
  <c r="I67" i="8"/>
  <c r="F67" i="8"/>
  <c r="E67" i="8"/>
  <c r="N66" i="8"/>
  <c r="M66" i="8"/>
  <c r="J66" i="8"/>
  <c r="I66" i="8"/>
  <c r="F66" i="8"/>
  <c r="E66" i="8"/>
  <c r="N65" i="8"/>
  <c r="M65" i="8"/>
  <c r="J65" i="8"/>
  <c r="I65" i="8"/>
  <c r="F65" i="8"/>
  <c r="E65" i="8"/>
  <c r="N64" i="8"/>
  <c r="M64" i="8"/>
  <c r="J64" i="8"/>
  <c r="I64" i="8"/>
  <c r="F64" i="8"/>
  <c r="E64" i="8"/>
  <c r="N63" i="8"/>
  <c r="M63" i="8"/>
  <c r="J63" i="8"/>
  <c r="I63" i="8"/>
  <c r="F63" i="8"/>
  <c r="E63" i="8"/>
  <c r="N62" i="8"/>
  <c r="M62" i="8"/>
  <c r="J62" i="8"/>
  <c r="I62" i="8"/>
  <c r="F62" i="8"/>
  <c r="E62" i="8"/>
  <c r="N61" i="8"/>
  <c r="M61" i="8"/>
  <c r="J61" i="8"/>
  <c r="I61" i="8"/>
  <c r="F61" i="8"/>
  <c r="E61" i="8"/>
  <c r="N60" i="8"/>
  <c r="M60" i="8"/>
  <c r="J60" i="8"/>
  <c r="I60" i="8"/>
  <c r="F60" i="8"/>
  <c r="E60" i="8"/>
  <c r="N59" i="8"/>
  <c r="M59" i="8"/>
  <c r="J59" i="8"/>
  <c r="I59" i="8"/>
  <c r="F59" i="8"/>
  <c r="E59" i="8"/>
  <c r="N58" i="8"/>
  <c r="M58" i="8"/>
  <c r="J58" i="8"/>
  <c r="I58" i="8"/>
  <c r="F58" i="8"/>
  <c r="E58" i="8"/>
  <c r="N57" i="8"/>
  <c r="M57" i="8"/>
  <c r="J57" i="8"/>
  <c r="I57" i="8"/>
  <c r="F57" i="8"/>
  <c r="E57" i="8"/>
  <c r="N56" i="8"/>
  <c r="M56" i="8"/>
  <c r="J56" i="8"/>
  <c r="I56" i="8"/>
  <c r="F56" i="8"/>
  <c r="E56" i="8"/>
  <c r="N55" i="8"/>
  <c r="M55" i="8"/>
  <c r="J55" i="8"/>
  <c r="I55" i="8"/>
  <c r="F55" i="8"/>
  <c r="E55" i="8"/>
  <c r="N54" i="8"/>
  <c r="M54" i="8"/>
  <c r="J54" i="8"/>
  <c r="I54" i="8"/>
  <c r="F54" i="8"/>
  <c r="E54" i="8"/>
  <c r="N53" i="8"/>
  <c r="M53" i="8"/>
  <c r="J53" i="8"/>
  <c r="I53" i="8"/>
  <c r="F53" i="8"/>
  <c r="E53" i="8"/>
  <c r="N52" i="8"/>
  <c r="M52" i="8"/>
  <c r="J52" i="8"/>
  <c r="I52" i="8"/>
  <c r="F52" i="8"/>
  <c r="E52" i="8"/>
  <c r="N51" i="8"/>
  <c r="M51" i="8"/>
  <c r="J51" i="8"/>
  <c r="I51" i="8"/>
  <c r="F51" i="8"/>
  <c r="E51" i="8"/>
  <c r="N50" i="8"/>
  <c r="M50" i="8"/>
  <c r="J50" i="8"/>
  <c r="I50" i="8"/>
  <c r="F50" i="8"/>
  <c r="E50" i="8"/>
  <c r="N49" i="8"/>
  <c r="M49" i="8"/>
  <c r="J49" i="8"/>
  <c r="I49" i="8"/>
  <c r="F49" i="8"/>
  <c r="E49" i="8"/>
  <c r="N48" i="8"/>
  <c r="M48" i="8"/>
  <c r="J48" i="8"/>
  <c r="I48" i="8"/>
  <c r="F48" i="8"/>
  <c r="E48" i="8"/>
  <c r="N47" i="8"/>
  <c r="M47" i="8"/>
  <c r="J47" i="8"/>
  <c r="I47" i="8"/>
  <c r="F47" i="8"/>
  <c r="E47" i="8"/>
  <c r="N46" i="8"/>
  <c r="M46" i="8"/>
  <c r="J46" i="8"/>
  <c r="I46" i="8"/>
  <c r="F46" i="8"/>
  <c r="E46" i="8"/>
  <c r="N45" i="8"/>
  <c r="M45" i="8"/>
  <c r="J45" i="8"/>
  <c r="I45" i="8"/>
  <c r="F45" i="8"/>
  <c r="E45" i="8"/>
  <c r="N44" i="8"/>
  <c r="M44" i="8"/>
  <c r="J44" i="8"/>
  <c r="I44" i="8"/>
  <c r="F44" i="8"/>
  <c r="E44" i="8"/>
  <c r="N43" i="8"/>
  <c r="M43" i="8"/>
  <c r="J43" i="8"/>
  <c r="I43" i="8"/>
  <c r="F43" i="8"/>
  <c r="E43" i="8"/>
  <c r="N42" i="8"/>
  <c r="M42" i="8"/>
  <c r="J42" i="8"/>
  <c r="I42" i="8"/>
  <c r="F42" i="8"/>
  <c r="E42" i="8"/>
  <c r="N41" i="8"/>
  <c r="M41" i="8"/>
  <c r="J41" i="8"/>
  <c r="I41" i="8"/>
  <c r="F41" i="8"/>
  <c r="E41" i="8"/>
  <c r="N40" i="8"/>
  <c r="M40" i="8"/>
  <c r="J40" i="8"/>
  <c r="I40" i="8"/>
  <c r="F40" i="8"/>
  <c r="E40" i="8"/>
  <c r="N39" i="8"/>
  <c r="M39" i="8"/>
  <c r="J39" i="8"/>
  <c r="I39" i="8"/>
  <c r="F39" i="8"/>
  <c r="E39" i="8"/>
  <c r="N38" i="8"/>
  <c r="M38" i="8"/>
  <c r="J38" i="8"/>
  <c r="I38" i="8"/>
  <c r="F38" i="8"/>
  <c r="E38" i="8"/>
  <c r="N37" i="8"/>
  <c r="M37" i="8"/>
  <c r="J37" i="8"/>
  <c r="I37" i="8"/>
  <c r="F37" i="8"/>
  <c r="E37" i="8"/>
  <c r="N36" i="8"/>
  <c r="M36" i="8"/>
  <c r="J36" i="8"/>
  <c r="I36" i="8"/>
  <c r="F36" i="8"/>
  <c r="E36" i="8"/>
  <c r="N35" i="8"/>
  <c r="M35" i="8"/>
  <c r="J35" i="8"/>
  <c r="I35" i="8"/>
  <c r="F35" i="8"/>
  <c r="E35" i="8"/>
  <c r="N34" i="8"/>
  <c r="M34" i="8"/>
  <c r="J34" i="8"/>
  <c r="I34" i="8"/>
  <c r="F34" i="8"/>
  <c r="E34" i="8"/>
  <c r="N33" i="8"/>
  <c r="M33" i="8"/>
  <c r="J33" i="8"/>
  <c r="I33" i="8"/>
  <c r="F33" i="8"/>
  <c r="E33" i="8"/>
  <c r="N32" i="8"/>
  <c r="M32" i="8"/>
  <c r="J32" i="8"/>
  <c r="I32" i="8"/>
  <c r="F32" i="8"/>
  <c r="E32" i="8"/>
  <c r="N31" i="8"/>
  <c r="M31" i="8"/>
  <c r="J31" i="8"/>
  <c r="I31" i="8"/>
  <c r="F31" i="8"/>
  <c r="E31" i="8"/>
  <c r="N30" i="8"/>
  <c r="M30" i="8"/>
  <c r="J30" i="8"/>
  <c r="I30" i="8"/>
  <c r="F30" i="8"/>
  <c r="E30" i="8"/>
  <c r="N29" i="8"/>
  <c r="M29" i="8"/>
  <c r="J29" i="8"/>
  <c r="I29" i="8"/>
  <c r="F29" i="8"/>
  <c r="E29" i="8"/>
  <c r="N28" i="8"/>
  <c r="M28" i="8"/>
  <c r="J28" i="8"/>
  <c r="I28" i="8"/>
  <c r="F28" i="8"/>
  <c r="E28" i="8"/>
  <c r="N27" i="8"/>
  <c r="M27" i="8"/>
  <c r="J27" i="8"/>
  <c r="I27" i="8"/>
  <c r="F27" i="8"/>
  <c r="E27" i="8"/>
  <c r="N26" i="8"/>
  <c r="M26" i="8"/>
  <c r="J26" i="8"/>
  <c r="I26" i="8"/>
  <c r="F26" i="8"/>
  <c r="E26" i="8"/>
  <c r="N25" i="8"/>
  <c r="M25" i="8"/>
  <c r="J25" i="8"/>
  <c r="I25" i="8"/>
  <c r="F25" i="8"/>
  <c r="E25" i="8"/>
  <c r="N24" i="8"/>
  <c r="M24" i="8"/>
  <c r="J24" i="8"/>
  <c r="I24" i="8"/>
  <c r="F24" i="8"/>
  <c r="E24" i="8"/>
  <c r="N23" i="8"/>
  <c r="M23" i="8"/>
  <c r="J23" i="8"/>
  <c r="I23" i="8"/>
  <c r="F23" i="8"/>
  <c r="E23" i="8"/>
  <c r="N22" i="8"/>
  <c r="M22" i="8"/>
  <c r="J22" i="8"/>
  <c r="I22" i="8"/>
  <c r="F22" i="8"/>
  <c r="E22" i="8"/>
  <c r="N21" i="8"/>
  <c r="M21" i="8"/>
  <c r="J21" i="8"/>
  <c r="I21" i="8"/>
  <c r="F21" i="8"/>
  <c r="E21" i="8"/>
  <c r="N20" i="8"/>
  <c r="M20" i="8"/>
  <c r="J20" i="8"/>
  <c r="I20" i="8"/>
  <c r="F20" i="8"/>
  <c r="E20" i="8"/>
  <c r="N19" i="8"/>
  <c r="M19" i="8"/>
  <c r="J19" i="8"/>
  <c r="I19" i="8"/>
  <c r="F19" i="8"/>
  <c r="E19" i="8"/>
  <c r="N18" i="8"/>
  <c r="M18" i="8"/>
  <c r="J18" i="8"/>
  <c r="I18" i="8"/>
  <c r="F18" i="8"/>
  <c r="E18" i="8"/>
  <c r="N17" i="8"/>
  <c r="M17" i="8"/>
  <c r="J17" i="8"/>
  <c r="I17" i="8"/>
  <c r="F17" i="8"/>
  <c r="E17" i="8"/>
  <c r="N16" i="8"/>
  <c r="M16" i="8"/>
  <c r="J16" i="8"/>
  <c r="I16" i="8"/>
  <c r="F16" i="8"/>
  <c r="E16" i="8"/>
  <c r="N15" i="8"/>
  <c r="M15" i="8"/>
  <c r="J15" i="8"/>
  <c r="I15" i="8"/>
  <c r="F15" i="8"/>
  <c r="E15" i="8"/>
  <c r="N14" i="8"/>
  <c r="M14" i="8"/>
  <c r="J14" i="8"/>
  <c r="I14" i="8"/>
  <c r="F14" i="8"/>
  <c r="E14" i="8"/>
  <c r="N13" i="8"/>
  <c r="M13" i="8"/>
  <c r="J13" i="8"/>
  <c r="I13" i="8"/>
  <c r="F13" i="8"/>
  <c r="E13" i="8"/>
  <c r="J12" i="8"/>
  <c r="I12" i="8"/>
  <c r="F12" i="8"/>
  <c r="E12" i="8"/>
  <c r="J11" i="8"/>
  <c r="I11" i="8"/>
  <c r="F11" i="8"/>
  <c r="E11" i="8"/>
  <c r="J10" i="8"/>
  <c r="I10" i="8"/>
  <c r="F10" i="8"/>
  <c r="E10" i="8"/>
  <c r="J9" i="8"/>
  <c r="I9" i="8"/>
  <c r="F9" i="8"/>
  <c r="E9" i="8"/>
  <c r="F8" i="8"/>
  <c r="E8" i="8"/>
  <c r="F7" i="8"/>
  <c r="E7" i="8"/>
  <c r="F6" i="8"/>
  <c r="E6" i="8"/>
  <c r="F5" i="8"/>
  <c r="E5" i="8"/>
  <c r="O172" i="7"/>
  <c r="N172" i="7"/>
  <c r="Q170" i="7"/>
  <c r="P170" i="7"/>
  <c r="Q169" i="7"/>
  <c r="P169" i="7"/>
  <c r="Q168" i="7"/>
  <c r="P168" i="7"/>
  <c r="Q167" i="7"/>
  <c r="P167" i="7"/>
  <c r="Q166" i="7"/>
  <c r="P166" i="7"/>
  <c r="Q165" i="7"/>
  <c r="P165" i="7"/>
  <c r="Q164" i="7"/>
  <c r="P164" i="7"/>
  <c r="Q163" i="7"/>
  <c r="P163" i="7"/>
  <c r="Q162" i="7"/>
  <c r="P162" i="7"/>
  <c r="Q161" i="7"/>
  <c r="P161" i="7"/>
  <c r="Q160" i="7"/>
  <c r="P160" i="7"/>
  <c r="Q159" i="7"/>
  <c r="P159" i="7"/>
  <c r="Q158" i="7"/>
  <c r="P158" i="7"/>
  <c r="Q157" i="7"/>
  <c r="P157" i="7"/>
  <c r="Q156" i="7"/>
  <c r="P156" i="7"/>
  <c r="Q155" i="7"/>
  <c r="P155" i="7"/>
  <c r="Q154" i="7"/>
  <c r="P154" i="7"/>
  <c r="Q153" i="7"/>
  <c r="P153" i="7"/>
  <c r="Q152" i="7"/>
  <c r="P152" i="7"/>
  <c r="Q151" i="7"/>
  <c r="P151" i="7"/>
  <c r="Q150" i="7"/>
  <c r="P150" i="7"/>
  <c r="Q149" i="7"/>
  <c r="P149" i="7"/>
  <c r="Q148" i="7"/>
  <c r="P148" i="7"/>
  <c r="Q147" i="7"/>
  <c r="P147" i="7"/>
  <c r="Q146" i="7"/>
  <c r="P146" i="7"/>
  <c r="Q145" i="7"/>
  <c r="P145" i="7"/>
  <c r="Q144" i="7"/>
  <c r="P144" i="7"/>
  <c r="Q143" i="7"/>
  <c r="P143" i="7"/>
  <c r="Q142" i="7"/>
  <c r="P142" i="7"/>
  <c r="Q141" i="7"/>
  <c r="P141" i="7"/>
  <c r="Q140" i="7"/>
  <c r="P140" i="7"/>
  <c r="Q139" i="7"/>
  <c r="P139" i="7"/>
  <c r="Q138" i="7"/>
  <c r="P138" i="7"/>
  <c r="Q137" i="7"/>
  <c r="P137" i="7"/>
  <c r="Q136" i="7"/>
  <c r="P136" i="7"/>
  <c r="Q135" i="7"/>
  <c r="P135" i="7"/>
  <c r="Q134" i="7"/>
  <c r="P134" i="7"/>
  <c r="Q133" i="7"/>
  <c r="P133" i="7"/>
  <c r="Q132" i="7"/>
  <c r="P132" i="7"/>
  <c r="Q131" i="7"/>
  <c r="P131" i="7"/>
  <c r="Q130" i="7"/>
  <c r="P130" i="7"/>
  <c r="Q129" i="7"/>
  <c r="P129" i="7"/>
  <c r="Q128" i="7"/>
  <c r="P128" i="7"/>
  <c r="Q127" i="7"/>
  <c r="P127" i="7"/>
  <c r="Q126" i="7"/>
  <c r="P126" i="7"/>
  <c r="Q125" i="7"/>
  <c r="P125" i="7"/>
  <c r="Q124" i="7"/>
  <c r="P124" i="7"/>
  <c r="Q123" i="7"/>
  <c r="P123" i="7"/>
  <c r="Q122" i="7"/>
  <c r="P122" i="7"/>
  <c r="Q121" i="7"/>
  <c r="P121" i="7"/>
  <c r="Q120" i="7"/>
  <c r="P120" i="7"/>
  <c r="Q119" i="7"/>
  <c r="P119" i="7"/>
  <c r="Q118" i="7"/>
  <c r="P118" i="7"/>
  <c r="Q117" i="7"/>
  <c r="P117" i="7"/>
  <c r="Q116" i="7"/>
  <c r="P116" i="7"/>
  <c r="Q115" i="7"/>
  <c r="P115" i="7"/>
  <c r="Q114" i="7"/>
  <c r="P114" i="7"/>
  <c r="Q113" i="7"/>
  <c r="P113" i="7"/>
  <c r="Q112" i="7"/>
  <c r="P112" i="7"/>
  <c r="Q111" i="7"/>
  <c r="P111" i="7"/>
  <c r="Q110" i="7"/>
  <c r="P110" i="7"/>
  <c r="Q109" i="7"/>
  <c r="P109" i="7"/>
  <c r="Q108" i="7"/>
  <c r="P108" i="7"/>
  <c r="Q107" i="7"/>
  <c r="P107" i="7"/>
  <c r="Q106" i="7"/>
  <c r="P106" i="7"/>
  <c r="Q105" i="7"/>
  <c r="P105" i="7"/>
  <c r="Q104" i="7"/>
  <c r="P104" i="7"/>
  <c r="Q103" i="7"/>
  <c r="P103" i="7"/>
  <c r="Q102" i="7"/>
  <c r="P102" i="7"/>
  <c r="Q101" i="7"/>
  <c r="P101" i="7"/>
  <c r="Q100" i="7"/>
  <c r="P100" i="7"/>
  <c r="Q99" i="7"/>
  <c r="P99" i="7"/>
  <c r="Q98" i="7"/>
  <c r="P98" i="7"/>
  <c r="Q97" i="7"/>
  <c r="P97" i="7"/>
  <c r="Q96" i="7"/>
  <c r="P96" i="7"/>
  <c r="Q95" i="7"/>
  <c r="P95" i="7"/>
  <c r="Q94" i="7"/>
  <c r="P94" i="7"/>
  <c r="Q93" i="7"/>
  <c r="P93" i="7"/>
  <c r="Q92" i="7"/>
  <c r="P92" i="7"/>
  <c r="Q91" i="7"/>
  <c r="P91" i="7"/>
  <c r="Q90" i="7"/>
  <c r="P90" i="7"/>
  <c r="Q89" i="7"/>
  <c r="P89" i="7"/>
  <c r="Q88" i="7"/>
  <c r="P88" i="7"/>
  <c r="Q87" i="7"/>
  <c r="P87" i="7"/>
  <c r="Q86" i="7"/>
  <c r="P86" i="7"/>
  <c r="Q85" i="7"/>
  <c r="P85" i="7"/>
  <c r="Q84" i="7"/>
  <c r="P84" i="7"/>
  <c r="Q83" i="7"/>
  <c r="P83" i="7"/>
  <c r="Q82" i="7"/>
  <c r="P82" i="7"/>
  <c r="Q81" i="7"/>
  <c r="P81" i="7"/>
  <c r="Q80" i="7"/>
  <c r="P80" i="7"/>
  <c r="Q79" i="7"/>
  <c r="P79" i="7"/>
  <c r="Q78" i="7"/>
  <c r="P78" i="7"/>
  <c r="Q77" i="7"/>
  <c r="P77" i="7"/>
  <c r="Q76" i="7"/>
  <c r="P76" i="7"/>
  <c r="Q75" i="7"/>
  <c r="P75" i="7"/>
  <c r="Q74" i="7"/>
  <c r="P74" i="7"/>
  <c r="Q73" i="7"/>
  <c r="P73" i="7"/>
  <c r="Q72" i="7"/>
  <c r="P72" i="7"/>
  <c r="Q71" i="7"/>
  <c r="P71" i="7"/>
  <c r="Q70" i="7"/>
  <c r="P70" i="7"/>
  <c r="Q69" i="7"/>
  <c r="P69" i="7"/>
  <c r="Q68" i="7"/>
  <c r="P68" i="7"/>
  <c r="Q67" i="7"/>
  <c r="P67" i="7"/>
  <c r="Q66" i="7"/>
  <c r="P66" i="7"/>
  <c r="Q65" i="7"/>
  <c r="P65" i="7"/>
  <c r="Q64" i="7"/>
  <c r="P64" i="7"/>
  <c r="Q63" i="7"/>
  <c r="P63" i="7"/>
  <c r="Q62" i="7"/>
  <c r="P62" i="7"/>
  <c r="Q61" i="7"/>
  <c r="P61" i="7"/>
  <c r="Q60" i="7"/>
  <c r="P60" i="7"/>
  <c r="Q59" i="7"/>
  <c r="P59" i="7"/>
  <c r="Q58" i="7"/>
  <c r="P58" i="7"/>
  <c r="Q57" i="7"/>
  <c r="P57" i="7"/>
  <c r="Q56" i="7"/>
  <c r="P56" i="7"/>
  <c r="Q55" i="7"/>
  <c r="P55" i="7"/>
  <c r="Q54" i="7"/>
  <c r="P54" i="7"/>
  <c r="Q53" i="7"/>
  <c r="P53" i="7"/>
  <c r="Q52" i="7"/>
  <c r="P52" i="7"/>
  <c r="Q51" i="7"/>
  <c r="P51" i="7"/>
  <c r="Q50" i="7"/>
  <c r="P50" i="7"/>
  <c r="Q49" i="7"/>
  <c r="P49" i="7"/>
  <c r="Q48" i="7"/>
  <c r="P48" i="7"/>
  <c r="Q47" i="7"/>
  <c r="P47" i="7"/>
  <c r="Q46" i="7"/>
  <c r="P46" i="7"/>
  <c r="Q45" i="7"/>
  <c r="P45" i="7"/>
  <c r="Q44" i="7"/>
  <c r="P44" i="7"/>
  <c r="Q43" i="7"/>
  <c r="P43" i="7"/>
  <c r="Q42" i="7"/>
  <c r="P42" i="7"/>
  <c r="Q41" i="7"/>
  <c r="P41" i="7"/>
  <c r="Q40" i="7"/>
  <c r="P40" i="7"/>
  <c r="Q39" i="7"/>
  <c r="P39" i="7"/>
  <c r="Q38" i="7"/>
  <c r="P38" i="7"/>
  <c r="Q37" i="7"/>
  <c r="P37" i="7"/>
  <c r="Q36" i="7"/>
  <c r="P36" i="7"/>
  <c r="Q35" i="7"/>
  <c r="P35" i="7"/>
  <c r="Q34" i="7"/>
  <c r="P34" i="7"/>
  <c r="Q33" i="7"/>
  <c r="P33" i="7"/>
  <c r="Q32" i="7"/>
  <c r="P32" i="7"/>
  <c r="Q31" i="7"/>
  <c r="P31" i="7"/>
  <c r="Q30" i="7"/>
  <c r="P30" i="7"/>
  <c r="Q29" i="7"/>
  <c r="P29" i="7"/>
  <c r="Q28" i="7"/>
  <c r="P28" i="7"/>
  <c r="Q27" i="7"/>
  <c r="P27" i="7"/>
  <c r="Q26" i="7"/>
  <c r="P26" i="7"/>
  <c r="Q25" i="7"/>
  <c r="P25" i="7"/>
  <c r="Q24" i="7"/>
  <c r="P24" i="7"/>
  <c r="Q23" i="7"/>
  <c r="P23" i="7"/>
  <c r="Q22" i="7"/>
  <c r="P22" i="7"/>
  <c r="Q21" i="7"/>
  <c r="P21" i="7"/>
  <c r="Q20" i="7"/>
  <c r="P20" i="7"/>
  <c r="Q19" i="7"/>
  <c r="P19" i="7"/>
  <c r="Q18" i="7"/>
  <c r="P18" i="7"/>
  <c r="Q17" i="7"/>
  <c r="P17" i="7"/>
  <c r="Q16" i="7"/>
  <c r="P16" i="7"/>
  <c r="Q15" i="7"/>
  <c r="P15" i="7"/>
  <c r="Q14" i="7"/>
  <c r="P14" i="7"/>
  <c r="Q13" i="7"/>
  <c r="P13" i="7"/>
  <c r="Q12" i="7"/>
  <c r="P12" i="7"/>
  <c r="Q11" i="7"/>
  <c r="P11" i="7"/>
  <c r="Q10" i="7"/>
  <c r="P10" i="7"/>
  <c r="Q9" i="7"/>
  <c r="P9" i="7"/>
  <c r="Q8" i="7"/>
  <c r="P8" i="7"/>
  <c r="Q7" i="7"/>
  <c r="P7" i="7"/>
  <c r="Q6" i="7"/>
  <c r="P6" i="7"/>
  <c r="Q5" i="7"/>
  <c r="P5" i="7"/>
  <c r="Q4" i="7"/>
  <c r="P4" i="7"/>
  <c r="Q3" i="7"/>
  <c r="P3" i="7"/>
  <c r="I153" i="7"/>
  <c r="H153" i="7"/>
  <c r="K151" i="7"/>
  <c r="J151" i="7"/>
  <c r="K150" i="7"/>
  <c r="J150" i="7"/>
  <c r="K149" i="7"/>
  <c r="J149" i="7"/>
  <c r="K148" i="7"/>
  <c r="J148" i="7"/>
  <c r="K147" i="7"/>
  <c r="J147" i="7"/>
  <c r="K146" i="7"/>
  <c r="J146" i="7"/>
  <c r="K145" i="7"/>
  <c r="J145" i="7"/>
  <c r="K144" i="7"/>
  <c r="J144" i="7"/>
  <c r="K143" i="7"/>
  <c r="J143" i="7"/>
  <c r="K142" i="7"/>
  <c r="J142" i="7"/>
  <c r="K141" i="7"/>
  <c r="J141" i="7"/>
  <c r="K140" i="7"/>
  <c r="J140" i="7"/>
  <c r="K139" i="7"/>
  <c r="J139" i="7"/>
  <c r="K138" i="7"/>
  <c r="J138" i="7"/>
  <c r="K137" i="7"/>
  <c r="J137" i="7"/>
  <c r="K136" i="7"/>
  <c r="J136" i="7"/>
  <c r="K135" i="7"/>
  <c r="J135" i="7"/>
  <c r="K134" i="7"/>
  <c r="J134" i="7"/>
  <c r="K133" i="7"/>
  <c r="J133" i="7"/>
  <c r="K132" i="7"/>
  <c r="J132" i="7"/>
  <c r="K131" i="7"/>
  <c r="J131" i="7"/>
  <c r="K130" i="7"/>
  <c r="J130" i="7"/>
  <c r="K129" i="7"/>
  <c r="J129" i="7"/>
  <c r="K128" i="7"/>
  <c r="J128" i="7"/>
  <c r="K127" i="7"/>
  <c r="J127" i="7"/>
  <c r="K126" i="7"/>
  <c r="J126" i="7"/>
  <c r="K125" i="7"/>
  <c r="J125" i="7"/>
  <c r="K124" i="7"/>
  <c r="J124" i="7"/>
  <c r="K123" i="7"/>
  <c r="J123" i="7"/>
  <c r="K122" i="7"/>
  <c r="J122" i="7"/>
  <c r="K121" i="7"/>
  <c r="J121" i="7"/>
  <c r="K120" i="7"/>
  <c r="J120" i="7"/>
  <c r="K119" i="7"/>
  <c r="J119" i="7"/>
  <c r="K118" i="7"/>
  <c r="J118" i="7"/>
  <c r="K117" i="7"/>
  <c r="J117" i="7"/>
  <c r="K116" i="7"/>
  <c r="J116" i="7"/>
  <c r="K115" i="7"/>
  <c r="J115" i="7"/>
  <c r="K114" i="7"/>
  <c r="J114" i="7"/>
  <c r="K113" i="7"/>
  <c r="J113" i="7"/>
  <c r="K112" i="7"/>
  <c r="J112" i="7"/>
  <c r="K111" i="7"/>
  <c r="J111" i="7"/>
  <c r="K110" i="7"/>
  <c r="J110" i="7"/>
  <c r="K109" i="7"/>
  <c r="J109" i="7"/>
  <c r="K108" i="7"/>
  <c r="J108" i="7"/>
  <c r="K107" i="7"/>
  <c r="J107" i="7"/>
  <c r="K106" i="7"/>
  <c r="J106" i="7"/>
  <c r="K105" i="7"/>
  <c r="J105" i="7"/>
  <c r="K104" i="7"/>
  <c r="J104" i="7"/>
  <c r="K103" i="7"/>
  <c r="J103" i="7"/>
  <c r="K102" i="7"/>
  <c r="J102" i="7"/>
  <c r="K101" i="7"/>
  <c r="J101" i="7"/>
  <c r="K100" i="7"/>
  <c r="J100" i="7"/>
  <c r="K99" i="7"/>
  <c r="J99" i="7"/>
  <c r="K98" i="7"/>
  <c r="J98" i="7"/>
  <c r="K97" i="7"/>
  <c r="J97" i="7"/>
  <c r="K96" i="7"/>
  <c r="J96" i="7"/>
  <c r="K95" i="7"/>
  <c r="J95" i="7"/>
  <c r="K94" i="7"/>
  <c r="J94" i="7"/>
  <c r="K93" i="7"/>
  <c r="J93" i="7"/>
  <c r="K92" i="7"/>
  <c r="J92" i="7"/>
  <c r="K91" i="7"/>
  <c r="J91" i="7"/>
  <c r="K90" i="7"/>
  <c r="J90" i="7"/>
  <c r="K89" i="7"/>
  <c r="J89" i="7"/>
  <c r="K88" i="7"/>
  <c r="J88" i="7"/>
  <c r="K87" i="7"/>
  <c r="J87" i="7"/>
  <c r="K86" i="7"/>
  <c r="J86" i="7"/>
  <c r="K85" i="7"/>
  <c r="J85" i="7"/>
  <c r="K84" i="7"/>
  <c r="J84" i="7"/>
  <c r="K83" i="7"/>
  <c r="J83" i="7"/>
  <c r="K82" i="7"/>
  <c r="J82" i="7"/>
  <c r="K81" i="7"/>
  <c r="J81" i="7"/>
  <c r="K80" i="7"/>
  <c r="J80" i="7"/>
  <c r="K79" i="7"/>
  <c r="J79" i="7"/>
  <c r="K78" i="7"/>
  <c r="J78" i="7"/>
  <c r="K77" i="7"/>
  <c r="J77" i="7"/>
  <c r="K76" i="7"/>
  <c r="J76" i="7"/>
  <c r="K75" i="7"/>
  <c r="J75" i="7"/>
  <c r="K74" i="7"/>
  <c r="J74" i="7"/>
  <c r="K73" i="7"/>
  <c r="J73" i="7"/>
  <c r="K72" i="7"/>
  <c r="J72" i="7"/>
  <c r="K71" i="7"/>
  <c r="J71" i="7"/>
  <c r="K70" i="7"/>
  <c r="J70" i="7"/>
  <c r="K69" i="7"/>
  <c r="J69" i="7"/>
  <c r="K68" i="7"/>
  <c r="J68" i="7"/>
  <c r="K67" i="7"/>
  <c r="J67" i="7"/>
  <c r="K66" i="7"/>
  <c r="J66" i="7"/>
  <c r="K65" i="7"/>
  <c r="J65" i="7"/>
  <c r="K64" i="7"/>
  <c r="J64" i="7"/>
  <c r="K63" i="7"/>
  <c r="J63" i="7"/>
  <c r="K62" i="7"/>
  <c r="J62" i="7"/>
  <c r="K61" i="7"/>
  <c r="J61" i="7"/>
  <c r="K60" i="7"/>
  <c r="J60" i="7"/>
  <c r="K59" i="7"/>
  <c r="J59" i="7"/>
  <c r="K58" i="7"/>
  <c r="J58" i="7"/>
  <c r="K57" i="7"/>
  <c r="J57" i="7"/>
  <c r="K56" i="7"/>
  <c r="J56" i="7"/>
  <c r="K55" i="7"/>
  <c r="J55" i="7"/>
  <c r="K54" i="7"/>
  <c r="J54" i="7"/>
  <c r="K53" i="7"/>
  <c r="J53" i="7"/>
  <c r="K52" i="7"/>
  <c r="J52" i="7"/>
  <c r="K51" i="7"/>
  <c r="J51" i="7"/>
  <c r="K50" i="7"/>
  <c r="J50" i="7"/>
  <c r="K49" i="7"/>
  <c r="J49" i="7"/>
  <c r="K48" i="7"/>
  <c r="J48" i="7"/>
  <c r="K47" i="7"/>
  <c r="J47" i="7"/>
  <c r="K46" i="7"/>
  <c r="J46" i="7"/>
  <c r="K45" i="7"/>
  <c r="J45" i="7"/>
  <c r="K44" i="7"/>
  <c r="J44" i="7"/>
  <c r="K43" i="7"/>
  <c r="J43" i="7"/>
  <c r="K42" i="7"/>
  <c r="J42" i="7"/>
  <c r="K41" i="7"/>
  <c r="J41" i="7"/>
  <c r="K40" i="7"/>
  <c r="J40" i="7"/>
  <c r="K39" i="7"/>
  <c r="J39" i="7"/>
  <c r="K38" i="7"/>
  <c r="J38" i="7"/>
  <c r="K37" i="7"/>
  <c r="J37" i="7"/>
  <c r="K36" i="7"/>
  <c r="J36" i="7"/>
  <c r="K35" i="7"/>
  <c r="J35" i="7"/>
  <c r="K34" i="7"/>
  <c r="J34" i="7"/>
  <c r="K33" i="7"/>
  <c r="J33" i="7"/>
  <c r="K32" i="7"/>
  <c r="J32" i="7"/>
  <c r="K31" i="7"/>
  <c r="J31" i="7"/>
  <c r="K30" i="7"/>
  <c r="J30" i="7"/>
  <c r="K29" i="7"/>
  <c r="J29" i="7"/>
  <c r="K28" i="7"/>
  <c r="J28" i="7"/>
  <c r="K27" i="7"/>
  <c r="J27" i="7"/>
  <c r="K26" i="7"/>
  <c r="J26" i="7"/>
  <c r="K25" i="7"/>
  <c r="J25" i="7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C143" i="7"/>
  <c r="B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O51" i="6"/>
  <c r="N51" i="6"/>
  <c r="Q46" i="6"/>
  <c r="P46" i="6"/>
  <c r="Q45" i="6"/>
  <c r="P45" i="6"/>
  <c r="Q44" i="6"/>
  <c r="P44" i="6"/>
  <c r="Q43" i="6"/>
  <c r="P43" i="6"/>
  <c r="Q42" i="6"/>
  <c r="P42" i="6"/>
  <c r="Q41" i="6"/>
  <c r="P41" i="6"/>
  <c r="Q40" i="6"/>
  <c r="P40" i="6"/>
  <c r="Q39" i="6"/>
  <c r="P39" i="6"/>
  <c r="Q38" i="6"/>
  <c r="P38" i="6"/>
  <c r="Q37" i="6"/>
  <c r="P37" i="6"/>
  <c r="Q36" i="6"/>
  <c r="P36" i="6"/>
  <c r="Q35" i="6"/>
  <c r="P35" i="6"/>
  <c r="Q34" i="6"/>
  <c r="P34" i="6"/>
  <c r="Q33" i="6"/>
  <c r="P33" i="6"/>
  <c r="Q32" i="6"/>
  <c r="P32" i="6"/>
  <c r="Q31" i="6"/>
  <c r="P31" i="6"/>
  <c r="Q30" i="6"/>
  <c r="P30" i="6"/>
  <c r="Q29" i="6"/>
  <c r="P29" i="6"/>
  <c r="Q28" i="6"/>
  <c r="P28" i="6"/>
  <c r="Q27" i="6"/>
  <c r="P27" i="6"/>
  <c r="Q26" i="6"/>
  <c r="P26" i="6"/>
  <c r="Q25" i="6"/>
  <c r="P25" i="6"/>
  <c r="Q24" i="6"/>
  <c r="P24" i="6"/>
  <c r="Q23" i="6"/>
  <c r="P23" i="6"/>
  <c r="Q22" i="6"/>
  <c r="P22" i="6"/>
  <c r="Q21" i="6"/>
  <c r="P21" i="6"/>
  <c r="Q20" i="6"/>
  <c r="P20" i="6"/>
  <c r="Q19" i="6"/>
  <c r="P19" i="6"/>
  <c r="Q18" i="6"/>
  <c r="P18" i="6"/>
  <c r="Q17" i="6"/>
  <c r="P17" i="6"/>
  <c r="Q16" i="6"/>
  <c r="P16" i="6"/>
  <c r="Q15" i="6"/>
  <c r="P15" i="6"/>
  <c r="Q14" i="6"/>
  <c r="P14" i="6"/>
  <c r="Q13" i="6"/>
  <c r="P13" i="6"/>
  <c r="Q12" i="6"/>
  <c r="P12" i="6"/>
  <c r="Q11" i="6"/>
  <c r="P11" i="6"/>
  <c r="Q10" i="6"/>
  <c r="P10" i="6"/>
  <c r="Q9" i="6"/>
  <c r="P9" i="6"/>
  <c r="Q8" i="6"/>
  <c r="P8" i="6"/>
  <c r="Q7" i="6"/>
  <c r="P7" i="6"/>
  <c r="Q6" i="6"/>
  <c r="P6" i="6"/>
  <c r="Q5" i="6"/>
  <c r="P5" i="6"/>
  <c r="Q4" i="6"/>
  <c r="P4" i="6"/>
  <c r="Q3" i="6"/>
  <c r="P3" i="6"/>
  <c r="I143" i="6"/>
  <c r="H143" i="6"/>
  <c r="K142" i="6"/>
  <c r="J142" i="6"/>
  <c r="K141" i="6"/>
  <c r="J141" i="6"/>
  <c r="K140" i="6"/>
  <c r="J140" i="6"/>
  <c r="K139" i="6"/>
  <c r="J139" i="6"/>
  <c r="K138" i="6"/>
  <c r="J138" i="6"/>
  <c r="K137" i="6"/>
  <c r="J137" i="6"/>
  <c r="K136" i="6"/>
  <c r="J136" i="6"/>
  <c r="K135" i="6"/>
  <c r="J135" i="6"/>
  <c r="K134" i="6"/>
  <c r="J134" i="6"/>
  <c r="K133" i="6"/>
  <c r="J133" i="6"/>
  <c r="K132" i="6"/>
  <c r="J132" i="6"/>
  <c r="K131" i="6"/>
  <c r="J131" i="6"/>
  <c r="K130" i="6"/>
  <c r="J130" i="6"/>
  <c r="K129" i="6"/>
  <c r="J129" i="6"/>
  <c r="K128" i="6"/>
  <c r="J128" i="6"/>
  <c r="K127" i="6"/>
  <c r="J127" i="6"/>
  <c r="K126" i="6"/>
  <c r="J126" i="6"/>
  <c r="K125" i="6"/>
  <c r="J125" i="6"/>
  <c r="K124" i="6"/>
  <c r="J124" i="6"/>
  <c r="K123" i="6"/>
  <c r="J123" i="6"/>
  <c r="K122" i="6"/>
  <c r="J122" i="6"/>
  <c r="K121" i="6"/>
  <c r="J121" i="6"/>
  <c r="K120" i="6"/>
  <c r="J120" i="6"/>
  <c r="K119" i="6"/>
  <c r="J119" i="6"/>
  <c r="K118" i="6"/>
  <c r="J118" i="6"/>
  <c r="K117" i="6"/>
  <c r="J117" i="6"/>
  <c r="K116" i="6"/>
  <c r="J116" i="6"/>
  <c r="K115" i="6"/>
  <c r="J115" i="6"/>
  <c r="K114" i="6"/>
  <c r="J114" i="6"/>
  <c r="K113" i="6"/>
  <c r="J113" i="6"/>
  <c r="K112" i="6"/>
  <c r="J112" i="6"/>
  <c r="K111" i="6"/>
  <c r="J111" i="6"/>
  <c r="K110" i="6"/>
  <c r="J110" i="6"/>
  <c r="K109" i="6"/>
  <c r="J109" i="6"/>
  <c r="K108" i="6"/>
  <c r="J108" i="6"/>
  <c r="K107" i="6"/>
  <c r="J107" i="6"/>
  <c r="K106" i="6"/>
  <c r="J106" i="6"/>
  <c r="K105" i="6"/>
  <c r="J105" i="6"/>
  <c r="K104" i="6"/>
  <c r="J104" i="6"/>
  <c r="K103" i="6"/>
  <c r="J103" i="6"/>
  <c r="K102" i="6"/>
  <c r="J102" i="6"/>
  <c r="K101" i="6"/>
  <c r="J101" i="6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C143" i="6"/>
  <c r="B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L242" i="5"/>
  <c r="M242" i="5" s="1"/>
  <c r="H242" i="5"/>
  <c r="I242" i="5" s="1"/>
  <c r="D242" i="5"/>
  <c r="E242" i="5" s="1"/>
  <c r="L241" i="5"/>
  <c r="H241" i="5"/>
  <c r="D241" i="5"/>
  <c r="B241" i="5"/>
  <c r="N226" i="5"/>
  <c r="M226" i="5"/>
  <c r="J226" i="5"/>
  <c r="I226" i="5"/>
  <c r="F226" i="5"/>
  <c r="E226" i="5"/>
  <c r="N225" i="5"/>
  <c r="M225" i="5"/>
  <c r="J225" i="5"/>
  <c r="I225" i="5"/>
  <c r="F225" i="5"/>
  <c r="E225" i="5"/>
  <c r="N224" i="5"/>
  <c r="M224" i="5"/>
  <c r="J224" i="5"/>
  <c r="I224" i="5"/>
  <c r="F224" i="5"/>
  <c r="E224" i="5"/>
  <c r="N223" i="5"/>
  <c r="M223" i="5"/>
  <c r="J223" i="5"/>
  <c r="I223" i="5"/>
  <c r="F223" i="5"/>
  <c r="E223" i="5"/>
  <c r="N222" i="5"/>
  <c r="M222" i="5"/>
  <c r="J222" i="5"/>
  <c r="I222" i="5"/>
  <c r="F222" i="5"/>
  <c r="E222" i="5"/>
  <c r="N221" i="5"/>
  <c r="M221" i="5"/>
  <c r="J221" i="5"/>
  <c r="I221" i="5"/>
  <c r="F221" i="5"/>
  <c r="E221" i="5"/>
  <c r="N220" i="5"/>
  <c r="M220" i="5"/>
  <c r="J220" i="5"/>
  <c r="I220" i="5"/>
  <c r="F220" i="5"/>
  <c r="E220" i="5"/>
  <c r="N219" i="5"/>
  <c r="M219" i="5"/>
  <c r="J219" i="5"/>
  <c r="I219" i="5"/>
  <c r="F219" i="5"/>
  <c r="E219" i="5"/>
  <c r="N218" i="5"/>
  <c r="M218" i="5"/>
  <c r="J218" i="5"/>
  <c r="I218" i="5"/>
  <c r="F218" i="5"/>
  <c r="E218" i="5"/>
  <c r="N217" i="5"/>
  <c r="M217" i="5"/>
  <c r="J217" i="5"/>
  <c r="I217" i="5"/>
  <c r="F217" i="5"/>
  <c r="E217" i="5"/>
  <c r="N216" i="5"/>
  <c r="M216" i="5"/>
  <c r="J216" i="5"/>
  <c r="I216" i="5"/>
  <c r="F216" i="5"/>
  <c r="E216" i="5"/>
  <c r="N215" i="5"/>
  <c r="M215" i="5"/>
  <c r="J215" i="5"/>
  <c r="I215" i="5"/>
  <c r="F215" i="5"/>
  <c r="E215" i="5"/>
  <c r="N214" i="5"/>
  <c r="M214" i="5"/>
  <c r="J214" i="5"/>
  <c r="I214" i="5"/>
  <c r="F214" i="5"/>
  <c r="E214" i="5"/>
  <c r="N213" i="5"/>
  <c r="M213" i="5"/>
  <c r="J213" i="5"/>
  <c r="I213" i="5"/>
  <c r="F213" i="5"/>
  <c r="E213" i="5"/>
  <c r="N212" i="5"/>
  <c r="M212" i="5"/>
  <c r="J212" i="5"/>
  <c r="I212" i="5"/>
  <c r="F212" i="5"/>
  <c r="E212" i="5"/>
  <c r="N211" i="5"/>
  <c r="M211" i="5"/>
  <c r="J211" i="5"/>
  <c r="I211" i="5"/>
  <c r="F211" i="5"/>
  <c r="E211" i="5"/>
  <c r="N210" i="5"/>
  <c r="M210" i="5"/>
  <c r="J210" i="5"/>
  <c r="I210" i="5"/>
  <c r="F210" i="5"/>
  <c r="E210" i="5"/>
  <c r="N209" i="5"/>
  <c r="M209" i="5"/>
  <c r="J209" i="5"/>
  <c r="I209" i="5"/>
  <c r="F209" i="5"/>
  <c r="E209" i="5"/>
  <c r="N208" i="5"/>
  <c r="M208" i="5"/>
  <c r="J208" i="5"/>
  <c r="I208" i="5"/>
  <c r="F208" i="5"/>
  <c r="E208" i="5"/>
  <c r="N207" i="5"/>
  <c r="M207" i="5"/>
  <c r="J207" i="5"/>
  <c r="I207" i="5"/>
  <c r="F207" i="5"/>
  <c r="E207" i="5"/>
  <c r="N206" i="5"/>
  <c r="M206" i="5"/>
  <c r="J206" i="5"/>
  <c r="I206" i="5"/>
  <c r="F206" i="5"/>
  <c r="E206" i="5"/>
  <c r="N205" i="5"/>
  <c r="M205" i="5"/>
  <c r="J205" i="5"/>
  <c r="I205" i="5"/>
  <c r="F205" i="5"/>
  <c r="E205" i="5"/>
  <c r="N204" i="5"/>
  <c r="M204" i="5"/>
  <c r="J204" i="5"/>
  <c r="I204" i="5"/>
  <c r="F204" i="5"/>
  <c r="E204" i="5"/>
  <c r="N203" i="5"/>
  <c r="M203" i="5"/>
  <c r="J203" i="5"/>
  <c r="I203" i="5"/>
  <c r="F203" i="5"/>
  <c r="E203" i="5"/>
  <c r="N202" i="5"/>
  <c r="M202" i="5"/>
  <c r="J202" i="5"/>
  <c r="I202" i="5"/>
  <c r="F202" i="5"/>
  <c r="E202" i="5"/>
  <c r="N201" i="5"/>
  <c r="M201" i="5"/>
  <c r="J201" i="5"/>
  <c r="I201" i="5"/>
  <c r="F201" i="5"/>
  <c r="E201" i="5"/>
  <c r="N200" i="5"/>
  <c r="M200" i="5"/>
  <c r="J200" i="5"/>
  <c r="I200" i="5"/>
  <c r="F200" i="5"/>
  <c r="E200" i="5"/>
  <c r="N199" i="5"/>
  <c r="M199" i="5"/>
  <c r="J199" i="5"/>
  <c r="I199" i="5"/>
  <c r="F199" i="5"/>
  <c r="E199" i="5"/>
  <c r="N198" i="5"/>
  <c r="M198" i="5"/>
  <c r="J198" i="5"/>
  <c r="I198" i="5"/>
  <c r="F198" i="5"/>
  <c r="E198" i="5"/>
  <c r="N197" i="5"/>
  <c r="M197" i="5"/>
  <c r="J197" i="5"/>
  <c r="I197" i="5"/>
  <c r="F197" i="5"/>
  <c r="E197" i="5"/>
  <c r="N196" i="5"/>
  <c r="M196" i="5"/>
  <c r="J196" i="5"/>
  <c r="I196" i="5"/>
  <c r="F196" i="5"/>
  <c r="E196" i="5"/>
  <c r="N194" i="5"/>
  <c r="M194" i="5"/>
  <c r="J194" i="5"/>
  <c r="I194" i="5"/>
  <c r="F194" i="5"/>
  <c r="E194" i="5"/>
  <c r="N193" i="5"/>
  <c r="M193" i="5"/>
  <c r="J193" i="5"/>
  <c r="I193" i="5"/>
  <c r="F193" i="5"/>
  <c r="E193" i="5"/>
  <c r="N192" i="5"/>
  <c r="M192" i="5"/>
  <c r="J192" i="5"/>
  <c r="I192" i="5"/>
  <c r="F192" i="5"/>
  <c r="E192" i="5"/>
  <c r="N191" i="5"/>
  <c r="M191" i="5"/>
  <c r="J191" i="5"/>
  <c r="I191" i="5"/>
  <c r="F191" i="5"/>
  <c r="E191" i="5"/>
  <c r="N190" i="5"/>
  <c r="M190" i="5"/>
  <c r="J190" i="5"/>
  <c r="I190" i="5"/>
  <c r="F190" i="5"/>
  <c r="E190" i="5"/>
  <c r="N189" i="5"/>
  <c r="M189" i="5"/>
  <c r="J189" i="5"/>
  <c r="I189" i="5"/>
  <c r="F189" i="5"/>
  <c r="E189" i="5"/>
  <c r="N188" i="5"/>
  <c r="M188" i="5"/>
  <c r="J188" i="5"/>
  <c r="I188" i="5"/>
  <c r="F188" i="5"/>
  <c r="E188" i="5"/>
  <c r="N187" i="5"/>
  <c r="M187" i="5"/>
  <c r="J187" i="5"/>
  <c r="I187" i="5"/>
  <c r="F187" i="5"/>
  <c r="E187" i="5"/>
  <c r="N186" i="5"/>
  <c r="M186" i="5"/>
  <c r="J186" i="5"/>
  <c r="I186" i="5"/>
  <c r="F186" i="5"/>
  <c r="E186" i="5"/>
  <c r="N185" i="5"/>
  <c r="M185" i="5"/>
  <c r="J185" i="5"/>
  <c r="I185" i="5"/>
  <c r="F185" i="5"/>
  <c r="E185" i="5"/>
  <c r="N184" i="5"/>
  <c r="M184" i="5"/>
  <c r="J184" i="5"/>
  <c r="I184" i="5"/>
  <c r="F184" i="5"/>
  <c r="E184" i="5"/>
  <c r="N183" i="5"/>
  <c r="M183" i="5"/>
  <c r="J183" i="5"/>
  <c r="I183" i="5"/>
  <c r="F183" i="5"/>
  <c r="E183" i="5"/>
  <c r="N182" i="5"/>
  <c r="M182" i="5"/>
  <c r="J182" i="5"/>
  <c r="I182" i="5"/>
  <c r="F182" i="5"/>
  <c r="E182" i="5"/>
  <c r="N181" i="5"/>
  <c r="M181" i="5"/>
  <c r="J181" i="5"/>
  <c r="I181" i="5"/>
  <c r="F181" i="5"/>
  <c r="E181" i="5"/>
  <c r="N180" i="5"/>
  <c r="M180" i="5"/>
  <c r="J180" i="5"/>
  <c r="I180" i="5"/>
  <c r="F180" i="5"/>
  <c r="E180" i="5"/>
  <c r="N179" i="5"/>
  <c r="M179" i="5"/>
  <c r="J179" i="5"/>
  <c r="I179" i="5"/>
  <c r="F179" i="5"/>
  <c r="E179" i="5"/>
  <c r="N178" i="5"/>
  <c r="M178" i="5"/>
  <c r="J178" i="5"/>
  <c r="I178" i="5"/>
  <c r="F178" i="5"/>
  <c r="E178" i="5"/>
  <c r="N177" i="5"/>
  <c r="M177" i="5"/>
  <c r="J177" i="5"/>
  <c r="I177" i="5"/>
  <c r="F177" i="5"/>
  <c r="E177" i="5"/>
  <c r="N176" i="5"/>
  <c r="M176" i="5"/>
  <c r="J176" i="5"/>
  <c r="I176" i="5"/>
  <c r="F176" i="5"/>
  <c r="E176" i="5"/>
  <c r="N175" i="5"/>
  <c r="M175" i="5"/>
  <c r="J175" i="5"/>
  <c r="I175" i="5"/>
  <c r="F175" i="5"/>
  <c r="E175" i="5"/>
  <c r="N174" i="5"/>
  <c r="M174" i="5"/>
  <c r="J174" i="5"/>
  <c r="I174" i="5"/>
  <c r="F174" i="5"/>
  <c r="E174" i="5"/>
  <c r="N173" i="5"/>
  <c r="M173" i="5"/>
  <c r="J173" i="5"/>
  <c r="I173" i="5"/>
  <c r="F173" i="5"/>
  <c r="E173" i="5"/>
  <c r="N172" i="5"/>
  <c r="M172" i="5"/>
  <c r="J172" i="5"/>
  <c r="I172" i="5"/>
  <c r="F172" i="5"/>
  <c r="E172" i="5"/>
  <c r="N171" i="5"/>
  <c r="M171" i="5"/>
  <c r="J171" i="5"/>
  <c r="I171" i="5"/>
  <c r="F171" i="5"/>
  <c r="E171" i="5"/>
  <c r="N170" i="5"/>
  <c r="M170" i="5"/>
  <c r="J170" i="5"/>
  <c r="I170" i="5"/>
  <c r="F170" i="5"/>
  <c r="E170" i="5"/>
  <c r="N169" i="5"/>
  <c r="M169" i="5"/>
  <c r="J169" i="5"/>
  <c r="I169" i="5"/>
  <c r="F169" i="5"/>
  <c r="E169" i="5"/>
  <c r="N168" i="5"/>
  <c r="M168" i="5"/>
  <c r="J168" i="5"/>
  <c r="I168" i="5"/>
  <c r="F168" i="5"/>
  <c r="E168" i="5"/>
  <c r="N167" i="5"/>
  <c r="M167" i="5"/>
  <c r="J167" i="5"/>
  <c r="I167" i="5"/>
  <c r="F167" i="5"/>
  <c r="E167" i="5"/>
  <c r="N166" i="5"/>
  <c r="M166" i="5"/>
  <c r="J166" i="5"/>
  <c r="I166" i="5"/>
  <c r="F166" i="5"/>
  <c r="E166" i="5"/>
  <c r="N165" i="5"/>
  <c r="M165" i="5"/>
  <c r="J165" i="5"/>
  <c r="I165" i="5"/>
  <c r="F165" i="5"/>
  <c r="E165" i="5"/>
  <c r="N164" i="5"/>
  <c r="M164" i="5"/>
  <c r="J164" i="5"/>
  <c r="I164" i="5"/>
  <c r="F164" i="5"/>
  <c r="E164" i="5"/>
  <c r="N162" i="5"/>
  <c r="M162" i="5"/>
  <c r="J162" i="5"/>
  <c r="I162" i="5"/>
  <c r="F162" i="5"/>
  <c r="E162" i="5"/>
  <c r="N161" i="5"/>
  <c r="M161" i="5"/>
  <c r="J161" i="5"/>
  <c r="I161" i="5"/>
  <c r="F161" i="5"/>
  <c r="E161" i="5"/>
  <c r="N160" i="5"/>
  <c r="M160" i="5"/>
  <c r="J160" i="5"/>
  <c r="I160" i="5"/>
  <c r="F160" i="5"/>
  <c r="E160" i="5"/>
  <c r="N159" i="5"/>
  <c r="M159" i="5"/>
  <c r="J159" i="5"/>
  <c r="I159" i="5"/>
  <c r="F159" i="5"/>
  <c r="E159" i="5"/>
  <c r="N158" i="5"/>
  <c r="M158" i="5"/>
  <c r="J158" i="5"/>
  <c r="I158" i="5"/>
  <c r="F158" i="5"/>
  <c r="E158" i="5"/>
  <c r="N157" i="5"/>
  <c r="M157" i="5"/>
  <c r="J157" i="5"/>
  <c r="I157" i="5"/>
  <c r="F157" i="5"/>
  <c r="E157" i="5"/>
  <c r="N156" i="5"/>
  <c r="M156" i="5"/>
  <c r="J156" i="5"/>
  <c r="I156" i="5"/>
  <c r="F156" i="5"/>
  <c r="E156" i="5"/>
  <c r="N155" i="5"/>
  <c r="M155" i="5"/>
  <c r="J155" i="5"/>
  <c r="I155" i="5"/>
  <c r="F155" i="5"/>
  <c r="E155" i="5"/>
  <c r="N154" i="5"/>
  <c r="M154" i="5"/>
  <c r="J154" i="5"/>
  <c r="I154" i="5"/>
  <c r="F154" i="5"/>
  <c r="E154" i="5"/>
  <c r="N153" i="5"/>
  <c r="M153" i="5"/>
  <c r="J153" i="5"/>
  <c r="I153" i="5"/>
  <c r="F153" i="5"/>
  <c r="E153" i="5"/>
  <c r="N152" i="5"/>
  <c r="M152" i="5"/>
  <c r="J152" i="5"/>
  <c r="I152" i="5"/>
  <c r="F152" i="5"/>
  <c r="E152" i="5"/>
  <c r="N151" i="5"/>
  <c r="M151" i="5"/>
  <c r="J151" i="5"/>
  <c r="I151" i="5"/>
  <c r="F151" i="5"/>
  <c r="E151" i="5"/>
  <c r="N150" i="5"/>
  <c r="M150" i="5"/>
  <c r="J150" i="5"/>
  <c r="I150" i="5"/>
  <c r="F150" i="5"/>
  <c r="E150" i="5"/>
  <c r="N149" i="5"/>
  <c r="M149" i="5"/>
  <c r="J149" i="5"/>
  <c r="I149" i="5"/>
  <c r="F149" i="5"/>
  <c r="E149" i="5"/>
  <c r="N148" i="5"/>
  <c r="M148" i="5"/>
  <c r="J148" i="5"/>
  <c r="I148" i="5"/>
  <c r="F148" i="5"/>
  <c r="E148" i="5"/>
  <c r="N147" i="5"/>
  <c r="M147" i="5"/>
  <c r="J147" i="5"/>
  <c r="I147" i="5"/>
  <c r="F147" i="5"/>
  <c r="E147" i="5"/>
  <c r="N146" i="5"/>
  <c r="M146" i="5"/>
  <c r="J146" i="5"/>
  <c r="I146" i="5"/>
  <c r="F146" i="5"/>
  <c r="E146" i="5"/>
  <c r="N145" i="5"/>
  <c r="M145" i="5"/>
  <c r="J145" i="5"/>
  <c r="I145" i="5"/>
  <c r="F145" i="5"/>
  <c r="E145" i="5"/>
  <c r="N144" i="5"/>
  <c r="M144" i="5"/>
  <c r="J144" i="5"/>
  <c r="I144" i="5"/>
  <c r="F144" i="5"/>
  <c r="E144" i="5"/>
  <c r="N143" i="5"/>
  <c r="M143" i="5"/>
  <c r="J143" i="5"/>
  <c r="I143" i="5"/>
  <c r="F143" i="5"/>
  <c r="E143" i="5"/>
  <c r="N142" i="5"/>
  <c r="M142" i="5"/>
  <c r="J142" i="5"/>
  <c r="I142" i="5"/>
  <c r="F142" i="5"/>
  <c r="E142" i="5"/>
  <c r="N141" i="5"/>
  <c r="M141" i="5"/>
  <c r="J141" i="5"/>
  <c r="I141" i="5"/>
  <c r="F141" i="5"/>
  <c r="E141" i="5"/>
  <c r="N140" i="5"/>
  <c r="M140" i="5"/>
  <c r="J140" i="5"/>
  <c r="I140" i="5"/>
  <c r="F140" i="5"/>
  <c r="E140" i="5"/>
  <c r="N139" i="5"/>
  <c r="M139" i="5"/>
  <c r="J139" i="5"/>
  <c r="I139" i="5"/>
  <c r="F139" i="5"/>
  <c r="E139" i="5"/>
  <c r="N138" i="5"/>
  <c r="M138" i="5"/>
  <c r="J138" i="5"/>
  <c r="I138" i="5"/>
  <c r="F138" i="5"/>
  <c r="E138" i="5"/>
  <c r="N137" i="5"/>
  <c r="M137" i="5"/>
  <c r="J137" i="5"/>
  <c r="I137" i="5"/>
  <c r="F137" i="5"/>
  <c r="E137" i="5"/>
  <c r="N136" i="5"/>
  <c r="M136" i="5"/>
  <c r="J136" i="5"/>
  <c r="I136" i="5"/>
  <c r="F136" i="5"/>
  <c r="E136" i="5"/>
  <c r="N135" i="5"/>
  <c r="M135" i="5"/>
  <c r="J135" i="5"/>
  <c r="I135" i="5"/>
  <c r="F135" i="5"/>
  <c r="E135" i="5"/>
  <c r="N134" i="5"/>
  <c r="M134" i="5"/>
  <c r="J134" i="5"/>
  <c r="I134" i="5"/>
  <c r="F134" i="5"/>
  <c r="E134" i="5"/>
  <c r="N133" i="5"/>
  <c r="M133" i="5"/>
  <c r="J133" i="5"/>
  <c r="I133" i="5"/>
  <c r="F133" i="5"/>
  <c r="E133" i="5"/>
  <c r="N132" i="5"/>
  <c r="M132" i="5"/>
  <c r="J132" i="5"/>
  <c r="I132" i="5"/>
  <c r="F132" i="5"/>
  <c r="E132" i="5"/>
  <c r="N130" i="5"/>
  <c r="M130" i="5"/>
  <c r="J130" i="5"/>
  <c r="I130" i="5"/>
  <c r="F130" i="5"/>
  <c r="E130" i="5"/>
  <c r="N129" i="5"/>
  <c r="M129" i="5"/>
  <c r="J129" i="5"/>
  <c r="I129" i="5"/>
  <c r="F129" i="5"/>
  <c r="E129" i="5"/>
  <c r="N128" i="5"/>
  <c r="M128" i="5"/>
  <c r="J128" i="5"/>
  <c r="I128" i="5"/>
  <c r="F128" i="5"/>
  <c r="E128" i="5"/>
  <c r="N127" i="5"/>
  <c r="M127" i="5"/>
  <c r="J127" i="5"/>
  <c r="I127" i="5"/>
  <c r="F127" i="5"/>
  <c r="E127" i="5"/>
  <c r="N126" i="5"/>
  <c r="M126" i="5"/>
  <c r="J126" i="5"/>
  <c r="I126" i="5"/>
  <c r="F126" i="5"/>
  <c r="E126" i="5"/>
  <c r="N125" i="5"/>
  <c r="M125" i="5"/>
  <c r="J125" i="5"/>
  <c r="I125" i="5"/>
  <c r="F125" i="5"/>
  <c r="E125" i="5"/>
  <c r="N124" i="5"/>
  <c r="M124" i="5"/>
  <c r="J124" i="5"/>
  <c r="I124" i="5"/>
  <c r="F124" i="5"/>
  <c r="E124" i="5"/>
  <c r="N123" i="5"/>
  <c r="M123" i="5"/>
  <c r="J123" i="5"/>
  <c r="I123" i="5"/>
  <c r="F123" i="5"/>
  <c r="E123" i="5"/>
  <c r="N122" i="5"/>
  <c r="M122" i="5"/>
  <c r="J122" i="5"/>
  <c r="I122" i="5"/>
  <c r="F122" i="5"/>
  <c r="E122" i="5"/>
  <c r="N121" i="5"/>
  <c r="M121" i="5"/>
  <c r="J121" i="5"/>
  <c r="I121" i="5"/>
  <c r="F121" i="5"/>
  <c r="E121" i="5"/>
  <c r="N120" i="5"/>
  <c r="M120" i="5"/>
  <c r="J120" i="5"/>
  <c r="I120" i="5"/>
  <c r="F120" i="5"/>
  <c r="E120" i="5"/>
  <c r="N119" i="5"/>
  <c r="M119" i="5"/>
  <c r="J119" i="5"/>
  <c r="I119" i="5"/>
  <c r="F119" i="5"/>
  <c r="E119" i="5"/>
  <c r="N118" i="5"/>
  <c r="M118" i="5"/>
  <c r="J118" i="5"/>
  <c r="I118" i="5"/>
  <c r="F118" i="5"/>
  <c r="E118" i="5"/>
  <c r="N117" i="5"/>
  <c r="M117" i="5"/>
  <c r="J117" i="5"/>
  <c r="I117" i="5"/>
  <c r="F117" i="5"/>
  <c r="E117" i="5"/>
  <c r="N116" i="5"/>
  <c r="M116" i="5"/>
  <c r="J116" i="5"/>
  <c r="I116" i="5"/>
  <c r="F116" i="5"/>
  <c r="E116" i="5"/>
  <c r="N115" i="5"/>
  <c r="M115" i="5"/>
  <c r="J115" i="5"/>
  <c r="I115" i="5"/>
  <c r="F115" i="5"/>
  <c r="E115" i="5"/>
  <c r="N114" i="5"/>
  <c r="M114" i="5"/>
  <c r="J114" i="5"/>
  <c r="I114" i="5"/>
  <c r="F114" i="5"/>
  <c r="E114" i="5"/>
  <c r="N113" i="5"/>
  <c r="M113" i="5"/>
  <c r="J113" i="5"/>
  <c r="I113" i="5"/>
  <c r="F113" i="5"/>
  <c r="E113" i="5"/>
  <c r="N112" i="5"/>
  <c r="M112" i="5"/>
  <c r="J112" i="5"/>
  <c r="I112" i="5"/>
  <c r="F112" i="5"/>
  <c r="E112" i="5"/>
  <c r="N111" i="5"/>
  <c r="M111" i="5"/>
  <c r="J111" i="5"/>
  <c r="I111" i="5"/>
  <c r="F111" i="5"/>
  <c r="E111" i="5"/>
  <c r="N110" i="5"/>
  <c r="M110" i="5"/>
  <c r="J110" i="5"/>
  <c r="I110" i="5"/>
  <c r="F110" i="5"/>
  <c r="E110" i="5"/>
  <c r="N109" i="5"/>
  <c r="M109" i="5"/>
  <c r="J109" i="5"/>
  <c r="I109" i="5"/>
  <c r="F109" i="5"/>
  <c r="E109" i="5"/>
  <c r="N108" i="5"/>
  <c r="M108" i="5"/>
  <c r="J108" i="5"/>
  <c r="I108" i="5"/>
  <c r="F108" i="5"/>
  <c r="E108" i="5"/>
  <c r="N107" i="5"/>
  <c r="M107" i="5"/>
  <c r="J107" i="5"/>
  <c r="I107" i="5"/>
  <c r="F107" i="5"/>
  <c r="E107" i="5"/>
  <c r="N106" i="5"/>
  <c r="M106" i="5"/>
  <c r="J106" i="5"/>
  <c r="I106" i="5"/>
  <c r="F106" i="5"/>
  <c r="E106" i="5"/>
  <c r="N105" i="5"/>
  <c r="M105" i="5"/>
  <c r="J105" i="5"/>
  <c r="I105" i="5"/>
  <c r="F105" i="5"/>
  <c r="E105" i="5"/>
  <c r="N104" i="5"/>
  <c r="M104" i="5"/>
  <c r="J104" i="5"/>
  <c r="I104" i="5"/>
  <c r="F104" i="5"/>
  <c r="E104" i="5"/>
  <c r="N103" i="5"/>
  <c r="M103" i="5"/>
  <c r="J103" i="5"/>
  <c r="I103" i="5"/>
  <c r="F103" i="5"/>
  <c r="E103" i="5"/>
  <c r="N102" i="5"/>
  <c r="M102" i="5"/>
  <c r="J102" i="5"/>
  <c r="I102" i="5"/>
  <c r="F102" i="5"/>
  <c r="E102" i="5"/>
  <c r="N101" i="5"/>
  <c r="M101" i="5"/>
  <c r="J101" i="5"/>
  <c r="I101" i="5"/>
  <c r="F101" i="5"/>
  <c r="E101" i="5"/>
  <c r="N100" i="5"/>
  <c r="M100" i="5"/>
  <c r="J100" i="5"/>
  <c r="I100" i="5"/>
  <c r="F100" i="5"/>
  <c r="E100" i="5"/>
  <c r="N98" i="5"/>
  <c r="M98" i="5"/>
  <c r="J98" i="5"/>
  <c r="I98" i="5"/>
  <c r="F98" i="5"/>
  <c r="E98" i="5"/>
  <c r="N97" i="5"/>
  <c r="M97" i="5"/>
  <c r="J97" i="5"/>
  <c r="I97" i="5"/>
  <c r="F97" i="5"/>
  <c r="E97" i="5"/>
  <c r="N96" i="5"/>
  <c r="M96" i="5"/>
  <c r="J96" i="5"/>
  <c r="I96" i="5"/>
  <c r="F96" i="5"/>
  <c r="E96" i="5"/>
  <c r="N95" i="5"/>
  <c r="M95" i="5"/>
  <c r="J95" i="5"/>
  <c r="I95" i="5"/>
  <c r="F95" i="5"/>
  <c r="E95" i="5"/>
  <c r="N94" i="5"/>
  <c r="M94" i="5"/>
  <c r="J94" i="5"/>
  <c r="I94" i="5"/>
  <c r="F94" i="5"/>
  <c r="E94" i="5"/>
  <c r="N93" i="5"/>
  <c r="M93" i="5"/>
  <c r="J93" i="5"/>
  <c r="I93" i="5"/>
  <c r="F93" i="5"/>
  <c r="E93" i="5"/>
  <c r="N92" i="5"/>
  <c r="M92" i="5"/>
  <c r="J92" i="5"/>
  <c r="I92" i="5"/>
  <c r="F92" i="5"/>
  <c r="E92" i="5"/>
  <c r="N91" i="5"/>
  <c r="M91" i="5"/>
  <c r="J91" i="5"/>
  <c r="I91" i="5"/>
  <c r="F91" i="5"/>
  <c r="E91" i="5"/>
  <c r="N90" i="5"/>
  <c r="M90" i="5"/>
  <c r="J90" i="5"/>
  <c r="I90" i="5"/>
  <c r="F90" i="5"/>
  <c r="E90" i="5"/>
  <c r="N89" i="5"/>
  <c r="M89" i="5"/>
  <c r="J89" i="5"/>
  <c r="I89" i="5"/>
  <c r="F89" i="5"/>
  <c r="E89" i="5"/>
  <c r="N88" i="5"/>
  <c r="M88" i="5"/>
  <c r="J88" i="5"/>
  <c r="I88" i="5"/>
  <c r="F88" i="5"/>
  <c r="E88" i="5"/>
  <c r="N87" i="5"/>
  <c r="M87" i="5"/>
  <c r="J87" i="5"/>
  <c r="I87" i="5"/>
  <c r="F87" i="5"/>
  <c r="E87" i="5"/>
  <c r="N86" i="5"/>
  <c r="M86" i="5"/>
  <c r="J86" i="5"/>
  <c r="I86" i="5"/>
  <c r="F86" i="5"/>
  <c r="E86" i="5"/>
  <c r="N85" i="5"/>
  <c r="M85" i="5"/>
  <c r="J85" i="5"/>
  <c r="I85" i="5"/>
  <c r="F85" i="5"/>
  <c r="E85" i="5"/>
  <c r="N84" i="5"/>
  <c r="M84" i="5"/>
  <c r="J84" i="5"/>
  <c r="I84" i="5"/>
  <c r="F84" i="5"/>
  <c r="E84" i="5"/>
  <c r="N83" i="5"/>
  <c r="M83" i="5"/>
  <c r="J83" i="5"/>
  <c r="I83" i="5"/>
  <c r="F83" i="5"/>
  <c r="E83" i="5"/>
  <c r="N82" i="5"/>
  <c r="M82" i="5"/>
  <c r="J82" i="5"/>
  <c r="I82" i="5"/>
  <c r="F82" i="5"/>
  <c r="E82" i="5"/>
  <c r="N81" i="5"/>
  <c r="M81" i="5"/>
  <c r="J81" i="5"/>
  <c r="I81" i="5"/>
  <c r="F81" i="5"/>
  <c r="E81" i="5"/>
  <c r="N80" i="5"/>
  <c r="M80" i="5"/>
  <c r="J80" i="5"/>
  <c r="I80" i="5"/>
  <c r="F80" i="5"/>
  <c r="E80" i="5"/>
  <c r="N79" i="5"/>
  <c r="M79" i="5"/>
  <c r="J79" i="5"/>
  <c r="I79" i="5"/>
  <c r="F79" i="5"/>
  <c r="E79" i="5"/>
  <c r="N78" i="5"/>
  <c r="M78" i="5"/>
  <c r="J78" i="5"/>
  <c r="I78" i="5"/>
  <c r="F78" i="5"/>
  <c r="E78" i="5"/>
  <c r="N77" i="5"/>
  <c r="M77" i="5"/>
  <c r="J77" i="5"/>
  <c r="I77" i="5"/>
  <c r="F77" i="5"/>
  <c r="E77" i="5"/>
  <c r="N76" i="5"/>
  <c r="M76" i="5"/>
  <c r="J76" i="5"/>
  <c r="I76" i="5"/>
  <c r="F76" i="5"/>
  <c r="E76" i="5"/>
  <c r="N75" i="5"/>
  <c r="M75" i="5"/>
  <c r="J75" i="5"/>
  <c r="I75" i="5"/>
  <c r="F75" i="5"/>
  <c r="E75" i="5"/>
  <c r="N74" i="5"/>
  <c r="M74" i="5"/>
  <c r="J74" i="5"/>
  <c r="I74" i="5"/>
  <c r="F74" i="5"/>
  <c r="E74" i="5"/>
  <c r="N73" i="5"/>
  <c r="M73" i="5"/>
  <c r="J73" i="5"/>
  <c r="I73" i="5"/>
  <c r="F73" i="5"/>
  <c r="E73" i="5"/>
  <c r="N72" i="5"/>
  <c r="M72" i="5"/>
  <c r="J72" i="5"/>
  <c r="I72" i="5"/>
  <c r="F72" i="5"/>
  <c r="E72" i="5"/>
  <c r="N71" i="5"/>
  <c r="M71" i="5"/>
  <c r="J71" i="5"/>
  <c r="I71" i="5"/>
  <c r="F71" i="5"/>
  <c r="E71" i="5"/>
  <c r="N70" i="5"/>
  <c r="M70" i="5"/>
  <c r="J70" i="5"/>
  <c r="I70" i="5"/>
  <c r="F70" i="5"/>
  <c r="E70" i="5"/>
  <c r="N69" i="5"/>
  <c r="M69" i="5"/>
  <c r="J69" i="5"/>
  <c r="I69" i="5"/>
  <c r="F69" i="5"/>
  <c r="E69" i="5"/>
  <c r="N68" i="5"/>
  <c r="M68" i="5"/>
  <c r="J68" i="5"/>
  <c r="I68" i="5"/>
  <c r="F68" i="5"/>
  <c r="E68" i="5"/>
  <c r="N66" i="5"/>
  <c r="M66" i="5"/>
  <c r="J66" i="5"/>
  <c r="I66" i="5"/>
  <c r="F66" i="5"/>
  <c r="E66" i="5"/>
  <c r="N65" i="5"/>
  <c r="M65" i="5"/>
  <c r="J65" i="5"/>
  <c r="I65" i="5"/>
  <c r="F65" i="5"/>
  <c r="E65" i="5"/>
  <c r="N64" i="5"/>
  <c r="M64" i="5"/>
  <c r="J64" i="5"/>
  <c r="I64" i="5"/>
  <c r="F64" i="5"/>
  <c r="E64" i="5"/>
  <c r="N63" i="5"/>
  <c r="M63" i="5"/>
  <c r="J63" i="5"/>
  <c r="I63" i="5"/>
  <c r="F63" i="5"/>
  <c r="E63" i="5"/>
  <c r="N62" i="5"/>
  <c r="M62" i="5"/>
  <c r="J62" i="5"/>
  <c r="I62" i="5"/>
  <c r="F62" i="5"/>
  <c r="E62" i="5"/>
  <c r="N61" i="5"/>
  <c r="M61" i="5"/>
  <c r="J61" i="5"/>
  <c r="I61" i="5"/>
  <c r="F61" i="5"/>
  <c r="E61" i="5"/>
  <c r="N60" i="5"/>
  <c r="M60" i="5"/>
  <c r="J60" i="5"/>
  <c r="I60" i="5"/>
  <c r="F60" i="5"/>
  <c r="E60" i="5"/>
  <c r="N59" i="5"/>
  <c r="M59" i="5"/>
  <c r="J59" i="5"/>
  <c r="I59" i="5"/>
  <c r="F59" i="5"/>
  <c r="E59" i="5"/>
  <c r="N58" i="5"/>
  <c r="M58" i="5"/>
  <c r="J58" i="5"/>
  <c r="I58" i="5"/>
  <c r="F58" i="5"/>
  <c r="E58" i="5"/>
  <c r="N57" i="5"/>
  <c r="M57" i="5"/>
  <c r="J57" i="5"/>
  <c r="I57" i="5"/>
  <c r="F57" i="5"/>
  <c r="E57" i="5"/>
  <c r="N56" i="5"/>
  <c r="M56" i="5"/>
  <c r="J56" i="5"/>
  <c r="I56" i="5"/>
  <c r="F56" i="5"/>
  <c r="E56" i="5"/>
  <c r="N55" i="5"/>
  <c r="M55" i="5"/>
  <c r="J55" i="5"/>
  <c r="I55" i="5"/>
  <c r="F55" i="5"/>
  <c r="E55" i="5"/>
  <c r="N54" i="5"/>
  <c r="M54" i="5"/>
  <c r="J54" i="5"/>
  <c r="I54" i="5"/>
  <c r="F54" i="5"/>
  <c r="E54" i="5"/>
  <c r="N53" i="5"/>
  <c r="M53" i="5"/>
  <c r="J53" i="5"/>
  <c r="I53" i="5"/>
  <c r="F53" i="5"/>
  <c r="E53" i="5"/>
  <c r="N52" i="5"/>
  <c r="M52" i="5"/>
  <c r="J52" i="5"/>
  <c r="I52" i="5"/>
  <c r="F52" i="5"/>
  <c r="E52" i="5"/>
  <c r="N51" i="5"/>
  <c r="M51" i="5"/>
  <c r="J51" i="5"/>
  <c r="I51" i="5"/>
  <c r="F51" i="5"/>
  <c r="E51" i="5"/>
  <c r="N50" i="5"/>
  <c r="M50" i="5"/>
  <c r="J50" i="5"/>
  <c r="I50" i="5"/>
  <c r="F50" i="5"/>
  <c r="E50" i="5"/>
  <c r="N49" i="5"/>
  <c r="M49" i="5"/>
  <c r="J49" i="5"/>
  <c r="I49" i="5"/>
  <c r="F49" i="5"/>
  <c r="E49" i="5"/>
  <c r="N48" i="5"/>
  <c r="M48" i="5"/>
  <c r="J48" i="5"/>
  <c r="I48" i="5"/>
  <c r="F48" i="5"/>
  <c r="E48" i="5"/>
  <c r="N47" i="5"/>
  <c r="M47" i="5"/>
  <c r="J47" i="5"/>
  <c r="I47" i="5"/>
  <c r="F47" i="5"/>
  <c r="E47" i="5"/>
  <c r="N46" i="5"/>
  <c r="M46" i="5"/>
  <c r="J46" i="5"/>
  <c r="I46" i="5"/>
  <c r="F46" i="5"/>
  <c r="E46" i="5"/>
  <c r="N45" i="5"/>
  <c r="M45" i="5"/>
  <c r="J45" i="5"/>
  <c r="I45" i="5"/>
  <c r="F45" i="5"/>
  <c r="E45" i="5"/>
  <c r="N44" i="5"/>
  <c r="M44" i="5"/>
  <c r="J44" i="5"/>
  <c r="I44" i="5"/>
  <c r="F44" i="5"/>
  <c r="E44" i="5"/>
  <c r="N43" i="5"/>
  <c r="M43" i="5"/>
  <c r="J43" i="5"/>
  <c r="I43" i="5"/>
  <c r="F43" i="5"/>
  <c r="E43" i="5"/>
  <c r="N42" i="5"/>
  <c r="M42" i="5"/>
  <c r="J42" i="5"/>
  <c r="I42" i="5"/>
  <c r="F42" i="5"/>
  <c r="E42" i="5"/>
  <c r="N41" i="5"/>
  <c r="M41" i="5"/>
  <c r="J41" i="5"/>
  <c r="I41" i="5"/>
  <c r="F41" i="5"/>
  <c r="E41" i="5"/>
  <c r="N40" i="5"/>
  <c r="M40" i="5"/>
  <c r="J40" i="5"/>
  <c r="I40" i="5"/>
  <c r="F40" i="5"/>
  <c r="E40" i="5"/>
  <c r="N39" i="5"/>
  <c r="M39" i="5"/>
  <c r="J39" i="5"/>
  <c r="I39" i="5"/>
  <c r="F39" i="5"/>
  <c r="E39" i="5"/>
  <c r="N38" i="5"/>
  <c r="M38" i="5"/>
  <c r="J38" i="5"/>
  <c r="I38" i="5"/>
  <c r="F38" i="5"/>
  <c r="E38" i="5"/>
  <c r="N37" i="5"/>
  <c r="M37" i="5"/>
  <c r="J37" i="5"/>
  <c r="I37" i="5"/>
  <c r="F37" i="5"/>
  <c r="E37" i="5"/>
  <c r="N36" i="5"/>
  <c r="M36" i="5"/>
  <c r="J36" i="5"/>
  <c r="I36" i="5"/>
  <c r="F36" i="5"/>
  <c r="E36" i="5"/>
  <c r="N34" i="5"/>
  <c r="M34" i="5"/>
  <c r="J34" i="5"/>
  <c r="I34" i="5"/>
  <c r="F34" i="5"/>
  <c r="E34" i="5"/>
  <c r="N33" i="5"/>
  <c r="M33" i="5"/>
  <c r="J33" i="5"/>
  <c r="I33" i="5"/>
  <c r="F33" i="5"/>
  <c r="E33" i="5"/>
  <c r="N32" i="5"/>
  <c r="M32" i="5"/>
  <c r="J32" i="5"/>
  <c r="I32" i="5"/>
  <c r="F32" i="5"/>
  <c r="E32" i="5"/>
  <c r="N31" i="5"/>
  <c r="M31" i="5"/>
  <c r="J31" i="5"/>
  <c r="I31" i="5"/>
  <c r="F31" i="5"/>
  <c r="E31" i="5"/>
  <c r="N30" i="5"/>
  <c r="M30" i="5"/>
  <c r="J30" i="5"/>
  <c r="I30" i="5"/>
  <c r="F30" i="5"/>
  <c r="E30" i="5"/>
  <c r="N29" i="5"/>
  <c r="M29" i="5"/>
  <c r="J29" i="5"/>
  <c r="I29" i="5"/>
  <c r="F29" i="5"/>
  <c r="E29" i="5"/>
  <c r="N28" i="5"/>
  <c r="M28" i="5"/>
  <c r="J28" i="5"/>
  <c r="I28" i="5"/>
  <c r="F28" i="5"/>
  <c r="E28" i="5"/>
  <c r="N27" i="5"/>
  <c r="M27" i="5"/>
  <c r="J27" i="5"/>
  <c r="I27" i="5"/>
  <c r="F27" i="5"/>
  <c r="E27" i="5"/>
  <c r="N26" i="5"/>
  <c r="M26" i="5"/>
  <c r="J26" i="5"/>
  <c r="I26" i="5"/>
  <c r="F26" i="5"/>
  <c r="E26" i="5"/>
  <c r="N25" i="5"/>
  <c r="M25" i="5"/>
  <c r="J25" i="5"/>
  <c r="I25" i="5"/>
  <c r="F25" i="5"/>
  <c r="E25" i="5"/>
  <c r="N24" i="5"/>
  <c r="M24" i="5"/>
  <c r="J24" i="5"/>
  <c r="I24" i="5"/>
  <c r="F24" i="5"/>
  <c r="E24" i="5"/>
  <c r="N23" i="5"/>
  <c r="M23" i="5"/>
  <c r="J23" i="5"/>
  <c r="I23" i="5"/>
  <c r="F23" i="5"/>
  <c r="E23" i="5"/>
  <c r="N22" i="5"/>
  <c r="M22" i="5"/>
  <c r="J22" i="5"/>
  <c r="I22" i="5"/>
  <c r="F22" i="5"/>
  <c r="E22" i="5"/>
  <c r="N21" i="5"/>
  <c r="M21" i="5"/>
  <c r="J21" i="5"/>
  <c r="I21" i="5"/>
  <c r="F21" i="5"/>
  <c r="E21" i="5"/>
  <c r="N20" i="5"/>
  <c r="M20" i="5"/>
  <c r="J20" i="5"/>
  <c r="I20" i="5"/>
  <c r="F20" i="5"/>
  <c r="E20" i="5"/>
  <c r="N19" i="5"/>
  <c r="M19" i="5"/>
  <c r="J19" i="5"/>
  <c r="I19" i="5"/>
  <c r="F19" i="5"/>
  <c r="E19" i="5"/>
  <c r="N18" i="5"/>
  <c r="M18" i="5"/>
  <c r="J18" i="5"/>
  <c r="I18" i="5"/>
  <c r="F18" i="5"/>
  <c r="E18" i="5"/>
  <c r="N17" i="5"/>
  <c r="M17" i="5"/>
  <c r="J17" i="5"/>
  <c r="I17" i="5"/>
  <c r="F17" i="5"/>
  <c r="E17" i="5"/>
  <c r="N16" i="5"/>
  <c r="M16" i="5"/>
  <c r="J16" i="5"/>
  <c r="I16" i="5"/>
  <c r="F16" i="5"/>
  <c r="E16" i="5"/>
  <c r="N15" i="5"/>
  <c r="M15" i="5"/>
  <c r="J15" i="5"/>
  <c r="I15" i="5"/>
  <c r="F15" i="5"/>
  <c r="E15" i="5"/>
  <c r="N14" i="5"/>
  <c r="M14" i="5"/>
  <c r="J14" i="5"/>
  <c r="I14" i="5"/>
  <c r="F14" i="5"/>
  <c r="E14" i="5"/>
  <c r="N13" i="5"/>
  <c r="M13" i="5"/>
  <c r="J13" i="5"/>
  <c r="I13" i="5"/>
  <c r="F13" i="5"/>
  <c r="E13" i="5"/>
  <c r="N12" i="5"/>
  <c r="M12" i="5"/>
  <c r="J12" i="5"/>
  <c r="I12" i="5"/>
  <c r="F12" i="5"/>
  <c r="E12" i="5"/>
  <c r="N11" i="5"/>
  <c r="M11" i="5"/>
  <c r="J11" i="5"/>
  <c r="I11" i="5"/>
  <c r="F11" i="5"/>
  <c r="E11" i="5"/>
  <c r="N10" i="5"/>
  <c r="M10" i="5"/>
  <c r="J10" i="5"/>
  <c r="I10" i="5"/>
  <c r="F10" i="5"/>
  <c r="E10" i="5"/>
  <c r="N9" i="5"/>
  <c r="M9" i="5"/>
  <c r="J9" i="5"/>
  <c r="I9" i="5"/>
  <c r="F9" i="5"/>
  <c r="E9" i="5"/>
  <c r="N8" i="5"/>
  <c r="M8" i="5"/>
  <c r="J8" i="5"/>
  <c r="I8" i="5"/>
  <c r="F8" i="5"/>
  <c r="E8" i="5"/>
  <c r="N7" i="5"/>
  <c r="M7" i="5"/>
  <c r="J7" i="5"/>
  <c r="I7" i="5"/>
  <c r="F7" i="5"/>
  <c r="E7" i="5"/>
  <c r="N6" i="5"/>
  <c r="M6" i="5"/>
  <c r="J6" i="5"/>
  <c r="I6" i="5"/>
  <c r="F6" i="5"/>
  <c r="E6" i="5"/>
  <c r="N5" i="5"/>
  <c r="M5" i="5"/>
  <c r="J5" i="5"/>
  <c r="I5" i="5"/>
  <c r="F5" i="5"/>
  <c r="E5" i="5"/>
  <c r="N4" i="5"/>
  <c r="M4" i="5"/>
  <c r="J4" i="5"/>
  <c r="I4" i="5"/>
  <c r="F4" i="5"/>
  <c r="E4" i="5"/>
  <c r="L204" i="4"/>
  <c r="M204" i="4" s="1"/>
  <c r="H204" i="4"/>
  <c r="I204" i="4" s="1"/>
  <c r="D204" i="4"/>
  <c r="E204" i="4" s="1"/>
  <c r="L203" i="4"/>
  <c r="H203" i="4"/>
  <c r="D203" i="4"/>
  <c r="B203" i="4"/>
  <c r="N201" i="4"/>
  <c r="M201" i="4"/>
  <c r="J201" i="4"/>
  <c r="I201" i="4"/>
  <c r="F201" i="4"/>
  <c r="E201" i="4"/>
  <c r="N200" i="4"/>
  <c r="M200" i="4"/>
  <c r="J200" i="4"/>
  <c r="I200" i="4"/>
  <c r="F200" i="4"/>
  <c r="E200" i="4"/>
  <c r="N199" i="4"/>
  <c r="M199" i="4"/>
  <c r="J199" i="4"/>
  <c r="I199" i="4"/>
  <c r="F199" i="4"/>
  <c r="E199" i="4"/>
  <c r="N198" i="4"/>
  <c r="M198" i="4"/>
  <c r="J198" i="4"/>
  <c r="I198" i="4"/>
  <c r="F198" i="4"/>
  <c r="E198" i="4"/>
  <c r="N197" i="4"/>
  <c r="M197" i="4"/>
  <c r="J197" i="4"/>
  <c r="I197" i="4"/>
  <c r="F197" i="4"/>
  <c r="E197" i="4"/>
  <c r="N196" i="4"/>
  <c r="M196" i="4"/>
  <c r="J196" i="4"/>
  <c r="I196" i="4"/>
  <c r="F196" i="4"/>
  <c r="E196" i="4"/>
  <c r="N195" i="4"/>
  <c r="M195" i="4"/>
  <c r="J195" i="4"/>
  <c r="I195" i="4"/>
  <c r="F195" i="4"/>
  <c r="E195" i="4"/>
  <c r="N194" i="4"/>
  <c r="M194" i="4"/>
  <c r="J194" i="4"/>
  <c r="I194" i="4"/>
  <c r="F194" i="4"/>
  <c r="E194" i="4"/>
  <c r="N193" i="4"/>
  <c r="M193" i="4"/>
  <c r="J193" i="4"/>
  <c r="I193" i="4"/>
  <c r="F193" i="4"/>
  <c r="E193" i="4"/>
  <c r="N191" i="4"/>
  <c r="M191" i="4"/>
  <c r="J191" i="4"/>
  <c r="I191" i="4"/>
  <c r="F191" i="4"/>
  <c r="E191" i="4"/>
  <c r="N190" i="4"/>
  <c r="M190" i="4"/>
  <c r="J190" i="4"/>
  <c r="I190" i="4"/>
  <c r="F190" i="4"/>
  <c r="E190" i="4"/>
  <c r="N189" i="4"/>
  <c r="M189" i="4"/>
  <c r="J189" i="4"/>
  <c r="I189" i="4"/>
  <c r="F189" i="4"/>
  <c r="E189" i="4"/>
  <c r="N188" i="4"/>
  <c r="M188" i="4"/>
  <c r="J188" i="4"/>
  <c r="I188" i="4"/>
  <c r="F188" i="4"/>
  <c r="E188" i="4"/>
  <c r="N187" i="4"/>
  <c r="M187" i="4"/>
  <c r="J187" i="4"/>
  <c r="I187" i="4"/>
  <c r="F187" i="4"/>
  <c r="E187" i="4"/>
  <c r="N186" i="4"/>
  <c r="M186" i="4"/>
  <c r="J186" i="4"/>
  <c r="I186" i="4"/>
  <c r="F186" i="4"/>
  <c r="E186" i="4"/>
  <c r="N185" i="4"/>
  <c r="M185" i="4"/>
  <c r="J185" i="4"/>
  <c r="I185" i="4"/>
  <c r="F185" i="4"/>
  <c r="E185" i="4"/>
  <c r="N184" i="4"/>
  <c r="M184" i="4"/>
  <c r="J184" i="4"/>
  <c r="I184" i="4"/>
  <c r="F184" i="4"/>
  <c r="E184" i="4"/>
  <c r="N183" i="4"/>
  <c r="M183" i="4"/>
  <c r="J183" i="4"/>
  <c r="I183" i="4"/>
  <c r="F183" i="4"/>
  <c r="E183" i="4"/>
  <c r="N182" i="4"/>
  <c r="M182" i="4"/>
  <c r="J182" i="4"/>
  <c r="I182" i="4"/>
  <c r="F182" i="4"/>
  <c r="E182" i="4"/>
  <c r="N181" i="4"/>
  <c r="M181" i="4"/>
  <c r="J181" i="4"/>
  <c r="I181" i="4"/>
  <c r="F181" i="4"/>
  <c r="E181" i="4"/>
  <c r="N180" i="4"/>
  <c r="M180" i="4"/>
  <c r="J180" i="4"/>
  <c r="I180" i="4"/>
  <c r="F180" i="4"/>
  <c r="E180" i="4"/>
  <c r="N179" i="4"/>
  <c r="M179" i="4"/>
  <c r="J179" i="4"/>
  <c r="I179" i="4"/>
  <c r="F179" i="4"/>
  <c r="E179" i="4"/>
  <c r="N178" i="4"/>
  <c r="M178" i="4"/>
  <c r="J178" i="4"/>
  <c r="I178" i="4"/>
  <c r="F178" i="4"/>
  <c r="E178" i="4"/>
  <c r="N177" i="4"/>
  <c r="M177" i="4"/>
  <c r="J177" i="4"/>
  <c r="I177" i="4"/>
  <c r="F177" i="4"/>
  <c r="E177" i="4"/>
  <c r="N176" i="4"/>
  <c r="M176" i="4"/>
  <c r="J176" i="4"/>
  <c r="I176" i="4"/>
  <c r="F176" i="4"/>
  <c r="E176" i="4"/>
  <c r="N175" i="4"/>
  <c r="M175" i="4"/>
  <c r="J175" i="4"/>
  <c r="I175" i="4"/>
  <c r="F175" i="4"/>
  <c r="E175" i="4"/>
  <c r="N174" i="4"/>
  <c r="M174" i="4"/>
  <c r="J174" i="4"/>
  <c r="I174" i="4"/>
  <c r="F174" i="4"/>
  <c r="E174" i="4"/>
  <c r="N173" i="4"/>
  <c r="M173" i="4"/>
  <c r="J173" i="4"/>
  <c r="I173" i="4"/>
  <c r="F173" i="4"/>
  <c r="E173" i="4"/>
  <c r="N172" i="4"/>
  <c r="M172" i="4"/>
  <c r="J172" i="4"/>
  <c r="I172" i="4"/>
  <c r="F172" i="4"/>
  <c r="E172" i="4"/>
  <c r="N171" i="4"/>
  <c r="M171" i="4"/>
  <c r="J171" i="4"/>
  <c r="I171" i="4"/>
  <c r="F171" i="4"/>
  <c r="E171" i="4"/>
  <c r="N170" i="4"/>
  <c r="M170" i="4"/>
  <c r="J170" i="4"/>
  <c r="I170" i="4"/>
  <c r="F170" i="4"/>
  <c r="E170" i="4"/>
  <c r="N169" i="4"/>
  <c r="M169" i="4"/>
  <c r="J169" i="4"/>
  <c r="I169" i="4"/>
  <c r="F169" i="4"/>
  <c r="E169" i="4"/>
  <c r="N168" i="4"/>
  <c r="M168" i="4"/>
  <c r="J168" i="4"/>
  <c r="I168" i="4"/>
  <c r="F168" i="4"/>
  <c r="E168" i="4"/>
  <c r="N167" i="4"/>
  <c r="M167" i="4"/>
  <c r="J167" i="4"/>
  <c r="I167" i="4"/>
  <c r="F167" i="4"/>
  <c r="E167" i="4"/>
  <c r="N166" i="4"/>
  <c r="M166" i="4"/>
  <c r="J166" i="4"/>
  <c r="I166" i="4"/>
  <c r="F166" i="4"/>
  <c r="E166" i="4"/>
  <c r="N165" i="4"/>
  <c r="M165" i="4"/>
  <c r="J165" i="4"/>
  <c r="I165" i="4"/>
  <c r="F165" i="4"/>
  <c r="E165" i="4"/>
  <c r="N164" i="4"/>
  <c r="M164" i="4"/>
  <c r="J164" i="4"/>
  <c r="I164" i="4"/>
  <c r="F164" i="4"/>
  <c r="E164" i="4"/>
  <c r="N163" i="4"/>
  <c r="M163" i="4"/>
  <c r="J163" i="4"/>
  <c r="I163" i="4"/>
  <c r="F163" i="4"/>
  <c r="E163" i="4"/>
  <c r="N162" i="4"/>
  <c r="M162" i="4"/>
  <c r="J162" i="4"/>
  <c r="I162" i="4"/>
  <c r="F162" i="4"/>
  <c r="E162" i="4"/>
  <c r="N160" i="4"/>
  <c r="M160" i="4"/>
  <c r="J160" i="4"/>
  <c r="I160" i="4"/>
  <c r="F160" i="4"/>
  <c r="E160" i="4"/>
  <c r="N159" i="4"/>
  <c r="M159" i="4"/>
  <c r="J159" i="4"/>
  <c r="I159" i="4"/>
  <c r="F159" i="4"/>
  <c r="E159" i="4"/>
  <c r="N158" i="4"/>
  <c r="M158" i="4"/>
  <c r="J158" i="4"/>
  <c r="I158" i="4"/>
  <c r="F158" i="4"/>
  <c r="E158" i="4"/>
  <c r="N157" i="4"/>
  <c r="M157" i="4"/>
  <c r="J157" i="4"/>
  <c r="I157" i="4"/>
  <c r="F157" i="4"/>
  <c r="E157" i="4"/>
  <c r="N156" i="4"/>
  <c r="M156" i="4"/>
  <c r="J156" i="4"/>
  <c r="I156" i="4"/>
  <c r="F156" i="4"/>
  <c r="E156" i="4"/>
  <c r="N155" i="4"/>
  <c r="M155" i="4"/>
  <c r="J155" i="4"/>
  <c r="I155" i="4"/>
  <c r="F155" i="4"/>
  <c r="E155" i="4"/>
  <c r="N154" i="4"/>
  <c r="M154" i="4"/>
  <c r="J154" i="4"/>
  <c r="I154" i="4"/>
  <c r="F154" i="4"/>
  <c r="E154" i="4"/>
  <c r="N153" i="4"/>
  <c r="M153" i="4"/>
  <c r="J153" i="4"/>
  <c r="I153" i="4"/>
  <c r="F153" i="4"/>
  <c r="E153" i="4"/>
  <c r="N152" i="4"/>
  <c r="M152" i="4"/>
  <c r="J152" i="4"/>
  <c r="I152" i="4"/>
  <c r="F152" i="4"/>
  <c r="E152" i="4"/>
  <c r="N151" i="4"/>
  <c r="M151" i="4"/>
  <c r="J151" i="4"/>
  <c r="I151" i="4"/>
  <c r="F151" i="4"/>
  <c r="E151" i="4"/>
  <c r="N150" i="4"/>
  <c r="M150" i="4"/>
  <c r="J150" i="4"/>
  <c r="I150" i="4"/>
  <c r="F150" i="4"/>
  <c r="E150" i="4"/>
  <c r="N149" i="4"/>
  <c r="M149" i="4"/>
  <c r="J149" i="4"/>
  <c r="I149" i="4"/>
  <c r="F149" i="4"/>
  <c r="E149" i="4"/>
  <c r="N148" i="4"/>
  <c r="M148" i="4"/>
  <c r="J148" i="4"/>
  <c r="I148" i="4"/>
  <c r="F148" i="4"/>
  <c r="E148" i="4"/>
  <c r="N147" i="4"/>
  <c r="M147" i="4"/>
  <c r="J147" i="4"/>
  <c r="I147" i="4"/>
  <c r="F147" i="4"/>
  <c r="E147" i="4"/>
  <c r="N146" i="4"/>
  <c r="M146" i="4"/>
  <c r="J146" i="4"/>
  <c r="I146" i="4"/>
  <c r="F146" i="4"/>
  <c r="E146" i="4"/>
  <c r="N145" i="4"/>
  <c r="M145" i="4"/>
  <c r="J145" i="4"/>
  <c r="I145" i="4"/>
  <c r="F145" i="4"/>
  <c r="E145" i="4"/>
  <c r="N144" i="4"/>
  <c r="M144" i="4"/>
  <c r="J144" i="4"/>
  <c r="I144" i="4"/>
  <c r="F144" i="4"/>
  <c r="E144" i="4"/>
  <c r="N143" i="4"/>
  <c r="M143" i="4"/>
  <c r="J143" i="4"/>
  <c r="I143" i="4"/>
  <c r="F143" i="4"/>
  <c r="E143" i="4"/>
  <c r="N142" i="4"/>
  <c r="M142" i="4"/>
  <c r="J142" i="4"/>
  <c r="I142" i="4"/>
  <c r="F142" i="4"/>
  <c r="E142" i="4"/>
  <c r="N141" i="4"/>
  <c r="M141" i="4"/>
  <c r="J141" i="4"/>
  <c r="I141" i="4"/>
  <c r="F141" i="4"/>
  <c r="E141" i="4"/>
  <c r="N140" i="4"/>
  <c r="M140" i="4"/>
  <c r="J140" i="4"/>
  <c r="I140" i="4"/>
  <c r="F140" i="4"/>
  <c r="E140" i="4"/>
  <c r="N139" i="4"/>
  <c r="M139" i="4"/>
  <c r="J139" i="4"/>
  <c r="I139" i="4"/>
  <c r="F139" i="4"/>
  <c r="E139" i="4"/>
  <c r="N138" i="4"/>
  <c r="M138" i="4"/>
  <c r="J138" i="4"/>
  <c r="I138" i="4"/>
  <c r="F138" i="4"/>
  <c r="E138" i="4"/>
  <c r="N137" i="4"/>
  <c r="M137" i="4"/>
  <c r="J137" i="4"/>
  <c r="I137" i="4"/>
  <c r="F137" i="4"/>
  <c r="E137" i="4"/>
  <c r="N136" i="4"/>
  <c r="M136" i="4"/>
  <c r="J136" i="4"/>
  <c r="I136" i="4"/>
  <c r="F136" i="4"/>
  <c r="E136" i="4"/>
  <c r="N135" i="4"/>
  <c r="M135" i="4"/>
  <c r="J135" i="4"/>
  <c r="I135" i="4"/>
  <c r="F135" i="4"/>
  <c r="E135" i="4"/>
  <c r="N134" i="4"/>
  <c r="M134" i="4"/>
  <c r="J134" i="4"/>
  <c r="I134" i="4"/>
  <c r="F134" i="4"/>
  <c r="E134" i="4"/>
  <c r="N133" i="4"/>
  <c r="M133" i="4"/>
  <c r="J133" i="4"/>
  <c r="I133" i="4"/>
  <c r="F133" i="4"/>
  <c r="E133" i="4"/>
  <c r="N132" i="4"/>
  <c r="M132" i="4"/>
  <c r="J132" i="4"/>
  <c r="I132" i="4"/>
  <c r="F132" i="4"/>
  <c r="E132" i="4"/>
  <c r="N131" i="4"/>
  <c r="M131" i="4"/>
  <c r="J131" i="4"/>
  <c r="I131" i="4"/>
  <c r="F131" i="4"/>
  <c r="E131" i="4"/>
  <c r="N130" i="4"/>
  <c r="M130" i="4"/>
  <c r="J130" i="4"/>
  <c r="I130" i="4"/>
  <c r="F130" i="4"/>
  <c r="E130" i="4"/>
  <c r="N128" i="4"/>
  <c r="M128" i="4"/>
  <c r="J128" i="4"/>
  <c r="I128" i="4"/>
  <c r="F128" i="4"/>
  <c r="E128" i="4"/>
  <c r="N127" i="4"/>
  <c r="M127" i="4"/>
  <c r="J127" i="4"/>
  <c r="I127" i="4"/>
  <c r="F127" i="4"/>
  <c r="E127" i="4"/>
  <c r="N126" i="4"/>
  <c r="M126" i="4"/>
  <c r="J126" i="4"/>
  <c r="I126" i="4"/>
  <c r="F126" i="4"/>
  <c r="E126" i="4"/>
  <c r="N125" i="4"/>
  <c r="M125" i="4"/>
  <c r="J125" i="4"/>
  <c r="I125" i="4"/>
  <c r="F125" i="4"/>
  <c r="E125" i="4"/>
  <c r="N124" i="4"/>
  <c r="M124" i="4"/>
  <c r="J124" i="4"/>
  <c r="I124" i="4"/>
  <c r="F124" i="4"/>
  <c r="E124" i="4"/>
  <c r="N123" i="4"/>
  <c r="M123" i="4"/>
  <c r="J123" i="4"/>
  <c r="I123" i="4"/>
  <c r="F123" i="4"/>
  <c r="E123" i="4"/>
  <c r="N122" i="4"/>
  <c r="M122" i="4"/>
  <c r="J122" i="4"/>
  <c r="I122" i="4"/>
  <c r="F122" i="4"/>
  <c r="E122" i="4"/>
  <c r="N121" i="4"/>
  <c r="M121" i="4"/>
  <c r="J121" i="4"/>
  <c r="I121" i="4"/>
  <c r="F121" i="4"/>
  <c r="E121" i="4"/>
  <c r="N120" i="4"/>
  <c r="M120" i="4"/>
  <c r="J120" i="4"/>
  <c r="I120" i="4"/>
  <c r="F120" i="4"/>
  <c r="E120" i="4"/>
  <c r="N119" i="4"/>
  <c r="M119" i="4"/>
  <c r="J119" i="4"/>
  <c r="I119" i="4"/>
  <c r="F119" i="4"/>
  <c r="E119" i="4"/>
  <c r="N118" i="4"/>
  <c r="M118" i="4"/>
  <c r="J118" i="4"/>
  <c r="I118" i="4"/>
  <c r="F118" i="4"/>
  <c r="E118" i="4"/>
  <c r="N117" i="4"/>
  <c r="M117" i="4"/>
  <c r="J117" i="4"/>
  <c r="I117" i="4"/>
  <c r="F117" i="4"/>
  <c r="E117" i="4"/>
  <c r="N116" i="4"/>
  <c r="M116" i="4"/>
  <c r="J116" i="4"/>
  <c r="I116" i="4"/>
  <c r="F116" i="4"/>
  <c r="E116" i="4"/>
  <c r="N115" i="4"/>
  <c r="M115" i="4"/>
  <c r="J115" i="4"/>
  <c r="I115" i="4"/>
  <c r="F115" i="4"/>
  <c r="E115" i="4"/>
  <c r="N114" i="4"/>
  <c r="M114" i="4"/>
  <c r="J114" i="4"/>
  <c r="I114" i="4"/>
  <c r="F114" i="4"/>
  <c r="E114" i="4"/>
  <c r="N113" i="4"/>
  <c r="M113" i="4"/>
  <c r="J113" i="4"/>
  <c r="I113" i="4"/>
  <c r="F113" i="4"/>
  <c r="E113" i="4"/>
  <c r="N112" i="4"/>
  <c r="M112" i="4"/>
  <c r="J112" i="4"/>
  <c r="I112" i="4"/>
  <c r="F112" i="4"/>
  <c r="E112" i="4"/>
  <c r="N111" i="4"/>
  <c r="M111" i="4"/>
  <c r="J111" i="4"/>
  <c r="I111" i="4"/>
  <c r="F111" i="4"/>
  <c r="E111" i="4"/>
  <c r="N110" i="4"/>
  <c r="M110" i="4"/>
  <c r="J110" i="4"/>
  <c r="I110" i="4"/>
  <c r="F110" i="4"/>
  <c r="E110" i="4"/>
  <c r="N109" i="4"/>
  <c r="M109" i="4"/>
  <c r="J109" i="4"/>
  <c r="I109" i="4"/>
  <c r="F109" i="4"/>
  <c r="E109" i="4"/>
  <c r="N108" i="4"/>
  <c r="M108" i="4"/>
  <c r="J108" i="4"/>
  <c r="I108" i="4"/>
  <c r="F108" i="4"/>
  <c r="E108" i="4"/>
  <c r="N107" i="4"/>
  <c r="M107" i="4"/>
  <c r="J107" i="4"/>
  <c r="I107" i="4"/>
  <c r="F107" i="4"/>
  <c r="E107" i="4"/>
  <c r="N106" i="4"/>
  <c r="M106" i="4"/>
  <c r="J106" i="4"/>
  <c r="I106" i="4"/>
  <c r="F106" i="4"/>
  <c r="E106" i="4"/>
  <c r="N105" i="4"/>
  <c r="M105" i="4"/>
  <c r="J105" i="4"/>
  <c r="I105" i="4"/>
  <c r="F105" i="4"/>
  <c r="E105" i="4"/>
  <c r="N104" i="4"/>
  <c r="M104" i="4"/>
  <c r="J104" i="4"/>
  <c r="I104" i="4"/>
  <c r="F104" i="4"/>
  <c r="E104" i="4"/>
  <c r="N103" i="4"/>
  <c r="M103" i="4"/>
  <c r="J103" i="4"/>
  <c r="I103" i="4"/>
  <c r="F103" i="4"/>
  <c r="E103" i="4"/>
  <c r="N102" i="4"/>
  <c r="M102" i="4"/>
  <c r="J102" i="4"/>
  <c r="I102" i="4"/>
  <c r="F102" i="4"/>
  <c r="E102" i="4"/>
  <c r="N101" i="4"/>
  <c r="M101" i="4"/>
  <c r="J101" i="4"/>
  <c r="I101" i="4"/>
  <c r="F101" i="4"/>
  <c r="E101" i="4"/>
  <c r="N100" i="4"/>
  <c r="M100" i="4"/>
  <c r="J100" i="4"/>
  <c r="I100" i="4"/>
  <c r="F100" i="4"/>
  <c r="E100" i="4"/>
  <c r="N99" i="4"/>
  <c r="M99" i="4"/>
  <c r="J99" i="4"/>
  <c r="I99" i="4"/>
  <c r="F99" i="4"/>
  <c r="E99" i="4"/>
  <c r="N98" i="4"/>
  <c r="M98" i="4"/>
  <c r="J98" i="4"/>
  <c r="I98" i="4"/>
  <c r="F98" i="4"/>
  <c r="E98" i="4"/>
  <c r="N96" i="4"/>
  <c r="M96" i="4"/>
  <c r="J96" i="4"/>
  <c r="I96" i="4"/>
  <c r="F96" i="4"/>
  <c r="E96" i="4"/>
  <c r="N95" i="4"/>
  <c r="M95" i="4"/>
  <c r="J95" i="4"/>
  <c r="I95" i="4"/>
  <c r="F95" i="4"/>
  <c r="E95" i="4"/>
  <c r="N94" i="4"/>
  <c r="M94" i="4"/>
  <c r="J94" i="4"/>
  <c r="I94" i="4"/>
  <c r="F94" i="4"/>
  <c r="E94" i="4"/>
  <c r="N93" i="4"/>
  <c r="M93" i="4"/>
  <c r="J93" i="4"/>
  <c r="I93" i="4"/>
  <c r="F93" i="4"/>
  <c r="E93" i="4"/>
  <c r="N92" i="4"/>
  <c r="M92" i="4"/>
  <c r="J92" i="4"/>
  <c r="I92" i="4"/>
  <c r="F92" i="4"/>
  <c r="E92" i="4"/>
  <c r="N91" i="4"/>
  <c r="M91" i="4"/>
  <c r="J91" i="4"/>
  <c r="I91" i="4"/>
  <c r="F91" i="4"/>
  <c r="E91" i="4"/>
  <c r="N90" i="4"/>
  <c r="M90" i="4"/>
  <c r="J90" i="4"/>
  <c r="I90" i="4"/>
  <c r="F90" i="4"/>
  <c r="E90" i="4"/>
  <c r="N89" i="4"/>
  <c r="M89" i="4"/>
  <c r="J89" i="4"/>
  <c r="I89" i="4"/>
  <c r="F89" i="4"/>
  <c r="E89" i="4"/>
  <c r="N88" i="4"/>
  <c r="M88" i="4"/>
  <c r="J88" i="4"/>
  <c r="I88" i="4"/>
  <c r="F88" i="4"/>
  <c r="E88" i="4"/>
  <c r="N87" i="4"/>
  <c r="M87" i="4"/>
  <c r="J87" i="4"/>
  <c r="I87" i="4"/>
  <c r="F87" i="4"/>
  <c r="E87" i="4"/>
  <c r="N86" i="4"/>
  <c r="M86" i="4"/>
  <c r="J86" i="4"/>
  <c r="I86" i="4"/>
  <c r="F86" i="4"/>
  <c r="E86" i="4"/>
  <c r="N85" i="4"/>
  <c r="M85" i="4"/>
  <c r="J85" i="4"/>
  <c r="I85" i="4"/>
  <c r="F85" i="4"/>
  <c r="E85" i="4"/>
  <c r="N84" i="4"/>
  <c r="M84" i="4"/>
  <c r="J84" i="4"/>
  <c r="I84" i="4"/>
  <c r="F84" i="4"/>
  <c r="E84" i="4"/>
  <c r="N83" i="4"/>
  <c r="M83" i="4"/>
  <c r="J83" i="4"/>
  <c r="I83" i="4"/>
  <c r="F83" i="4"/>
  <c r="E83" i="4"/>
  <c r="N82" i="4"/>
  <c r="M82" i="4"/>
  <c r="J82" i="4"/>
  <c r="I82" i="4"/>
  <c r="F82" i="4"/>
  <c r="E82" i="4"/>
  <c r="N81" i="4"/>
  <c r="M81" i="4"/>
  <c r="J81" i="4"/>
  <c r="I81" i="4"/>
  <c r="F81" i="4"/>
  <c r="E81" i="4"/>
  <c r="N80" i="4"/>
  <c r="M80" i="4"/>
  <c r="J80" i="4"/>
  <c r="I80" i="4"/>
  <c r="F80" i="4"/>
  <c r="E80" i="4"/>
  <c r="N79" i="4"/>
  <c r="M79" i="4"/>
  <c r="J79" i="4"/>
  <c r="I79" i="4"/>
  <c r="F79" i="4"/>
  <c r="E79" i="4"/>
  <c r="N78" i="4"/>
  <c r="M78" i="4"/>
  <c r="J78" i="4"/>
  <c r="I78" i="4"/>
  <c r="F78" i="4"/>
  <c r="E78" i="4"/>
  <c r="N77" i="4"/>
  <c r="M77" i="4"/>
  <c r="J77" i="4"/>
  <c r="I77" i="4"/>
  <c r="F77" i="4"/>
  <c r="E77" i="4"/>
  <c r="N76" i="4"/>
  <c r="M76" i="4"/>
  <c r="J76" i="4"/>
  <c r="I76" i="4"/>
  <c r="F76" i="4"/>
  <c r="E76" i="4"/>
  <c r="N75" i="4"/>
  <c r="M75" i="4"/>
  <c r="J75" i="4"/>
  <c r="I75" i="4"/>
  <c r="F75" i="4"/>
  <c r="E75" i="4"/>
  <c r="N74" i="4"/>
  <c r="M74" i="4"/>
  <c r="J74" i="4"/>
  <c r="I74" i="4"/>
  <c r="F74" i="4"/>
  <c r="E74" i="4"/>
  <c r="N73" i="4"/>
  <c r="M73" i="4"/>
  <c r="J73" i="4"/>
  <c r="I73" i="4"/>
  <c r="F73" i="4"/>
  <c r="E73" i="4"/>
  <c r="N72" i="4"/>
  <c r="M72" i="4"/>
  <c r="J72" i="4"/>
  <c r="I72" i="4"/>
  <c r="F72" i="4"/>
  <c r="E72" i="4"/>
  <c r="N71" i="4"/>
  <c r="M71" i="4"/>
  <c r="J71" i="4"/>
  <c r="I71" i="4"/>
  <c r="F71" i="4"/>
  <c r="E71" i="4"/>
  <c r="N70" i="4"/>
  <c r="M70" i="4"/>
  <c r="J70" i="4"/>
  <c r="I70" i="4"/>
  <c r="F70" i="4"/>
  <c r="E70" i="4"/>
  <c r="N69" i="4"/>
  <c r="M69" i="4"/>
  <c r="J69" i="4"/>
  <c r="I69" i="4"/>
  <c r="F69" i="4"/>
  <c r="E69" i="4"/>
  <c r="N68" i="4"/>
  <c r="M68" i="4"/>
  <c r="J68" i="4"/>
  <c r="I68" i="4"/>
  <c r="F68" i="4"/>
  <c r="E68" i="4"/>
  <c r="N67" i="4"/>
  <c r="M67" i="4"/>
  <c r="J67" i="4"/>
  <c r="I67" i="4"/>
  <c r="F67" i="4"/>
  <c r="E67" i="4"/>
  <c r="N65" i="4"/>
  <c r="M65" i="4"/>
  <c r="J65" i="4"/>
  <c r="I65" i="4"/>
  <c r="F65" i="4"/>
  <c r="E65" i="4"/>
  <c r="N64" i="4"/>
  <c r="M64" i="4"/>
  <c r="J64" i="4"/>
  <c r="I64" i="4"/>
  <c r="F64" i="4"/>
  <c r="E64" i="4"/>
  <c r="N63" i="4"/>
  <c r="M63" i="4"/>
  <c r="J63" i="4"/>
  <c r="I63" i="4"/>
  <c r="F63" i="4"/>
  <c r="E63" i="4"/>
  <c r="N62" i="4"/>
  <c r="M62" i="4"/>
  <c r="J62" i="4"/>
  <c r="I62" i="4"/>
  <c r="F62" i="4"/>
  <c r="E62" i="4"/>
  <c r="N61" i="4"/>
  <c r="M61" i="4"/>
  <c r="J61" i="4"/>
  <c r="I61" i="4"/>
  <c r="F61" i="4"/>
  <c r="E61" i="4"/>
  <c r="N60" i="4"/>
  <c r="M60" i="4"/>
  <c r="J60" i="4"/>
  <c r="I60" i="4"/>
  <c r="F60" i="4"/>
  <c r="E60" i="4"/>
  <c r="N59" i="4"/>
  <c r="M59" i="4"/>
  <c r="J59" i="4"/>
  <c r="I59" i="4"/>
  <c r="F59" i="4"/>
  <c r="E59" i="4"/>
  <c r="N58" i="4"/>
  <c r="M58" i="4"/>
  <c r="J58" i="4"/>
  <c r="I58" i="4"/>
  <c r="F58" i="4"/>
  <c r="E58" i="4"/>
  <c r="N57" i="4"/>
  <c r="M57" i="4"/>
  <c r="J57" i="4"/>
  <c r="I57" i="4"/>
  <c r="F57" i="4"/>
  <c r="E57" i="4"/>
  <c r="N56" i="4"/>
  <c r="M56" i="4"/>
  <c r="J56" i="4"/>
  <c r="I56" i="4"/>
  <c r="F56" i="4"/>
  <c r="E56" i="4"/>
  <c r="N55" i="4"/>
  <c r="M55" i="4"/>
  <c r="J55" i="4"/>
  <c r="I55" i="4"/>
  <c r="F55" i="4"/>
  <c r="E55" i="4"/>
  <c r="N54" i="4"/>
  <c r="M54" i="4"/>
  <c r="J54" i="4"/>
  <c r="I54" i="4"/>
  <c r="F54" i="4"/>
  <c r="E54" i="4"/>
  <c r="N53" i="4"/>
  <c r="M53" i="4"/>
  <c r="J53" i="4"/>
  <c r="I53" i="4"/>
  <c r="F53" i="4"/>
  <c r="E53" i="4"/>
  <c r="N52" i="4"/>
  <c r="M52" i="4"/>
  <c r="J52" i="4"/>
  <c r="I52" i="4"/>
  <c r="F52" i="4"/>
  <c r="E52" i="4"/>
  <c r="N51" i="4"/>
  <c r="M51" i="4"/>
  <c r="J51" i="4"/>
  <c r="I51" i="4"/>
  <c r="F51" i="4"/>
  <c r="E51" i="4"/>
  <c r="N50" i="4"/>
  <c r="M50" i="4"/>
  <c r="J50" i="4"/>
  <c r="I50" i="4"/>
  <c r="F50" i="4"/>
  <c r="E50" i="4"/>
  <c r="N49" i="4"/>
  <c r="M49" i="4"/>
  <c r="J49" i="4"/>
  <c r="I49" i="4"/>
  <c r="F49" i="4"/>
  <c r="E49" i="4"/>
  <c r="N48" i="4"/>
  <c r="M48" i="4"/>
  <c r="J48" i="4"/>
  <c r="I48" i="4"/>
  <c r="F48" i="4"/>
  <c r="E48" i="4"/>
  <c r="N47" i="4"/>
  <c r="M47" i="4"/>
  <c r="J47" i="4"/>
  <c r="I47" i="4"/>
  <c r="F47" i="4"/>
  <c r="E47" i="4"/>
  <c r="N46" i="4"/>
  <c r="M46" i="4"/>
  <c r="J46" i="4"/>
  <c r="I46" i="4"/>
  <c r="F46" i="4"/>
  <c r="E46" i="4"/>
  <c r="N45" i="4"/>
  <c r="M45" i="4"/>
  <c r="J45" i="4"/>
  <c r="I45" i="4"/>
  <c r="F45" i="4"/>
  <c r="E45" i="4"/>
  <c r="N44" i="4"/>
  <c r="M44" i="4"/>
  <c r="J44" i="4"/>
  <c r="I44" i="4"/>
  <c r="F44" i="4"/>
  <c r="E44" i="4"/>
  <c r="N43" i="4"/>
  <c r="M43" i="4"/>
  <c r="J43" i="4"/>
  <c r="I43" i="4"/>
  <c r="F43" i="4"/>
  <c r="E43" i="4"/>
  <c r="N42" i="4"/>
  <c r="M42" i="4"/>
  <c r="J42" i="4"/>
  <c r="I42" i="4"/>
  <c r="F42" i="4"/>
  <c r="E42" i="4"/>
  <c r="N41" i="4"/>
  <c r="M41" i="4"/>
  <c r="J41" i="4"/>
  <c r="I41" i="4"/>
  <c r="F41" i="4"/>
  <c r="E41" i="4"/>
  <c r="N40" i="4"/>
  <c r="M40" i="4"/>
  <c r="J40" i="4"/>
  <c r="I40" i="4"/>
  <c r="F40" i="4"/>
  <c r="E40" i="4"/>
  <c r="N39" i="4"/>
  <c r="M39" i="4"/>
  <c r="J39" i="4"/>
  <c r="I39" i="4"/>
  <c r="F39" i="4"/>
  <c r="E39" i="4"/>
  <c r="N38" i="4"/>
  <c r="M38" i="4"/>
  <c r="J38" i="4"/>
  <c r="I38" i="4"/>
  <c r="F38" i="4"/>
  <c r="E38" i="4"/>
  <c r="N37" i="4"/>
  <c r="M37" i="4"/>
  <c r="J37" i="4"/>
  <c r="I37" i="4"/>
  <c r="F37" i="4"/>
  <c r="E37" i="4"/>
  <c r="N36" i="4"/>
  <c r="M36" i="4"/>
  <c r="J36" i="4"/>
  <c r="I36" i="4"/>
  <c r="F36" i="4"/>
  <c r="E36" i="4"/>
  <c r="N35" i="4"/>
  <c r="M35" i="4"/>
  <c r="J35" i="4"/>
  <c r="I35" i="4"/>
  <c r="F35" i="4"/>
  <c r="E35" i="4"/>
  <c r="N33" i="4"/>
  <c r="M33" i="4"/>
  <c r="J33" i="4"/>
  <c r="I33" i="4"/>
  <c r="F33" i="4"/>
  <c r="E33" i="4"/>
  <c r="N32" i="4"/>
  <c r="M32" i="4"/>
  <c r="J32" i="4"/>
  <c r="I32" i="4"/>
  <c r="F32" i="4"/>
  <c r="E32" i="4"/>
  <c r="N31" i="4"/>
  <c r="M31" i="4"/>
  <c r="J31" i="4"/>
  <c r="I31" i="4"/>
  <c r="F31" i="4"/>
  <c r="E31" i="4"/>
  <c r="N30" i="4"/>
  <c r="M30" i="4"/>
  <c r="J30" i="4"/>
  <c r="I30" i="4"/>
  <c r="F30" i="4"/>
  <c r="E30" i="4"/>
  <c r="N29" i="4"/>
  <c r="M29" i="4"/>
  <c r="J29" i="4"/>
  <c r="I29" i="4"/>
  <c r="F29" i="4"/>
  <c r="E29" i="4"/>
  <c r="N28" i="4"/>
  <c r="M28" i="4"/>
  <c r="J28" i="4"/>
  <c r="I28" i="4"/>
  <c r="F28" i="4"/>
  <c r="E28" i="4"/>
  <c r="N27" i="4"/>
  <c r="M27" i="4"/>
  <c r="J27" i="4"/>
  <c r="I27" i="4"/>
  <c r="F27" i="4"/>
  <c r="E27" i="4"/>
  <c r="N26" i="4"/>
  <c r="M26" i="4"/>
  <c r="J26" i="4"/>
  <c r="I26" i="4"/>
  <c r="F26" i="4"/>
  <c r="E26" i="4"/>
  <c r="N25" i="4"/>
  <c r="M25" i="4"/>
  <c r="J25" i="4"/>
  <c r="I25" i="4"/>
  <c r="F25" i="4"/>
  <c r="E25" i="4"/>
  <c r="N24" i="4"/>
  <c r="M24" i="4"/>
  <c r="J24" i="4"/>
  <c r="I24" i="4"/>
  <c r="F24" i="4"/>
  <c r="E24" i="4"/>
  <c r="N23" i="4"/>
  <c r="M23" i="4"/>
  <c r="J23" i="4"/>
  <c r="I23" i="4"/>
  <c r="F23" i="4"/>
  <c r="E23" i="4"/>
  <c r="N22" i="4"/>
  <c r="M22" i="4"/>
  <c r="J22" i="4"/>
  <c r="I22" i="4"/>
  <c r="F22" i="4"/>
  <c r="E22" i="4"/>
  <c r="N21" i="4"/>
  <c r="M21" i="4"/>
  <c r="J21" i="4"/>
  <c r="I21" i="4"/>
  <c r="F21" i="4"/>
  <c r="E21" i="4"/>
  <c r="N20" i="4"/>
  <c r="M20" i="4"/>
  <c r="J20" i="4"/>
  <c r="I20" i="4"/>
  <c r="F20" i="4"/>
  <c r="E20" i="4"/>
  <c r="N19" i="4"/>
  <c r="M19" i="4"/>
  <c r="J19" i="4"/>
  <c r="I19" i="4"/>
  <c r="F19" i="4"/>
  <c r="E19" i="4"/>
  <c r="N18" i="4"/>
  <c r="M18" i="4"/>
  <c r="J18" i="4"/>
  <c r="I18" i="4"/>
  <c r="F18" i="4"/>
  <c r="E18" i="4"/>
  <c r="N17" i="4"/>
  <c r="M17" i="4"/>
  <c r="J17" i="4"/>
  <c r="I17" i="4"/>
  <c r="F17" i="4"/>
  <c r="E17" i="4"/>
  <c r="N16" i="4"/>
  <c r="M16" i="4"/>
  <c r="J16" i="4"/>
  <c r="I16" i="4"/>
  <c r="F16" i="4"/>
  <c r="E16" i="4"/>
  <c r="N15" i="4"/>
  <c r="M15" i="4"/>
  <c r="J15" i="4"/>
  <c r="I15" i="4"/>
  <c r="F15" i="4"/>
  <c r="E15" i="4"/>
  <c r="N14" i="4"/>
  <c r="M14" i="4"/>
  <c r="J14" i="4"/>
  <c r="I14" i="4"/>
  <c r="F14" i="4"/>
  <c r="E14" i="4"/>
  <c r="N13" i="4"/>
  <c r="M13" i="4"/>
  <c r="J13" i="4"/>
  <c r="I13" i="4"/>
  <c r="F13" i="4"/>
  <c r="E13" i="4"/>
  <c r="N12" i="4"/>
  <c r="M12" i="4"/>
  <c r="J12" i="4"/>
  <c r="I12" i="4"/>
  <c r="F12" i="4"/>
  <c r="E12" i="4"/>
  <c r="N11" i="4"/>
  <c r="M11" i="4"/>
  <c r="J11" i="4"/>
  <c r="I11" i="4"/>
  <c r="F11" i="4"/>
  <c r="E11" i="4"/>
  <c r="N10" i="4"/>
  <c r="M10" i="4"/>
  <c r="J10" i="4"/>
  <c r="I10" i="4"/>
  <c r="F10" i="4"/>
  <c r="E10" i="4"/>
  <c r="N9" i="4"/>
  <c r="M9" i="4"/>
  <c r="J9" i="4"/>
  <c r="I9" i="4"/>
  <c r="F9" i="4"/>
  <c r="E9" i="4"/>
  <c r="N8" i="4"/>
  <c r="M8" i="4"/>
  <c r="J8" i="4"/>
  <c r="I8" i="4"/>
  <c r="F8" i="4"/>
  <c r="E8" i="4"/>
  <c r="N7" i="4"/>
  <c r="M7" i="4"/>
  <c r="J7" i="4"/>
  <c r="I7" i="4"/>
  <c r="F7" i="4"/>
  <c r="E7" i="4"/>
  <c r="N6" i="4"/>
  <c r="M6" i="4"/>
  <c r="J6" i="4"/>
  <c r="I6" i="4"/>
  <c r="F6" i="4"/>
  <c r="E6" i="4"/>
  <c r="N5" i="4"/>
  <c r="M5" i="4"/>
  <c r="J5" i="4"/>
  <c r="I5" i="4"/>
  <c r="F5" i="4"/>
  <c r="E5" i="4"/>
  <c r="N4" i="4"/>
  <c r="M4" i="4"/>
  <c r="J4" i="4"/>
  <c r="I4" i="4"/>
  <c r="F4" i="4"/>
  <c r="E4" i="4"/>
  <c r="O52" i="6" l="1"/>
  <c r="K143" i="6"/>
  <c r="K144" i="6" s="1"/>
  <c r="E143" i="7"/>
  <c r="E144" i="7" s="1"/>
  <c r="N77" i="8"/>
  <c r="N80" i="8" s="1"/>
  <c r="E84" i="9"/>
  <c r="E87" i="9" s="1"/>
  <c r="M84" i="9"/>
  <c r="M87" i="9" s="1"/>
  <c r="F85" i="9"/>
  <c r="N84" i="10"/>
  <c r="N87" i="10" s="1"/>
  <c r="L205" i="4"/>
  <c r="H87" i="10"/>
  <c r="J203" i="4"/>
  <c r="F77" i="8"/>
  <c r="F80" i="8" s="1"/>
  <c r="D143" i="6"/>
  <c r="D144" i="6" s="1"/>
  <c r="C144" i="6"/>
  <c r="P51" i="6"/>
  <c r="P52" i="6" s="1"/>
  <c r="I77" i="8"/>
  <c r="I80" i="8" s="1"/>
  <c r="E84" i="10"/>
  <c r="E87" i="10" s="1"/>
  <c r="F84" i="10"/>
  <c r="F87" i="10" s="1"/>
  <c r="J153" i="7"/>
  <c r="J154" i="7" s="1"/>
  <c r="P172" i="7"/>
  <c r="P173" i="7" s="1"/>
  <c r="O173" i="7"/>
  <c r="F84" i="9"/>
  <c r="F87" i="9" s="1"/>
  <c r="N84" i="9"/>
  <c r="N87" i="9" s="1"/>
  <c r="L87" i="9"/>
  <c r="M84" i="10"/>
  <c r="M87" i="10" s="1"/>
  <c r="D87" i="10"/>
  <c r="F85" i="10"/>
  <c r="E143" i="6"/>
  <c r="E144" i="6" s="1"/>
  <c r="Q51" i="6"/>
  <c r="Q52" i="6" s="1"/>
  <c r="K153" i="7"/>
  <c r="K154" i="7" s="1"/>
  <c r="Q172" i="7"/>
  <c r="Q173" i="7" s="1"/>
  <c r="J77" i="8"/>
  <c r="J80" i="8" s="1"/>
  <c r="L80" i="8"/>
  <c r="I84" i="9"/>
  <c r="I87" i="9" s="1"/>
  <c r="I84" i="10"/>
  <c r="I87" i="10" s="1"/>
  <c r="H205" i="4"/>
  <c r="D243" i="5"/>
  <c r="J143" i="6"/>
  <c r="J144" i="6" s="1"/>
  <c r="I144" i="6"/>
  <c r="D143" i="7"/>
  <c r="D144" i="7" s="1"/>
  <c r="C144" i="7"/>
  <c r="I154" i="7"/>
  <c r="E77" i="8"/>
  <c r="E80" i="8" s="1"/>
  <c r="M77" i="8"/>
  <c r="M80" i="8" s="1"/>
  <c r="J84" i="9"/>
  <c r="J87" i="9" s="1"/>
  <c r="D87" i="9"/>
  <c r="M85" i="9"/>
  <c r="J84" i="10"/>
  <c r="J87" i="10" s="1"/>
  <c r="L87" i="10"/>
  <c r="F241" i="5"/>
  <c r="N241" i="5"/>
  <c r="L243" i="5"/>
  <c r="J242" i="5"/>
  <c r="E241" i="5"/>
  <c r="E243" i="5" s="1"/>
  <c r="H243" i="5"/>
  <c r="N242" i="5"/>
  <c r="M241" i="5"/>
  <c r="M243" i="5" s="1"/>
  <c r="J241" i="5"/>
  <c r="J243" i="5" s="1"/>
  <c r="I241" i="5"/>
  <c r="I243" i="5" s="1"/>
  <c r="E203" i="4"/>
  <c r="E205" i="4" s="1"/>
  <c r="M203" i="4"/>
  <c r="M205" i="4" s="1"/>
  <c r="N204" i="4"/>
  <c r="I203" i="4"/>
  <c r="I205" i="4" s="1"/>
  <c r="F203" i="4"/>
  <c r="N203" i="4"/>
  <c r="D205" i="4"/>
  <c r="J85" i="10"/>
  <c r="N85" i="10"/>
  <c r="M85" i="10"/>
  <c r="J85" i="9"/>
  <c r="F242" i="5"/>
  <c r="F204" i="4"/>
  <c r="J204" i="4"/>
  <c r="J205" i="4" s="1"/>
  <c r="F243" i="5" l="1"/>
  <c r="N243" i="5"/>
  <c r="N205" i="4"/>
  <c r="F205" i="4"/>
</calcChain>
</file>

<file path=xl/comments1.xml><?xml version="1.0" encoding="utf-8"?>
<comments xmlns="http://schemas.openxmlformats.org/spreadsheetml/2006/main">
  <authors>
    <author>Shellman</author>
  </authors>
  <commentList>
    <comment ref="Q35" authorId="0" shapeId="0">
      <text>
        <r>
          <rPr>
            <b/>
            <sz val="9"/>
            <color indexed="81"/>
            <rFont val="Tahoma"/>
            <family val="2"/>
          </rPr>
          <t>Shellman:</t>
        </r>
        <r>
          <rPr>
            <sz val="9"/>
            <color indexed="81"/>
            <rFont val="Tahoma"/>
            <family val="2"/>
          </rPr>
          <t xml:space="preserve">
did not irrigate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Shellman:</t>
        </r>
        <r>
          <rPr>
            <sz val="9"/>
            <color indexed="81"/>
            <rFont val="Tahoma"/>
            <family val="2"/>
          </rPr>
          <t xml:space="preserve">
Started out at north end with 0.75 but changed to 0.50 because of excessive runoff. Also system malfunctioned at segments 4 &amp; 5 because I harrowed towertracks. Took several days to dry out the tracks, relandscape them, and reestablish tracks. 
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</rPr>
          <t>Shellman:</t>
        </r>
        <r>
          <rPr>
            <sz val="9"/>
            <color indexed="81"/>
            <rFont val="Tahoma"/>
            <family val="2"/>
          </rPr>
          <t xml:space="preserve">
interrupted by 0.99" rainfall</t>
        </r>
      </text>
    </comment>
    <comment ref="A62" authorId="0" shapeId="0">
      <text>
        <r>
          <rPr>
            <b/>
            <sz val="9"/>
            <color indexed="81"/>
            <rFont val="Tahoma"/>
            <family val="2"/>
          </rPr>
          <t>Shellman:</t>
        </r>
        <r>
          <rPr>
            <sz val="9"/>
            <color indexed="81"/>
            <rFont val="Tahoma"/>
            <family val="2"/>
          </rPr>
          <t xml:space="preserve">
Harvested corn plots were also watered because we were not present to speed up lateral across corn plots.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Shellman:</t>
        </r>
        <r>
          <rPr>
            <sz val="9"/>
            <color indexed="81"/>
            <rFont val="Tahoma"/>
            <family val="2"/>
          </rPr>
          <t xml:space="preserve">
so we could dig peanuts.</t>
        </r>
      </text>
    </comment>
  </commentList>
</comments>
</file>

<file path=xl/sharedStrings.xml><?xml version="1.0" encoding="utf-8"?>
<sst xmlns="http://schemas.openxmlformats.org/spreadsheetml/2006/main" count="265" uniqueCount="65">
  <si>
    <t xml:space="preserve">                            PEANUTS</t>
  </si>
  <si>
    <t xml:space="preserve">                               CORN</t>
  </si>
  <si>
    <t xml:space="preserve">                             COTTON</t>
  </si>
  <si>
    <t>DATE</t>
  </si>
  <si>
    <t>RAINFALL</t>
  </si>
  <si>
    <t>TOTAL</t>
  </si>
  <si>
    <t>WATER</t>
  </si>
  <si>
    <t>Shellman Farm 2003 cy</t>
  </si>
  <si>
    <t>Rain</t>
  </si>
  <si>
    <t xml:space="preserve">(in) </t>
  </si>
  <si>
    <t>Corn</t>
  </si>
  <si>
    <t>Cotton</t>
  </si>
  <si>
    <t>Peanuts</t>
  </si>
  <si>
    <t>====</t>
  </si>
  <si>
    <t>Total Rainfall</t>
  </si>
  <si>
    <t>06 Shellman Corn</t>
  </si>
  <si>
    <t>Rainfall</t>
  </si>
  <si>
    <t>Tot. Water</t>
  </si>
  <si>
    <t>06 Shellman Cotton</t>
  </si>
  <si>
    <t>06 Shellman Peanut</t>
  </si>
  <si>
    <t>07 Shellman Corn</t>
  </si>
  <si>
    <t>07 Shellman Cotton</t>
  </si>
  <si>
    <t>07 Shellman Peanut</t>
  </si>
  <si>
    <t>Shellman Farm 2008 cy</t>
  </si>
  <si>
    <t>Shellman Farm 2009 cy</t>
  </si>
  <si>
    <t>Planted</t>
  </si>
  <si>
    <t>Harvested</t>
  </si>
  <si>
    <t>Dug</t>
  </si>
  <si>
    <t>Shellman Farm 2010 cy</t>
  </si>
  <si>
    <t>Shellman Farm 2011 cy</t>
  </si>
  <si>
    <t>Shellman Farm 2012 cy</t>
  </si>
  <si>
    <t>Meter</t>
  </si>
  <si>
    <t>Start</t>
  </si>
  <si>
    <t>Shellman Farm 2013 cy</t>
  </si>
  <si>
    <t>Shellman Farm 2014cy</t>
  </si>
  <si>
    <t>&lt;4/29-5/1</t>
  </si>
  <si>
    <t>*</t>
  </si>
  <si>
    <t>harvested</t>
  </si>
  <si>
    <t>cotton</t>
  </si>
  <si>
    <t>rate</t>
  </si>
  <si>
    <t>Shellman Farm 2015cy</t>
  </si>
  <si>
    <t>NAPIER GRASS</t>
  </si>
  <si>
    <t>FALLOW</t>
  </si>
  <si>
    <t>dug</t>
  </si>
  <si>
    <t>3'</t>
  </si>
  <si>
    <t>6'</t>
  </si>
  <si>
    <t>NA</t>
  </si>
  <si>
    <t>year</t>
  </si>
  <si>
    <t>S3DI</t>
  </si>
  <si>
    <t>sprinkler</t>
  </si>
  <si>
    <t>SDI</t>
  </si>
  <si>
    <t>na</t>
  </si>
  <si>
    <t>Irrigation and rainfall for shellman</t>
  </si>
  <si>
    <t>Irrigation</t>
  </si>
  <si>
    <t>m</t>
  </si>
  <si>
    <t>failure</t>
  </si>
  <si>
    <t>all data is in inches of water per year.</t>
  </si>
  <si>
    <t>x-bar</t>
  </si>
  <si>
    <t>Peanut</t>
  </si>
  <si>
    <t>no data</t>
  </si>
  <si>
    <t>rainfall</t>
  </si>
  <si>
    <t>total water</t>
  </si>
  <si>
    <t>Shellman Farm 2016cy Tiers 4-7, napier grass</t>
  </si>
  <si>
    <t>corn planted</t>
  </si>
  <si>
    <t>cotton and peanut planted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</si>
</sst>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[$-409]d\-mmm;@"/>
    <numFmt numFmtId="165" formatCode="0.0"/>
    <numFmt numFmtId="166" formatCode="mm/dd/yy;@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sz val="10"/>
      <color indexed="13"/>
      <name val="Arial"/>
      <family val="2"/>
    </font>
    <font>
      <b/>
      <sz val="10"/>
      <color indexed="13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8"/>
      <color rgb="FF0070C0"/>
      <name val="Arial"/>
      <family val="2"/>
    </font>
    <font>
      <b/>
      <sz val="8"/>
      <color indexed="12"/>
      <name val="Arial"/>
      <family val="2"/>
    </font>
    <font>
      <b/>
      <sz val="7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11"/>
        <bgColor indexed="9"/>
      </patternFill>
    </fill>
    <fill>
      <patternFill patternType="solid">
        <fgColor indexed="10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41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/>
      <right style="thin">
        <color indexed="0"/>
      </right>
      <top/>
      <bottom style="double">
        <color indexed="0"/>
      </bottom>
      <diagonal/>
    </border>
    <border>
      <left/>
      <right/>
      <top/>
      <bottom style="double">
        <color indexed="0"/>
      </bottom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 style="thin">
        <color indexed="0"/>
      </right>
      <top style="thin">
        <color indexed="0"/>
      </top>
      <bottom style="double">
        <color indexed="0"/>
      </bottom>
      <diagonal/>
    </border>
    <border>
      <left/>
      <right/>
      <top style="double">
        <color indexed="0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0"/>
      </left>
      <right/>
      <top/>
      <bottom/>
      <diagonal/>
    </border>
  </borders>
  <cellStyleXfs count="13">
    <xf numFmtId="0" fontId="0" fillId="0" borderId="0"/>
    <xf numFmtId="0" fontId="15" fillId="0" borderId="0"/>
    <xf numFmtId="0" fontId="1" fillId="0" borderId="0"/>
    <xf numFmtId="0" fontId="14" fillId="0" borderId="0"/>
    <xf numFmtId="0" fontId="15" fillId="0" borderId="0"/>
    <xf numFmtId="0" fontId="9" fillId="0" borderId="0">
      <alignment vertical="top"/>
    </xf>
    <xf numFmtId="3" fontId="9" fillId="0" borderId="0" applyFont="0" applyFill="0" applyBorder="0" applyAlignment="0" applyProtection="0"/>
    <xf numFmtId="5" fontId="9" fillId="0" borderId="0" applyFont="0" applyFill="0" applyBorder="0" applyAlignment="0" applyProtection="0"/>
    <xf numFmtId="14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0" fontId="16" fillId="0" borderId="0" applyNumberFormat="0" applyFont="0" applyFill="0" applyAlignment="0" applyProtection="0"/>
    <xf numFmtId="0" fontId="11" fillId="0" borderId="0" applyNumberFormat="0" applyFont="0" applyFill="0" applyAlignment="0" applyProtection="0"/>
    <xf numFmtId="0" fontId="9" fillId="0" borderId="12" applyNumberFormat="0" applyFont="0" applyBorder="0" applyAlignment="0" applyProtection="0"/>
  </cellStyleXfs>
  <cellXfs count="32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ill="1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16" fontId="0" fillId="0" borderId="0" xfId="0" applyNumberFormat="1"/>
    <xf numFmtId="2" fontId="2" fillId="0" borderId="0" xfId="0" applyNumberFormat="1" applyFont="1" applyFill="1" applyBorder="1" applyAlignment="1" applyProtection="1">
      <alignment horizontal="center"/>
      <protection locked="0"/>
    </xf>
    <xf numFmtId="2" fontId="4" fillId="0" borderId="0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Alignment="1" applyProtection="1">
      <alignment horizontal="center" vertical="center"/>
      <protection locked="0"/>
    </xf>
    <xf numFmtId="2" fontId="4" fillId="0" borderId="0" xfId="0" applyNumberFormat="1" applyFont="1" applyFill="1" applyBorder="1" applyAlignment="1" applyProtection="1">
      <alignment horizontal="center" vertical="center"/>
      <protection locked="0"/>
    </xf>
    <xf numFmtId="2" fontId="2" fillId="0" borderId="2" xfId="0" applyNumberFormat="1" applyFont="1" applyFill="1" applyBorder="1" applyAlignment="1" applyProtection="1">
      <alignment horizontal="center"/>
      <protection locked="0"/>
    </xf>
    <xf numFmtId="2" fontId="4" fillId="0" borderId="2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4" fillId="0" borderId="0" xfId="0" applyNumberFormat="1" applyFont="1" applyFill="1" applyBorder="1" applyAlignment="1" applyProtection="1">
      <alignment horizontal="center"/>
      <protection hidden="1"/>
    </xf>
    <xf numFmtId="2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6" fontId="5" fillId="0" borderId="0" xfId="0" applyNumberFormat="1" applyFont="1" applyBorder="1" applyAlignment="1">
      <alignment horizontal="left"/>
    </xf>
    <xf numFmtId="2" fontId="3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" fontId="0" fillId="0" borderId="0" xfId="0" applyNumberFormat="1" applyFont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16" fontId="0" fillId="0" borderId="6" xfId="0" applyNumberFormat="1" applyFont="1" applyFill="1" applyBorder="1" applyAlignment="1">
      <alignment horizontal="center"/>
    </xf>
    <xf numFmtId="2" fontId="3" fillId="0" borderId="6" xfId="0" applyNumberFormat="1" applyFont="1" applyFill="1" applyBorder="1" applyAlignment="1">
      <alignment horizontal="center"/>
    </xf>
    <xf numFmtId="2" fontId="0" fillId="0" borderId="6" xfId="0" applyNumberFormat="1" applyFont="1" applyFill="1" applyBorder="1" applyAlignment="1">
      <alignment horizontal="center"/>
    </xf>
    <xf numFmtId="9" fontId="6" fillId="0" borderId="6" xfId="0" applyNumberFormat="1" applyFont="1" applyFill="1" applyBorder="1" applyAlignment="1">
      <alignment horizontal="center"/>
    </xf>
    <xf numFmtId="9" fontId="0" fillId="0" borderId="6" xfId="0" applyNumberFormat="1" applyFont="1" applyFill="1" applyBorder="1" applyAlignment="1">
      <alignment horizontal="center"/>
    </xf>
    <xf numFmtId="16" fontId="0" fillId="0" borderId="7" xfId="0" applyNumberFormat="1" applyFont="1" applyFill="1" applyBorder="1" applyAlignment="1">
      <alignment horizontal="center"/>
    </xf>
    <xf numFmtId="2" fontId="3" fillId="0" borderId="7" xfId="0" applyNumberFormat="1" applyFont="1" applyFill="1" applyBorder="1" applyAlignment="1">
      <alignment horizontal="center"/>
    </xf>
    <xf numFmtId="2" fontId="0" fillId="0" borderId="7" xfId="0" applyNumberFormat="1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" fontId="0" fillId="0" borderId="8" xfId="0" applyNumberFormat="1" applyFont="1" applyFill="1" applyBorder="1" applyAlignment="1">
      <alignment horizontal="center"/>
    </xf>
    <xf numFmtId="2" fontId="3" fillId="0" borderId="8" xfId="0" applyNumberFormat="1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2" fontId="6" fillId="0" borderId="7" xfId="0" applyNumberFormat="1" applyFont="1" applyFill="1" applyBorder="1" applyAlignment="1">
      <alignment horizontal="center"/>
    </xf>
    <xf numFmtId="16" fontId="0" fillId="5" borderId="7" xfId="0" applyNumberFormat="1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" fontId="0" fillId="4" borderId="7" xfId="0" applyNumberFormat="1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8" borderId="7" xfId="0" applyFont="1" applyFill="1" applyBorder="1" applyAlignment="1">
      <alignment horizontal="center"/>
    </xf>
    <xf numFmtId="16" fontId="0" fillId="8" borderId="7" xfId="0" applyNumberFormat="1" applyFont="1" applyFill="1" applyBorder="1" applyAlignment="1">
      <alignment horizontal="center"/>
    </xf>
    <xf numFmtId="16" fontId="7" fillId="9" borderId="7" xfId="0" applyNumberFormat="1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0" fillId="9" borderId="7" xfId="0" applyFont="1" applyFill="1" applyBorder="1" applyAlignment="1">
      <alignment horizontal="center"/>
    </xf>
    <xf numFmtId="16" fontId="0" fillId="10" borderId="7" xfId="0" applyNumberFormat="1" applyFont="1" applyFill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11" borderId="7" xfId="0" applyFont="1" applyFill="1" applyBorder="1" applyAlignment="1">
      <alignment horizontal="center"/>
    </xf>
    <xf numFmtId="16" fontId="0" fillId="12" borderId="7" xfId="0" applyNumberFormat="1" applyFont="1" applyFill="1" applyBorder="1" applyAlignment="1">
      <alignment horizontal="center"/>
    </xf>
    <xf numFmtId="0" fontId="6" fillId="13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0" fillId="13" borderId="7" xfId="0" applyFont="1" applyFill="1" applyBorder="1" applyAlignment="1">
      <alignment horizontal="center"/>
    </xf>
    <xf numFmtId="16" fontId="0" fillId="14" borderId="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0" fillId="14" borderId="7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16" fontId="0" fillId="15" borderId="7" xfId="0" applyNumberFormat="1" applyFont="1" applyFill="1" applyBorder="1" applyAlignment="1">
      <alignment horizontal="center"/>
    </xf>
    <xf numFmtId="0" fontId="6" fillId="15" borderId="0" xfId="0" applyFont="1" applyFill="1" applyAlignment="1">
      <alignment horizontal="center"/>
    </xf>
    <xf numFmtId="0" fontId="0" fillId="15" borderId="0" xfId="0" applyFont="1" applyFill="1" applyAlignment="1">
      <alignment horizontal="center"/>
    </xf>
    <xf numFmtId="0" fontId="0" fillId="15" borderId="7" xfId="0" applyFont="1" applyFill="1" applyBorder="1" applyAlignment="1">
      <alignment horizontal="center"/>
    </xf>
    <xf numFmtId="2" fontId="9" fillId="16" borderId="0" xfId="0" applyNumberFormat="1" applyFont="1" applyFill="1" applyAlignment="1">
      <alignment horizontal="center"/>
    </xf>
    <xf numFmtId="2" fontId="9" fillId="16" borderId="6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17" borderId="0" xfId="0" applyFont="1" applyFill="1" applyAlignment="1">
      <alignment horizontal="center"/>
    </xf>
    <xf numFmtId="0" fontId="0" fillId="17" borderId="0" xfId="0" applyFont="1" applyFill="1" applyAlignment="1">
      <alignment horizontal="center"/>
    </xf>
    <xf numFmtId="0" fontId="0" fillId="17" borderId="7" xfId="0" applyFont="1" applyFill="1" applyBorder="1" applyAlignment="1">
      <alignment horizontal="center"/>
    </xf>
    <xf numFmtId="16" fontId="0" fillId="18" borderId="7" xfId="0" applyNumberFormat="1" applyFont="1" applyFill="1" applyBorder="1" applyAlignment="1">
      <alignment horizontal="center"/>
    </xf>
    <xf numFmtId="2" fontId="3" fillId="18" borderId="7" xfId="0" applyNumberFormat="1" applyFont="1" applyFill="1" applyBorder="1" applyAlignment="1">
      <alignment horizontal="center"/>
    </xf>
    <xf numFmtId="2" fontId="6" fillId="0" borderId="9" xfId="0" applyNumberFormat="1" applyFont="1" applyFill="1" applyBorder="1" applyAlignment="1">
      <alignment horizontal="center"/>
    </xf>
    <xf numFmtId="0" fontId="6" fillId="19" borderId="3" xfId="0" applyFont="1" applyFill="1" applyBorder="1" applyAlignment="1">
      <alignment horizontal="center"/>
    </xf>
    <xf numFmtId="2" fontId="10" fillId="15" borderId="7" xfId="0" applyNumberFormat="1" applyFont="1" applyFill="1" applyBorder="1" applyAlignment="1">
      <alignment horizontal="center"/>
    </xf>
    <xf numFmtId="16" fontId="0" fillId="0" borderId="7" xfId="0" applyNumberFormat="1" applyFill="1" applyBorder="1" applyAlignment="1">
      <alignment horizontal="center"/>
    </xf>
    <xf numFmtId="2" fontId="6" fillId="15" borderId="0" xfId="0" applyNumberFormat="1" applyFont="1" applyFill="1" applyAlignment="1">
      <alignment horizontal="center"/>
    </xf>
    <xf numFmtId="16" fontId="0" fillId="19" borderId="7" xfId="0" applyNumberFormat="1" applyFont="1" applyFill="1" applyBorder="1" applyAlignment="1">
      <alignment horizontal="center"/>
    </xf>
    <xf numFmtId="0" fontId="6" fillId="19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0" fillId="19" borderId="7" xfId="0" applyFont="1" applyFill="1" applyBorder="1" applyAlignment="1">
      <alignment horizontal="center"/>
    </xf>
    <xf numFmtId="16" fontId="0" fillId="20" borderId="7" xfId="0" applyNumberFormat="1" applyFont="1" applyFill="1" applyBorder="1" applyAlignment="1">
      <alignment horizontal="center"/>
    </xf>
    <xf numFmtId="0" fontId="6" fillId="20" borderId="0" xfId="0" applyFont="1" applyFill="1" applyAlignment="1">
      <alignment horizontal="center"/>
    </xf>
    <xf numFmtId="0" fontId="0" fillId="20" borderId="0" xfId="0" applyFont="1" applyFill="1" applyAlignment="1">
      <alignment horizontal="center"/>
    </xf>
    <xf numFmtId="0" fontId="0" fillId="20" borderId="7" xfId="0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5" fontId="0" fillId="0" borderId="0" xfId="0" applyNumberFormat="1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/>
    <xf numFmtId="2" fontId="9" fillId="0" borderId="0" xfId="0" applyNumberFormat="1" applyFont="1" applyFill="1" applyAlignment="1">
      <alignment horizontal="center"/>
    </xf>
    <xf numFmtId="2" fontId="9" fillId="0" borderId="6" xfId="0" applyNumberFormat="1" applyFont="1" applyFill="1" applyBorder="1" applyAlignment="1">
      <alignment horizontal="center"/>
    </xf>
    <xf numFmtId="16" fontId="11" fillId="0" borderId="0" xfId="0" applyNumberFormat="1" applyFont="1" applyFill="1" applyBorder="1" applyAlignment="1">
      <alignment horizontal="left"/>
    </xf>
    <xf numFmtId="2" fontId="2" fillId="0" borderId="0" xfId="0" applyNumberFormat="1" applyFont="1" applyFill="1" applyAlignment="1">
      <alignment horizontal="center"/>
    </xf>
    <xf numFmtId="2" fontId="12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16" fontId="12" fillId="0" borderId="0" xfId="0" applyNumberFormat="1" applyFont="1" applyFill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" fontId="12" fillId="0" borderId="6" xfId="0" applyNumberFormat="1" applyFon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9" fontId="9" fillId="0" borderId="6" xfId="0" applyNumberFormat="1" applyFont="1" applyFill="1" applyBorder="1" applyAlignment="1">
      <alignment horizontal="center"/>
    </xf>
    <xf numFmtId="9" fontId="12" fillId="0" borderId="6" xfId="0" applyNumberFormat="1" applyFont="1" applyFill="1" applyBorder="1" applyAlignment="1">
      <alignment horizontal="center"/>
    </xf>
    <xf numFmtId="16" fontId="12" fillId="0" borderId="7" xfId="0" applyNumberFormat="1" applyFont="1" applyFill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9" fillId="0" borderId="7" xfId="0" applyNumberFormat="1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2" fontId="12" fillId="0" borderId="7" xfId="0" applyNumberFormat="1" applyFont="1" applyFill="1" applyBorder="1" applyAlignment="1">
      <alignment horizontal="center"/>
    </xf>
    <xf numFmtId="2" fontId="13" fillId="0" borderId="7" xfId="0" applyNumberFormat="1" applyFont="1" applyFill="1" applyBorder="1" applyAlignment="1">
      <alignment horizontal="left"/>
    </xf>
    <xf numFmtId="16" fontId="9" fillId="0" borderId="0" xfId="0" applyNumberFormat="1" applyFont="1" applyFill="1" applyAlignment="1">
      <alignment horizontal="center"/>
    </xf>
    <xf numFmtId="16" fontId="12" fillId="0" borderId="8" xfId="0" applyNumberFormat="1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2" fontId="12" fillId="0" borderId="8" xfId="0" applyNumberFormat="1" applyFont="1" applyFill="1" applyBorder="1" applyAlignment="1">
      <alignment horizontal="center"/>
    </xf>
    <xf numFmtId="2" fontId="9" fillId="0" borderId="9" xfId="0" applyNumberFormat="1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5" fillId="0" borderId="0" xfId="1"/>
    <xf numFmtId="165" fontId="15" fillId="0" borderId="0" xfId="1" applyNumberFormat="1"/>
    <xf numFmtId="0" fontId="9" fillId="0" borderId="0" xfId="1" applyFont="1"/>
    <xf numFmtId="0" fontId="1" fillId="0" borderId="0" xfId="2"/>
    <xf numFmtId="0" fontId="9" fillId="0" borderId="0" xfId="2" applyFont="1"/>
    <xf numFmtId="165" fontId="1" fillId="0" borderId="0" xfId="2" applyNumberFormat="1"/>
    <xf numFmtId="0" fontId="15" fillId="0" borderId="0" xfId="1"/>
    <xf numFmtId="0" fontId="15" fillId="0" borderId="0" xfId="1"/>
    <xf numFmtId="0" fontId="9" fillId="0" borderId="0" xfId="1" applyFont="1"/>
    <xf numFmtId="165" fontId="15" fillId="0" borderId="0" xfId="1" applyNumberFormat="1"/>
    <xf numFmtId="0" fontId="15" fillId="0" borderId="0" xfId="1"/>
    <xf numFmtId="0" fontId="9" fillId="0" borderId="0" xfId="1" applyFont="1"/>
    <xf numFmtId="165" fontId="15" fillId="0" borderId="0" xfId="1" applyNumberFormat="1"/>
    <xf numFmtId="0" fontId="15" fillId="0" borderId="0" xfId="1"/>
    <xf numFmtId="0" fontId="9" fillId="0" borderId="0" xfId="1" applyFont="1"/>
    <xf numFmtId="165" fontId="15" fillId="0" borderId="0" xfId="1" applyNumberFormat="1"/>
    <xf numFmtId="0" fontId="15" fillId="0" borderId="0" xfId="1"/>
    <xf numFmtId="0" fontId="9" fillId="0" borderId="0" xfId="1" applyFont="1"/>
    <xf numFmtId="165" fontId="15" fillId="0" borderId="0" xfId="1" applyNumberFormat="1"/>
    <xf numFmtId="0" fontId="15" fillId="0" borderId="0" xfId="1"/>
    <xf numFmtId="165" fontId="15" fillId="0" borderId="0" xfId="1" applyNumberFormat="1"/>
    <xf numFmtId="0" fontId="9" fillId="0" borderId="0" xfId="1" applyFont="1"/>
    <xf numFmtId="0" fontId="15" fillId="0" borderId="0" xfId="1"/>
    <xf numFmtId="165" fontId="15" fillId="0" borderId="0" xfId="1" applyNumberFormat="1"/>
    <xf numFmtId="0" fontId="9" fillId="0" borderId="0" xfId="1" applyFont="1"/>
    <xf numFmtId="0" fontId="15" fillId="0" borderId="0" xfId="1"/>
    <xf numFmtId="0" fontId="9" fillId="0" borderId="0" xfId="1" applyFont="1"/>
    <xf numFmtId="165" fontId="15" fillId="0" borderId="0" xfId="1" applyNumberFormat="1"/>
    <xf numFmtId="0" fontId="15" fillId="0" borderId="0" xfId="1"/>
    <xf numFmtId="0" fontId="0" fillId="0" borderId="0" xfId="0"/>
    <xf numFmtId="0" fontId="14" fillId="0" borderId="0" xfId="3"/>
    <xf numFmtId="0" fontId="9" fillId="0" borderId="0" xfId="1" applyFont="1"/>
    <xf numFmtId="165" fontId="15" fillId="0" borderId="0" xfId="1" applyNumberFormat="1"/>
    <xf numFmtId="0" fontId="0" fillId="0" borderId="0" xfId="0"/>
    <xf numFmtId="0" fontId="9" fillId="0" borderId="0" xfId="0" applyFont="1"/>
    <xf numFmtId="165" fontId="0" fillId="0" borderId="0" xfId="0" applyNumberFormat="1"/>
    <xf numFmtId="0" fontId="0" fillId="0" borderId="0" xfId="3" applyFont="1"/>
    <xf numFmtId="0" fontId="14" fillId="0" borderId="0" xfId="3"/>
    <xf numFmtId="165" fontId="14" fillId="0" borderId="0" xfId="3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right"/>
    </xf>
    <xf numFmtId="0" fontId="9" fillId="0" borderId="0" xfId="5" applyAlignment="1"/>
    <xf numFmtId="16" fontId="5" fillId="0" borderId="0" xfId="5" applyNumberFormat="1" applyFont="1" applyBorder="1" applyAlignment="1">
      <alignment horizontal="left"/>
    </xf>
    <xf numFmtId="0" fontId="9" fillId="0" borderId="0" xfId="5" applyFont="1" applyAlignment="1">
      <alignment horizontal="center"/>
    </xf>
    <xf numFmtId="0" fontId="9" fillId="5" borderId="4" xfId="5" applyFont="1" applyFill="1" applyBorder="1" applyAlignment="1">
      <alignment horizontal="center"/>
    </xf>
    <xf numFmtId="0" fontId="9" fillId="5" borderId="5" xfId="5" applyFont="1" applyFill="1" applyBorder="1" applyAlignment="1">
      <alignment horizontal="center"/>
    </xf>
    <xf numFmtId="0" fontId="9" fillId="6" borderId="4" xfId="5" applyFont="1" applyFill="1" applyBorder="1" applyAlignment="1">
      <alignment horizontal="center"/>
    </xf>
    <xf numFmtId="0" fontId="9" fillId="6" borderId="5" xfId="5" applyFont="1" applyFill="1" applyBorder="1" applyAlignment="1">
      <alignment horizontal="center"/>
    </xf>
    <xf numFmtId="0" fontId="9" fillId="7" borderId="4" xfId="5" applyFont="1" applyFill="1" applyBorder="1" applyAlignment="1">
      <alignment horizontal="center"/>
    </xf>
    <xf numFmtId="0" fontId="9" fillId="7" borderId="5" xfId="5" applyFont="1" applyFill="1" applyBorder="1" applyAlignment="1">
      <alignment horizontal="center"/>
    </xf>
    <xf numFmtId="16" fontId="9" fillId="0" borderId="6" xfId="5" applyNumberFormat="1" applyFont="1" applyFill="1" applyBorder="1" applyAlignment="1">
      <alignment horizontal="center"/>
    </xf>
    <xf numFmtId="9" fontId="9" fillId="0" borderId="6" xfId="5" applyNumberFormat="1" applyFont="1" applyFill="1" applyBorder="1" applyAlignment="1">
      <alignment horizontal="center"/>
    </xf>
    <xf numFmtId="16" fontId="9" fillId="0" borderId="7" xfId="5" applyNumberFormat="1" applyFont="1" applyFill="1" applyBorder="1" applyAlignment="1">
      <alignment horizontal="center"/>
    </xf>
    <xf numFmtId="2" fontId="9" fillId="0" borderId="7" xfId="5" applyNumberFormat="1" applyFont="1" applyFill="1" applyBorder="1" applyAlignment="1">
      <alignment horizontal="center"/>
    </xf>
    <xf numFmtId="0" fontId="9" fillId="0" borderId="7" xfId="5" applyFont="1" applyFill="1" applyBorder="1" applyAlignment="1">
      <alignment horizontal="center"/>
    </xf>
    <xf numFmtId="0" fontId="9" fillId="0" borderId="0" xfId="5" applyFont="1" applyFill="1" applyAlignment="1">
      <alignment horizontal="center"/>
    </xf>
    <xf numFmtId="16" fontId="9" fillId="0" borderId="8" xfId="5" applyNumberFormat="1" applyFont="1" applyFill="1" applyBorder="1" applyAlignment="1">
      <alignment horizontal="center"/>
    </xf>
    <xf numFmtId="2" fontId="9" fillId="0" borderId="8" xfId="5" applyNumberFormat="1" applyFont="1" applyFill="1" applyBorder="1" applyAlignment="1">
      <alignment horizontal="center"/>
    </xf>
    <xf numFmtId="0" fontId="9" fillId="0" borderId="9" xfId="5" applyFont="1" applyFill="1" applyBorder="1" applyAlignment="1">
      <alignment horizontal="center"/>
    </xf>
    <xf numFmtId="0" fontId="9" fillId="0" borderId="8" xfId="5" applyFont="1" applyFill="1" applyBorder="1" applyAlignment="1">
      <alignment horizontal="center"/>
    </xf>
    <xf numFmtId="16" fontId="9" fillId="5" borderId="7" xfId="5" applyNumberFormat="1" applyFont="1" applyFill="1" applyBorder="1" applyAlignment="1">
      <alignment horizontal="center"/>
    </xf>
    <xf numFmtId="0" fontId="9" fillId="5" borderId="10" xfId="5" applyFont="1" applyFill="1" applyBorder="1" applyAlignment="1">
      <alignment horizontal="center"/>
    </xf>
    <xf numFmtId="0" fontId="9" fillId="5" borderId="11" xfId="5" applyFont="1" applyFill="1" applyBorder="1" applyAlignment="1">
      <alignment horizontal="center"/>
    </xf>
    <xf numFmtId="0" fontId="9" fillId="0" borderId="5" xfId="5" applyFont="1" applyFill="1" applyBorder="1" applyAlignment="1">
      <alignment horizontal="center"/>
    </xf>
    <xf numFmtId="2" fontId="3" fillId="0" borderId="6" xfId="5" applyNumberFormat="1" applyFont="1" applyFill="1" applyBorder="1" applyAlignment="1">
      <alignment horizontal="center"/>
    </xf>
    <xf numFmtId="2" fontId="3" fillId="0" borderId="7" xfId="5" applyNumberFormat="1" applyFont="1" applyFill="1" applyBorder="1" applyAlignment="1">
      <alignment horizontal="center"/>
    </xf>
    <xf numFmtId="2" fontId="3" fillId="0" borderId="8" xfId="5" applyNumberFormat="1" applyFont="1" applyFill="1" applyBorder="1" applyAlignment="1">
      <alignment horizontal="center"/>
    </xf>
    <xf numFmtId="0" fontId="6" fillId="0" borderId="0" xfId="5" applyFont="1" applyAlignment="1">
      <alignment horizontal="center"/>
    </xf>
    <xf numFmtId="0" fontId="6" fillId="5" borderId="3" xfId="5" applyFont="1" applyFill="1" applyBorder="1" applyAlignment="1">
      <alignment horizontal="center"/>
    </xf>
    <xf numFmtId="9" fontId="6" fillId="0" borderId="6" xfId="5" applyNumberFormat="1" applyFont="1" applyFill="1" applyBorder="1" applyAlignment="1">
      <alignment horizontal="center"/>
    </xf>
    <xf numFmtId="0" fontId="6" fillId="0" borderId="9" xfId="5" applyFont="1" applyFill="1" applyBorder="1" applyAlignment="1">
      <alignment horizontal="center"/>
    </xf>
    <xf numFmtId="2" fontId="6" fillId="0" borderId="7" xfId="5" applyNumberFormat="1" applyFont="1" applyFill="1" applyBorder="1" applyAlignment="1">
      <alignment horizontal="center"/>
    </xf>
    <xf numFmtId="0" fontId="6" fillId="5" borderId="10" xfId="5" applyFont="1" applyFill="1" applyBorder="1" applyAlignment="1">
      <alignment horizontal="center"/>
    </xf>
    <xf numFmtId="0" fontId="6" fillId="6" borderId="3" xfId="5" applyFont="1" applyFill="1" applyBorder="1" applyAlignment="1">
      <alignment horizontal="center"/>
    </xf>
    <xf numFmtId="0" fontId="6" fillId="0" borderId="0" xfId="5" applyFont="1" applyFill="1" applyAlignment="1">
      <alignment horizontal="center"/>
    </xf>
    <xf numFmtId="0" fontId="6" fillId="7" borderId="3" xfId="5" applyFont="1" applyFill="1" applyBorder="1" applyAlignment="1">
      <alignment horizontal="center"/>
    </xf>
    <xf numFmtId="0" fontId="6" fillId="8" borderId="0" xfId="5" applyFont="1" applyFill="1" applyAlignment="1">
      <alignment horizontal="center"/>
    </xf>
    <xf numFmtId="0" fontId="9" fillId="8" borderId="0" xfId="5" applyFont="1" applyFill="1" applyAlignment="1">
      <alignment horizontal="center"/>
    </xf>
    <xf numFmtId="0" fontId="9" fillId="8" borderId="7" xfId="5" applyFont="1" applyFill="1" applyBorder="1" applyAlignment="1">
      <alignment horizontal="center"/>
    </xf>
    <xf numFmtId="0" fontId="9" fillId="15" borderId="0" xfId="5" applyFont="1" applyFill="1" applyAlignment="1">
      <alignment horizontal="center"/>
    </xf>
    <xf numFmtId="0" fontId="9" fillId="15" borderId="7" xfId="5" applyFont="1" applyFill="1" applyBorder="1" applyAlignment="1">
      <alignment horizontal="center"/>
    </xf>
    <xf numFmtId="0" fontId="6" fillId="18" borderId="3" xfId="5" applyFont="1" applyFill="1" applyBorder="1" applyAlignment="1">
      <alignment horizontal="left"/>
    </xf>
    <xf numFmtId="0" fontId="10" fillId="18" borderId="4" xfId="5" applyFont="1" applyFill="1" applyBorder="1" applyAlignment="1">
      <alignment horizontal="center"/>
    </xf>
    <xf numFmtId="0" fontId="9" fillId="18" borderId="5" xfId="5" applyFont="1" applyFill="1" applyBorder="1" applyAlignment="1"/>
    <xf numFmtId="165" fontId="6" fillId="0" borderId="0" xfId="5" applyNumberFormat="1" applyFont="1" applyAlignment="1">
      <alignment horizontal="center"/>
    </xf>
    <xf numFmtId="165" fontId="9" fillId="0" borderId="0" xfId="5" applyNumberFormat="1" applyFont="1" applyAlignment="1">
      <alignment horizontal="center"/>
    </xf>
    <xf numFmtId="165" fontId="6" fillId="0" borderId="9" xfId="5" applyNumberFormat="1" applyFont="1" applyFill="1" applyBorder="1" applyAlignment="1">
      <alignment horizontal="center"/>
    </xf>
    <xf numFmtId="165" fontId="9" fillId="0" borderId="13" xfId="5" applyNumberFormat="1" applyFont="1" applyBorder="1" applyAlignment="1">
      <alignment horizontal="center"/>
    </xf>
    <xf numFmtId="165" fontId="9" fillId="0" borderId="7" xfId="5" applyNumberFormat="1" applyFont="1" applyFill="1" applyBorder="1" applyAlignment="1">
      <alignment horizontal="center"/>
    </xf>
    <xf numFmtId="2" fontId="9" fillId="16" borderId="0" xfId="5" applyNumberFormat="1" applyFont="1" applyFill="1" applyAlignment="1">
      <alignment horizontal="center"/>
    </xf>
    <xf numFmtId="2" fontId="9" fillId="16" borderId="6" xfId="5" applyNumberFormat="1" applyFont="1" applyFill="1" applyBorder="1" applyAlignment="1">
      <alignment horizontal="center"/>
    </xf>
    <xf numFmtId="2" fontId="6" fillId="0" borderId="0" xfId="5" applyNumberFormat="1" applyFont="1" applyAlignment="1">
      <alignment horizontal="center"/>
    </xf>
    <xf numFmtId="2" fontId="6" fillId="0" borderId="9" xfId="5" applyNumberFormat="1" applyFont="1" applyFill="1" applyBorder="1" applyAlignment="1">
      <alignment horizontal="center"/>
    </xf>
    <xf numFmtId="2" fontId="10" fillId="15" borderId="7" xfId="5" applyNumberFormat="1" applyFont="1" applyFill="1" applyBorder="1" applyAlignment="1">
      <alignment horizontal="center"/>
    </xf>
    <xf numFmtId="0" fontId="9" fillId="0" borderId="0" xfId="5" applyFont="1" applyFill="1" applyBorder="1" applyAlignment="1">
      <alignment horizontal="center"/>
    </xf>
    <xf numFmtId="9" fontId="6" fillId="0" borderId="3" xfId="5" applyNumberFormat="1" applyFont="1" applyFill="1" applyBorder="1" applyAlignment="1">
      <alignment horizontal="center"/>
    </xf>
    <xf numFmtId="2" fontId="6" fillId="0" borderId="0" xfId="5" applyNumberFormat="1" applyFont="1" applyFill="1" applyBorder="1" applyAlignment="1">
      <alignment horizontal="center"/>
    </xf>
    <xf numFmtId="2" fontId="10" fillId="0" borderId="7" xfId="5" applyNumberFormat="1" applyFont="1" applyFill="1" applyBorder="1" applyAlignment="1">
      <alignment horizontal="center"/>
    </xf>
    <xf numFmtId="16" fontId="9" fillId="0" borderId="7" xfId="5" applyNumberFormat="1" applyFill="1" applyBorder="1" applyAlignment="1">
      <alignment horizontal="center"/>
    </xf>
    <xf numFmtId="2" fontId="17" fillId="0" borderId="7" xfId="5" applyNumberFormat="1" applyFont="1" applyFill="1" applyBorder="1" applyAlignment="1">
      <alignment horizontal="left"/>
    </xf>
    <xf numFmtId="0" fontId="9" fillId="0" borderId="7" xfId="5" applyFill="1" applyBorder="1" applyAlignment="1">
      <alignment horizontal="center"/>
    </xf>
    <xf numFmtId="2" fontId="9" fillId="0" borderId="7" xfId="5" applyNumberFormat="1" applyFill="1" applyBorder="1" applyAlignment="1">
      <alignment horizontal="center"/>
    </xf>
    <xf numFmtId="2" fontId="3" fillId="15" borderId="7" xfId="5" applyNumberFormat="1" applyFont="1" applyFill="1" applyBorder="1" applyAlignment="1">
      <alignment horizontal="center"/>
    </xf>
    <xf numFmtId="2" fontId="6" fillId="15" borderId="0" xfId="5" applyNumberFormat="1" applyFont="1" applyFill="1" applyAlignment="1">
      <alignment horizontal="center"/>
    </xf>
    <xf numFmtId="2" fontId="9" fillId="15" borderId="7" xfId="5" applyNumberFormat="1" applyFill="1" applyBorder="1" applyAlignment="1">
      <alignment horizontal="center"/>
    </xf>
    <xf numFmtId="16" fontId="9" fillId="0" borderId="0" xfId="5" applyNumberFormat="1" applyFont="1" applyFill="1" applyAlignment="1">
      <alignment horizontal="center"/>
    </xf>
    <xf numFmtId="0" fontId="6" fillId="20" borderId="0" xfId="5" applyFont="1" applyFill="1" applyAlignment="1">
      <alignment horizontal="center"/>
    </xf>
    <xf numFmtId="0" fontId="9" fillId="20" borderId="0" xfId="5" applyFont="1" applyFill="1" applyAlignment="1">
      <alignment horizontal="center"/>
    </xf>
    <xf numFmtId="0" fontId="9" fillId="20" borderId="7" xfId="5" applyFont="1" applyFill="1" applyBorder="1" applyAlignment="1">
      <alignment horizontal="center"/>
    </xf>
    <xf numFmtId="0" fontId="6" fillId="17" borderId="0" xfId="5" applyFont="1" applyFill="1" applyAlignment="1">
      <alignment horizontal="center"/>
    </xf>
    <xf numFmtId="0" fontId="9" fillId="17" borderId="0" xfId="5" applyFont="1" applyFill="1" applyAlignment="1">
      <alignment horizontal="center"/>
    </xf>
    <xf numFmtId="0" fontId="9" fillId="17" borderId="7" xfId="5" applyFont="1" applyFill="1" applyBorder="1" applyAlignment="1">
      <alignment horizontal="center"/>
    </xf>
    <xf numFmtId="0" fontId="9" fillId="18" borderId="7" xfId="5" applyFont="1" applyFill="1" applyBorder="1" applyAlignment="1">
      <alignment horizontal="center"/>
    </xf>
    <xf numFmtId="0" fontId="6" fillId="18" borderId="0" xfId="5" applyFont="1" applyFill="1" applyAlignment="1">
      <alignment horizontal="center"/>
    </xf>
    <xf numFmtId="0" fontId="9" fillId="18" borderId="0" xfId="5" applyFont="1" applyFill="1" applyAlignment="1">
      <alignment horizontal="center"/>
    </xf>
    <xf numFmtId="16" fontId="9" fillId="18" borderId="7" xfId="5" applyNumberFormat="1" applyFont="1" applyFill="1" applyBorder="1" applyAlignment="1">
      <alignment horizontal="center"/>
    </xf>
    <xf numFmtId="16" fontId="9" fillId="15" borderId="7" xfId="5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6" borderId="4" xfId="0" applyNumberFormat="1" applyFont="1" applyFill="1" applyBorder="1" applyAlignment="1">
      <alignment horizontal="center"/>
    </xf>
    <xf numFmtId="2" fontId="0" fillId="6" borderId="5" xfId="0" applyNumberFormat="1" applyFont="1" applyFill="1" applyBorder="1" applyAlignment="1">
      <alignment horizontal="center"/>
    </xf>
    <xf numFmtId="2" fontId="0" fillId="7" borderId="4" xfId="0" applyNumberFormat="1" applyFont="1" applyFill="1" applyBorder="1" applyAlignment="1">
      <alignment horizontal="center"/>
    </xf>
    <xf numFmtId="2" fontId="0" fillId="7" borderId="5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6" fillId="18" borderId="3" xfId="0" applyNumberFormat="1" applyFont="1" applyFill="1" applyBorder="1" applyAlignment="1">
      <alignment horizontal="left"/>
    </xf>
    <xf numFmtId="2" fontId="6" fillId="0" borderId="6" xfId="0" applyNumberFormat="1" applyFont="1" applyFill="1" applyBorder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18" fillId="0" borderId="7" xfId="0" applyNumberFormat="1" applyFont="1" applyFill="1" applyBorder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17" fillId="0" borderId="7" xfId="0" applyNumberFormat="1" applyFont="1" applyFill="1" applyBorder="1" applyAlignment="1">
      <alignment horizontal="left"/>
    </xf>
    <xf numFmtId="16" fontId="9" fillId="0" borderId="14" xfId="0" applyNumberFormat="1" applyFont="1" applyFill="1" applyBorder="1" applyAlignment="1">
      <alignment horizontal="center"/>
    </xf>
    <xf numFmtId="16" fontId="0" fillId="0" borderId="14" xfId="0" applyNumberFormat="1" applyFon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9" xfId="0" applyNumberFormat="1" applyFont="1" applyFill="1" applyBorder="1" applyAlignment="1">
      <alignment horizontal="center"/>
    </xf>
    <xf numFmtId="2" fontId="0" fillId="5" borderId="10" xfId="0" applyNumberFormat="1" applyFont="1" applyFill="1" applyBorder="1" applyAlignment="1">
      <alignment horizontal="center"/>
    </xf>
    <xf numFmtId="2" fontId="0" fillId="5" borderId="11" xfId="0" applyNumberFormat="1" applyFont="1" applyFill="1" applyBorder="1" applyAlignment="1">
      <alignment horizontal="center"/>
    </xf>
    <xf numFmtId="2" fontId="6" fillId="5" borderId="10" xfId="0" applyNumberFormat="1" applyFont="1" applyFill="1" applyBorder="1" applyAlignment="1">
      <alignment horizontal="center"/>
    </xf>
    <xf numFmtId="2" fontId="0" fillId="15" borderId="7" xfId="0" applyNumberFormat="1" applyFont="1" applyFill="1" applyBorder="1" applyAlignment="1">
      <alignment horizontal="center"/>
    </xf>
    <xf numFmtId="2" fontId="0" fillId="15" borderId="0" xfId="0" applyNumberFormat="1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2" fontId="12" fillId="18" borderId="0" xfId="0" applyNumberFormat="1" applyFont="1" applyFill="1" applyAlignment="1">
      <alignment horizontal="center"/>
    </xf>
    <xf numFmtId="2" fontId="12" fillId="18" borderId="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/>
    </xf>
    <xf numFmtId="2" fontId="0" fillId="21" borderId="0" xfId="0" applyNumberFormat="1" applyFont="1" applyFill="1" applyAlignment="1">
      <alignment horizontal="center"/>
    </xf>
    <xf numFmtId="2" fontId="0" fillId="21" borderId="7" xfId="0" applyNumberFormat="1" applyFont="1" applyFill="1" applyBorder="1" applyAlignment="1">
      <alignment horizontal="center"/>
    </xf>
    <xf numFmtId="16" fontId="0" fillId="21" borderId="7" xfId="0" applyNumberFormat="1" applyFont="1" applyFill="1" applyBorder="1" applyAlignment="1">
      <alignment horizontal="center"/>
    </xf>
    <xf numFmtId="166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2" fontId="19" fillId="0" borderId="15" xfId="0" applyNumberFormat="1" applyFont="1" applyFill="1" applyBorder="1" applyAlignment="1">
      <alignment horizontal="center"/>
    </xf>
    <xf numFmtId="2" fontId="19" fillId="0" borderId="7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15" borderId="0" xfId="0" applyFill="1" applyAlignment="1">
      <alignment horizontal="center"/>
    </xf>
  </cellXfs>
  <cellStyles count="13">
    <cellStyle name="Comma0" xfId="6"/>
    <cellStyle name="Currency0" xfId="7"/>
    <cellStyle name="Date" xfId="8"/>
    <cellStyle name="Fixed" xfId="9"/>
    <cellStyle name="Heading 1 2" xfId="10"/>
    <cellStyle name="Heading 2 2" xfId="11"/>
    <cellStyle name="Normal" xfId="0" builtinId="0"/>
    <cellStyle name="Normal 2" xfId="1"/>
    <cellStyle name="Normal 2 2" xfId="4"/>
    <cellStyle name="Normal 2 3" xfId="3"/>
    <cellStyle name="Normal 3" xfId="2"/>
    <cellStyle name="Normal 4" xfId="5"/>
    <cellStyle name="Total 2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"/>
  <sheetViews>
    <sheetView workbookViewId="0">
      <selection activeCell="E11" sqref="E11"/>
    </sheetView>
  </sheetViews>
  <sheetFormatPr defaultRowHeight="15" x14ac:dyDescent="0.25"/>
  <cols>
    <col min="1" max="1" width="10.42578125" bestFit="1" customWidth="1"/>
    <col min="2" max="13" width="8.7109375" style="2"/>
  </cols>
  <sheetData>
    <row r="1" spans="1:26" x14ac:dyDescent="0.25">
      <c r="A1">
        <v>2001</v>
      </c>
    </row>
    <row r="2" spans="1:26" x14ac:dyDescent="0.25">
      <c r="C2" s="2" t="s">
        <v>0</v>
      </c>
      <c r="G2" s="2" t="s">
        <v>1</v>
      </c>
      <c r="K2" s="2" t="s">
        <v>2</v>
      </c>
    </row>
    <row r="3" spans="1:26" x14ac:dyDescent="0.25">
      <c r="A3" t="s">
        <v>3</v>
      </c>
      <c r="B3" s="2" t="s">
        <v>4</v>
      </c>
      <c r="C3" s="117">
        <v>1</v>
      </c>
      <c r="D3" s="117">
        <v>0.75</v>
      </c>
      <c r="E3" s="117">
        <v>0.5</v>
      </c>
      <c r="F3" s="117"/>
      <c r="G3" s="117">
        <v>1</v>
      </c>
      <c r="H3" s="117">
        <v>0.75</v>
      </c>
      <c r="I3" s="117">
        <v>0.5</v>
      </c>
      <c r="J3" s="117"/>
      <c r="K3" s="117">
        <v>1</v>
      </c>
      <c r="L3" s="117">
        <v>0.75</v>
      </c>
      <c r="M3" s="117">
        <v>0.5</v>
      </c>
    </row>
    <row r="5" spans="1:26" x14ac:dyDescent="0.25">
      <c r="A5" s="1">
        <v>37007</v>
      </c>
      <c r="B5" s="327"/>
      <c r="C5" s="327"/>
      <c r="D5" s="327"/>
      <c r="E5" s="327"/>
      <c r="G5" s="2">
        <v>0.3</v>
      </c>
      <c r="H5" s="2">
        <v>0.22499999999999998</v>
      </c>
      <c r="I5" s="2">
        <v>0.15</v>
      </c>
    </row>
    <row r="6" spans="1:26" x14ac:dyDescent="0.25">
      <c r="A6" s="1">
        <v>37021</v>
      </c>
      <c r="G6" s="2">
        <v>1</v>
      </c>
      <c r="H6" s="2">
        <v>0.75</v>
      </c>
      <c r="I6" s="2">
        <v>0.5</v>
      </c>
    </row>
    <row r="7" spans="1:26" x14ac:dyDescent="0.25">
      <c r="A7" s="1">
        <v>37023</v>
      </c>
      <c r="B7" s="2">
        <v>0.7</v>
      </c>
    </row>
    <row r="8" spans="1:26" x14ac:dyDescent="0.25">
      <c r="A8" s="1">
        <v>37027</v>
      </c>
      <c r="G8" s="2">
        <v>0.75</v>
      </c>
      <c r="H8" s="2">
        <v>0.5625</v>
      </c>
      <c r="I8" s="2">
        <v>0.375</v>
      </c>
    </row>
    <row r="9" spans="1:26" x14ac:dyDescent="0.25">
      <c r="A9" s="1">
        <v>37030</v>
      </c>
      <c r="B9" s="2">
        <v>1.2</v>
      </c>
    </row>
    <row r="10" spans="1:26" x14ac:dyDescent="0.25">
      <c r="A10" s="1">
        <v>37039</v>
      </c>
      <c r="B10" s="2">
        <v>0.4</v>
      </c>
    </row>
    <row r="11" spans="1:26" x14ac:dyDescent="0.25">
      <c r="A11" s="1">
        <v>37040</v>
      </c>
      <c r="B11" s="2">
        <v>0.2</v>
      </c>
      <c r="X11" s="196"/>
      <c r="Y11" s="196"/>
      <c r="Z11" s="196"/>
    </row>
    <row r="12" spans="1:26" x14ac:dyDescent="0.25">
      <c r="A12" s="1">
        <v>37042</v>
      </c>
      <c r="B12" s="2">
        <v>0.7</v>
      </c>
      <c r="X12" s="196"/>
      <c r="Y12" s="196"/>
      <c r="Z12" s="196"/>
    </row>
    <row r="13" spans="1:26" x14ac:dyDescent="0.25">
      <c r="A13" s="1">
        <v>37043</v>
      </c>
      <c r="B13" s="2">
        <v>1.7</v>
      </c>
      <c r="X13" s="196"/>
      <c r="Y13" s="196"/>
      <c r="Z13" s="196"/>
    </row>
    <row r="14" spans="1:26" x14ac:dyDescent="0.25">
      <c r="A14" s="1">
        <v>37049</v>
      </c>
      <c r="C14" s="2">
        <v>0.4</v>
      </c>
      <c r="D14" s="2">
        <v>0.30000000000000004</v>
      </c>
      <c r="E14" s="2">
        <v>0.2</v>
      </c>
      <c r="G14" s="2">
        <v>0.4</v>
      </c>
      <c r="H14" s="2">
        <v>0.30000000000000004</v>
      </c>
      <c r="I14" s="2">
        <v>0.2</v>
      </c>
      <c r="K14" s="2">
        <v>0.4</v>
      </c>
      <c r="L14" s="2">
        <v>0.30000000000000004</v>
      </c>
      <c r="M14" s="2">
        <v>0.2</v>
      </c>
      <c r="X14" s="196"/>
      <c r="Y14" s="196"/>
      <c r="Z14" s="196"/>
    </row>
    <row r="15" spans="1:26" x14ac:dyDescent="0.25">
      <c r="A15" s="1">
        <v>37050</v>
      </c>
      <c r="B15" s="2">
        <v>0.9</v>
      </c>
      <c r="X15" s="196"/>
      <c r="Y15" s="196"/>
      <c r="Z15" s="196"/>
    </row>
    <row r="16" spans="1:26" x14ac:dyDescent="0.25">
      <c r="A16" s="1">
        <v>37051</v>
      </c>
      <c r="B16" s="2">
        <v>0.3</v>
      </c>
      <c r="X16" s="196"/>
      <c r="Y16" s="196"/>
      <c r="Z16" s="196"/>
    </row>
    <row r="17" spans="1:26" x14ac:dyDescent="0.25">
      <c r="A17" s="1">
        <v>37052</v>
      </c>
      <c r="B17" s="2">
        <v>0.6</v>
      </c>
      <c r="R17" s="283"/>
      <c r="X17" s="196"/>
      <c r="Y17" s="196"/>
      <c r="Z17" s="196"/>
    </row>
    <row r="18" spans="1:26" x14ac:dyDescent="0.25">
      <c r="A18" s="1">
        <v>37053</v>
      </c>
      <c r="B18" s="2">
        <v>1.6</v>
      </c>
      <c r="R18" s="283"/>
      <c r="X18" s="196"/>
      <c r="Y18" s="196"/>
      <c r="Z18" s="196"/>
    </row>
    <row r="19" spans="1:26" x14ac:dyDescent="0.25">
      <c r="A19" s="1">
        <v>37056</v>
      </c>
      <c r="B19" s="2">
        <v>0.8</v>
      </c>
      <c r="R19" s="283"/>
      <c r="X19" s="196"/>
      <c r="Y19" s="196"/>
      <c r="Z19" s="196"/>
    </row>
    <row r="20" spans="1:26" x14ac:dyDescent="0.25">
      <c r="A20" s="1">
        <v>37061</v>
      </c>
      <c r="G20" s="2">
        <v>1</v>
      </c>
      <c r="H20" s="2">
        <v>0.75</v>
      </c>
      <c r="I20" s="2">
        <v>0.5</v>
      </c>
      <c r="R20" s="283"/>
      <c r="X20" s="196"/>
      <c r="Y20" s="196"/>
      <c r="Z20" s="196"/>
    </row>
    <row r="21" spans="1:26" x14ac:dyDescent="0.25">
      <c r="A21" s="1">
        <v>37062</v>
      </c>
      <c r="C21" s="2">
        <v>0.3</v>
      </c>
      <c r="D21" s="2">
        <v>0.22499999999999998</v>
      </c>
      <c r="E21" s="2">
        <v>0.15</v>
      </c>
      <c r="G21" s="2">
        <v>0.3</v>
      </c>
      <c r="H21" s="2">
        <v>0.22499999999999998</v>
      </c>
      <c r="I21" s="2">
        <v>0.15</v>
      </c>
      <c r="K21" s="2">
        <v>0.3</v>
      </c>
      <c r="L21" s="2">
        <v>0.22499999999999998</v>
      </c>
      <c r="M21" s="2">
        <v>0.15</v>
      </c>
      <c r="R21" s="283"/>
      <c r="X21" s="196"/>
      <c r="Y21" s="196"/>
      <c r="Z21" s="196"/>
    </row>
    <row r="22" spans="1:26" x14ac:dyDescent="0.25">
      <c r="A22" s="1">
        <v>37063</v>
      </c>
      <c r="B22" s="2">
        <v>0.8</v>
      </c>
      <c r="R22" s="283"/>
      <c r="X22" s="196"/>
      <c r="Y22" s="196"/>
      <c r="Z22" s="196"/>
    </row>
    <row r="23" spans="1:26" x14ac:dyDescent="0.25">
      <c r="A23" s="1">
        <v>37064</v>
      </c>
      <c r="B23" s="2">
        <v>1.8</v>
      </c>
      <c r="R23" s="283"/>
      <c r="X23" s="196"/>
      <c r="Y23" s="196"/>
      <c r="Z23" s="196"/>
    </row>
    <row r="24" spans="1:26" x14ac:dyDescent="0.25">
      <c r="A24" s="1">
        <v>37068</v>
      </c>
      <c r="G24" s="2">
        <v>1</v>
      </c>
      <c r="H24" s="2">
        <v>0.75</v>
      </c>
      <c r="I24" s="2">
        <v>0.5</v>
      </c>
      <c r="R24" s="283"/>
      <c r="X24" s="196"/>
      <c r="Y24" s="196"/>
      <c r="Z24" s="196"/>
    </row>
    <row r="25" spans="1:26" x14ac:dyDescent="0.25">
      <c r="A25" s="1">
        <v>37069</v>
      </c>
      <c r="B25" s="2">
        <v>0.9</v>
      </c>
      <c r="R25" s="283"/>
      <c r="X25" s="196"/>
      <c r="Y25" s="196"/>
      <c r="Z25" s="196"/>
    </row>
    <row r="26" spans="1:26" x14ac:dyDescent="0.25">
      <c r="A26" s="1">
        <v>37070</v>
      </c>
      <c r="B26" s="2">
        <v>0.1</v>
      </c>
      <c r="R26" s="283"/>
      <c r="X26" s="196"/>
      <c r="Y26" s="196"/>
      <c r="Z26" s="196"/>
    </row>
    <row r="27" spans="1:26" x14ac:dyDescent="0.25">
      <c r="A27" s="1">
        <v>37072</v>
      </c>
      <c r="B27" s="2">
        <v>0.9</v>
      </c>
      <c r="R27" s="283"/>
      <c r="X27" s="196"/>
      <c r="Y27" s="196"/>
      <c r="Z27" s="196"/>
    </row>
    <row r="28" spans="1:26" x14ac:dyDescent="0.25">
      <c r="A28" s="1">
        <v>37077</v>
      </c>
      <c r="C28" s="2">
        <v>0.12</v>
      </c>
      <c r="D28" s="2">
        <v>0.09</v>
      </c>
      <c r="E28" s="2">
        <v>0.06</v>
      </c>
      <c r="G28" s="2">
        <v>1</v>
      </c>
      <c r="H28" s="2">
        <v>0.75</v>
      </c>
      <c r="I28" s="2">
        <v>0.5</v>
      </c>
      <c r="K28" s="2">
        <v>0.15</v>
      </c>
      <c r="L28" s="2">
        <v>0.11249999999999999</v>
      </c>
      <c r="M28" s="2">
        <v>7.4999999999999997E-2</v>
      </c>
      <c r="R28" s="283"/>
      <c r="X28" s="196"/>
      <c r="Y28" s="196"/>
      <c r="Z28" s="196"/>
    </row>
    <row r="29" spans="1:26" x14ac:dyDescent="0.25">
      <c r="A29" s="1">
        <v>37081</v>
      </c>
      <c r="C29" s="2">
        <v>0.5</v>
      </c>
      <c r="D29" s="2">
        <v>0.375</v>
      </c>
      <c r="E29" s="2">
        <v>0.25</v>
      </c>
      <c r="G29" s="2">
        <v>0.5</v>
      </c>
      <c r="H29" s="2">
        <v>0.375</v>
      </c>
      <c r="I29" s="2">
        <v>0.25</v>
      </c>
      <c r="K29" s="2">
        <v>0.5</v>
      </c>
      <c r="L29" s="2">
        <v>0.375</v>
      </c>
      <c r="M29" s="2">
        <v>0.25</v>
      </c>
      <c r="X29" s="196"/>
      <c r="Y29" s="196"/>
      <c r="Z29" s="196"/>
    </row>
    <row r="30" spans="1:26" x14ac:dyDescent="0.25">
      <c r="A30" s="1">
        <v>37082</v>
      </c>
      <c r="C30" s="2">
        <v>0.7</v>
      </c>
      <c r="D30" s="2">
        <v>0.52499999999999991</v>
      </c>
      <c r="E30" s="2">
        <v>0.35</v>
      </c>
      <c r="G30" s="2">
        <v>0.7</v>
      </c>
      <c r="H30" s="2">
        <v>0.52499999999999991</v>
      </c>
      <c r="I30" s="2">
        <v>0.35</v>
      </c>
      <c r="K30" s="2">
        <v>0.7</v>
      </c>
      <c r="L30" s="2">
        <v>0.52499999999999991</v>
      </c>
      <c r="M30" s="2">
        <v>0.35</v>
      </c>
      <c r="X30" s="196"/>
      <c r="Y30" s="196"/>
      <c r="Z30" s="196"/>
    </row>
    <row r="31" spans="1:26" x14ac:dyDescent="0.25">
      <c r="A31" s="1">
        <v>37088</v>
      </c>
      <c r="C31" s="2">
        <v>0.5</v>
      </c>
      <c r="D31" s="2">
        <v>0.375</v>
      </c>
      <c r="E31" s="2">
        <v>0.25</v>
      </c>
      <c r="G31" s="2">
        <v>0.5</v>
      </c>
      <c r="H31" s="2">
        <v>0.375</v>
      </c>
      <c r="I31" s="2">
        <v>0.25</v>
      </c>
      <c r="K31" s="2">
        <v>0.5</v>
      </c>
      <c r="L31" s="2">
        <v>0.375</v>
      </c>
      <c r="M31" s="2">
        <v>0.25</v>
      </c>
      <c r="X31" s="196"/>
      <c r="Y31" s="196"/>
      <c r="Z31" s="196"/>
    </row>
    <row r="32" spans="1:26" x14ac:dyDescent="0.25">
      <c r="A32" s="1">
        <v>37089</v>
      </c>
      <c r="C32" s="2">
        <v>0.45</v>
      </c>
      <c r="D32" s="2">
        <v>0.33750000000000002</v>
      </c>
      <c r="E32" s="2">
        <v>0.22500000000000001</v>
      </c>
      <c r="G32" s="2">
        <v>0.45</v>
      </c>
      <c r="H32" s="2">
        <v>0.33750000000000002</v>
      </c>
      <c r="I32" s="2">
        <v>0.22500000000000001</v>
      </c>
      <c r="K32" s="2">
        <v>0.45</v>
      </c>
      <c r="L32" s="2">
        <v>0.33750000000000002</v>
      </c>
      <c r="M32" s="2">
        <v>0.22500000000000001</v>
      </c>
      <c r="X32" s="196"/>
      <c r="Y32" s="196"/>
      <c r="Z32" s="196"/>
    </row>
    <row r="33" spans="1:26" x14ac:dyDescent="0.25">
      <c r="A33" s="1">
        <v>37091</v>
      </c>
      <c r="C33" s="2">
        <v>0.5</v>
      </c>
      <c r="D33" s="2">
        <v>0.375</v>
      </c>
      <c r="E33" s="2">
        <v>0.25</v>
      </c>
      <c r="X33" s="196"/>
      <c r="Y33" s="196"/>
      <c r="Z33" s="196"/>
    </row>
    <row r="34" spans="1:26" x14ac:dyDescent="0.25">
      <c r="A34" s="1">
        <v>37092</v>
      </c>
      <c r="B34" s="2">
        <v>0.3</v>
      </c>
      <c r="X34" s="196"/>
      <c r="Y34" s="196"/>
      <c r="Z34" s="196"/>
    </row>
    <row r="35" spans="1:26" x14ac:dyDescent="0.25">
      <c r="A35" s="1">
        <v>37095</v>
      </c>
      <c r="C35" s="2">
        <v>0.5</v>
      </c>
      <c r="D35" s="2">
        <v>0.375</v>
      </c>
      <c r="E35" s="2">
        <v>0.25</v>
      </c>
      <c r="G35" s="2">
        <v>0.5</v>
      </c>
      <c r="H35" s="2">
        <v>0.375</v>
      </c>
      <c r="I35" s="2">
        <v>0.25</v>
      </c>
      <c r="K35" s="2">
        <v>0.5</v>
      </c>
      <c r="L35" s="2">
        <v>0.375</v>
      </c>
      <c r="M35" s="2">
        <v>0.25</v>
      </c>
      <c r="X35" s="196"/>
      <c r="Y35" s="196"/>
      <c r="Z35" s="196"/>
    </row>
    <row r="36" spans="1:26" x14ac:dyDescent="0.25">
      <c r="A36" s="1">
        <v>37096</v>
      </c>
      <c r="B36" s="2">
        <v>0.95</v>
      </c>
      <c r="X36" s="196"/>
      <c r="Y36" s="196"/>
      <c r="Z36" s="196"/>
    </row>
    <row r="37" spans="1:26" x14ac:dyDescent="0.25">
      <c r="A37" s="1">
        <v>37097</v>
      </c>
      <c r="B37" s="2">
        <v>0.2</v>
      </c>
      <c r="X37" s="196"/>
      <c r="Y37" s="196"/>
      <c r="Z37" s="196"/>
    </row>
    <row r="38" spans="1:26" x14ac:dyDescent="0.25">
      <c r="A38" s="1">
        <v>37100</v>
      </c>
      <c r="B38" s="2">
        <v>0.05</v>
      </c>
      <c r="X38" s="196"/>
      <c r="Y38" s="196"/>
      <c r="Z38" s="196"/>
    </row>
    <row r="39" spans="1:26" x14ac:dyDescent="0.25">
      <c r="A39" s="1">
        <v>37102</v>
      </c>
      <c r="B39" s="2">
        <v>0.33</v>
      </c>
      <c r="C39" s="2">
        <v>0.9</v>
      </c>
      <c r="D39" s="2">
        <v>0.67500000000000004</v>
      </c>
      <c r="E39" s="2">
        <v>0.45</v>
      </c>
      <c r="G39" s="2">
        <v>0.9</v>
      </c>
      <c r="H39" s="2">
        <v>0.67500000000000004</v>
      </c>
      <c r="I39" s="2">
        <v>0.45</v>
      </c>
      <c r="K39" s="2">
        <v>0.9</v>
      </c>
      <c r="L39" s="2">
        <v>0.67500000000000004</v>
      </c>
      <c r="M39" s="2">
        <v>0.45</v>
      </c>
      <c r="X39" s="196"/>
      <c r="Y39" s="196"/>
      <c r="Z39" s="196"/>
    </row>
    <row r="40" spans="1:26" x14ac:dyDescent="0.25">
      <c r="A40" s="1">
        <v>37105</v>
      </c>
      <c r="C40" s="2">
        <v>0.5</v>
      </c>
      <c r="D40" s="2">
        <v>0.375</v>
      </c>
      <c r="E40" s="2">
        <v>0.25</v>
      </c>
      <c r="G40" s="2">
        <v>0.5</v>
      </c>
      <c r="H40" s="2">
        <v>0.375</v>
      </c>
      <c r="I40" s="2">
        <v>0.25</v>
      </c>
      <c r="K40" s="2">
        <v>0.5</v>
      </c>
      <c r="L40" s="2">
        <v>0.375</v>
      </c>
      <c r="M40" s="2">
        <v>0.25</v>
      </c>
      <c r="X40" s="196"/>
      <c r="Y40" s="196"/>
      <c r="Z40" s="196"/>
    </row>
    <row r="41" spans="1:26" x14ac:dyDescent="0.25">
      <c r="A41" s="1">
        <v>37106</v>
      </c>
      <c r="C41" s="2">
        <v>0.5</v>
      </c>
      <c r="D41" s="2">
        <v>0.375</v>
      </c>
      <c r="E41" s="2">
        <v>0.25</v>
      </c>
      <c r="G41" s="2">
        <v>0.5</v>
      </c>
      <c r="H41" s="2">
        <v>0.375</v>
      </c>
      <c r="I41" s="2">
        <v>0.25</v>
      </c>
      <c r="K41" s="2">
        <v>0.5</v>
      </c>
      <c r="L41" s="2">
        <v>0.375</v>
      </c>
      <c r="M41" s="2">
        <v>0.25</v>
      </c>
      <c r="X41" s="196"/>
      <c r="Y41" s="196"/>
      <c r="Z41" s="196"/>
    </row>
    <row r="42" spans="1:26" x14ac:dyDescent="0.25">
      <c r="A42" s="1">
        <v>37108</v>
      </c>
      <c r="B42" s="2">
        <v>0.25</v>
      </c>
      <c r="X42" s="196"/>
      <c r="Y42" s="196"/>
      <c r="Z42" s="196"/>
    </row>
    <row r="43" spans="1:26" x14ac:dyDescent="0.25">
      <c r="A43" s="1">
        <v>37110</v>
      </c>
      <c r="B43" s="2">
        <v>0.01</v>
      </c>
    </row>
    <row r="44" spans="1:26" x14ac:dyDescent="0.25">
      <c r="A44" s="1">
        <v>37111</v>
      </c>
      <c r="B44" s="2">
        <v>0.28999999999999998</v>
      </c>
      <c r="C44" s="2">
        <v>0.5</v>
      </c>
      <c r="D44" s="2">
        <v>0.375</v>
      </c>
      <c r="E44" s="2">
        <v>0.25</v>
      </c>
      <c r="G44" s="2">
        <v>0.5</v>
      </c>
      <c r="H44" s="2">
        <v>0.375</v>
      </c>
      <c r="I44" s="2">
        <v>0.25</v>
      </c>
      <c r="K44" s="2">
        <v>0.5</v>
      </c>
      <c r="L44" s="2">
        <v>0.375</v>
      </c>
      <c r="M44" s="2">
        <v>0.25</v>
      </c>
    </row>
    <row r="45" spans="1:26" x14ac:dyDescent="0.25">
      <c r="A45" s="1">
        <v>37113</v>
      </c>
      <c r="C45" s="2">
        <v>0.55000000000000004</v>
      </c>
      <c r="D45" s="2">
        <v>0.41250000000000003</v>
      </c>
      <c r="E45" s="2">
        <v>0.27500000000000002</v>
      </c>
      <c r="G45" s="2">
        <v>0.55000000000000004</v>
      </c>
      <c r="H45" s="2">
        <v>0.41250000000000003</v>
      </c>
      <c r="I45" s="2">
        <v>0.27500000000000002</v>
      </c>
      <c r="K45" s="2">
        <v>0.55000000000000004</v>
      </c>
      <c r="L45" s="2">
        <v>0.41250000000000003</v>
      </c>
      <c r="M45" s="2">
        <v>0.27500000000000002</v>
      </c>
    </row>
    <row r="46" spans="1:26" x14ac:dyDescent="0.25">
      <c r="A46" s="1">
        <v>37114</v>
      </c>
      <c r="B46" s="2">
        <v>1.5</v>
      </c>
    </row>
    <row r="47" spans="1:26" x14ac:dyDescent="0.25">
      <c r="A47" s="1">
        <v>37115</v>
      </c>
      <c r="B47" s="2">
        <v>0.41</v>
      </c>
    </row>
    <row r="48" spans="1:26" x14ac:dyDescent="0.25">
      <c r="A48" s="1">
        <v>37124</v>
      </c>
      <c r="C48" s="2">
        <v>1</v>
      </c>
      <c r="D48" s="2">
        <v>0.75</v>
      </c>
      <c r="E48" s="2">
        <v>0.5</v>
      </c>
      <c r="K48" s="2">
        <v>1</v>
      </c>
      <c r="L48" s="2">
        <v>0.75</v>
      </c>
      <c r="M48" s="2">
        <v>0.5</v>
      </c>
    </row>
    <row r="49" spans="1:13" x14ac:dyDescent="0.25">
      <c r="A49" s="1">
        <v>37127</v>
      </c>
      <c r="K49" s="2">
        <v>0.5</v>
      </c>
      <c r="L49" s="2">
        <v>0.375</v>
      </c>
      <c r="M49" s="2">
        <v>0.25</v>
      </c>
    </row>
    <row r="50" spans="1:13" x14ac:dyDescent="0.25">
      <c r="A50" s="1">
        <v>37131</v>
      </c>
      <c r="B50" s="2">
        <v>0.27500000000000002</v>
      </c>
      <c r="C50" s="2">
        <v>1</v>
      </c>
      <c r="D50" s="2">
        <v>0.75</v>
      </c>
      <c r="E50" s="2">
        <v>0.5</v>
      </c>
      <c r="K50" s="2">
        <v>1</v>
      </c>
      <c r="L50" s="2">
        <v>0.75</v>
      </c>
      <c r="M50" s="2">
        <v>0.5</v>
      </c>
    </row>
    <row r="51" spans="1:13" x14ac:dyDescent="0.25">
      <c r="A51" s="1">
        <v>37134</v>
      </c>
      <c r="B51" s="2">
        <v>2.0499999999999998</v>
      </c>
    </row>
    <row r="52" spans="1:13" x14ac:dyDescent="0.25">
      <c r="A52" s="1">
        <v>37138</v>
      </c>
      <c r="B52" s="2">
        <v>0.66</v>
      </c>
    </row>
    <row r="53" spans="1:13" x14ac:dyDescent="0.25">
      <c r="A53" s="1">
        <v>37147</v>
      </c>
      <c r="K53" s="2">
        <v>0.5</v>
      </c>
      <c r="L53" s="2">
        <v>0.375</v>
      </c>
      <c r="M53" s="2">
        <v>0.25</v>
      </c>
    </row>
    <row r="54" spans="1:13" x14ac:dyDescent="0.25">
      <c r="A54" s="1">
        <v>37152</v>
      </c>
      <c r="K54" s="2">
        <v>0.5</v>
      </c>
      <c r="L54" s="2">
        <v>0.375</v>
      </c>
      <c r="M54" s="2">
        <v>0.25</v>
      </c>
    </row>
    <row r="55" spans="1:13" x14ac:dyDescent="0.25">
      <c r="A55" s="1">
        <v>37154</v>
      </c>
      <c r="K55" s="2">
        <v>0.5</v>
      </c>
      <c r="L55" s="2">
        <v>0.375</v>
      </c>
      <c r="M55" s="2">
        <v>0.25</v>
      </c>
    </row>
    <row r="56" spans="1:13" x14ac:dyDescent="0.25">
      <c r="A56" s="1">
        <v>37158</v>
      </c>
      <c r="B56" s="2">
        <v>0.47</v>
      </c>
    </row>
    <row r="57" spans="1:13" x14ac:dyDescent="0.25">
      <c r="A57" s="1">
        <v>37167</v>
      </c>
      <c r="C57" s="2">
        <v>0.3</v>
      </c>
      <c r="D57" s="2">
        <v>0.22499999999999998</v>
      </c>
      <c r="E57" s="2">
        <v>0.15</v>
      </c>
    </row>
    <row r="58" spans="1:13" x14ac:dyDescent="0.25">
      <c r="A58" s="1">
        <v>37170</v>
      </c>
      <c r="B58" s="2">
        <v>0.2</v>
      </c>
    </row>
    <row r="59" spans="1:13" x14ac:dyDescent="0.25">
      <c r="A59" s="1">
        <v>37177</v>
      </c>
      <c r="B59" s="2">
        <v>2</v>
      </c>
    </row>
    <row r="63" spans="1:13" x14ac:dyDescent="0.25">
      <c r="A63" t="s">
        <v>5</v>
      </c>
      <c r="C63" s="2">
        <v>9.2200000000000006</v>
      </c>
      <c r="D63" s="2">
        <v>7.14</v>
      </c>
      <c r="E63" s="2">
        <v>4.3600000000000003</v>
      </c>
      <c r="G63" s="2">
        <v>11.35</v>
      </c>
      <c r="H63" s="2">
        <v>8</v>
      </c>
      <c r="I63" s="2">
        <v>4.7</v>
      </c>
      <c r="K63" s="2">
        <v>10.45</v>
      </c>
      <c r="L63" s="2">
        <v>7.85</v>
      </c>
      <c r="M63" s="2">
        <v>5.47</v>
      </c>
    </row>
    <row r="64" spans="1:13" x14ac:dyDescent="0.25">
      <c r="A64" t="s">
        <v>60</v>
      </c>
      <c r="B64" s="2">
        <v>23.545000000000002</v>
      </c>
      <c r="F64" s="2">
        <v>16</v>
      </c>
      <c r="J64" s="2">
        <v>16</v>
      </c>
    </row>
    <row r="65" spans="1:13" x14ac:dyDescent="0.25">
      <c r="A65" t="s">
        <v>5</v>
      </c>
    </row>
    <row r="66" spans="1:13" x14ac:dyDescent="0.25">
      <c r="A66" t="s">
        <v>6</v>
      </c>
      <c r="C66" s="2">
        <v>32.765000000000001</v>
      </c>
      <c r="D66" s="2">
        <v>30.685000000000002</v>
      </c>
      <c r="E66" s="2">
        <v>27.905000000000001</v>
      </c>
      <c r="G66" s="2">
        <f>G63+F64</f>
        <v>27.35</v>
      </c>
      <c r="H66" s="284">
        <f>H63+F64</f>
        <v>24</v>
      </c>
      <c r="I66" s="284">
        <f>I63+F64</f>
        <v>20.7</v>
      </c>
      <c r="K66" s="284">
        <f>K63+J64</f>
        <v>26.45</v>
      </c>
      <c r="L66" s="284">
        <f>L63+J64</f>
        <v>23.85</v>
      </c>
      <c r="M66" s="284">
        <f>M63+J64</f>
        <v>21.47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8"/>
  <sheetViews>
    <sheetView workbookViewId="0">
      <selection activeCell="O1" sqref="O1:AB1048576"/>
    </sheetView>
  </sheetViews>
  <sheetFormatPr defaultRowHeight="15" x14ac:dyDescent="0.25"/>
  <cols>
    <col min="2" max="2" width="6" customWidth="1"/>
    <col min="3" max="3" width="2.28515625" customWidth="1"/>
    <col min="4" max="6" width="6" customWidth="1"/>
    <col min="7" max="7" width="2.5703125" customWidth="1"/>
    <col min="8" max="10" width="6" customWidth="1"/>
    <col min="11" max="11" width="3.140625" customWidth="1"/>
    <col min="12" max="14" width="6" customWidth="1"/>
  </cols>
  <sheetData>
    <row r="1" spans="1:28" ht="15.75" x14ac:dyDescent="0.25">
      <c r="A1" s="30" t="s">
        <v>28</v>
      </c>
      <c r="B1" s="31"/>
      <c r="C1" s="32"/>
      <c r="D1" s="33"/>
      <c r="E1" s="34"/>
      <c r="F1" s="34"/>
      <c r="G1" s="34"/>
      <c r="H1" s="33"/>
      <c r="I1" s="34"/>
      <c r="J1" s="34"/>
      <c r="K1" s="34"/>
      <c r="L1" s="33"/>
      <c r="M1" s="34"/>
      <c r="N1" s="34"/>
    </row>
    <row r="2" spans="1:28" x14ac:dyDescent="0.25">
      <c r="A2" s="35"/>
      <c r="B2" s="31"/>
      <c r="C2" s="32"/>
      <c r="D2" s="36" t="s">
        <v>1</v>
      </c>
      <c r="E2" s="37"/>
      <c r="F2" s="38"/>
      <c r="G2" s="39"/>
      <c r="H2" s="40" t="s">
        <v>2</v>
      </c>
      <c r="I2" s="41"/>
      <c r="J2" s="42"/>
      <c r="K2" s="39"/>
      <c r="L2" s="43" t="s">
        <v>0</v>
      </c>
      <c r="M2" s="44"/>
      <c r="N2" s="45"/>
    </row>
    <row r="3" spans="1:28" x14ac:dyDescent="0.25">
      <c r="A3" s="46" t="s">
        <v>3</v>
      </c>
      <c r="B3" s="47" t="s">
        <v>4</v>
      </c>
      <c r="C3" s="48"/>
      <c r="D3" s="49">
        <v>1</v>
      </c>
      <c r="E3" s="50">
        <v>0.67</v>
      </c>
      <c r="F3" s="50">
        <v>0.33</v>
      </c>
      <c r="G3" s="50"/>
      <c r="H3" s="49">
        <v>1</v>
      </c>
      <c r="I3" s="50">
        <v>0.67</v>
      </c>
      <c r="J3" s="50">
        <v>0.33</v>
      </c>
      <c r="K3" s="50"/>
      <c r="L3" s="49">
        <v>1</v>
      </c>
      <c r="M3" s="50">
        <v>0.67</v>
      </c>
      <c r="N3" s="50">
        <v>0.33</v>
      </c>
    </row>
    <row r="4" spans="1:28" x14ac:dyDescent="0.25">
      <c r="A4" s="51"/>
      <c r="B4" s="52"/>
      <c r="C4" s="53"/>
      <c r="D4" s="33"/>
      <c r="E4" s="34"/>
      <c r="F4" s="54"/>
      <c r="G4" s="54"/>
      <c r="H4" s="33"/>
      <c r="I4" s="34"/>
      <c r="J4" s="54"/>
      <c r="K4" s="54"/>
      <c r="L4" s="33"/>
      <c r="M4" s="34"/>
      <c r="N4" s="54"/>
      <c r="S4" s="183"/>
      <c r="T4" s="183"/>
      <c r="U4" s="183"/>
      <c r="V4" s="183"/>
      <c r="W4" s="183"/>
      <c r="X4" s="183"/>
      <c r="Y4" s="183"/>
      <c r="Z4" s="183"/>
      <c r="AA4" s="183"/>
      <c r="AB4" s="183"/>
    </row>
    <row r="5" spans="1:28" x14ac:dyDescent="0.25">
      <c r="A5" s="78">
        <v>40274</v>
      </c>
      <c r="B5" s="52"/>
      <c r="C5" s="53"/>
      <c r="D5" s="79"/>
      <c r="E5" s="80" t="s">
        <v>25</v>
      </c>
      <c r="F5" s="81"/>
      <c r="G5" s="54"/>
      <c r="H5" s="55"/>
      <c r="I5" s="56"/>
      <c r="J5" s="54"/>
      <c r="K5" s="54"/>
      <c r="L5" s="33"/>
      <c r="M5" s="34"/>
      <c r="N5" s="54"/>
      <c r="S5" s="183"/>
      <c r="T5" s="183"/>
      <c r="U5" s="183"/>
      <c r="V5" s="183"/>
      <c r="W5" s="183"/>
      <c r="X5" s="183"/>
      <c r="Y5" s="183"/>
      <c r="Z5" s="183"/>
      <c r="AA5" s="183"/>
      <c r="AB5" s="183"/>
    </row>
    <row r="6" spans="1:28" x14ac:dyDescent="0.25">
      <c r="A6" s="51">
        <v>40274</v>
      </c>
      <c r="B6" s="52"/>
      <c r="C6" s="53"/>
      <c r="D6" s="33">
        <v>0.75</v>
      </c>
      <c r="E6" s="34">
        <f t="shared" ref="E6:E56" si="0">D6*0.67</f>
        <v>0.50250000000000006</v>
      </c>
      <c r="F6" s="54">
        <f t="shared" ref="F6:F56" si="1">D6*0.33</f>
        <v>0.2475</v>
      </c>
      <c r="G6" s="54"/>
      <c r="H6" s="33"/>
      <c r="I6" s="34"/>
      <c r="J6" s="54"/>
      <c r="K6" s="54"/>
      <c r="L6" s="33"/>
      <c r="M6" s="34"/>
      <c r="N6" s="54"/>
      <c r="S6" s="183"/>
      <c r="T6" s="183"/>
      <c r="U6" s="183"/>
      <c r="V6" s="183"/>
      <c r="W6" s="183"/>
      <c r="X6" s="183"/>
      <c r="Y6" s="183"/>
      <c r="Z6" s="183"/>
      <c r="AA6" s="183"/>
      <c r="AB6" s="183"/>
    </row>
    <row r="7" spans="1:28" x14ac:dyDescent="0.25">
      <c r="A7" s="51">
        <v>40276</v>
      </c>
      <c r="B7" s="52">
        <v>1.6</v>
      </c>
      <c r="C7" s="53"/>
      <c r="D7" s="33">
        <v>0.6</v>
      </c>
      <c r="E7" s="34">
        <f t="shared" si="0"/>
        <v>0.40200000000000002</v>
      </c>
      <c r="F7" s="54">
        <f t="shared" si="1"/>
        <v>0.19800000000000001</v>
      </c>
      <c r="G7" s="54"/>
      <c r="H7" s="33"/>
      <c r="I7" s="34"/>
      <c r="J7" s="54"/>
      <c r="K7" s="54"/>
      <c r="L7" s="33"/>
      <c r="M7" s="34"/>
      <c r="N7" s="54"/>
      <c r="S7" s="183"/>
      <c r="T7" s="183"/>
      <c r="U7" s="183"/>
      <c r="V7" s="183"/>
      <c r="W7" s="183"/>
      <c r="X7" s="183"/>
      <c r="Y7" s="183"/>
      <c r="Z7" s="183"/>
      <c r="AA7" s="183"/>
      <c r="AB7" s="183"/>
    </row>
    <row r="8" spans="1:28" x14ac:dyDescent="0.25">
      <c r="A8" s="51">
        <v>40292</v>
      </c>
      <c r="B8" s="52">
        <v>0.4</v>
      </c>
      <c r="C8" s="53"/>
      <c r="D8" s="33"/>
      <c r="E8" s="34">
        <f t="shared" si="0"/>
        <v>0</v>
      </c>
      <c r="F8" s="54">
        <f t="shared" si="1"/>
        <v>0</v>
      </c>
      <c r="G8" s="54"/>
      <c r="H8" s="33"/>
      <c r="I8" s="34"/>
      <c r="J8" s="54"/>
      <c r="K8" s="54"/>
      <c r="L8" s="33"/>
      <c r="M8" s="34"/>
      <c r="N8" s="54"/>
      <c r="S8" s="183"/>
      <c r="T8" s="183"/>
      <c r="U8" s="183"/>
      <c r="V8" s="183"/>
      <c r="W8" s="183"/>
      <c r="X8" s="183"/>
      <c r="Y8" s="183"/>
      <c r="Z8" s="183"/>
      <c r="AA8" s="183"/>
      <c r="AB8" s="183"/>
    </row>
    <row r="9" spans="1:28" x14ac:dyDescent="0.25">
      <c r="A9" s="82">
        <v>40297</v>
      </c>
      <c r="B9" s="52"/>
      <c r="C9" s="53"/>
      <c r="D9" s="33"/>
      <c r="E9" s="34">
        <f t="shared" si="0"/>
        <v>0</v>
      </c>
      <c r="F9" s="54">
        <f t="shared" si="1"/>
        <v>0</v>
      </c>
      <c r="G9" s="54"/>
      <c r="H9" s="83"/>
      <c r="I9" s="84" t="s">
        <v>25</v>
      </c>
      <c r="J9" s="85"/>
      <c r="K9" s="54"/>
      <c r="L9" s="55"/>
      <c r="M9" s="56"/>
      <c r="N9" s="54"/>
    </row>
    <row r="10" spans="1:28" x14ac:dyDescent="0.25">
      <c r="A10" s="51">
        <v>40298</v>
      </c>
      <c r="B10" s="52">
        <v>0.2</v>
      </c>
      <c r="C10" s="53"/>
      <c r="D10" s="33"/>
      <c r="E10" s="34">
        <f t="shared" si="0"/>
        <v>0</v>
      </c>
      <c r="F10" s="54">
        <f t="shared" si="1"/>
        <v>0</v>
      </c>
      <c r="G10" s="54"/>
      <c r="H10" s="33"/>
      <c r="I10" s="34">
        <f t="shared" ref="I10:I62" si="2">H10*0.67</f>
        <v>0</v>
      </c>
      <c r="J10" s="54">
        <f t="shared" ref="J10:J62" si="3">H10*0.33</f>
        <v>0</v>
      </c>
      <c r="K10" s="54"/>
      <c r="L10" s="33"/>
      <c r="M10" s="34"/>
      <c r="N10" s="54"/>
    </row>
    <row r="11" spans="1:28" x14ac:dyDescent="0.25">
      <c r="A11" s="86">
        <v>40301</v>
      </c>
      <c r="B11" s="52"/>
      <c r="C11" s="53"/>
      <c r="D11" s="33"/>
      <c r="E11" s="34">
        <f t="shared" si="0"/>
        <v>0</v>
      </c>
      <c r="F11" s="54">
        <f t="shared" si="1"/>
        <v>0</v>
      </c>
      <c r="G11" s="54"/>
      <c r="H11" s="33"/>
      <c r="I11" s="34">
        <f t="shared" si="2"/>
        <v>0</v>
      </c>
      <c r="J11" s="54">
        <f t="shared" si="3"/>
        <v>0</v>
      </c>
      <c r="K11" s="54"/>
      <c r="L11" s="87"/>
      <c r="M11" s="88" t="s">
        <v>25</v>
      </c>
      <c r="N11" s="89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</row>
    <row r="12" spans="1:28" x14ac:dyDescent="0.25">
      <c r="A12" s="51">
        <v>40302</v>
      </c>
      <c r="B12" s="52">
        <v>4.2</v>
      </c>
      <c r="C12" s="53"/>
      <c r="D12" s="33"/>
      <c r="E12" s="34">
        <f t="shared" si="0"/>
        <v>0</v>
      </c>
      <c r="F12" s="54">
        <f t="shared" si="1"/>
        <v>0</v>
      </c>
      <c r="G12" s="54"/>
      <c r="H12" s="33"/>
      <c r="I12" s="34">
        <f t="shared" si="2"/>
        <v>0</v>
      </c>
      <c r="J12" s="54">
        <f t="shared" si="3"/>
        <v>0</v>
      </c>
      <c r="K12" s="54"/>
      <c r="L12" s="33"/>
      <c r="M12" s="34">
        <f>L12*0.67</f>
        <v>0</v>
      </c>
      <c r="N12" s="54">
        <f>L12*0.33</f>
        <v>0</v>
      </c>
      <c r="S12" s="183"/>
      <c r="T12" s="185"/>
      <c r="U12" s="183"/>
      <c r="V12" s="183"/>
      <c r="W12" s="183"/>
      <c r="X12" s="183"/>
      <c r="Y12" s="183"/>
      <c r="Z12" s="183"/>
      <c r="AA12" s="183"/>
      <c r="AB12" s="183"/>
    </row>
    <row r="13" spans="1:28" x14ac:dyDescent="0.25">
      <c r="A13" s="51">
        <v>40312</v>
      </c>
      <c r="B13" s="52"/>
      <c r="C13" s="53"/>
      <c r="D13" s="33">
        <v>0.75</v>
      </c>
      <c r="E13" s="34">
        <f t="shared" si="0"/>
        <v>0.50250000000000006</v>
      </c>
      <c r="F13" s="54">
        <f t="shared" si="1"/>
        <v>0.2475</v>
      </c>
      <c r="G13" s="54"/>
      <c r="H13" s="33"/>
      <c r="I13" s="34">
        <f t="shared" si="2"/>
        <v>0</v>
      </c>
      <c r="J13" s="54">
        <f t="shared" si="3"/>
        <v>0</v>
      </c>
      <c r="K13" s="54"/>
      <c r="L13" s="33"/>
      <c r="M13" s="34">
        <f>L13*0.67</f>
        <v>0</v>
      </c>
      <c r="N13" s="54">
        <f>L13*0.33</f>
        <v>0</v>
      </c>
      <c r="S13" s="183"/>
      <c r="T13" s="183"/>
      <c r="U13" s="183"/>
      <c r="V13" s="183"/>
      <c r="W13" s="183"/>
      <c r="X13" s="183"/>
      <c r="Y13" s="183"/>
      <c r="Z13" s="183"/>
      <c r="AA13" s="183"/>
      <c r="AB13" s="183"/>
    </row>
    <row r="14" spans="1:28" x14ac:dyDescent="0.25">
      <c r="A14" s="51">
        <v>40318</v>
      </c>
      <c r="B14" s="52"/>
      <c r="C14" s="53"/>
      <c r="D14" s="33">
        <v>0.75</v>
      </c>
      <c r="E14" s="34">
        <f t="shared" si="0"/>
        <v>0.50250000000000006</v>
      </c>
      <c r="F14" s="54">
        <f t="shared" si="1"/>
        <v>0.2475</v>
      </c>
      <c r="G14" s="54"/>
      <c r="H14" s="33"/>
      <c r="I14" s="34">
        <f t="shared" si="2"/>
        <v>0</v>
      </c>
      <c r="J14" s="54">
        <f t="shared" si="3"/>
        <v>0</v>
      </c>
      <c r="K14" s="54"/>
      <c r="L14" s="33"/>
      <c r="M14" s="34">
        <f>L14*0.67</f>
        <v>0</v>
      </c>
      <c r="N14" s="54">
        <f>L14*0.33</f>
        <v>0</v>
      </c>
      <c r="S14" s="183"/>
      <c r="T14" s="183"/>
      <c r="U14" s="184"/>
      <c r="V14" s="184"/>
      <c r="W14" s="184"/>
      <c r="X14" s="183"/>
      <c r="Y14" s="183"/>
      <c r="Z14" s="184"/>
      <c r="AA14" s="184"/>
      <c r="AB14" s="184"/>
    </row>
    <row r="15" spans="1:28" x14ac:dyDescent="0.25">
      <c r="A15" s="51">
        <v>40320</v>
      </c>
      <c r="B15" s="52"/>
      <c r="C15" s="53"/>
      <c r="D15" s="33">
        <v>0.75</v>
      </c>
      <c r="E15" s="34">
        <f t="shared" si="0"/>
        <v>0.50250000000000006</v>
      </c>
      <c r="F15" s="54">
        <f>D15*0.33</f>
        <v>0.2475</v>
      </c>
      <c r="G15" s="54"/>
      <c r="H15" s="33"/>
      <c r="I15" s="34">
        <f t="shared" si="2"/>
        <v>0</v>
      </c>
      <c r="J15" s="54">
        <f t="shared" si="3"/>
        <v>0</v>
      </c>
      <c r="K15" s="54"/>
      <c r="L15" s="33"/>
      <c r="M15" s="34">
        <f>L15*0.67</f>
        <v>0</v>
      </c>
      <c r="N15" s="54">
        <f>L15*0.33</f>
        <v>0</v>
      </c>
    </row>
    <row r="16" spans="1:28" x14ac:dyDescent="0.25">
      <c r="A16" s="51">
        <v>40323</v>
      </c>
      <c r="B16" s="52">
        <v>0.2</v>
      </c>
      <c r="C16" s="53"/>
      <c r="D16" s="33">
        <v>0.6</v>
      </c>
      <c r="E16" s="34">
        <f t="shared" si="0"/>
        <v>0.40200000000000002</v>
      </c>
      <c r="F16" s="54">
        <f t="shared" si="1"/>
        <v>0.19800000000000001</v>
      </c>
      <c r="G16" s="54"/>
      <c r="H16" s="33">
        <v>0.6</v>
      </c>
      <c r="I16" s="34">
        <f t="shared" si="2"/>
        <v>0.40200000000000002</v>
      </c>
      <c r="J16" s="54">
        <f t="shared" si="3"/>
        <v>0.19800000000000001</v>
      </c>
      <c r="K16" s="54"/>
      <c r="L16" s="33">
        <v>0.6</v>
      </c>
      <c r="M16" s="34">
        <f t="shared" ref="M16:M61" si="4">L16*0.67</f>
        <v>0.40200000000000002</v>
      </c>
      <c r="N16" s="54">
        <f t="shared" ref="N16:N61" si="5">L16*0.33</f>
        <v>0.19800000000000001</v>
      </c>
    </row>
    <row r="17" spans="1:28" x14ac:dyDescent="0.25">
      <c r="A17" s="51">
        <v>40326</v>
      </c>
      <c r="B17" s="52"/>
      <c r="C17" s="53"/>
      <c r="D17" s="33">
        <v>0.75</v>
      </c>
      <c r="E17" s="34">
        <f t="shared" si="0"/>
        <v>0.50250000000000006</v>
      </c>
      <c r="F17" s="54">
        <f t="shared" si="1"/>
        <v>0.2475</v>
      </c>
      <c r="G17" s="54"/>
      <c r="H17" s="33"/>
      <c r="I17" s="34">
        <f t="shared" si="2"/>
        <v>0</v>
      </c>
      <c r="J17" s="54">
        <f t="shared" si="3"/>
        <v>0</v>
      </c>
      <c r="K17" s="54"/>
      <c r="L17" s="33"/>
      <c r="M17" s="34">
        <f t="shared" si="4"/>
        <v>0</v>
      </c>
      <c r="N17" s="54">
        <f t="shared" si="5"/>
        <v>0</v>
      </c>
      <c r="S17" s="183"/>
      <c r="T17" s="183"/>
      <c r="U17" s="183"/>
      <c r="V17" s="183"/>
      <c r="W17" s="183"/>
      <c r="X17" s="183"/>
      <c r="Y17" s="183"/>
      <c r="Z17" s="183"/>
      <c r="AA17" s="183"/>
      <c r="AB17" s="183"/>
    </row>
    <row r="18" spans="1:28" x14ac:dyDescent="0.25">
      <c r="A18" s="51">
        <v>40330</v>
      </c>
      <c r="B18" s="52"/>
      <c r="C18" s="53"/>
      <c r="D18" s="33">
        <v>0.75</v>
      </c>
      <c r="E18" s="34">
        <f t="shared" si="0"/>
        <v>0.50250000000000006</v>
      </c>
      <c r="F18" s="54">
        <f t="shared" si="1"/>
        <v>0.2475</v>
      </c>
      <c r="G18" s="54"/>
      <c r="H18" s="33"/>
      <c r="I18" s="34">
        <f t="shared" si="2"/>
        <v>0</v>
      </c>
      <c r="J18" s="54">
        <f t="shared" si="3"/>
        <v>0</v>
      </c>
      <c r="K18" s="54"/>
      <c r="L18" s="33"/>
      <c r="M18" s="34">
        <f t="shared" si="4"/>
        <v>0</v>
      </c>
      <c r="N18" s="54">
        <f t="shared" si="5"/>
        <v>0</v>
      </c>
      <c r="S18" s="183"/>
      <c r="T18" s="183"/>
      <c r="U18" s="183"/>
      <c r="V18" s="185"/>
      <c r="W18" s="185"/>
      <c r="X18" s="185"/>
      <c r="Y18" s="183"/>
      <c r="Z18" s="183"/>
      <c r="AA18" s="183"/>
      <c r="AB18" s="183"/>
    </row>
    <row r="19" spans="1:28" x14ac:dyDescent="0.25">
      <c r="A19" s="51">
        <v>40331</v>
      </c>
      <c r="B19" s="52">
        <v>0.25</v>
      </c>
      <c r="C19" s="53"/>
      <c r="D19" s="33"/>
      <c r="E19" s="34">
        <f t="shared" si="0"/>
        <v>0</v>
      </c>
      <c r="F19" s="54">
        <f t="shared" si="1"/>
        <v>0</v>
      </c>
      <c r="G19" s="54"/>
      <c r="H19" s="33"/>
      <c r="I19" s="34">
        <f t="shared" si="2"/>
        <v>0</v>
      </c>
      <c r="J19" s="54">
        <f t="shared" si="3"/>
        <v>0</v>
      </c>
      <c r="K19" s="54"/>
      <c r="L19" s="33"/>
      <c r="M19" s="34">
        <f t="shared" si="4"/>
        <v>0</v>
      </c>
      <c r="N19" s="54">
        <f t="shared" si="5"/>
        <v>0</v>
      </c>
      <c r="S19" s="183"/>
      <c r="T19" s="183"/>
      <c r="U19" s="185"/>
      <c r="V19" s="183"/>
      <c r="W19" s="183"/>
      <c r="X19" s="183"/>
      <c r="Y19" s="183"/>
      <c r="Z19" s="183"/>
      <c r="AA19" s="183"/>
      <c r="AB19" s="183"/>
    </row>
    <row r="20" spans="1:28" x14ac:dyDescent="0.25">
      <c r="A20" s="51">
        <v>40332</v>
      </c>
      <c r="B20" s="52">
        <v>0.15</v>
      </c>
      <c r="C20" s="53"/>
      <c r="D20" s="33"/>
      <c r="E20" s="34">
        <f t="shared" si="0"/>
        <v>0</v>
      </c>
      <c r="F20" s="54">
        <f t="shared" si="1"/>
        <v>0</v>
      </c>
      <c r="G20" s="54"/>
      <c r="H20" s="33"/>
      <c r="I20" s="34">
        <f t="shared" si="2"/>
        <v>0</v>
      </c>
      <c r="J20" s="54">
        <f t="shared" si="3"/>
        <v>0</v>
      </c>
      <c r="K20" s="54"/>
      <c r="L20" s="33"/>
      <c r="M20" s="34">
        <f t="shared" si="4"/>
        <v>0</v>
      </c>
      <c r="N20" s="54">
        <f t="shared" si="5"/>
        <v>0</v>
      </c>
      <c r="S20" s="183"/>
      <c r="T20" s="183"/>
      <c r="U20" s="183"/>
      <c r="V20" s="184"/>
      <c r="W20" s="184"/>
      <c r="X20" s="184"/>
      <c r="Y20" s="183"/>
      <c r="Z20" s="184"/>
      <c r="AA20" s="184"/>
      <c r="AB20" s="184"/>
    </row>
    <row r="21" spans="1:28" x14ac:dyDescent="0.25">
      <c r="A21" s="51">
        <v>40333</v>
      </c>
      <c r="B21" s="52"/>
      <c r="C21" s="53"/>
      <c r="D21" s="33">
        <v>0.75</v>
      </c>
      <c r="E21" s="34">
        <f t="shared" si="0"/>
        <v>0.50250000000000006</v>
      </c>
      <c r="F21" s="54">
        <f t="shared" si="1"/>
        <v>0.2475</v>
      </c>
      <c r="G21" s="54"/>
      <c r="H21" s="33">
        <v>0.5</v>
      </c>
      <c r="I21" s="34">
        <f t="shared" si="2"/>
        <v>0.33500000000000002</v>
      </c>
      <c r="J21" s="54">
        <f t="shared" si="3"/>
        <v>0.16500000000000001</v>
      </c>
      <c r="K21" s="54"/>
      <c r="L21" s="33">
        <v>0.5</v>
      </c>
      <c r="M21" s="34">
        <f t="shared" si="4"/>
        <v>0.33500000000000002</v>
      </c>
      <c r="N21" s="54">
        <f t="shared" si="5"/>
        <v>0.16500000000000001</v>
      </c>
      <c r="S21" s="183"/>
      <c r="T21" s="183"/>
      <c r="U21" s="183"/>
      <c r="V21" s="184"/>
      <c r="W21" s="184"/>
      <c r="X21" s="184"/>
      <c r="Y21" s="183"/>
      <c r="Z21" s="184"/>
      <c r="AA21" s="184"/>
      <c r="AB21" s="184"/>
    </row>
    <row r="22" spans="1:28" x14ac:dyDescent="0.25">
      <c r="A22" s="51">
        <v>40334</v>
      </c>
      <c r="B22" s="52">
        <v>0.33</v>
      </c>
      <c r="C22" s="53"/>
      <c r="D22" s="33"/>
      <c r="E22" s="34">
        <f t="shared" si="0"/>
        <v>0</v>
      </c>
      <c r="F22" s="54">
        <f t="shared" si="1"/>
        <v>0</v>
      </c>
      <c r="G22" s="54"/>
      <c r="H22" s="33"/>
      <c r="I22" s="34">
        <f t="shared" si="2"/>
        <v>0</v>
      </c>
      <c r="J22" s="54">
        <f t="shared" si="3"/>
        <v>0</v>
      </c>
      <c r="K22" s="54"/>
      <c r="L22" s="33"/>
      <c r="M22" s="34">
        <f t="shared" si="4"/>
        <v>0</v>
      </c>
      <c r="N22" s="54">
        <f t="shared" si="5"/>
        <v>0</v>
      </c>
      <c r="S22" s="183"/>
      <c r="T22" s="183"/>
      <c r="U22" s="183"/>
      <c r="V22" s="184"/>
      <c r="W22" s="184"/>
      <c r="X22" s="184"/>
      <c r="Y22" s="183"/>
      <c r="Z22" s="184"/>
      <c r="AA22" s="184"/>
      <c r="AB22" s="184"/>
    </row>
    <row r="23" spans="1:28" x14ac:dyDescent="0.25">
      <c r="A23" s="51">
        <v>40335</v>
      </c>
      <c r="B23" s="52">
        <v>0.18</v>
      </c>
      <c r="C23" s="53"/>
      <c r="D23" s="33"/>
      <c r="E23" s="34">
        <f t="shared" si="0"/>
        <v>0</v>
      </c>
      <c r="F23" s="54">
        <f t="shared" si="1"/>
        <v>0</v>
      </c>
      <c r="G23" s="54"/>
      <c r="H23" s="33"/>
      <c r="I23" s="34">
        <f t="shared" si="2"/>
        <v>0</v>
      </c>
      <c r="J23" s="54">
        <f t="shared" si="3"/>
        <v>0</v>
      </c>
      <c r="K23" s="54"/>
      <c r="L23" s="33"/>
      <c r="M23" s="34">
        <f t="shared" si="4"/>
        <v>0</v>
      </c>
      <c r="N23" s="54">
        <f t="shared" si="5"/>
        <v>0</v>
      </c>
    </row>
    <row r="24" spans="1:28" x14ac:dyDescent="0.25">
      <c r="A24" s="51">
        <v>40339</v>
      </c>
      <c r="B24" s="52"/>
      <c r="C24" s="53"/>
      <c r="D24" s="33">
        <v>0.5</v>
      </c>
      <c r="E24" s="34">
        <f t="shared" si="0"/>
        <v>0.33500000000000002</v>
      </c>
      <c r="F24" s="54">
        <f t="shared" si="1"/>
        <v>0.16500000000000001</v>
      </c>
      <c r="G24" s="54"/>
      <c r="H24" s="33">
        <v>0.5</v>
      </c>
      <c r="I24" s="34">
        <f t="shared" si="2"/>
        <v>0.33500000000000002</v>
      </c>
      <c r="J24" s="54">
        <f t="shared" si="3"/>
        <v>0.16500000000000001</v>
      </c>
      <c r="K24" s="54"/>
      <c r="L24" s="33">
        <v>0.5</v>
      </c>
      <c r="M24" s="34">
        <f t="shared" si="4"/>
        <v>0.33500000000000002</v>
      </c>
      <c r="N24" s="54">
        <f t="shared" si="5"/>
        <v>0.16500000000000001</v>
      </c>
      <c r="S24" s="183"/>
      <c r="T24" s="185"/>
      <c r="U24" s="183"/>
      <c r="V24" s="183"/>
      <c r="W24" s="183"/>
      <c r="X24" s="183"/>
      <c r="Y24" s="183"/>
      <c r="Z24" s="183"/>
      <c r="AA24" s="183"/>
      <c r="AB24" s="183"/>
    </row>
    <row r="25" spans="1:28" x14ac:dyDescent="0.25">
      <c r="A25" s="51">
        <v>40340</v>
      </c>
      <c r="B25" s="52"/>
      <c r="C25" s="53"/>
      <c r="D25" s="33">
        <v>0.75</v>
      </c>
      <c r="E25" s="34">
        <f t="shared" si="0"/>
        <v>0.50250000000000006</v>
      </c>
      <c r="F25" s="54">
        <f t="shared" si="1"/>
        <v>0.2475</v>
      </c>
      <c r="G25" s="54"/>
      <c r="H25" s="33"/>
      <c r="I25" s="34">
        <f t="shared" si="2"/>
        <v>0</v>
      </c>
      <c r="J25" s="54">
        <f t="shared" si="3"/>
        <v>0</v>
      </c>
      <c r="K25" s="54"/>
      <c r="L25" s="33"/>
      <c r="M25" s="34">
        <f t="shared" si="4"/>
        <v>0</v>
      </c>
      <c r="N25" s="54">
        <f t="shared" si="5"/>
        <v>0</v>
      </c>
      <c r="S25" s="183"/>
      <c r="T25" s="183"/>
      <c r="U25" s="183"/>
      <c r="V25" s="185"/>
      <c r="W25" s="185"/>
      <c r="X25" s="185"/>
      <c r="Y25" s="183"/>
      <c r="Z25" s="183"/>
      <c r="AA25" s="183"/>
      <c r="AB25" s="183"/>
    </row>
    <row r="26" spans="1:28" x14ac:dyDescent="0.25">
      <c r="A26" s="51">
        <v>40343</v>
      </c>
      <c r="B26" s="52">
        <v>0.1</v>
      </c>
      <c r="C26" s="53"/>
      <c r="D26" s="33">
        <v>0.75</v>
      </c>
      <c r="E26" s="34">
        <f t="shared" si="0"/>
        <v>0.50250000000000006</v>
      </c>
      <c r="F26" s="54">
        <f t="shared" si="1"/>
        <v>0.2475</v>
      </c>
      <c r="G26" s="54"/>
      <c r="H26" s="33"/>
      <c r="I26" s="34">
        <f t="shared" si="2"/>
        <v>0</v>
      </c>
      <c r="J26" s="54">
        <f t="shared" si="3"/>
        <v>0</v>
      </c>
      <c r="K26" s="54"/>
      <c r="L26" s="33"/>
      <c r="M26" s="34">
        <f t="shared" si="4"/>
        <v>0</v>
      </c>
      <c r="N26" s="54">
        <f t="shared" si="5"/>
        <v>0</v>
      </c>
      <c r="S26" s="183"/>
      <c r="T26" s="183"/>
      <c r="U26" s="183"/>
      <c r="V26" s="183"/>
      <c r="W26" s="183"/>
      <c r="X26" s="183"/>
      <c r="Y26" s="183"/>
      <c r="Z26" s="183"/>
      <c r="AA26" s="183"/>
      <c r="AB26" s="183"/>
    </row>
    <row r="27" spans="1:28" x14ac:dyDescent="0.25">
      <c r="A27" s="51">
        <v>40344</v>
      </c>
      <c r="B27" s="52">
        <v>0.15</v>
      </c>
      <c r="C27" s="53"/>
      <c r="D27" s="33">
        <v>0.6</v>
      </c>
      <c r="E27" s="34">
        <f t="shared" si="0"/>
        <v>0.40200000000000002</v>
      </c>
      <c r="F27" s="54">
        <f t="shared" si="1"/>
        <v>0.19800000000000001</v>
      </c>
      <c r="G27" s="54"/>
      <c r="H27" s="33">
        <v>0.6</v>
      </c>
      <c r="I27" s="34">
        <f t="shared" si="2"/>
        <v>0.40200000000000002</v>
      </c>
      <c r="J27" s="54">
        <f t="shared" si="3"/>
        <v>0.19800000000000001</v>
      </c>
      <c r="K27" s="54"/>
      <c r="L27" s="33">
        <v>0.6</v>
      </c>
      <c r="M27" s="34">
        <f t="shared" si="4"/>
        <v>0.40200000000000002</v>
      </c>
      <c r="N27" s="54">
        <f t="shared" si="5"/>
        <v>0.19800000000000001</v>
      </c>
      <c r="S27" s="183"/>
      <c r="T27" s="183"/>
      <c r="U27" s="183"/>
      <c r="V27" s="184"/>
      <c r="W27" s="184"/>
      <c r="X27" s="184"/>
      <c r="Y27" s="183"/>
      <c r="Z27" s="184"/>
      <c r="AA27" s="184"/>
      <c r="AB27" s="184"/>
    </row>
    <row r="28" spans="1:28" x14ac:dyDescent="0.25">
      <c r="A28" s="51">
        <v>40346</v>
      </c>
      <c r="B28" s="52"/>
      <c r="C28" s="53"/>
      <c r="D28" s="33">
        <v>0.6</v>
      </c>
      <c r="E28" s="34">
        <f t="shared" si="0"/>
        <v>0.40200000000000002</v>
      </c>
      <c r="F28" s="54">
        <f t="shared" si="1"/>
        <v>0.19800000000000001</v>
      </c>
      <c r="G28" s="54"/>
      <c r="H28" s="33">
        <v>0.6</v>
      </c>
      <c r="I28" s="34">
        <f t="shared" si="2"/>
        <v>0.40200000000000002</v>
      </c>
      <c r="J28" s="54">
        <f t="shared" si="3"/>
        <v>0.19800000000000001</v>
      </c>
      <c r="K28" s="54"/>
      <c r="L28" s="33">
        <v>0.6</v>
      </c>
      <c r="M28" s="34">
        <f t="shared" si="4"/>
        <v>0.40200000000000002</v>
      </c>
      <c r="N28" s="54">
        <f t="shared" si="5"/>
        <v>0.19800000000000001</v>
      </c>
      <c r="S28" s="183"/>
      <c r="T28" s="183"/>
      <c r="U28" s="183"/>
      <c r="V28" s="184"/>
      <c r="W28" s="184"/>
      <c r="X28" s="184"/>
      <c r="Y28" s="183"/>
      <c r="Z28" s="184"/>
      <c r="AA28" s="184"/>
      <c r="AB28" s="184"/>
    </row>
    <row r="29" spans="1:28" x14ac:dyDescent="0.25">
      <c r="A29" s="51">
        <v>40347</v>
      </c>
      <c r="B29" s="52"/>
      <c r="C29" s="53"/>
      <c r="D29" s="33">
        <v>0.75</v>
      </c>
      <c r="E29" s="34">
        <f t="shared" si="0"/>
        <v>0.50250000000000006</v>
      </c>
      <c r="F29" s="54">
        <f t="shared" si="1"/>
        <v>0.2475</v>
      </c>
      <c r="G29" s="54"/>
      <c r="H29" s="33"/>
      <c r="I29" s="34">
        <f t="shared" si="2"/>
        <v>0</v>
      </c>
      <c r="J29" s="54">
        <f t="shared" si="3"/>
        <v>0</v>
      </c>
      <c r="K29" s="54"/>
      <c r="L29" s="33"/>
      <c r="M29" s="34">
        <f t="shared" si="4"/>
        <v>0</v>
      </c>
      <c r="N29" s="54">
        <f t="shared" si="5"/>
        <v>0</v>
      </c>
      <c r="S29" s="183"/>
      <c r="T29" s="183"/>
      <c r="U29" s="183"/>
      <c r="V29" s="184"/>
      <c r="W29" s="184"/>
      <c r="X29" s="184"/>
      <c r="Y29" s="183"/>
      <c r="Z29" s="184"/>
      <c r="AA29" s="184"/>
      <c r="AB29" s="184"/>
    </row>
    <row r="30" spans="1:28" x14ac:dyDescent="0.25">
      <c r="A30" s="51">
        <v>40351</v>
      </c>
      <c r="B30" s="52"/>
      <c r="C30" s="53"/>
      <c r="D30" s="33">
        <v>0.6</v>
      </c>
      <c r="E30" s="34">
        <f t="shared" si="0"/>
        <v>0.40200000000000002</v>
      </c>
      <c r="F30" s="54">
        <f t="shared" si="1"/>
        <v>0.19800000000000001</v>
      </c>
      <c r="G30" s="54"/>
      <c r="H30" s="33">
        <v>0.6</v>
      </c>
      <c r="I30" s="34">
        <f t="shared" si="2"/>
        <v>0.40200000000000002</v>
      </c>
      <c r="J30" s="54">
        <f t="shared" si="3"/>
        <v>0.19800000000000001</v>
      </c>
      <c r="K30" s="54"/>
      <c r="L30" s="33">
        <v>0.6</v>
      </c>
      <c r="M30" s="34">
        <f t="shared" si="4"/>
        <v>0.40200000000000002</v>
      </c>
      <c r="N30" s="54">
        <f t="shared" si="5"/>
        <v>0.19800000000000001</v>
      </c>
    </row>
    <row r="31" spans="1:28" x14ac:dyDescent="0.25">
      <c r="A31" s="51">
        <v>40352</v>
      </c>
      <c r="B31" s="52"/>
      <c r="C31" s="53"/>
      <c r="D31" s="33">
        <v>0.75</v>
      </c>
      <c r="E31" s="34">
        <f t="shared" si="0"/>
        <v>0.50250000000000006</v>
      </c>
      <c r="F31" s="54">
        <f t="shared" si="1"/>
        <v>0.2475</v>
      </c>
      <c r="G31" s="54"/>
      <c r="H31" s="33">
        <v>0.4</v>
      </c>
      <c r="I31" s="34">
        <f t="shared" si="2"/>
        <v>0.26800000000000002</v>
      </c>
      <c r="J31" s="54">
        <f t="shared" si="3"/>
        <v>0.13200000000000001</v>
      </c>
      <c r="K31" s="54"/>
      <c r="L31" s="33">
        <v>0.4</v>
      </c>
      <c r="M31" s="34">
        <f t="shared" si="4"/>
        <v>0.26800000000000002</v>
      </c>
      <c r="N31" s="54">
        <f t="shared" si="5"/>
        <v>0.13200000000000001</v>
      </c>
    </row>
    <row r="32" spans="1:28" x14ac:dyDescent="0.25">
      <c r="A32" s="51">
        <v>40353</v>
      </c>
      <c r="B32" s="52">
        <v>0.44</v>
      </c>
      <c r="C32" s="53"/>
      <c r="D32" s="33">
        <v>0.5</v>
      </c>
      <c r="E32" s="34">
        <f t="shared" si="0"/>
        <v>0.33500000000000002</v>
      </c>
      <c r="F32" s="54">
        <f t="shared" si="1"/>
        <v>0.16500000000000001</v>
      </c>
      <c r="G32" s="54"/>
      <c r="H32" s="33">
        <v>0.5</v>
      </c>
      <c r="I32" s="34">
        <f t="shared" si="2"/>
        <v>0.33500000000000002</v>
      </c>
      <c r="J32" s="54">
        <f t="shared" si="3"/>
        <v>0.16500000000000001</v>
      </c>
      <c r="K32" s="54"/>
      <c r="L32" s="33">
        <v>0.5</v>
      </c>
      <c r="M32" s="34">
        <f t="shared" si="4"/>
        <v>0.33500000000000002</v>
      </c>
      <c r="N32" s="54">
        <f t="shared" si="5"/>
        <v>0.16500000000000001</v>
      </c>
    </row>
    <row r="33" spans="1:14" x14ac:dyDescent="0.25">
      <c r="A33" s="51">
        <v>40356</v>
      </c>
      <c r="B33" s="52">
        <v>0.42</v>
      </c>
      <c r="C33" s="53"/>
      <c r="D33" s="33"/>
      <c r="E33" s="34">
        <f t="shared" si="0"/>
        <v>0</v>
      </c>
      <c r="F33" s="54">
        <f t="shared" si="1"/>
        <v>0</v>
      </c>
      <c r="G33" s="54"/>
      <c r="H33" s="33"/>
      <c r="I33" s="34">
        <f t="shared" si="2"/>
        <v>0</v>
      </c>
      <c r="J33" s="54">
        <f t="shared" si="3"/>
        <v>0</v>
      </c>
      <c r="K33" s="54"/>
      <c r="L33" s="33"/>
      <c r="M33" s="34">
        <f t="shared" si="4"/>
        <v>0</v>
      </c>
      <c r="N33" s="54">
        <f t="shared" si="5"/>
        <v>0</v>
      </c>
    </row>
    <row r="34" spans="1:14" x14ac:dyDescent="0.25">
      <c r="A34" s="51">
        <v>40358</v>
      </c>
      <c r="B34" s="52">
        <v>1.2</v>
      </c>
      <c r="C34" s="53"/>
      <c r="D34" s="33"/>
      <c r="E34" s="34">
        <f t="shared" si="0"/>
        <v>0</v>
      </c>
      <c r="F34" s="54">
        <f t="shared" si="1"/>
        <v>0</v>
      </c>
      <c r="G34" s="54"/>
      <c r="H34" s="33"/>
      <c r="I34" s="34">
        <f t="shared" si="2"/>
        <v>0</v>
      </c>
      <c r="J34" s="54">
        <f t="shared" si="3"/>
        <v>0</v>
      </c>
      <c r="K34" s="54"/>
      <c r="L34" s="33"/>
      <c r="M34" s="34">
        <f t="shared" si="4"/>
        <v>0</v>
      </c>
      <c r="N34" s="54">
        <f t="shared" si="5"/>
        <v>0</v>
      </c>
    </row>
    <row r="35" spans="1:14" x14ac:dyDescent="0.25">
      <c r="A35" s="51">
        <v>40365</v>
      </c>
      <c r="B35" s="52">
        <v>0.1</v>
      </c>
      <c r="C35" s="53"/>
      <c r="D35" s="33">
        <v>0.5</v>
      </c>
      <c r="E35" s="34">
        <f t="shared" si="0"/>
        <v>0.33500000000000002</v>
      </c>
      <c r="F35" s="54">
        <f t="shared" si="1"/>
        <v>0.16500000000000001</v>
      </c>
      <c r="G35" s="54"/>
      <c r="H35" s="33">
        <v>0.5</v>
      </c>
      <c r="I35" s="34">
        <f t="shared" si="2"/>
        <v>0.33500000000000002</v>
      </c>
      <c r="J35" s="54">
        <f t="shared" si="3"/>
        <v>0.16500000000000001</v>
      </c>
      <c r="K35" s="54"/>
      <c r="L35" s="33">
        <v>0.5</v>
      </c>
      <c r="M35" s="34">
        <f t="shared" si="4"/>
        <v>0.33500000000000002</v>
      </c>
      <c r="N35" s="54">
        <f t="shared" si="5"/>
        <v>0.16500000000000001</v>
      </c>
    </row>
    <row r="36" spans="1:14" x14ac:dyDescent="0.25">
      <c r="A36" s="51">
        <v>40366</v>
      </c>
      <c r="B36" s="52"/>
      <c r="C36" s="53"/>
      <c r="D36" s="33">
        <v>0.5</v>
      </c>
      <c r="E36" s="34">
        <f t="shared" si="0"/>
        <v>0.33500000000000002</v>
      </c>
      <c r="F36" s="54">
        <f t="shared" si="1"/>
        <v>0.16500000000000001</v>
      </c>
      <c r="G36" s="54"/>
      <c r="H36" s="33">
        <v>0.5</v>
      </c>
      <c r="I36" s="34">
        <f t="shared" si="2"/>
        <v>0.33500000000000002</v>
      </c>
      <c r="J36" s="54">
        <f t="shared" si="3"/>
        <v>0.16500000000000001</v>
      </c>
      <c r="K36" s="54"/>
      <c r="L36" s="33">
        <v>0.5</v>
      </c>
      <c r="M36" s="34">
        <f t="shared" si="4"/>
        <v>0.33500000000000002</v>
      </c>
      <c r="N36" s="54">
        <f t="shared" si="5"/>
        <v>0.16500000000000001</v>
      </c>
    </row>
    <row r="37" spans="1:14" x14ac:dyDescent="0.25">
      <c r="A37" s="51">
        <v>40367</v>
      </c>
      <c r="B37" s="52"/>
      <c r="C37" s="53"/>
      <c r="D37" s="33">
        <v>0.5</v>
      </c>
      <c r="E37" s="34">
        <f t="shared" si="0"/>
        <v>0.33500000000000002</v>
      </c>
      <c r="F37" s="54">
        <f t="shared" si="1"/>
        <v>0.16500000000000001</v>
      </c>
      <c r="G37" s="54"/>
      <c r="H37" s="33">
        <v>0.5</v>
      </c>
      <c r="I37" s="34">
        <f t="shared" si="2"/>
        <v>0.33500000000000002</v>
      </c>
      <c r="J37" s="54">
        <f t="shared" si="3"/>
        <v>0.16500000000000001</v>
      </c>
      <c r="K37" s="54"/>
      <c r="L37" s="33">
        <v>0.5</v>
      </c>
      <c r="M37" s="34">
        <f t="shared" si="4"/>
        <v>0.33500000000000002</v>
      </c>
      <c r="N37" s="54">
        <f t="shared" si="5"/>
        <v>0.16500000000000001</v>
      </c>
    </row>
    <row r="38" spans="1:14" x14ac:dyDescent="0.25">
      <c r="A38" s="51">
        <v>40368</v>
      </c>
      <c r="B38" s="52"/>
      <c r="C38" s="53"/>
      <c r="D38" s="33">
        <v>0.5</v>
      </c>
      <c r="E38" s="34">
        <f t="shared" si="0"/>
        <v>0.33500000000000002</v>
      </c>
      <c r="F38" s="54">
        <f t="shared" si="1"/>
        <v>0.16500000000000001</v>
      </c>
      <c r="G38" s="54"/>
      <c r="H38" s="33">
        <v>0.5</v>
      </c>
      <c r="I38" s="34">
        <f t="shared" si="2"/>
        <v>0.33500000000000002</v>
      </c>
      <c r="J38" s="54">
        <f t="shared" si="3"/>
        <v>0.16500000000000001</v>
      </c>
      <c r="K38" s="54"/>
      <c r="L38" s="33">
        <v>0.5</v>
      </c>
      <c r="M38" s="34">
        <f t="shared" si="4"/>
        <v>0.33500000000000002</v>
      </c>
      <c r="N38" s="54">
        <f t="shared" si="5"/>
        <v>0.16500000000000001</v>
      </c>
    </row>
    <row r="39" spans="1:14" x14ac:dyDescent="0.25">
      <c r="A39" s="51">
        <v>40370</v>
      </c>
      <c r="B39" s="52">
        <v>0.38</v>
      </c>
      <c r="C39" s="53"/>
      <c r="D39" s="33"/>
      <c r="E39" s="34">
        <f t="shared" si="0"/>
        <v>0</v>
      </c>
      <c r="F39" s="54">
        <f t="shared" si="1"/>
        <v>0</v>
      </c>
      <c r="G39" s="54"/>
      <c r="H39" s="33"/>
      <c r="I39" s="34">
        <f t="shared" si="2"/>
        <v>0</v>
      </c>
      <c r="J39" s="54">
        <f t="shared" si="3"/>
        <v>0</v>
      </c>
      <c r="K39" s="54"/>
      <c r="L39" s="33"/>
      <c r="M39" s="34">
        <f t="shared" si="4"/>
        <v>0</v>
      </c>
      <c r="N39" s="54">
        <f t="shared" si="5"/>
        <v>0</v>
      </c>
    </row>
    <row r="40" spans="1:14" x14ac:dyDescent="0.25">
      <c r="A40" s="51">
        <v>40371</v>
      </c>
      <c r="B40" s="52">
        <v>0.83</v>
      </c>
      <c r="C40" s="53"/>
      <c r="D40" s="33"/>
      <c r="E40" s="34">
        <f t="shared" si="0"/>
        <v>0</v>
      </c>
      <c r="F40" s="54">
        <f t="shared" si="1"/>
        <v>0</v>
      </c>
      <c r="G40" s="54"/>
      <c r="H40" s="33"/>
      <c r="I40" s="34">
        <f t="shared" si="2"/>
        <v>0</v>
      </c>
      <c r="J40" s="54">
        <f t="shared" si="3"/>
        <v>0</v>
      </c>
      <c r="K40" s="54"/>
      <c r="L40" s="33"/>
      <c r="M40" s="34">
        <f t="shared" si="4"/>
        <v>0</v>
      </c>
      <c r="N40" s="54">
        <f t="shared" si="5"/>
        <v>0</v>
      </c>
    </row>
    <row r="41" spans="1:14" x14ac:dyDescent="0.25">
      <c r="A41" s="51">
        <v>40373</v>
      </c>
      <c r="B41" s="52"/>
      <c r="C41" s="53"/>
      <c r="D41" s="33"/>
      <c r="E41" s="34">
        <f t="shared" si="0"/>
        <v>0</v>
      </c>
      <c r="F41" s="54">
        <f t="shared" si="1"/>
        <v>0</v>
      </c>
      <c r="G41" s="54"/>
      <c r="H41" s="33">
        <v>0.6</v>
      </c>
      <c r="I41" s="34">
        <f t="shared" si="2"/>
        <v>0.40200000000000002</v>
      </c>
      <c r="J41" s="54">
        <f t="shared" si="3"/>
        <v>0.19800000000000001</v>
      </c>
      <c r="K41" s="54"/>
      <c r="L41" s="33">
        <v>0.6</v>
      </c>
      <c r="M41" s="34">
        <f t="shared" si="4"/>
        <v>0.40200000000000002</v>
      </c>
      <c r="N41" s="54">
        <f t="shared" si="5"/>
        <v>0.19800000000000001</v>
      </c>
    </row>
    <row r="42" spans="1:14" x14ac:dyDescent="0.25">
      <c r="A42" s="51">
        <v>40374</v>
      </c>
      <c r="B42" s="52">
        <v>0.1</v>
      </c>
      <c r="C42" s="53"/>
      <c r="D42" s="33"/>
      <c r="E42" s="34">
        <f t="shared" si="0"/>
        <v>0</v>
      </c>
      <c r="F42" s="54">
        <f t="shared" si="1"/>
        <v>0</v>
      </c>
      <c r="G42" s="54"/>
      <c r="H42" s="33"/>
      <c r="I42" s="34">
        <f t="shared" si="2"/>
        <v>0</v>
      </c>
      <c r="J42" s="54">
        <f t="shared" si="3"/>
        <v>0</v>
      </c>
      <c r="K42" s="54"/>
      <c r="L42" s="33"/>
      <c r="M42" s="34">
        <f t="shared" si="4"/>
        <v>0</v>
      </c>
      <c r="N42" s="54">
        <f t="shared" si="5"/>
        <v>0</v>
      </c>
    </row>
    <row r="43" spans="1:14" x14ac:dyDescent="0.25">
      <c r="A43" s="51">
        <v>40375</v>
      </c>
      <c r="B43" s="52"/>
      <c r="C43" s="53"/>
      <c r="D43" s="33"/>
      <c r="E43" s="34">
        <f t="shared" si="0"/>
        <v>0</v>
      </c>
      <c r="F43" s="54">
        <f t="shared" si="1"/>
        <v>0</v>
      </c>
      <c r="G43" s="54"/>
      <c r="H43" s="33">
        <v>0.6</v>
      </c>
      <c r="I43" s="34">
        <f t="shared" si="2"/>
        <v>0.40200000000000002</v>
      </c>
      <c r="J43" s="54">
        <f t="shared" si="3"/>
        <v>0.19800000000000001</v>
      </c>
      <c r="K43" s="54"/>
      <c r="L43" s="33"/>
      <c r="M43" s="34">
        <f t="shared" si="4"/>
        <v>0</v>
      </c>
      <c r="N43" s="54">
        <f t="shared" si="5"/>
        <v>0</v>
      </c>
    </row>
    <row r="44" spans="1:14" x14ac:dyDescent="0.25">
      <c r="A44" s="51">
        <v>40376</v>
      </c>
      <c r="B44" s="52">
        <v>0.15</v>
      </c>
      <c r="C44" s="53"/>
      <c r="D44" s="33"/>
      <c r="E44" s="34">
        <f t="shared" si="0"/>
        <v>0</v>
      </c>
      <c r="F44" s="54">
        <f t="shared" si="1"/>
        <v>0</v>
      </c>
      <c r="G44" s="54"/>
      <c r="H44" s="33"/>
      <c r="I44" s="34">
        <f t="shared" si="2"/>
        <v>0</v>
      </c>
      <c r="J44" s="54">
        <f t="shared" si="3"/>
        <v>0</v>
      </c>
      <c r="K44" s="54"/>
      <c r="L44" s="33"/>
      <c r="M44" s="34">
        <f t="shared" si="4"/>
        <v>0</v>
      </c>
      <c r="N44" s="54">
        <f t="shared" si="5"/>
        <v>0</v>
      </c>
    </row>
    <row r="45" spans="1:14" x14ac:dyDescent="0.25">
      <c r="A45" s="51">
        <v>40378</v>
      </c>
      <c r="B45" s="52"/>
      <c r="C45" s="53"/>
      <c r="D45" s="33"/>
      <c r="E45" s="34">
        <f t="shared" si="0"/>
        <v>0</v>
      </c>
      <c r="F45" s="54">
        <f t="shared" si="1"/>
        <v>0</v>
      </c>
      <c r="G45" s="54"/>
      <c r="H45" s="33"/>
      <c r="I45" s="34">
        <f t="shared" si="2"/>
        <v>0</v>
      </c>
      <c r="J45" s="54">
        <f t="shared" si="3"/>
        <v>0</v>
      </c>
      <c r="K45" s="54"/>
      <c r="L45" s="33">
        <v>0.75</v>
      </c>
      <c r="M45" s="34">
        <f t="shared" si="4"/>
        <v>0.50250000000000006</v>
      </c>
      <c r="N45" s="54">
        <f t="shared" si="5"/>
        <v>0.2475</v>
      </c>
    </row>
    <row r="46" spans="1:14" x14ac:dyDescent="0.25">
      <c r="A46" s="51">
        <v>40379</v>
      </c>
      <c r="B46" s="52"/>
      <c r="C46" s="53"/>
      <c r="D46" s="33"/>
      <c r="E46" s="34">
        <f t="shared" si="0"/>
        <v>0</v>
      </c>
      <c r="F46" s="54">
        <f t="shared" si="1"/>
        <v>0</v>
      </c>
      <c r="G46" s="54"/>
      <c r="H46" s="33">
        <v>0.75</v>
      </c>
      <c r="I46" s="34">
        <f t="shared" si="2"/>
        <v>0.50250000000000006</v>
      </c>
      <c r="J46" s="54">
        <f t="shared" si="3"/>
        <v>0.2475</v>
      </c>
      <c r="K46" s="54"/>
      <c r="L46" s="33"/>
      <c r="M46" s="34">
        <f t="shared" si="4"/>
        <v>0</v>
      </c>
      <c r="N46" s="54">
        <f t="shared" si="5"/>
        <v>0</v>
      </c>
    </row>
    <row r="47" spans="1:14" x14ac:dyDescent="0.25">
      <c r="A47" s="51">
        <v>40381</v>
      </c>
      <c r="B47" s="52"/>
      <c r="C47" s="53"/>
      <c r="D47" s="33"/>
      <c r="E47" s="34">
        <f t="shared" si="0"/>
        <v>0</v>
      </c>
      <c r="F47" s="54">
        <f t="shared" si="1"/>
        <v>0</v>
      </c>
      <c r="G47" s="54"/>
      <c r="H47" s="33"/>
      <c r="I47" s="34">
        <f t="shared" si="2"/>
        <v>0</v>
      </c>
      <c r="J47" s="54">
        <f t="shared" si="3"/>
        <v>0</v>
      </c>
      <c r="K47" s="54"/>
      <c r="L47" s="33">
        <v>0.75</v>
      </c>
      <c r="M47" s="34">
        <f t="shared" si="4"/>
        <v>0.50250000000000006</v>
      </c>
      <c r="N47" s="54">
        <f t="shared" si="5"/>
        <v>0.2475</v>
      </c>
    </row>
    <row r="48" spans="1:14" x14ac:dyDescent="0.25">
      <c r="A48" s="51">
        <v>40382</v>
      </c>
      <c r="B48" s="52"/>
      <c r="C48" s="53"/>
      <c r="D48" s="33"/>
      <c r="E48" s="34">
        <f t="shared" si="0"/>
        <v>0</v>
      </c>
      <c r="F48" s="54">
        <f t="shared" si="1"/>
        <v>0</v>
      </c>
      <c r="G48" s="54"/>
      <c r="H48" s="33">
        <v>0.75</v>
      </c>
      <c r="I48" s="34">
        <f t="shared" si="2"/>
        <v>0.50250000000000006</v>
      </c>
      <c r="J48" s="54">
        <f t="shared" si="3"/>
        <v>0.2475</v>
      </c>
      <c r="K48" s="54"/>
      <c r="L48" s="33"/>
      <c r="M48" s="34">
        <f t="shared" si="4"/>
        <v>0</v>
      </c>
      <c r="N48" s="54">
        <f t="shared" si="5"/>
        <v>0</v>
      </c>
    </row>
    <row r="49" spans="1:14" x14ac:dyDescent="0.25">
      <c r="A49" s="51">
        <v>40385</v>
      </c>
      <c r="B49" s="52"/>
      <c r="C49" s="53"/>
      <c r="D49" s="33"/>
      <c r="E49" s="34">
        <f t="shared" si="0"/>
        <v>0</v>
      </c>
      <c r="F49" s="54">
        <f t="shared" si="1"/>
        <v>0</v>
      </c>
      <c r="G49" s="54"/>
      <c r="H49" s="33">
        <v>0.75</v>
      </c>
      <c r="I49" s="34">
        <f t="shared" si="2"/>
        <v>0.50250000000000006</v>
      </c>
      <c r="J49" s="54">
        <f t="shared" si="3"/>
        <v>0.2475</v>
      </c>
      <c r="K49" s="54"/>
      <c r="L49" s="33">
        <v>0.75</v>
      </c>
      <c r="M49" s="34">
        <f t="shared" si="4"/>
        <v>0.50250000000000006</v>
      </c>
      <c r="N49" s="54">
        <f t="shared" si="5"/>
        <v>0.2475</v>
      </c>
    </row>
    <row r="50" spans="1:14" x14ac:dyDescent="0.25">
      <c r="A50" s="51">
        <v>40356</v>
      </c>
      <c r="B50" s="52">
        <v>0.9</v>
      </c>
      <c r="C50" s="53"/>
      <c r="D50" s="33"/>
      <c r="E50" s="34">
        <f t="shared" si="0"/>
        <v>0</v>
      </c>
      <c r="F50" s="54">
        <f t="shared" si="1"/>
        <v>0</v>
      </c>
      <c r="G50" s="54"/>
      <c r="H50" s="33"/>
      <c r="I50" s="34">
        <f t="shared" si="2"/>
        <v>0</v>
      </c>
      <c r="J50" s="54">
        <f t="shared" si="3"/>
        <v>0</v>
      </c>
      <c r="K50" s="54"/>
      <c r="L50" s="33"/>
      <c r="M50" s="34">
        <f t="shared" si="4"/>
        <v>0</v>
      </c>
      <c r="N50" s="54">
        <f t="shared" si="5"/>
        <v>0</v>
      </c>
    </row>
    <row r="51" spans="1:14" x14ac:dyDescent="0.25">
      <c r="A51" s="51">
        <v>40389</v>
      </c>
      <c r="B51" s="52"/>
      <c r="C51" s="53"/>
      <c r="D51" s="33"/>
      <c r="E51" s="34">
        <f t="shared" si="0"/>
        <v>0</v>
      </c>
      <c r="F51" s="54">
        <f t="shared" si="1"/>
        <v>0</v>
      </c>
      <c r="G51" s="54"/>
      <c r="H51" s="33">
        <v>0.7</v>
      </c>
      <c r="I51" s="34">
        <f t="shared" si="2"/>
        <v>0.46899999999999997</v>
      </c>
      <c r="J51" s="54">
        <f t="shared" si="3"/>
        <v>0.23099999999999998</v>
      </c>
      <c r="K51" s="54"/>
      <c r="L51" s="33">
        <v>0.7</v>
      </c>
      <c r="M51" s="34">
        <f t="shared" si="4"/>
        <v>0.46899999999999997</v>
      </c>
      <c r="N51" s="54">
        <f t="shared" si="5"/>
        <v>0.23099999999999998</v>
      </c>
    </row>
    <row r="52" spans="1:14" x14ac:dyDescent="0.25">
      <c r="A52" s="51">
        <v>40390</v>
      </c>
      <c r="B52" s="52">
        <v>0.83</v>
      </c>
      <c r="C52" s="53"/>
      <c r="D52" s="33"/>
      <c r="E52" s="34">
        <f t="shared" si="0"/>
        <v>0</v>
      </c>
      <c r="F52" s="54">
        <f t="shared" si="1"/>
        <v>0</v>
      </c>
      <c r="G52" s="54"/>
      <c r="H52" s="33"/>
      <c r="I52" s="34">
        <f t="shared" si="2"/>
        <v>0</v>
      </c>
      <c r="J52" s="54">
        <f t="shared" si="3"/>
        <v>0</v>
      </c>
      <c r="K52" s="54"/>
      <c r="L52" s="33"/>
      <c r="M52" s="34">
        <f t="shared" si="4"/>
        <v>0</v>
      </c>
      <c r="N52" s="54">
        <f t="shared" si="5"/>
        <v>0</v>
      </c>
    </row>
    <row r="53" spans="1:14" x14ac:dyDescent="0.25">
      <c r="A53" s="51">
        <v>40393</v>
      </c>
      <c r="B53" s="52"/>
      <c r="C53" s="53"/>
      <c r="D53" s="33"/>
      <c r="E53" s="34">
        <f t="shared" si="0"/>
        <v>0</v>
      </c>
      <c r="F53" s="54">
        <f t="shared" si="1"/>
        <v>0</v>
      </c>
      <c r="G53" s="54"/>
      <c r="H53" s="33">
        <v>0.75</v>
      </c>
      <c r="I53" s="34">
        <f t="shared" si="2"/>
        <v>0.50250000000000006</v>
      </c>
      <c r="J53" s="54">
        <f t="shared" si="3"/>
        <v>0.2475</v>
      </c>
      <c r="K53" s="54"/>
      <c r="L53" s="33"/>
      <c r="M53" s="34">
        <f t="shared" si="4"/>
        <v>0</v>
      </c>
      <c r="N53" s="54">
        <f t="shared" si="5"/>
        <v>0</v>
      </c>
    </row>
    <row r="54" spans="1:14" x14ac:dyDescent="0.25">
      <c r="A54" s="51">
        <v>40394</v>
      </c>
      <c r="B54" s="52">
        <v>0.08</v>
      </c>
      <c r="C54" s="53"/>
      <c r="D54" s="33"/>
      <c r="E54" s="34">
        <f t="shared" si="0"/>
        <v>0</v>
      </c>
      <c r="F54" s="54">
        <f t="shared" si="1"/>
        <v>0</v>
      </c>
      <c r="G54" s="54"/>
      <c r="H54" s="33"/>
      <c r="I54" s="34">
        <f t="shared" si="2"/>
        <v>0</v>
      </c>
      <c r="J54" s="54">
        <f t="shared" si="3"/>
        <v>0</v>
      </c>
      <c r="K54" s="54"/>
      <c r="L54" s="33"/>
      <c r="M54" s="34">
        <f t="shared" si="4"/>
        <v>0</v>
      </c>
      <c r="N54" s="54">
        <f t="shared" si="5"/>
        <v>0</v>
      </c>
    </row>
    <row r="55" spans="1:14" x14ac:dyDescent="0.25">
      <c r="A55" s="51">
        <v>40396</v>
      </c>
      <c r="B55" s="52">
        <v>0.18</v>
      </c>
      <c r="C55" s="53"/>
      <c r="D55" s="33"/>
      <c r="E55" s="34">
        <f t="shared" si="0"/>
        <v>0</v>
      </c>
      <c r="F55" s="54">
        <f t="shared" si="1"/>
        <v>0</v>
      </c>
      <c r="G55" s="54"/>
      <c r="H55" s="33"/>
      <c r="I55" s="34">
        <f t="shared" si="2"/>
        <v>0</v>
      </c>
      <c r="J55" s="54">
        <f t="shared" si="3"/>
        <v>0</v>
      </c>
      <c r="K55" s="54"/>
      <c r="L55" s="33"/>
      <c r="M55" s="34">
        <f t="shared" si="4"/>
        <v>0</v>
      </c>
      <c r="N55" s="54">
        <f t="shared" si="5"/>
        <v>0</v>
      </c>
    </row>
    <row r="56" spans="1:14" x14ac:dyDescent="0.25">
      <c r="A56" s="51">
        <v>40397</v>
      </c>
      <c r="B56" s="52">
        <v>2.2400000000000002</v>
      </c>
      <c r="C56" s="53"/>
      <c r="D56" s="33"/>
      <c r="E56" s="34">
        <f t="shared" si="0"/>
        <v>0</v>
      </c>
      <c r="F56" s="54">
        <f t="shared" si="1"/>
        <v>0</v>
      </c>
      <c r="G56" s="54"/>
      <c r="H56" s="33"/>
      <c r="I56" s="34">
        <f t="shared" si="2"/>
        <v>0</v>
      </c>
      <c r="J56" s="54">
        <f t="shared" si="3"/>
        <v>0</v>
      </c>
      <c r="K56" s="54"/>
      <c r="L56" s="33"/>
      <c r="M56" s="34">
        <f t="shared" si="4"/>
        <v>0</v>
      </c>
      <c r="N56" s="54">
        <f t="shared" si="5"/>
        <v>0</v>
      </c>
    </row>
    <row r="57" spans="1:14" x14ac:dyDescent="0.25">
      <c r="A57" s="35">
        <v>40402</v>
      </c>
      <c r="B57" s="52"/>
      <c r="C57" s="53"/>
      <c r="D57" s="75"/>
      <c r="E57" s="76" t="s">
        <v>26</v>
      </c>
      <c r="F57" s="77"/>
      <c r="G57" s="54"/>
      <c r="H57" s="33"/>
      <c r="I57" s="34">
        <f t="shared" si="2"/>
        <v>0</v>
      </c>
      <c r="J57" s="54">
        <f t="shared" si="3"/>
        <v>0</v>
      </c>
      <c r="K57" s="54"/>
      <c r="L57" s="33"/>
      <c r="M57" s="34">
        <f t="shared" si="4"/>
        <v>0</v>
      </c>
      <c r="N57" s="54">
        <f t="shared" si="5"/>
        <v>0</v>
      </c>
    </row>
    <row r="58" spans="1:14" x14ac:dyDescent="0.25">
      <c r="A58" s="51">
        <v>40405</v>
      </c>
      <c r="B58" s="52">
        <v>0.85</v>
      </c>
      <c r="C58" s="53"/>
      <c r="D58" s="33"/>
      <c r="E58" s="34"/>
      <c r="F58" s="54"/>
      <c r="G58" s="54"/>
      <c r="H58" s="33"/>
      <c r="I58" s="34">
        <f t="shared" si="2"/>
        <v>0</v>
      </c>
      <c r="J58" s="54">
        <f t="shared" si="3"/>
        <v>0</v>
      </c>
      <c r="K58" s="54"/>
      <c r="L58" s="33"/>
      <c r="M58" s="34">
        <f t="shared" si="4"/>
        <v>0</v>
      </c>
      <c r="N58" s="54">
        <f t="shared" si="5"/>
        <v>0</v>
      </c>
    </row>
    <row r="59" spans="1:14" x14ac:dyDescent="0.25">
      <c r="A59" s="51">
        <v>40408</v>
      </c>
      <c r="B59" s="52">
        <v>0.15</v>
      </c>
      <c r="C59" s="53"/>
      <c r="D59" s="33"/>
      <c r="E59" s="34"/>
      <c r="F59" s="54"/>
      <c r="G59" s="54"/>
      <c r="H59" s="33"/>
      <c r="I59" s="34">
        <f t="shared" si="2"/>
        <v>0</v>
      </c>
      <c r="J59" s="54">
        <f t="shared" si="3"/>
        <v>0</v>
      </c>
      <c r="K59" s="54"/>
      <c r="L59" s="33"/>
      <c r="M59" s="34">
        <f t="shared" si="4"/>
        <v>0</v>
      </c>
      <c r="N59" s="54">
        <f t="shared" si="5"/>
        <v>0</v>
      </c>
    </row>
    <row r="60" spans="1:14" x14ac:dyDescent="0.25">
      <c r="A60" s="51">
        <v>40414</v>
      </c>
      <c r="B60" s="52"/>
      <c r="C60" s="53"/>
      <c r="D60" s="33"/>
      <c r="E60" s="34"/>
      <c r="F60" s="54"/>
      <c r="G60" s="54"/>
      <c r="H60" s="33">
        <v>0.75</v>
      </c>
      <c r="I60" s="34">
        <f t="shared" si="2"/>
        <v>0.50250000000000006</v>
      </c>
      <c r="J60" s="54">
        <f t="shared" si="3"/>
        <v>0.2475</v>
      </c>
      <c r="K60" s="54"/>
      <c r="L60" s="33">
        <v>0.75</v>
      </c>
      <c r="M60" s="34">
        <f t="shared" si="4"/>
        <v>0.50250000000000006</v>
      </c>
      <c r="N60" s="54">
        <f t="shared" si="5"/>
        <v>0.2475</v>
      </c>
    </row>
    <row r="61" spans="1:14" x14ac:dyDescent="0.25">
      <c r="A61" s="51">
        <v>40418</v>
      </c>
      <c r="B61" s="52">
        <v>1.64</v>
      </c>
      <c r="C61" s="53"/>
      <c r="D61" s="55"/>
      <c r="E61" s="90"/>
      <c r="F61" s="54"/>
      <c r="G61" s="54"/>
      <c r="H61" s="33"/>
      <c r="I61" s="34">
        <f t="shared" si="2"/>
        <v>0</v>
      </c>
      <c r="J61" s="54">
        <f>H61*0.33</f>
        <v>0</v>
      </c>
      <c r="K61" s="54"/>
      <c r="L61" s="33"/>
      <c r="M61" s="34">
        <f t="shared" si="4"/>
        <v>0</v>
      </c>
      <c r="N61" s="54">
        <f t="shared" si="5"/>
        <v>0</v>
      </c>
    </row>
    <row r="62" spans="1:14" x14ac:dyDescent="0.25">
      <c r="A62" s="51">
        <v>40434</v>
      </c>
      <c r="B62" s="52"/>
      <c r="C62" s="53"/>
      <c r="D62" s="33"/>
      <c r="E62" s="34"/>
      <c r="F62" s="54"/>
      <c r="G62" s="54"/>
      <c r="H62" s="33"/>
      <c r="I62" s="34">
        <f t="shared" si="2"/>
        <v>0</v>
      </c>
      <c r="J62" s="54">
        <f t="shared" si="3"/>
        <v>0</v>
      </c>
      <c r="K62" s="54"/>
      <c r="L62" s="75"/>
      <c r="M62" s="76" t="s">
        <v>27</v>
      </c>
      <c r="N62" s="77"/>
    </row>
    <row r="63" spans="1:14" x14ac:dyDescent="0.25">
      <c r="A63" s="51">
        <v>40443</v>
      </c>
      <c r="B63" s="52"/>
      <c r="C63" s="53"/>
      <c r="D63" s="33"/>
      <c r="E63" s="34"/>
      <c r="F63" s="54"/>
      <c r="G63" s="54"/>
      <c r="H63" s="75"/>
      <c r="I63" s="76" t="s">
        <v>26</v>
      </c>
      <c r="J63" s="77"/>
      <c r="K63" s="54"/>
      <c r="L63" s="33"/>
      <c r="M63" s="34"/>
      <c r="N63" s="54"/>
    </row>
    <row r="64" spans="1:14" x14ac:dyDescent="0.25">
      <c r="A64" s="51"/>
      <c r="B64" s="52"/>
      <c r="C64" s="53"/>
      <c r="D64" s="33"/>
      <c r="E64" s="34"/>
      <c r="F64" s="54"/>
      <c r="G64" s="54"/>
      <c r="H64" s="33"/>
      <c r="I64" s="34"/>
      <c r="J64" s="54"/>
      <c r="K64" s="54"/>
      <c r="L64" s="33"/>
      <c r="M64" s="34"/>
      <c r="N64" s="54"/>
    </row>
    <row r="65" spans="1:14" x14ac:dyDescent="0.25">
      <c r="A65" s="51"/>
      <c r="B65" s="52"/>
      <c r="C65" s="53"/>
      <c r="D65" s="33"/>
      <c r="E65" s="34"/>
      <c r="F65" s="54"/>
      <c r="G65" s="54"/>
      <c r="H65" s="33"/>
      <c r="I65" s="34"/>
      <c r="J65" s="54"/>
      <c r="K65" s="54"/>
      <c r="L65" s="33"/>
      <c r="M65" s="34"/>
      <c r="N65" s="54"/>
    </row>
    <row r="66" spans="1:14" x14ac:dyDescent="0.25">
      <c r="A66" s="51"/>
      <c r="B66" s="52"/>
      <c r="C66" s="53"/>
      <c r="D66" s="33"/>
      <c r="E66" s="34"/>
      <c r="F66" s="54"/>
      <c r="G66" s="54"/>
      <c r="H66" s="33"/>
      <c r="I66" s="34"/>
      <c r="J66" s="54"/>
      <c r="K66" s="54"/>
      <c r="L66" s="33"/>
      <c r="M66" s="34"/>
      <c r="N66" s="54"/>
    </row>
    <row r="67" spans="1:14" x14ac:dyDescent="0.25">
      <c r="A67" s="51"/>
      <c r="B67" s="52"/>
      <c r="C67" s="53"/>
      <c r="D67" s="33"/>
      <c r="E67" s="34"/>
      <c r="F67" s="54"/>
      <c r="G67" s="54"/>
      <c r="H67" s="33"/>
      <c r="I67" s="34"/>
      <c r="J67" s="54"/>
      <c r="K67" s="54"/>
      <c r="L67" s="33"/>
      <c r="M67" s="34"/>
      <c r="N67" s="54"/>
    </row>
    <row r="68" spans="1:14" x14ac:dyDescent="0.25">
      <c r="A68" s="51"/>
      <c r="B68" s="52"/>
      <c r="C68" s="53"/>
      <c r="D68" s="33"/>
      <c r="E68" s="34"/>
      <c r="F68" s="54"/>
      <c r="G68" s="54"/>
      <c r="H68" s="33"/>
      <c r="I68" s="34"/>
      <c r="J68" s="54"/>
      <c r="K68" s="54"/>
      <c r="L68" s="33"/>
      <c r="M68" s="34"/>
      <c r="N68" s="54"/>
    </row>
    <row r="69" spans="1:14" x14ac:dyDescent="0.25">
      <c r="A69" s="51"/>
      <c r="B69" s="52"/>
      <c r="C69" s="53"/>
      <c r="D69" s="33"/>
      <c r="E69" s="34"/>
      <c r="F69" s="54"/>
      <c r="G69" s="54"/>
      <c r="H69" s="33"/>
      <c r="I69" s="34"/>
      <c r="J69" s="54"/>
      <c r="K69" s="54"/>
      <c r="L69" s="33"/>
      <c r="M69" s="34"/>
      <c r="N69" s="54"/>
    </row>
    <row r="70" spans="1:14" x14ac:dyDescent="0.25">
      <c r="A70" s="51"/>
      <c r="B70" s="52"/>
      <c r="C70" s="53"/>
      <c r="D70" s="33"/>
      <c r="E70" s="34"/>
      <c r="F70" s="54"/>
      <c r="G70" s="54"/>
      <c r="H70" s="33"/>
      <c r="I70" s="34"/>
      <c r="J70" s="54"/>
      <c r="K70" s="54"/>
      <c r="L70" s="33"/>
      <c r="M70" s="34"/>
      <c r="N70" s="54"/>
    </row>
    <row r="71" spans="1:14" x14ac:dyDescent="0.25">
      <c r="A71" s="51"/>
      <c r="B71" s="52"/>
      <c r="C71" s="53"/>
      <c r="D71" s="33"/>
      <c r="E71" s="34"/>
      <c r="F71" s="54"/>
      <c r="G71" s="54"/>
      <c r="H71" s="33"/>
      <c r="I71" s="34"/>
      <c r="J71" s="54"/>
      <c r="K71" s="54"/>
      <c r="L71" s="33"/>
      <c r="M71" s="34"/>
      <c r="N71" s="54"/>
    </row>
    <row r="72" spans="1:14" x14ac:dyDescent="0.25">
      <c r="A72" s="51"/>
      <c r="B72" s="52"/>
      <c r="C72" s="53"/>
      <c r="D72" s="33"/>
      <c r="E72" s="34"/>
      <c r="F72" s="54"/>
      <c r="G72" s="54"/>
      <c r="H72" s="33"/>
      <c r="I72" s="34"/>
      <c r="J72" s="54"/>
      <c r="K72" s="54"/>
      <c r="L72" s="33"/>
      <c r="M72" s="34"/>
      <c r="N72" s="54"/>
    </row>
    <row r="73" spans="1:14" x14ac:dyDescent="0.25">
      <c r="A73" s="51"/>
      <c r="B73" s="52"/>
      <c r="C73" s="53"/>
      <c r="D73" s="33"/>
      <c r="E73" s="34"/>
      <c r="F73" s="54"/>
      <c r="G73" s="54"/>
      <c r="H73" s="33"/>
      <c r="I73" s="34"/>
      <c r="J73" s="54"/>
      <c r="K73" s="54"/>
      <c r="L73" s="33"/>
      <c r="M73" s="34"/>
      <c r="N73" s="54"/>
    </row>
    <row r="74" spans="1:14" x14ac:dyDescent="0.25">
      <c r="A74" s="51"/>
      <c r="B74" s="52"/>
      <c r="C74" s="53"/>
      <c r="D74" s="33"/>
      <c r="E74" s="34"/>
      <c r="F74" s="54"/>
      <c r="G74" s="54"/>
      <c r="H74" s="33"/>
      <c r="I74" s="34"/>
      <c r="J74" s="54"/>
      <c r="K74" s="54"/>
      <c r="L74" s="33"/>
      <c r="M74" s="34"/>
      <c r="N74" s="54"/>
    </row>
    <row r="75" spans="1:14" x14ac:dyDescent="0.25">
      <c r="A75" s="51"/>
      <c r="B75" s="52"/>
      <c r="C75" s="53"/>
      <c r="D75" s="33"/>
      <c r="E75" s="34"/>
      <c r="F75" s="54"/>
      <c r="G75" s="54"/>
      <c r="H75" s="33"/>
      <c r="I75" s="34"/>
      <c r="J75" s="54"/>
      <c r="K75" s="54"/>
      <c r="L75" s="55"/>
      <c r="M75" s="90"/>
      <c r="N75" s="54"/>
    </row>
    <row r="76" spans="1:14" x14ac:dyDescent="0.25">
      <c r="A76" s="51"/>
      <c r="B76" s="52"/>
      <c r="C76" s="53"/>
      <c r="D76" s="33"/>
      <c r="E76" s="34"/>
      <c r="F76" s="54"/>
      <c r="G76" s="54"/>
      <c r="H76" s="33"/>
      <c r="I76" s="34"/>
      <c r="J76" s="54"/>
      <c r="K76" s="54"/>
      <c r="L76" s="33"/>
      <c r="M76" s="34"/>
      <c r="N76" s="54"/>
    </row>
    <row r="77" spans="1:14" x14ac:dyDescent="0.25">
      <c r="A77" s="51"/>
      <c r="B77" s="52"/>
      <c r="C77" s="53"/>
      <c r="D77" s="33"/>
      <c r="E77" s="34"/>
      <c r="F77" s="54"/>
      <c r="G77" s="54"/>
      <c r="H77" s="33"/>
      <c r="I77" s="34"/>
      <c r="J77" s="54"/>
      <c r="K77" s="54"/>
      <c r="L77" s="33"/>
      <c r="M77" s="34"/>
      <c r="N77" s="54"/>
    </row>
    <row r="78" spans="1:14" x14ac:dyDescent="0.25">
      <c r="A78" s="51"/>
      <c r="B78" s="52"/>
      <c r="C78" s="53"/>
      <c r="D78" s="33"/>
      <c r="E78" s="34"/>
      <c r="F78" s="54"/>
      <c r="G78" s="54"/>
      <c r="H78" s="33"/>
      <c r="I78" s="34"/>
      <c r="J78" s="54"/>
      <c r="K78" s="54"/>
      <c r="L78" s="33"/>
      <c r="M78" s="34"/>
      <c r="N78" s="54"/>
    </row>
    <row r="79" spans="1:14" x14ac:dyDescent="0.25">
      <c r="A79" s="51"/>
      <c r="B79" s="52"/>
      <c r="C79" s="53"/>
      <c r="D79" s="33"/>
      <c r="E79" s="34"/>
      <c r="F79" s="54"/>
      <c r="G79" s="54"/>
      <c r="H79" s="33"/>
      <c r="I79" s="34"/>
      <c r="J79" s="54"/>
      <c r="K79" s="54"/>
      <c r="L79" s="33"/>
      <c r="M79" s="34"/>
      <c r="N79" s="54"/>
    </row>
    <row r="80" spans="1:14" x14ac:dyDescent="0.25">
      <c r="A80" s="51"/>
      <c r="B80" s="52"/>
      <c r="C80" s="53"/>
      <c r="D80" s="33"/>
      <c r="E80" s="34"/>
      <c r="F80" s="54"/>
      <c r="G80" s="54"/>
      <c r="H80" s="33"/>
      <c r="I80" s="34"/>
      <c r="J80" s="54"/>
      <c r="K80" s="54"/>
      <c r="L80" s="33"/>
      <c r="M80" s="34"/>
      <c r="N80" s="54"/>
    </row>
    <row r="81" spans="1:14" x14ac:dyDescent="0.25">
      <c r="A81" s="51"/>
      <c r="B81" s="52"/>
      <c r="C81" s="53"/>
      <c r="D81" s="33"/>
      <c r="E81" s="34"/>
      <c r="F81" s="54"/>
      <c r="G81" s="54"/>
      <c r="H81" s="55"/>
      <c r="I81" s="90"/>
      <c r="J81" s="54"/>
      <c r="K81" s="54"/>
      <c r="L81" s="33"/>
      <c r="M81" s="34"/>
      <c r="N81" s="54"/>
    </row>
    <row r="82" spans="1:14" x14ac:dyDescent="0.25">
      <c r="A82" s="51"/>
      <c r="B82" s="52"/>
      <c r="C82" s="53"/>
      <c r="D82" s="33"/>
      <c r="E82" s="34"/>
      <c r="F82" s="54"/>
      <c r="G82" s="54"/>
      <c r="H82" s="33"/>
      <c r="I82" s="34"/>
      <c r="J82" s="54"/>
      <c r="K82" s="54"/>
      <c r="L82" s="33"/>
      <c r="M82" s="34"/>
      <c r="N82" s="54"/>
    </row>
    <row r="83" spans="1:14" ht="15.75" thickBot="1" x14ac:dyDescent="0.3">
      <c r="A83" s="57"/>
      <c r="B83" s="58"/>
      <c r="C83" s="59"/>
      <c r="D83" s="60"/>
      <c r="E83" s="61"/>
      <c r="F83" s="62"/>
      <c r="G83" s="62"/>
      <c r="H83" s="60"/>
      <c r="I83" s="61"/>
      <c r="J83" s="62"/>
      <c r="K83" s="62"/>
      <c r="L83" s="60"/>
      <c r="M83" s="61"/>
      <c r="N83" s="62"/>
    </row>
    <row r="84" spans="1:14" ht="15.75" thickTop="1" x14ac:dyDescent="0.25">
      <c r="A84" s="51" t="s">
        <v>5</v>
      </c>
      <c r="B84" s="52">
        <f>SUM(B4:B83)</f>
        <v>18.25</v>
      </c>
      <c r="C84" s="53"/>
      <c r="D84" s="63">
        <f t="shared" ref="D84:N84" si="6">SUM(D5:D83)</f>
        <v>14.249999999999998</v>
      </c>
      <c r="E84" s="54">
        <f t="shared" si="6"/>
        <v>9.5475000000000065</v>
      </c>
      <c r="F84" s="54">
        <f t="shared" si="6"/>
        <v>4.7025000000000006</v>
      </c>
      <c r="G84" s="54"/>
      <c r="H84" s="63">
        <f t="shared" si="6"/>
        <v>11.95</v>
      </c>
      <c r="I84" s="54">
        <f t="shared" si="6"/>
        <v>8.0065000000000026</v>
      </c>
      <c r="J84" s="54">
        <f t="shared" si="6"/>
        <v>3.9435000000000002</v>
      </c>
      <c r="K84" s="54"/>
      <c r="L84" s="63">
        <f t="shared" si="6"/>
        <v>10.6</v>
      </c>
      <c r="M84" s="54">
        <f t="shared" si="6"/>
        <v>7.1020000000000021</v>
      </c>
      <c r="N84" s="54">
        <f t="shared" si="6"/>
        <v>3.4980000000000002</v>
      </c>
    </row>
    <row r="85" spans="1:14" x14ac:dyDescent="0.25">
      <c r="A85" s="51"/>
      <c r="B85" s="52"/>
      <c r="C85" s="53"/>
      <c r="D85" s="64">
        <f>SUM($B5:$B61)</f>
        <v>18.25</v>
      </c>
      <c r="E85" s="53">
        <f>D85</f>
        <v>18.25</v>
      </c>
      <c r="F85" s="53">
        <f>D85</f>
        <v>18.25</v>
      </c>
      <c r="G85" s="53"/>
      <c r="H85" s="64">
        <f>SUM($B9:$B83)</f>
        <v>16.25</v>
      </c>
      <c r="I85" s="53">
        <f>H85</f>
        <v>16.25</v>
      </c>
      <c r="J85" s="53">
        <f>H85</f>
        <v>16.25</v>
      </c>
      <c r="K85" s="53"/>
      <c r="L85" s="64">
        <f>SUM($B11:$B74)</f>
        <v>16.05</v>
      </c>
      <c r="M85" s="53">
        <f>L85</f>
        <v>16.05</v>
      </c>
      <c r="N85" s="53">
        <f>L85</f>
        <v>16.05</v>
      </c>
    </row>
    <row r="86" spans="1:14" x14ac:dyDescent="0.25">
      <c r="A86" s="65" t="s">
        <v>5</v>
      </c>
      <c r="B86" s="52"/>
      <c r="C86" s="53"/>
      <c r="D86" s="33"/>
      <c r="E86" s="34"/>
      <c r="F86" s="54"/>
      <c r="G86" s="54"/>
      <c r="H86" s="33"/>
      <c r="I86" s="34"/>
      <c r="J86" s="54"/>
      <c r="K86" s="54"/>
      <c r="L86" s="33"/>
      <c r="M86" s="34"/>
      <c r="N86" s="54"/>
    </row>
    <row r="87" spans="1:14" ht="15.75" thickBot="1" x14ac:dyDescent="0.3">
      <c r="A87" s="65" t="s">
        <v>6</v>
      </c>
      <c r="B87" s="52"/>
      <c r="C87" s="53"/>
      <c r="D87" s="66">
        <f>D84+D85</f>
        <v>32.5</v>
      </c>
      <c r="E87" s="67">
        <f>E84+D85</f>
        <v>27.797500000000007</v>
      </c>
      <c r="F87" s="68">
        <f>F84+D85</f>
        <v>22.952500000000001</v>
      </c>
      <c r="G87" s="68"/>
      <c r="H87" s="66">
        <f>H84+H85</f>
        <v>28.2</v>
      </c>
      <c r="I87" s="67">
        <f>I84+H85</f>
        <v>24.256500000000003</v>
      </c>
      <c r="J87" s="68">
        <f>J84+H85</f>
        <v>20.1935</v>
      </c>
      <c r="K87" s="68"/>
      <c r="L87" s="66">
        <f>L84+L85</f>
        <v>26.65</v>
      </c>
      <c r="M87" s="67">
        <f>M84+L85</f>
        <v>23.152000000000001</v>
      </c>
      <c r="N87" s="68">
        <f>N84+L85</f>
        <v>19.548000000000002</v>
      </c>
    </row>
    <row r="88" spans="1:14" ht="15.75" thickTop="1" x14ac:dyDescent="0.25">
      <c r="A88" s="51"/>
      <c r="B88" s="52"/>
      <c r="C88" s="53"/>
      <c r="D88" s="33"/>
      <c r="E88" s="34"/>
      <c r="F88" s="54"/>
      <c r="G88" s="54"/>
      <c r="H88" s="33"/>
      <c r="I88" s="34"/>
      <c r="J88" s="54"/>
      <c r="K88" s="54"/>
      <c r="L88" s="33"/>
      <c r="M88" s="34"/>
      <c r="N88" s="5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topLeftCell="A3" workbookViewId="0">
      <selection activeCell="O1" sqref="O1:AB1048576"/>
    </sheetView>
  </sheetViews>
  <sheetFormatPr defaultRowHeight="15" x14ac:dyDescent="0.25"/>
  <cols>
    <col min="2" max="2" width="5.5703125" customWidth="1"/>
    <col min="3" max="3" width="2.42578125" customWidth="1"/>
    <col min="4" max="4" width="5.42578125" customWidth="1"/>
    <col min="5" max="5" width="6" customWidth="1"/>
    <col min="6" max="6" width="5.7109375" customWidth="1"/>
    <col min="7" max="7" width="2.7109375" customWidth="1"/>
    <col min="8" max="8" width="5.85546875" customWidth="1"/>
    <col min="9" max="9" width="5.28515625" customWidth="1"/>
    <col min="10" max="10" width="4.5703125" customWidth="1"/>
    <col min="11" max="11" width="2.7109375" customWidth="1"/>
    <col min="12" max="12" width="6.7109375" customWidth="1"/>
    <col min="13" max="14" width="4.5703125" customWidth="1"/>
  </cols>
  <sheetData>
    <row r="1" spans="1:28" ht="15.75" x14ac:dyDescent="0.25">
      <c r="A1" s="30" t="s">
        <v>29</v>
      </c>
      <c r="B1" s="31"/>
      <c r="C1" s="32"/>
      <c r="D1" s="33"/>
      <c r="E1" s="34"/>
      <c r="F1" s="34"/>
      <c r="G1" s="34"/>
      <c r="H1" s="33"/>
      <c r="I1" s="34"/>
      <c r="J1" s="34"/>
      <c r="K1" s="34"/>
      <c r="L1" s="33"/>
      <c r="M1" s="34"/>
      <c r="N1" s="34"/>
    </row>
    <row r="2" spans="1:28" x14ac:dyDescent="0.25">
      <c r="A2" s="35"/>
      <c r="B2" s="31"/>
      <c r="C2" s="32"/>
      <c r="D2" s="36" t="s">
        <v>1</v>
      </c>
      <c r="E2" s="37"/>
      <c r="F2" s="38"/>
      <c r="G2" s="39"/>
      <c r="H2" s="40" t="s">
        <v>2</v>
      </c>
      <c r="I2" s="41"/>
      <c r="J2" s="42"/>
      <c r="K2" s="39"/>
      <c r="L2" s="43" t="s">
        <v>0</v>
      </c>
      <c r="M2" s="44"/>
      <c r="N2" s="45"/>
    </row>
    <row r="3" spans="1:28" x14ac:dyDescent="0.25">
      <c r="A3" s="46" t="s">
        <v>3</v>
      </c>
      <c r="B3" s="47" t="s">
        <v>4</v>
      </c>
      <c r="C3" s="48"/>
      <c r="D3" s="49">
        <v>1</v>
      </c>
      <c r="E3" s="50">
        <v>0.67</v>
      </c>
      <c r="F3" s="50">
        <v>0.33</v>
      </c>
      <c r="G3" s="50"/>
      <c r="H3" s="49">
        <v>1</v>
      </c>
      <c r="I3" s="50">
        <v>0.67</v>
      </c>
      <c r="J3" s="50">
        <v>0.33</v>
      </c>
      <c r="K3" s="50"/>
      <c r="L3" s="49">
        <v>1</v>
      </c>
      <c r="M3" s="50">
        <v>0.67</v>
      </c>
      <c r="N3" s="50">
        <v>0.33</v>
      </c>
    </row>
    <row r="4" spans="1:28" x14ac:dyDescent="0.25">
      <c r="A4" s="51">
        <v>40613</v>
      </c>
      <c r="B4" s="52">
        <v>2.75</v>
      </c>
      <c r="C4" s="53"/>
      <c r="D4" s="33"/>
      <c r="E4" s="34"/>
      <c r="F4" s="54"/>
      <c r="G4" s="54"/>
      <c r="H4" s="33"/>
      <c r="I4" s="34"/>
      <c r="J4" s="54"/>
      <c r="K4" s="54"/>
      <c r="L4" s="33"/>
      <c r="M4" s="34"/>
      <c r="N4" s="54"/>
      <c r="S4" s="186"/>
      <c r="T4" s="186"/>
      <c r="U4" s="186"/>
      <c r="V4" s="186"/>
      <c r="W4" s="186"/>
      <c r="X4" s="186"/>
      <c r="Y4" s="186"/>
      <c r="Z4" s="186"/>
      <c r="AA4" s="186"/>
      <c r="AB4" s="186"/>
    </row>
    <row r="5" spans="1:28" x14ac:dyDescent="0.25">
      <c r="A5" s="69">
        <v>40617</v>
      </c>
      <c r="B5" s="52"/>
      <c r="C5" s="53"/>
      <c r="D5" s="70"/>
      <c r="E5" s="91">
        <f t="shared" ref="E5:E68" si="0">D5*0.67</f>
        <v>0</v>
      </c>
      <c r="F5" s="72">
        <f t="shared" ref="F5:F68" si="1">D5*0.33</f>
        <v>0</v>
      </c>
      <c r="G5" s="54"/>
      <c r="H5" s="55"/>
      <c r="I5" s="56"/>
      <c r="J5" s="54"/>
      <c r="K5" s="54"/>
      <c r="L5" s="33"/>
      <c r="M5" s="34"/>
      <c r="N5" s="54"/>
      <c r="S5" s="186"/>
      <c r="T5" s="186"/>
      <c r="U5" s="186"/>
      <c r="V5" s="186"/>
      <c r="W5" s="186"/>
      <c r="X5" s="186"/>
      <c r="Y5" s="186"/>
      <c r="Z5" s="186"/>
      <c r="AA5" s="186"/>
      <c r="AB5" s="186"/>
    </row>
    <row r="6" spans="1:28" x14ac:dyDescent="0.25">
      <c r="A6" s="51">
        <v>40619</v>
      </c>
      <c r="B6" s="52"/>
      <c r="C6" s="53"/>
      <c r="D6" s="33">
        <v>0.5</v>
      </c>
      <c r="E6" s="34">
        <f t="shared" si="0"/>
        <v>0.33500000000000002</v>
      </c>
      <c r="F6" s="54">
        <f t="shared" si="1"/>
        <v>0.16500000000000001</v>
      </c>
      <c r="G6" s="54"/>
      <c r="H6" s="33"/>
      <c r="I6" s="34"/>
      <c r="J6" s="54"/>
      <c r="K6" s="54"/>
      <c r="L6" s="33"/>
      <c r="M6" s="34"/>
      <c r="N6" s="54"/>
      <c r="S6" s="186"/>
      <c r="T6" s="186"/>
      <c r="U6" s="186"/>
      <c r="V6" s="186"/>
      <c r="W6" s="186"/>
      <c r="X6" s="186"/>
      <c r="Y6" s="186"/>
      <c r="Z6" s="186"/>
      <c r="AA6" s="186"/>
      <c r="AB6" s="186"/>
    </row>
    <row r="7" spans="1:28" x14ac:dyDescent="0.25">
      <c r="A7" s="51">
        <v>40620</v>
      </c>
      <c r="B7" s="52"/>
      <c r="C7" s="53"/>
      <c r="D7" s="33">
        <v>0.5</v>
      </c>
      <c r="E7" s="34">
        <f t="shared" si="0"/>
        <v>0.33500000000000002</v>
      </c>
      <c r="F7" s="54">
        <f t="shared" si="1"/>
        <v>0.16500000000000001</v>
      </c>
      <c r="G7" s="54"/>
      <c r="H7" s="33"/>
      <c r="I7" s="34"/>
      <c r="J7" s="54"/>
      <c r="K7" s="54"/>
      <c r="L7" s="33"/>
      <c r="M7" s="34"/>
      <c r="N7" s="54"/>
      <c r="S7" s="186"/>
      <c r="T7" s="186"/>
      <c r="U7" s="186"/>
      <c r="V7" s="186"/>
      <c r="W7" s="186"/>
      <c r="X7" s="186"/>
      <c r="Y7" s="186"/>
      <c r="Z7" s="186"/>
      <c r="AA7" s="186"/>
      <c r="AB7" s="186"/>
    </row>
    <row r="8" spans="1:28" x14ac:dyDescent="0.25">
      <c r="A8" s="51">
        <v>40644</v>
      </c>
      <c r="B8" s="52">
        <v>1.45</v>
      </c>
      <c r="C8" s="53"/>
      <c r="D8" s="33"/>
      <c r="E8" s="34">
        <f t="shared" si="0"/>
        <v>0</v>
      </c>
      <c r="F8" s="54">
        <f t="shared" si="1"/>
        <v>0</v>
      </c>
      <c r="G8" s="54"/>
      <c r="H8" s="33"/>
      <c r="I8" s="34"/>
      <c r="J8" s="54"/>
      <c r="K8" s="54"/>
      <c r="L8" s="33"/>
      <c r="M8" s="34"/>
      <c r="N8" s="54"/>
      <c r="S8" s="186"/>
      <c r="T8" s="186"/>
      <c r="U8" s="186"/>
      <c r="V8" s="186"/>
      <c r="W8" s="186"/>
      <c r="X8" s="186"/>
      <c r="Y8" s="186"/>
      <c r="Z8" s="186"/>
      <c r="AA8" s="186"/>
      <c r="AB8" s="186"/>
    </row>
    <row r="9" spans="1:28" x14ac:dyDescent="0.25">
      <c r="A9" s="51">
        <v>40654</v>
      </c>
      <c r="B9" s="52"/>
      <c r="C9" s="53"/>
      <c r="D9" s="33">
        <v>0.75</v>
      </c>
      <c r="E9" s="34">
        <f t="shared" si="0"/>
        <v>0.50250000000000006</v>
      </c>
      <c r="F9" s="54">
        <f t="shared" si="1"/>
        <v>0.2475</v>
      </c>
      <c r="G9" s="54"/>
      <c r="H9" s="33"/>
      <c r="I9" s="34"/>
      <c r="J9" s="54"/>
      <c r="K9" s="54"/>
      <c r="L9" s="55"/>
      <c r="M9" s="56"/>
      <c r="N9" s="54"/>
    </row>
    <row r="10" spans="1:28" x14ac:dyDescent="0.25">
      <c r="A10" s="92">
        <v>40659</v>
      </c>
      <c r="B10" s="52"/>
      <c r="C10" s="53"/>
      <c r="D10" s="33"/>
      <c r="E10" s="34">
        <f t="shared" si="0"/>
        <v>0</v>
      </c>
      <c r="F10" s="54">
        <f t="shared" si="1"/>
        <v>0</v>
      </c>
      <c r="G10" s="54"/>
      <c r="H10" s="93"/>
      <c r="I10" s="94">
        <f t="shared" ref="I10:I72" si="2">H10*0.67</f>
        <v>0</v>
      </c>
      <c r="J10" s="95">
        <f t="shared" ref="J10:J73" si="3">H10*0.33</f>
        <v>0</v>
      </c>
      <c r="K10" s="54"/>
      <c r="L10" s="33"/>
      <c r="M10" s="34"/>
      <c r="N10" s="54"/>
    </row>
    <row r="11" spans="1:28" x14ac:dyDescent="0.25">
      <c r="A11" s="51">
        <v>40661</v>
      </c>
      <c r="B11" s="52">
        <v>0.2</v>
      </c>
      <c r="C11" s="53"/>
      <c r="D11" s="33"/>
      <c r="E11" s="34">
        <f t="shared" si="0"/>
        <v>0</v>
      </c>
      <c r="F11" s="54">
        <f t="shared" si="1"/>
        <v>0</v>
      </c>
      <c r="G11" s="54"/>
      <c r="H11" s="33"/>
      <c r="I11" s="34">
        <f t="shared" si="2"/>
        <v>0</v>
      </c>
      <c r="J11" s="54">
        <f t="shared" si="3"/>
        <v>0</v>
      </c>
      <c r="K11" s="54"/>
      <c r="L11" s="33"/>
      <c r="M11" s="34"/>
      <c r="N11" s="54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</row>
    <row r="12" spans="1:28" x14ac:dyDescent="0.25">
      <c r="A12" s="51">
        <v>40662</v>
      </c>
      <c r="B12" s="52"/>
      <c r="C12" s="53"/>
      <c r="D12" s="33">
        <v>0.7</v>
      </c>
      <c r="E12" s="34">
        <f t="shared" si="0"/>
        <v>0.46899999999999997</v>
      </c>
      <c r="F12" s="54">
        <f t="shared" si="1"/>
        <v>0.23099999999999998</v>
      </c>
      <c r="G12" s="54"/>
      <c r="H12" s="33">
        <v>0.6</v>
      </c>
      <c r="I12" s="34">
        <f t="shared" si="2"/>
        <v>0.40200000000000002</v>
      </c>
      <c r="J12" s="54">
        <f t="shared" si="3"/>
        <v>0.19800000000000001</v>
      </c>
      <c r="K12" s="54"/>
      <c r="L12" s="33"/>
      <c r="M12" s="34"/>
      <c r="N12" s="54"/>
      <c r="S12" s="186"/>
      <c r="T12" s="187"/>
      <c r="U12" s="186"/>
      <c r="V12" s="186"/>
      <c r="W12" s="186"/>
      <c r="X12" s="186"/>
      <c r="Y12" s="186"/>
      <c r="Z12" s="186"/>
      <c r="AA12" s="186"/>
      <c r="AB12" s="186"/>
    </row>
    <row r="13" spans="1:28" x14ac:dyDescent="0.25">
      <c r="A13" s="51">
        <v>40665</v>
      </c>
      <c r="B13" s="52"/>
      <c r="C13" s="53"/>
      <c r="D13" s="33"/>
      <c r="E13" s="34">
        <f t="shared" si="0"/>
        <v>0</v>
      </c>
      <c r="F13" s="54">
        <f t="shared" si="1"/>
        <v>0</v>
      </c>
      <c r="G13" s="54"/>
      <c r="H13" s="33">
        <v>0.6</v>
      </c>
      <c r="I13" s="34">
        <f t="shared" si="2"/>
        <v>0.40200000000000002</v>
      </c>
      <c r="J13" s="54">
        <f t="shared" si="3"/>
        <v>0.19800000000000001</v>
      </c>
      <c r="K13" s="54"/>
      <c r="L13" s="33"/>
      <c r="M13" s="34"/>
      <c r="N13" s="54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</row>
    <row r="14" spans="1:28" x14ac:dyDescent="0.25">
      <c r="A14" s="51">
        <v>40666</v>
      </c>
      <c r="B14" s="52"/>
      <c r="C14" s="53"/>
      <c r="D14" s="33">
        <v>0.75</v>
      </c>
      <c r="E14" s="34">
        <f t="shared" si="0"/>
        <v>0.50250000000000006</v>
      </c>
      <c r="F14" s="54">
        <f t="shared" si="1"/>
        <v>0.2475</v>
      </c>
      <c r="G14" s="54"/>
      <c r="H14" s="33">
        <v>0.5</v>
      </c>
      <c r="I14" s="34">
        <f t="shared" si="2"/>
        <v>0.33500000000000002</v>
      </c>
      <c r="J14" s="54">
        <f t="shared" si="3"/>
        <v>0.16500000000000001</v>
      </c>
      <c r="K14" s="54"/>
      <c r="L14" s="33"/>
      <c r="M14" s="34"/>
      <c r="N14" s="54"/>
      <c r="S14" s="186"/>
      <c r="T14" s="186"/>
      <c r="U14" s="188"/>
      <c r="V14" s="188"/>
      <c r="W14" s="188"/>
      <c r="X14" s="186"/>
      <c r="Y14" s="186"/>
      <c r="Z14" s="188"/>
      <c r="AA14" s="188"/>
      <c r="AB14" s="188"/>
    </row>
    <row r="15" spans="1:28" x14ac:dyDescent="0.25">
      <c r="A15" s="51">
        <v>40668</v>
      </c>
      <c r="B15" s="52"/>
      <c r="C15" s="53"/>
      <c r="D15" s="33"/>
      <c r="E15" s="34">
        <f t="shared" si="0"/>
        <v>0</v>
      </c>
      <c r="F15" s="54">
        <f t="shared" si="1"/>
        <v>0</v>
      </c>
      <c r="G15" s="54"/>
      <c r="H15" s="33">
        <v>0.6</v>
      </c>
      <c r="I15" s="34">
        <f t="shared" si="2"/>
        <v>0.40200000000000002</v>
      </c>
      <c r="J15" s="54">
        <f t="shared" si="3"/>
        <v>0.19800000000000001</v>
      </c>
      <c r="K15" s="54"/>
      <c r="L15" s="33"/>
      <c r="M15" s="34">
        <f t="shared" ref="M15:M76" si="4">L15*0.67</f>
        <v>0</v>
      </c>
      <c r="N15" s="54">
        <f t="shared" ref="N15:N76" si="5">L15*0.33</f>
        <v>0</v>
      </c>
    </row>
    <row r="16" spans="1:28" x14ac:dyDescent="0.25">
      <c r="A16" s="51">
        <v>40669</v>
      </c>
      <c r="B16" s="52"/>
      <c r="C16" s="53"/>
      <c r="D16" s="33">
        <v>0.75</v>
      </c>
      <c r="E16" s="34">
        <f t="shared" si="0"/>
        <v>0.50250000000000006</v>
      </c>
      <c r="F16" s="54">
        <f t="shared" si="1"/>
        <v>0.2475</v>
      </c>
      <c r="G16" s="54"/>
      <c r="H16" s="33"/>
      <c r="I16" s="34">
        <f t="shared" si="2"/>
        <v>0</v>
      </c>
      <c r="J16" s="54">
        <f t="shared" si="3"/>
        <v>0</v>
      </c>
      <c r="K16" s="54"/>
      <c r="L16" s="33"/>
      <c r="M16" s="34">
        <f t="shared" si="4"/>
        <v>0</v>
      </c>
      <c r="N16" s="54">
        <f t="shared" si="5"/>
        <v>0</v>
      </c>
    </row>
    <row r="17" spans="1:28" x14ac:dyDescent="0.25">
      <c r="A17" s="51">
        <v>40673</v>
      </c>
      <c r="B17" s="52"/>
      <c r="C17" s="53"/>
      <c r="D17" s="33">
        <v>0.75</v>
      </c>
      <c r="E17" s="34">
        <f t="shared" si="0"/>
        <v>0.50250000000000006</v>
      </c>
      <c r="F17" s="54">
        <f t="shared" si="1"/>
        <v>0.2475</v>
      </c>
      <c r="G17" s="54"/>
      <c r="H17" s="33"/>
      <c r="I17" s="34">
        <f t="shared" si="2"/>
        <v>0</v>
      </c>
      <c r="J17" s="54">
        <f t="shared" si="3"/>
        <v>0</v>
      </c>
      <c r="K17" s="54"/>
      <c r="L17" s="33"/>
      <c r="M17" s="34">
        <f t="shared" si="4"/>
        <v>0</v>
      </c>
      <c r="N17" s="54">
        <f t="shared" si="5"/>
        <v>0</v>
      </c>
      <c r="S17" s="186"/>
      <c r="T17" s="186"/>
      <c r="U17" s="186"/>
      <c r="V17" s="186"/>
      <c r="W17" s="186"/>
      <c r="X17" s="186"/>
      <c r="Y17" s="186"/>
      <c r="Z17" s="186"/>
      <c r="AA17" s="186"/>
      <c r="AB17" s="186"/>
    </row>
    <row r="18" spans="1:28" x14ac:dyDescent="0.25">
      <c r="A18" s="51">
        <v>40674</v>
      </c>
      <c r="B18" s="52"/>
      <c r="C18" s="53"/>
      <c r="D18" s="33">
        <v>0.7</v>
      </c>
      <c r="E18" s="34">
        <f t="shared" si="0"/>
        <v>0.46899999999999997</v>
      </c>
      <c r="F18" s="54">
        <f t="shared" si="1"/>
        <v>0.23099999999999998</v>
      </c>
      <c r="G18" s="54"/>
      <c r="H18" s="33"/>
      <c r="I18" s="34">
        <f t="shared" si="2"/>
        <v>0</v>
      </c>
      <c r="J18" s="54">
        <f t="shared" si="3"/>
        <v>0</v>
      </c>
      <c r="K18" s="54"/>
      <c r="L18" s="33"/>
      <c r="M18" s="34">
        <f t="shared" si="4"/>
        <v>0</v>
      </c>
      <c r="N18" s="54">
        <f t="shared" si="5"/>
        <v>0</v>
      </c>
      <c r="S18" s="186"/>
      <c r="T18" s="186"/>
      <c r="U18" s="186"/>
      <c r="V18" s="187"/>
      <c r="W18" s="187"/>
      <c r="X18" s="187"/>
      <c r="Y18" s="186"/>
      <c r="Z18" s="186"/>
      <c r="AA18" s="186"/>
      <c r="AB18" s="186"/>
    </row>
    <row r="19" spans="1:28" x14ac:dyDescent="0.25">
      <c r="A19" s="51">
        <v>40680</v>
      </c>
      <c r="B19" s="52"/>
      <c r="C19" s="53"/>
      <c r="D19" s="33">
        <v>0.75</v>
      </c>
      <c r="E19" s="34">
        <f t="shared" si="0"/>
        <v>0.50250000000000006</v>
      </c>
      <c r="F19" s="54">
        <f t="shared" si="1"/>
        <v>0.2475</v>
      </c>
      <c r="G19" s="54"/>
      <c r="H19" s="33"/>
      <c r="I19" s="34">
        <f t="shared" si="2"/>
        <v>0</v>
      </c>
      <c r="J19" s="54">
        <f t="shared" si="3"/>
        <v>0</v>
      </c>
      <c r="K19" s="54"/>
      <c r="L19" s="33"/>
      <c r="M19" s="34">
        <f t="shared" si="4"/>
        <v>0</v>
      </c>
      <c r="N19" s="54">
        <f t="shared" si="5"/>
        <v>0</v>
      </c>
      <c r="S19" s="186"/>
      <c r="T19" s="186"/>
      <c r="U19" s="187"/>
      <c r="V19" s="186"/>
      <c r="W19" s="186"/>
      <c r="X19" s="186"/>
      <c r="Y19" s="186"/>
      <c r="Z19" s="186"/>
      <c r="AA19" s="186"/>
      <c r="AB19" s="186"/>
    </row>
    <row r="20" spans="1:28" x14ac:dyDescent="0.25">
      <c r="A20" s="51">
        <v>40681</v>
      </c>
      <c r="B20" s="52"/>
      <c r="C20" s="53"/>
      <c r="D20" s="33"/>
      <c r="E20" s="34">
        <f t="shared" si="0"/>
        <v>0</v>
      </c>
      <c r="F20" s="54">
        <f t="shared" si="1"/>
        <v>0</v>
      </c>
      <c r="G20" s="54"/>
      <c r="H20" s="33"/>
      <c r="I20" s="34">
        <f t="shared" si="2"/>
        <v>0</v>
      </c>
      <c r="J20" s="54">
        <f t="shared" si="3"/>
        <v>0</v>
      </c>
      <c r="K20" s="54"/>
      <c r="L20" s="33"/>
      <c r="M20" s="34">
        <f t="shared" si="4"/>
        <v>0</v>
      </c>
      <c r="N20" s="54">
        <f t="shared" si="5"/>
        <v>0</v>
      </c>
      <c r="S20" s="186"/>
      <c r="T20" s="186"/>
      <c r="U20" s="186"/>
      <c r="V20" s="188"/>
      <c r="W20" s="188"/>
      <c r="X20" s="188"/>
      <c r="Y20" s="186"/>
      <c r="Z20" s="188"/>
      <c r="AA20" s="188"/>
      <c r="AB20" s="188"/>
    </row>
    <row r="21" spans="1:28" x14ac:dyDescent="0.25">
      <c r="A21" s="51">
        <v>40683</v>
      </c>
      <c r="B21" s="52"/>
      <c r="C21" s="53"/>
      <c r="D21" s="33">
        <v>0.75</v>
      </c>
      <c r="E21" s="34">
        <f t="shared" si="0"/>
        <v>0.50250000000000006</v>
      </c>
      <c r="F21" s="54">
        <f t="shared" si="1"/>
        <v>0.2475</v>
      </c>
      <c r="G21" s="54"/>
      <c r="H21" s="33"/>
      <c r="I21" s="34">
        <f t="shared" si="2"/>
        <v>0</v>
      </c>
      <c r="J21" s="54">
        <f t="shared" si="3"/>
        <v>0</v>
      </c>
      <c r="K21" s="54"/>
      <c r="L21" s="33"/>
      <c r="M21" s="34">
        <f t="shared" si="4"/>
        <v>0</v>
      </c>
      <c r="N21" s="54">
        <f t="shared" si="5"/>
        <v>0</v>
      </c>
      <c r="S21" s="186"/>
      <c r="T21" s="186"/>
      <c r="U21" s="186"/>
      <c r="V21" s="188"/>
      <c r="W21" s="188"/>
      <c r="X21" s="188"/>
      <c r="Y21" s="186"/>
      <c r="Z21" s="188"/>
      <c r="AA21" s="188"/>
      <c r="AB21" s="188"/>
    </row>
    <row r="22" spans="1:28" x14ac:dyDescent="0.25">
      <c r="A22" s="51">
        <v>40687</v>
      </c>
      <c r="B22" s="52"/>
      <c r="C22" s="53"/>
      <c r="D22" s="33">
        <v>0.7</v>
      </c>
      <c r="E22" s="34">
        <f t="shared" si="0"/>
        <v>0.46899999999999997</v>
      </c>
      <c r="F22" s="54">
        <f t="shared" si="1"/>
        <v>0.23099999999999998</v>
      </c>
      <c r="G22" s="54"/>
      <c r="H22" s="33">
        <v>0.7</v>
      </c>
      <c r="I22" s="34">
        <f t="shared" si="2"/>
        <v>0.46899999999999997</v>
      </c>
      <c r="J22" s="54">
        <f t="shared" si="3"/>
        <v>0.23099999999999998</v>
      </c>
      <c r="K22" s="54"/>
      <c r="L22" s="33"/>
      <c r="M22" s="34">
        <f t="shared" si="4"/>
        <v>0</v>
      </c>
      <c r="N22" s="54">
        <f t="shared" si="5"/>
        <v>0</v>
      </c>
      <c r="S22" s="186"/>
      <c r="T22" s="186"/>
      <c r="U22" s="186"/>
      <c r="V22" s="188"/>
      <c r="W22" s="188"/>
      <c r="X22" s="188"/>
      <c r="Y22" s="186"/>
      <c r="Z22" s="188"/>
      <c r="AA22" s="188"/>
      <c r="AB22" s="188"/>
    </row>
    <row r="23" spans="1:28" x14ac:dyDescent="0.25">
      <c r="A23" s="51">
        <v>40688</v>
      </c>
      <c r="B23" s="52"/>
      <c r="C23" s="53"/>
      <c r="D23" s="33">
        <v>0.7</v>
      </c>
      <c r="E23" s="34">
        <f t="shared" si="0"/>
        <v>0.46899999999999997</v>
      </c>
      <c r="F23" s="54">
        <f t="shared" si="1"/>
        <v>0.23099999999999998</v>
      </c>
      <c r="G23" s="54"/>
      <c r="H23" s="33"/>
      <c r="I23" s="34">
        <f t="shared" si="2"/>
        <v>0</v>
      </c>
      <c r="J23" s="54">
        <f t="shared" si="3"/>
        <v>0</v>
      </c>
      <c r="K23" s="54"/>
      <c r="L23" s="33"/>
      <c r="M23" s="34">
        <f t="shared" si="4"/>
        <v>0</v>
      </c>
      <c r="N23" s="54">
        <f t="shared" si="5"/>
        <v>0</v>
      </c>
    </row>
    <row r="24" spans="1:28" x14ac:dyDescent="0.25">
      <c r="A24" s="51">
        <v>40689</v>
      </c>
      <c r="B24" s="52">
        <v>0.21</v>
      </c>
      <c r="C24" s="53"/>
      <c r="D24" s="33"/>
      <c r="E24" s="34">
        <f t="shared" si="0"/>
        <v>0</v>
      </c>
      <c r="F24" s="54">
        <f t="shared" si="1"/>
        <v>0</v>
      </c>
      <c r="G24" s="54"/>
      <c r="H24" s="33">
        <v>0.7</v>
      </c>
      <c r="I24" s="34">
        <f t="shared" si="2"/>
        <v>0.46899999999999997</v>
      </c>
      <c r="J24" s="54">
        <f t="shared" si="3"/>
        <v>0.23099999999999998</v>
      </c>
      <c r="K24" s="54"/>
      <c r="L24" s="33"/>
      <c r="M24" s="34">
        <f t="shared" si="4"/>
        <v>0</v>
      </c>
      <c r="N24" s="54">
        <f t="shared" si="5"/>
        <v>0</v>
      </c>
      <c r="S24" s="186"/>
      <c r="T24" s="187"/>
      <c r="U24" s="186"/>
      <c r="V24" s="186"/>
      <c r="W24" s="186"/>
      <c r="X24" s="186"/>
      <c r="Y24" s="186"/>
      <c r="Z24" s="186"/>
      <c r="AA24" s="186"/>
      <c r="AB24" s="186"/>
    </row>
    <row r="25" spans="1:28" x14ac:dyDescent="0.25">
      <c r="A25" s="51">
        <v>40690</v>
      </c>
      <c r="B25" s="52"/>
      <c r="C25" s="53"/>
      <c r="D25" s="33">
        <v>0.5</v>
      </c>
      <c r="E25" s="34">
        <f t="shared" si="0"/>
        <v>0.33500000000000002</v>
      </c>
      <c r="F25" s="54">
        <f t="shared" si="1"/>
        <v>0.16500000000000001</v>
      </c>
      <c r="G25" s="54"/>
      <c r="H25" s="33"/>
      <c r="I25" s="34">
        <f t="shared" si="2"/>
        <v>0</v>
      </c>
      <c r="J25" s="54">
        <f t="shared" si="3"/>
        <v>0</v>
      </c>
      <c r="K25" s="54"/>
      <c r="L25" s="33"/>
      <c r="M25" s="34">
        <f t="shared" si="4"/>
        <v>0</v>
      </c>
      <c r="N25" s="54">
        <f t="shared" si="5"/>
        <v>0</v>
      </c>
      <c r="S25" s="186"/>
      <c r="T25" s="186"/>
      <c r="U25" s="186"/>
      <c r="V25" s="187"/>
      <c r="W25" s="187"/>
      <c r="X25" s="187"/>
      <c r="Y25" s="186"/>
      <c r="Z25" s="186"/>
      <c r="AA25" s="186"/>
      <c r="AB25" s="186"/>
    </row>
    <row r="26" spans="1:28" x14ac:dyDescent="0.25">
      <c r="A26" s="51">
        <v>40694</v>
      </c>
      <c r="B26" s="52"/>
      <c r="C26" s="53"/>
      <c r="D26" s="33">
        <v>0.7</v>
      </c>
      <c r="E26" s="34">
        <f t="shared" si="0"/>
        <v>0.46899999999999997</v>
      </c>
      <c r="F26" s="54">
        <f t="shared" si="1"/>
        <v>0.23099999999999998</v>
      </c>
      <c r="G26" s="54"/>
      <c r="H26" s="33"/>
      <c r="I26" s="34">
        <f t="shared" si="2"/>
        <v>0</v>
      </c>
      <c r="J26" s="54">
        <f t="shared" si="3"/>
        <v>0</v>
      </c>
      <c r="K26" s="54"/>
      <c r="L26" s="33"/>
      <c r="M26" s="34">
        <f t="shared" si="4"/>
        <v>0</v>
      </c>
      <c r="N26" s="54">
        <f t="shared" si="5"/>
        <v>0</v>
      </c>
      <c r="S26" s="186"/>
      <c r="T26" s="186"/>
      <c r="U26" s="186"/>
      <c r="V26" s="186"/>
      <c r="W26" s="186"/>
      <c r="X26" s="186"/>
      <c r="Y26" s="186"/>
      <c r="Z26" s="186"/>
      <c r="AA26" s="186"/>
      <c r="AB26" s="186"/>
    </row>
    <row r="27" spans="1:28" x14ac:dyDescent="0.25">
      <c r="A27" s="51">
        <v>40696</v>
      </c>
      <c r="B27" s="52"/>
      <c r="C27" s="53"/>
      <c r="D27" s="33">
        <v>0.67</v>
      </c>
      <c r="E27" s="34">
        <v>0.67</v>
      </c>
      <c r="F27" s="54">
        <v>0.67</v>
      </c>
      <c r="G27" s="54"/>
      <c r="H27" s="33">
        <v>0.67</v>
      </c>
      <c r="I27" s="34">
        <v>0.67</v>
      </c>
      <c r="J27" s="54">
        <v>0.67</v>
      </c>
      <c r="K27" s="54"/>
      <c r="L27" s="33">
        <v>0.67</v>
      </c>
      <c r="M27" s="34">
        <v>0.67</v>
      </c>
      <c r="N27" s="54">
        <v>0.67</v>
      </c>
      <c r="S27" s="186"/>
      <c r="T27" s="186"/>
      <c r="U27" s="186"/>
      <c r="V27" s="188"/>
      <c r="W27" s="188"/>
      <c r="X27" s="188"/>
      <c r="Y27" s="186"/>
      <c r="Z27" s="188"/>
      <c r="AA27" s="188"/>
      <c r="AB27" s="188"/>
    </row>
    <row r="28" spans="1:28" x14ac:dyDescent="0.25">
      <c r="A28" s="51">
        <v>40697</v>
      </c>
      <c r="B28" s="52"/>
      <c r="C28" s="53"/>
      <c r="D28" s="33">
        <v>0.67</v>
      </c>
      <c r="E28" s="34">
        <v>0.67</v>
      </c>
      <c r="F28" s="54">
        <v>0.67</v>
      </c>
      <c r="G28" s="54"/>
      <c r="H28" s="33">
        <v>0.67</v>
      </c>
      <c r="I28" s="34">
        <v>0.67</v>
      </c>
      <c r="J28" s="54">
        <v>0.67</v>
      </c>
      <c r="K28" s="54"/>
      <c r="L28" s="33">
        <v>0.67</v>
      </c>
      <c r="M28" s="34">
        <v>0.67</v>
      </c>
      <c r="N28" s="54">
        <v>0.67</v>
      </c>
      <c r="S28" s="186"/>
      <c r="T28" s="186"/>
      <c r="U28" s="186"/>
      <c r="V28" s="188"/>
      <c r="W28" s="188"/>
      <c r="X28" s="188"/>
      <c r="Y28" s="186"/>
      <c r="Z28" s="188"/>
      <c r="AA28" s="188"/>
      <c r="AB28" s="188"/>
    </row>
    <row r="29" spans="1:28" x14ac:dyDescent="0.25">
      <c r="A29" s="51">
        <v>40700</v>
      </c>
      <c r="B29" s="52"/>
      <c r="C29" s="53"/>
      <c r="D29" s="33">
        <v>0.6</v>
      </c>
      <c r="E29" s="34">
        <f t="shared" si="0"/>
        <v>0.40200000000000002</v>
      </c>
      <c r="F29" s="54">
        <f t="shared" si="1"/>
        <v>0.19800000000000001</v>
      </c>
      <c r="G29" s="54"/>
      <c r="H29" s="33"/>
      <c r="I29" s="34">
        <f t="shared" si="2"/>
        <v>0</v>
      </c>
      <c r="J29" s="54">
        <f t="shared" si="3"/>
        <v>0</v>
      </c>
      <c r="K29" s="54"/>
      <c r="L29" s="33"/>
      <c r="M29" s="34">
        <f t="shared" si="4"/>
        <v>0</v>
      </c>
      <c r="N29" s="54">
        <f t="shared" si="5"/>
        <v>0</v>
      </c>
      <c r="S29" s="186"/>
      <c r="T29" s="186"/>
      <c r="U29" s="186"/>
      <c r="V29" s="188"/>
      <c r="W29" s="188"/>
      <c r="X29" s="188"/>
      <c r="Y29" s="186"/>
      <c r="Z29" s="188"/>
      <c r="AA29" s="188"/>
      <c r="AB29" s="188"/>
    </row>
    <row r="30" spans="1:28" x14ac:dyDescent="0.25">
      <c r="A30" s="51">
        <v>40701</v>
      </c>
      <c r="B30" s="52"/>
      <c r="C30" s="53"/>
      <c r="D30" s="33">
        <v>0.7</v>
      </c>
      <c r="E30" s="34">
        <f t="shared" si="0"/>
        <v>0.46899999999999997</v>
      </c>
      <c r="F30" s="54">
        <f t="shared" si="1"/>
        <v>0.23099999999999998</v>
      </c>
      <c r="G30" s="54"/>
      <c r="H30" s="33"/>
      <c r="I30" s="34">
        <f t="shared" si="2"/>
        <v>0</v>
      </c>
      <c r="J30" s="54">
        <f t="shared" si="3"/>
        <v>0</v>
      </c>
      <c r="K30" s="54"/>
      <c r="L30" s="33"/>
      <c r="M30" s="34">
        <f t="shared" si="4"/>
        <v>0</v>
      </c>
      <c r="N30" s="54">
        <f t="shared" si="5"/>
        <v>0</v>
      </c>
    </row>
    <row r="31" spans="1:28" x14ac:dyDescent="0.25">
      <c r="A31" s="51">
        <v>40704</v>
      </c>
      <c r="B31" s="52"/>
      <c r="C31" s="53"/>
      <c r="D31" s="33">
        <v>0.7</v>
      </c>
      <c r="E31" s="34">
        <f t="shared" si="0"/>
        <v>0.46899999999999997</v>
      </c>
      <c r="F31" s="54">
        <f t="shared" si="1"/>
        <v>0.23099999999999998</v>
      </c>
      <c r="G31" s="54"/>
      <c r="H31" s="33">
        <v>0.7</v>
      </c>
      <c r="I31" s="34">
        <f t="shared" si="2"/>
        <v>0.46899999999999997</v>
      </c>
      <c r="J31" s="54">
        <f t="shared" si="3"/>
        <v>0.23099999999999998</v>
      </c>
      <c r="K31" s="54"/>
      <c r="L31" s="33"/>
      <c r="M31" s="34">
        <f t="shared" si="4"/>
        <v>0</v>
      </c>
      <c r="N31" s="54">
        <f t="shared" si="5"/>
        <v>0</v>
      </c>
    </row>
    <row r="32" spans="1:28" x14ac:dyDescent="0.25">
      <c r="A32" s="51">
        <v>40705</v>
      </c>
      <c r="B32" s="52">
        <v>0.27</v>
      </c>
      <c r="C32" s="53"/>
      <c r="D32" s="33"/>
      <c r="E32" s="34">
        <f t="shared" si="0"/>
        <v>0</v>
      </c>
      <c r="F32" s="54">
        <f t="shared" si="1"/>
        <v>0</v>
      </c>
      <c r="G32" s="54"/>
      <c r="H32" s="33"/>
      <c r="I32" s="34">
        <f t="shared" si="2"/>
        <v>0</v>
      </c>
      <c r="J32" s="54">
        <f t="shared" si="3"/>
        <v>0</v>
      </c>
      <c r="K32" s="54"/>
      <c r="L32" s="33"/>
      <c r="M32" s="34">
        <f t="shared" si="4"/>
        <v>0</v>
      </c>
      <c r="N32" s="54">
        <f t="shared" si="5"/>
        <v>0</v>
      </c>
    </row>
    <row r="33" spans="1:14" x14ac:dyDescent="0.25">
      <c r="A33" s="51">
        <v>40708</v>
      </c>
      <c r="B33" s="52"/>
      <c r="C33" s="53"/>
      <c r="D33" s="33">
        <v>0.75</v>
      </c>
      <c r="E33" s="34">
        <f t="shared" si="0"/>
        <v>0.50250000000000006</v>
      </c>
      <c r="F33" s="54">
        <f t="shared" si="1"/>
        <v>0.2475</v>
      </c>
      <c r="G33" s="54"/>
      <c r="H33" s="33"/>
      <c r="I33" s="34">
        <f t="shared" si="2"/>
        <v>0</v>
      </c>
      <c r="J33" s="54">
        <f t="shared" si="3"/>
        <v>0</v>
      </c>
      <c r="K33" s="54"/>
      <c r="L33" s="33"/>
      <c r="M33" s="34">
        <f t="shared" si="4"/>
        <v>0</v>
      </c>
      <c r="N33" s="54">
        <f t="shared" si="5"/>
        <v>0</v>
      </c>
    </row>
    <row r="34" spans="1:14" x14ac:dyDescent="0.25">
      <c r="A34" s="51">
        <v>40709</v>
      </c>
      <c r="B34" s="52"/>
      <c r="C34" s="53"/>
      <c r="D34" s="33">
        <v>0.7</v>
      </c>
      <c r="E34" s="34">
        <f t="shared" si="0"/>
        <v>0.46899999999999997</v>
      </c>
      <c r="F34" s="54">
        <f t="shared" si="1"/>
        <v>0.23099999999999998</v>
      </c>
      <c r="G34" s="54"/>
      <c r="H34" s="33">
        <v>0.7</v>
      </c>
      <c r="I34" s="34">
        <f t="shared" si="2"/>
        <v>0.46899999999999997</v>
      </c>
      <c r="J34" s="54">
        <f t="shared" si="3"/>
        <v>0.23099999999999998</v>
      </c>
      <c r="K34" s="54"/>
      <c r="L34" s="33">
        <v>0.7</v>
      </c>
      <c r="M34" s="34">
        <f t="shared" si="4"/>
        <v>0.46899999999999997</v>
      </c>
      <c r="N34" s="54">
        <f t="shared" si="5"/>
        <v>0.23099999999999998</v>
      </c>
    </row>
    <row r="35" spans="1:14" x14ac:dyDescent="0.25">
      <c r="A35" s="51">
        <v>40710</v>
      </c>
      <c r="B35" s="52">
        <v>0.78</v>
      </c>
      <c r="C35" s="53"/>
      <c r="D35" s="33"/>
      <c r="E35" s="34">
        <f t="shared" si="0"/>
        <v>0</v>
      </c>
      <c r="F35" s="54">
        <f t="shared" si="1"/>
        <v>0</v>
      </c>
      <c r="G35" s="54"/>
      <c r="H35" s="33"/>
      <c r="I35" s="34">
        <f t="shared" si="2"/>
        <v>0</v>
      </c>
      <c r="J35" s="54">
        <f t="shared" si="3"/>
        <v>0</v>
      </c>
      <c r="K35" s="54"/>
      <c r="L35" s="33"/>
      <c r="M35" s="34">
        <f t="shared" si="4"/>
        <v>0</v>
      </c>
      <c r="N35" s="54">
        <f t="shared" si="5"/>
        <v>0</v>
      </c>
    </row>
    <row r="36" spans="1:14" x14ac:dyDescent="0.25">
      <c r="A36" s="51">
        <v>40715</v>
      </c>
      <c r="B36" s="52"/>
      <c r="C36" s="53"/>
      <c r="D36" s="33">
        <v>0.7</v>
      </c>
      <c r="E36" s="34">
        <f t="shared" si="0"/>
        <v>0.46899999999999997</v>
      </c>
      <c r="F36" s="54">
        <f t="shared" si="1"/>
        <v>0.23099999999999998</v>
      </c>
      <c r="G36" s="54"/>
      <c r="H36" s="33"/>
      <c r="I36" s="34">
        <f t="shared" si="2"/>
        <v>0</v>
      </c>
      <c r="J36" s="54">
        <f t="shared" si="3"/>
        <v>0</v>
      </c>
      <c r="K36" s="54"/>
      <c r="L36" s="33"/>
      <c r="M36" s="34">
        <f t="shared" si="4"/>
        <v>0</v>
      </c>
      <c r="N36" s="54">
        <f t="shared" si="5"/>
        <v>0</v>
      </c>
    </row>
    <row r="37" spans="1:14" x14ac:dyDescent="0.25">
      <c r="A37" s="51">
        <v>40716</v>
      </c>
      <c r="B37" s="52"/>
      <c r="C37" s="53"/>
      <c r="D37" s="33">
        <v>0.7</v>
      </c>
      <c r="E37" s="34">
        <f t="shared" si="0"/>
        <v>0.46899999999999997</v>
      </c>
      <c r="F37" s="54">
        <f t="shared" si="1"/>
        <v>0.23099999999999998</v>
      </c>
      <c r="G37" s="54"/>
      <c r="H37" s="33"/>
      <c r="I37" s="34">
        <f t="shared" si="2"/>
        <v>0</v>
      </c>
      <c r="J37" s="54">
        <f t="shared" si="3"/>
        <v>0</v>
      </c>
      <c r="K37" s="54"/>
      <c r="L37" s="33"/>
      <c r="M37" s="34">
        <f t="shared" si="4"/>
        <v>0</v>
      </c>
      <c r="N37" s="54">
        <f t="shared" si="5"/>
        <v>0</v>
      </c>
    </row>
    <row r="38" spans="1:14" x14ac:dyDescent="0.25">
      <c r="A38" s="51">
        <v>40717</v>
      </c>
      <c r="B38" s="52">
        <v>0.25</v>
      </c>
      <c r="C38" s="53"/>
      <c r="D38" s="33"/>
      <c r="E38" s="34">
        <f t="shared" si="0"/>
        <v>0</v>
      </c>
      <c r="F38" s="54">
        <f t="shared" si="1"/>
        <v>0</v>
      </c>
      <c r="G38" s="54"/>
      <c r="H38" s="33">
        <v>0.7</v>
      </c>
      <c r="I38" s="34">
        <f t="shared" si="2"/>
        <v>0.46899999999999997</v>
      </c>
      <c r="J38" s="54">
        <f t="shared" si="3"/>
        <v>0.23099999999999998</v>
      </c>
      <c r="K38" s="54"/>
      <c r="L38" s="33">
        <v>0.7</v>
      </c>
      <c r="M38" s="34">
        <f t="shared" si="4"/>
        <v>0.46899999999999997</v>
      </c>
      <c r="N38" s="54">
        <f t="shared" si="5"/>
        <v>0.23099999999999998</v>
      </c>
    </row>
    <row r="39" spans="1:14" x14ac:dyDescent="0.25">
      <c r="A39" s="51">
        <v>40720</v>
      </c>
      <c r="B39" s="52">
        <v>0.25</v>
      </c>
      <c r="C39" s="53"/>
      <c r="D39" s="33"/>
      <c r="E39" s="34">
        <f t="shared" si="0"/>
        <v>0</v>
      </c>
      <c r="F39" s="54">
        <f t="shared" si="1"/>
        <v>0</v>
      </c>
      <c r="G39" s="54"/>
      <c r="H39" s="33"/>
      <c r="I39" s="34">
        <f t="shared" si="2"/>
        <v>0</v>
      </c>
      <c r="J39" s="54">
        <f t="shared" si="3"/>
        <v>0</v>
      </c>
      <c r="K39" s="54"/>
      <c r="L39" s="33"/>
      <c r="M39" s="34">
        <f t="shared" si="4"/>
        <v>0</v>
      </c>
      <c r="N39" s="54">
        <f t="shared" si="5"/>
        <v>0</v>
      </c>
    </row>
    <row r="40" spans="1:14" x14ac:dyDescent="0.25">
      <c r="A40" s="51">
        <v>40722</v>
      </c>
      <c r="B40" s="52">
        <v>0.18</v>
      </c>
      <c r="C40" s="53"/>
      <c r="D40" s="33">
        <v>0.7</v>
      </c>
      <c r="E40" s="34">
        <f t="shared" si="0"/>
        <v>0.46899999999999997</v>
      </c>
      <c r="F40" s="54">
        <f t="shared" si="1"/>
        <v>0.23099999999999998</v>
      </c>
      <c r="G40" s="54"/>
      <c r="H40" s="33"/>
      <c r="I40" s="34">
        <f t="shared" si="2"/>
        <v>0</v>
      </c>
      <c r="J40" s="54">
        <f t="shared" si="3"/>
        <v>0</v>
      </c>
      <c r="K40" s="54"/>
      <c r="L40" s="33"/>
      <c r="M40" s="34">
        <f t="shared" si="4"/>
        <v>0</v>
      </c>
      <c r="N40" s="54">
        <f t="shared" si="5"/>
        <v>0</v>
      </c>
    </row>
    <row r="41" spans="1:14" x14ac:dyDescent="0.25">
      <c r="A41" s="51">
        <v>40724</v>
      </c>
      <c r="B41" s="52"/>
      <c r="C41" s="53"/>
      <c r="D41" s="33">
        <v>0.5</v>
      </c>
      <c r="E41" s="34">
        <f t="shared" si="0"/>
        <v>0.33500000000000002</v>
      </c>
      <c r="F41" s="54">
        <f t="shared" si="1"/>
        <v>0.16500000000000001</v>
      </c>
      <c r="G41" s="54"/>
      <c r="H41" s="33">
        <v>0.5</v>
      </c>
      <c r="I41" s="34">
        <f t="shared" si="2"/>
        <v>0.33500000000000002</v>
      </c>
      <c r="J41" s="54">
        <f t="shared" si="3"/>
        <v>0.16500000000000001</v>
      </c>
      <c r="K41" s="54"/>
      <c r="L41" s="33">
        <v>0.5</v>
      </c>
      <c r="M41" s="34">
        <f t="shared" si="4"/>
        <v>0.33500000000000002</v>
      </c>
      <c r="N41" s="54">
        <f t="shared" si="5"/>
        <v>0.16500000000000001</v>
      </c>
    </row>
    <row r="42" spans="1:14" x14ac:dyDescent="0.25">
      <c r="A42" s="51">
        <v>40725</v>
      </c>
      <c r="B42" s="52"/>
      <c r="C42" s="53"/>
      <c r="D42" s="33">
        <v>0.5</v>
      </c>
      <c r="E42" s="34">
        <f t="shared" si="0"/>
        <v>0.33500000000000002</v>
      </c>
      <c r="F42" s="54">
        <f t="shared" si="1"/>
        <v>0.16500000000000001</v>
      </c>
      <c r="G42" s="54"/>
      <c r="H42" s="33">
        <v>0.5</v>
      </c>
      <c r="I42" s="34">
        <f t="shared" si="2"/>
        <v>0.33500000000000002</v>
      </c>
      <c r="J42" s="54">
        <f t="shared" si="3"/>
        <v>0.16500000000000001</v>
      </c>
      <c r="K42" s="54"/>
      <c r="L42" s="33">
        <v>0.5</v>
      </c>
      <c r="M42" s="34">
        <f t="shared" si="4"/>
        <v>0.33500000000000002</v>
      </c>
      <c r="N42" s="54">
        <f t="shared" si="5"/>
        <v>0.16500000000000001</v>
      </c>
    </row>
    <row r="43" spans="1:14" x14ac:dyDescent="0.25">
      <c r="A43" s="51">
        <v>40726</v>
      </c>
      <c r="B43" s="52">
        <v>0.35</v>
      </c>
      <c r="C43" s="53"/>
      <c r="D43" s="33"/>
      <c r="E43" s="34">
        <f t="shared" si="0"/>
        <v>0</v>
      </c>
      <c r="F43" s="54">
        <f t="shared" si="1"/>
        <v>0</v>
      </c>
      <c r="G43" s="54"/>
      <c r="H43" s="33"/>
      <c r="I43" s="34">
        <f t="shared" si="2"/>
        <v>0</v>
      </c>
      <c r="J43" s="54">
        <f t="shared" si="3"/>
        <v>0</v>
      </c>
      <c r="K43" s="54"/>
      <c r="L43" s="33"/>
      <c r="M43" s="34">
        <f t="shared" si="4"/>
        <v>0</v>
      </c>
      <c r="N43" s="54">
        <f t="shared" si="5"/>
        <v>0</v>
      </c>
    </row>
    <row r="44" spans="1:14" x14ac:dyDescent="0.25">
      <c r="A44" s="51">
        <v>40730</v>
      </c>
      <c r="B44" s="52"/>
      <c r="C44" s="53"/>
      <c r="D44" s="33">
        <v>0.75</v>
      </c>
      <c r="E44" s="34">
        <f t="shared" si="0"/>
        <v>0.50250000000000006</v>
      </c>
      <c r="F44" s="54">
        <f t="shared" si="1"/>
        <v>0.2475</v>
      </c>
      <c r="G44" s="54"/>
      <c r="H44" s="33">
        <v>0.75</v>
      </c>
      <c r="I44" s="34">
        <f t="shared" si="2"/>
        <v>0.50250000000000006</v>
      </c>
      <c r="J44" s="54">
        <f t="shared" si="3"/>
        <v>0.2475</v>
      </c>
      <c r="K44" s="54"/>
      <c r="L44" s="33">
        <v>0.75</v>
      </c>
      <c r="M44" s="34">
        <f t="shared" si="4"/>
        <v>0.50250000000000006</v>
      </c>
      <c r="N44" s="54">
        <f t="shared" si="5"/>
        <v>0.2475</v>
      </c>
    </row>
    <row r="45" spans="1:14" x14ac:dyDescent="0.25">
      <c r="A45" s="51">
        <v>40731</v>
      </c>
      <c r="B45" s="52"/>
      <c r="C45" s="53"/>
      <c r="D45" s="33">
        <v>0.75</v>
      </c>
      <c r="E45" s="34">
        <f t="shared" si="0"/>
        <v>0.50250000000000006</v>
      </c>
      <c r="F45" s="54">
        <f t="shared" si="1"/>
        <v>0.2475</v>
      </c>
      <c r="G45" s="54"/>
      <c r="H45" s="33">
        <v>0.75</v>
      </c>
      <c r="I45" s="34">
        <f t="shared" si="2"/>
        <v>0.50250000000000006</v>
      </c>
      <c r="J45" s="54">
        <f t="shared" si="3"/>
        <v>0.2475</v>
      </c>
      <c r="K45" s="54"/>
      <c r="L45" s="33">
        <v>0.75</v>
      </c>
      <c r="M45" s="34">
        <f t="shared" si="4"/>
        <v>0.50250000000000006</v>
      </c>
      <c r="N45" s="54">
        <f t="shared" si="5"/>
        <v>0.2475</v>
      </c>
    </row>
    <row r="46" spans="1:14" x14ac:dyDescent="0.25">
      <c r="A46" s="51">
        <v>40734</v>
      </c>
      <c r="B46" s="52">
        <v>0.38</v>
      </c>
      <c r="C46" s="53"/>
      <c r="D46" s="33"/>
      <c r="E46" s="34">
        <f t="shared" si="0"/>
        <v>0</v>
      </c>
      <c r="F46" s="54">
        <f t="shared" si="1"/>
        <v>0</v>
      </c>
      <c r="G46" s="54"/>
      <c r="H46" s="33"/>
      <c r="I46" s="34">
        <f t="shared" si="2"/>
        <v>0</v>
      </c>
      <c r="J46" s="54">
        <f t="shared" si="3"/>
        <v>0</v>
      </c>
      <c r="K46" s="54"/>
      <c r="L46" s="33"/>
      <c r="M46" s="34">
        <f t="shared" si="4"/>
        <v>0</v>
      </c>
      <c r="N46" s="54">
        <f t="shared" si="5"/>
        <v>0</v>
      </c>
    </row>
    <row r="47" spans="1:14" x14ac:dyDescent="0.25">
      <c r="A47" s="51">
        <v>40738</v>
      </c>
      <c r="B47" s="52"/>
      <c r="C47" s="53"/>
      <c r="D47" s="33"/>
      <c r="E47" s="34">
        <f t="shared" si="0"/>
        <v>0</v>
      </c>
      <c r="F47" s="54">
        <f t="shared" si="1"/>
        <v>0</v>
      </c>
      <c r="G47" s="54"/>
      <c r="H47" s="33">
        <v>0.75</v>
      </c>
      <c r="I47" s="34">
        <f t="shared" si="2"/>
        <v>0.50250000000000006</v>
      </c>
      <c r="J47" s="54">
        <f t="shared" si="3"/>
        <v>0.2475</v>
      </c>
      <c r="K47" s="54"/>
      <c r="L47" s="33">
        <v>0.75</v>
      </c>
      <c r="M47" s="34">
        <f t="shared" si="4"/>
        <v>0.50250000000000006</v>
      </c>
      <c r="N47" s="54">
        <f t="shared" si="5"/>
        <v>0.2475</v>
      </c>
    </row>
    <row r="48" spans="1:14" x14ac:dyDescent="0.25">
      <c r="A48" s="51">
        <v>40739</v>
      </c>
      <c r="B48" s="52"/>
      <c r="C48" s="53"/>
      <c r="D48" s="33"/>
      <c r="E48" s="34">
        <f t="shared" si="0"/>
        <v>0</v>
      </c>
      <c r="F48" s="54">
        <f t="shared" si="1"/>
        <v>0</v>
      </c>
      <c r="G48" s="54"/>
      <c r="H48" s="33">
        <v>0.75</v>
      </c>
      <c r="I48" s="34">
        <f t="shared" si="2"/>
        <v>0.50250000000000006</v>
      </c>
      <c r="J48" s="54">
        <f t="shared" si="3"/>
        <v>0.2475</v>
      </c>
      <c r="K48" s="54"/>
      <c r="L48" s="33">
        <v>0.75</v>
      </c>
      <c r="M48" s="34">
        <f t="shared" si="4"/>
        <v>0.50250000000000006</v>
      </c>
      <c r="N48" s="54">
        <f t="shared" si="5"/>
        <v>0.2475</v>
      </c>
    </row>
    <row r="49" spans="1:14" x14ac:dyDescent="0.25">
      <c r="A49" s="51">
        <v>40741</v>
      </c>
      <c r="B49" s="52">
        <v>2.9</v>
      </c>
      <c r="C49" s="53"/>
      <c r="D49" s="33"/>
      <c r="E49" s="34">
        <f t="shared" si="0"/>
        <v>0</v>
      </c>
      <c r="F49" s="54">
        <f t="shared" si="1"/>
        <v>0</v>
      </c>
      <c r="G49" s="54"/>
      <c r="H49" s="33"/>
      <c r="I49" s="34">
        <f t="shared" si="2"/>
        <v>0</v>
      </c>
      <c r="J49" s="54">
        <f t="shared" si="3"/>
        <v>0</v>
      </c>
      <c r="K49" s="54"/>
      <c r="L49" s="33"/>
      <c r="M49" s="34">
        <f t="shared" si="4"/>
        <v>0</v>
      </c>
      <c r="N49" s="54">
        <f t="shared" si="5"/>
        <v>0</v>
      </c>
    </row>
    <row r="50" spans="1:14" x14ac:dyDescent="0.25">
      <c r="A50" s="51">
        <v>40746</v>
      </c>
      <c r="B50" s="52">
        <v>0.09</v>
      </c>
      <c r="C50" s="53"/>
      <c r="D50" s="33"/>
      <c r="E50" s="34">
        <f t="shared" si="0"/>
        <v>0</v>
      </c>
      <c r="F50" s="54">
        <f t="shared" si="1"/>
        <v>0</v>
      </c>
      <c r="G50" s="54"/>
      <c r="H50" s="33"/>
      <c r="I50" s="34">
        <f t="shared" si="2"/>
        <v>0</v>
      </c>
      <c r="J50" s="54">
        <f t="shared" si="3"/>
        <v>0</v>
      </c>
      <c r="K50" s="54"/>
      <c r="L50" s="33"/>
      <c r="M50" s="34">
        <f t="shared" si="4"/>
        <v>0</v>
      </c>
      <c r="N50" s="54">
        <f t="shared" si="5"/>
        <v>0</v>
      </c>
    </row>
    <row r="51" spans="1:14" x14ac:dyDescent="0.25">
      <c r="A51" s="51">
        <v>40747</v>
      </c>
      <c r="B51" s="52">
        <v>0.25</v>
      </c>
      <c r="C51" s="53"/>
      <c r="D51" s="33"/>
      <c r="E51" s="34">
        <f t="shared" si="0"/>
        <v>0</v>
      </c>
      <c r="F51" s="54">
        <f t="shared" si="1"/>
        <v>0</v>
      </c>
      <c r="G51" s="54"/>
      <c r="H51" s="33"/>
      <c r="I51" s="34">
        <f t="shared" si="2"/>
        <v>0</v>
      </c>
      <c r="J51" s="54">
        <f t="shared" si="3"/>
        <v>0</v>
      </c>
      <c r="K51" s="54"/>
      <c r="L51" s="33"/>
      <c r="M51" s="34">
        <f t="shared" si="4"/>
        <v>0</v>
      </c>
      <c r="N51" s="54">
        <f t="shared" si="5"/>
        <v>0</v>
      </c>
    </row>
    <row r="52" spans="1:14" x14ac:dyDescent="0.25">
      <c r="A52" s="51">
        <v>40749</v>
      </c>
      <c r="B52" s="52">
        <v>0.96</v>
      </c>
      <c r="C52" s="53"/>
      <c r="D52" s="33"/>
      <c r="E52" s="34">
        <f t="shared" si="0"/>
        <v>0</v>
      </c>
      <c r="F52" s="54">
        <f t="shared" si="1"/>
        <v>0</v>
      </c>
      <c r="G52" s="54"/>
      <c r="H52" s="33"/>
      <c r="I52" s="34">
        <f t="shared" si="2"/>
        <v>0</v>
      </c>
      <c r="J52" s="54">
        <f t="shared" si="3"/>
        <v>0</v>
      </c>
      <c r="K52" s="54"/>
      <c r="L52" s="33"/>
      <c r="M52" s="34">
        <f t="shared" si="4"/>
        <v>0</v>
      </c>
      <c r="N52" s="54">
        <f t="shared" si="5"/>
        <v>0</v>
      </c>
    </row>
    <row r="53" spans="1:14" x14ac:dyDescent="0.25">
      <c r="A53" s="51">
        <v>40750</v>
      </c>
      <c r="B53" s="52">
        <v>0.63</v>
      </c>
      <c r="C53" s="53"/>
      <c r="D53" s="33"/>
      <c r="E53" s="34">
        <f t="shared" si="0"/>
        <v>0</v>
      </c>
      <c r="F53" s="54">
        <f t="shared" si="1"/>
        <v>0</v>
      </c>
      <c r="G53" s="54"/>
      <c r="H53" s="33"/>
      <c r="I53" s="34">
        <f t="shared" si="2"/>
        <v>0</v>
      </c>
      <c r="J53" s="54">
        <f t="shared" si="3"/>
        <v>0</v>
      </c>
      <c r="K53" s="54"/>
      <c r="L53" s="33"/>
      <c r="M53" s="34">
        <f t="shared" si="4"/>
        <v>0</v>
      </c>
      <c r="N53" s="54">
        <f t="shared" si="5"/>
        <v>0</v>
      </c>
    </row>
    <row r="54" spans="1:14" x14ac:dyDescent="0.25">
      <c r="A54" s="51">
        <v>40755</v>
      </c>
      <c r="B54" s="52">
        <v>0.52</v>
      </c>
      <c r="C54" s="53"/>
      <c r="D54" s="33"/>
      <c r="E54" s="34">
        <f t="shared" si="0"/>
        <v>0</v>
      </c>
      <c r="F54" s="54">
        <f t="shared" si="1"/>
        <v>0</v>
      </c>
      <c r="G54" s="54"/>
      <c r="H54" s="33"/>
      <c r="I54" s="34">
        <f t="shared" si="2"/>
        <v>0</v>
      </c>
      <c r="J54" s="54">
        <f t="shared" si="3"/>
        <v>0</v>
      </c>
      <c r="K54" s="54"/>
      <c r="L54" s="33"/>
      <c r="M54" s="34">
        <f t="shared" si="4"/>
        <v>0</v>
      </c>
      <c r="N54" s="54">
        <f t="shared" si="5"/>
        <v>0</v>
      </c>
    </row>
    <row r="55" spans="1:14" x14ac:dyDescent="0.25">
      <c r="A55" s="51">
        <v>40758</v>
      </c>
      <c r="B55" s="52"/>
      <c r="C55" s="53"/>
      <c r="D55" s="33"/>
      <c r="E55" s="34">
        <f t="shared" si="0"/>
        <v>0</v>
      </c>
      <c r="F55" s="54">
        <f t="shared" si="1"/>
        <v>0</v>
      </c>
      <c r="G55" s="54"/>
      <c r="H55" s="33">
        <v>0.75</v>
      </c>
      <c r="I55" s="34">
        <f t="shared" si="2"/>
        <v>0.50250000000000006</v>
      </c>
      <c r="J55" s="54">
        <f t="shared" si="3"/>
        <v>0.2475</v>
      </c>
      <c r="K55" s="54"/>
      <c r="L55" s="33">
        <v>0.75</v>
      </c>
      <c r="M55" s="34">
        <f t="shared" si="4"/>
        <v>0.50250000000000006</v>
      </c>
      <c r="N55" s="54">
        <f t="shared" si="5"/>
        <v>0.2475</v>
      </c>
    </row>
    <row r="56" spans="1:14" x14ac:dyDescent="0.25">
      <c r="A56" s="35">
        <v>40759</v>
      </c>
      <c r="B56" s="52">
        <v>1</v>
      </c>
      <c r="C56" s="53"/>
      <c r="D56" s="33"/>
      <c r="E56" s="34">
        <f t="shared" si="0"/>
        <v>0</v>
      </c>
      <c r="F56" s="54">
        <f t="shared" si="1"/>
        <v>0</v>
      </c>
      <c r="G56" s="54"/>
      <c r="H56" s="33">
        <v>0.5</v>
      </c>
      <c r="I56" s="34">
        <f t="shared" si="2"/>
        <v>0.33500000000000002</v>
      </c>
      <c r="J56" s="54">
        <f t="shared" si="3"/>
        <v>0.16500000000000001</v>
      </c>
      <c r="K56" s="54"/>
      <c r="L56" s="33">
        <v>0.5</v>
      </c>
      <c r="M56" s="34">
        <f t="shared" si="4"/>
        <v>0.33500000000000002</v>
      </c>
      <c r="N56" s="54">
        <f t="shared" si="5"/>
        <v>0.16500000000000001</v>
      </c>
    </row>
    <row r="57" spans="1:14" x14ac:dyDescent="0.25">
      <c r="A57" s="51">
        <v>40764</v>
      </c>
      <c r="B57" s="52">
        <v>0.18</v>
      </c>
      <c r="C57" s="53"/>
      <c r="D57" s="33"/>
      <c r="E57" s="34">
        <f t="shared" si="0"/>
        <v>0</v>
      </c>
      <c r="F57" s="54">
        <f t="shared" si="1"/>
        <v>0</v>
      </c>
      <c r="G57" s="54"/>
      <c r="H57" s="33"/>
      <c r="I57" s="34">
        <f t="shared" si="2"/>
        <v>0</v>
      </c>
      <c r="J57" s="54">
        <f t="shared" si="3"/>
        <v>0</v>
      </c>
      <c r="K57" s="54"/>
      <c r="L57" s="33"/>
      <c r="M57" s="34">
        <f t="shared" si="4"/>
        <v>0</v>
      </c>
      <c r="N57" s="54">
        <f t="shared" si="5"/>
        <v>0</v>
      </c>
    </row>
    <row r="58" spans="1:14" x14ac:dyDescent="0.25">
      <c r="A58" s="51">
        <v>40766</v>
      </c>
      <c r="B58" s="52">
        <v>0.27</v>
      </c>
      <c r="C58" s="53"/>
      <c r="D58" s="33"/>
      <c r="E58" s="34">
        <f t="shared" si="0"/>
        <v>0</v>
      </c>
      <c r="F58" s="54">
        <f t="shared" si="1"/>
        <v>0</v>
      </c>
      <c r="G58" s="54"/>
      <c r="H58" s="33">
        <v>0.5</v>
      </c>
      <c r="I58" s="34">
        <f t="shared" si="2"/>
        <v>0.33500000000000002</v>
      </c>
      <c r="J58" s="54">
        <f t="shared" si="3"/>
        <v>0.16500000000000001</v>
      </c>
      <c r="K58" s="54"/>
      <c r="L58" s="33">
        <v>0.5</v>
      </c>
      <c r="M58" s="34">
        <f t="shared" si="4"/>
        <v>0.33500000000000002</v>
      </c>
      <c r="N58" s="54">
        <f t="shared" si="5"/>
        <v>0.16500000000000001</v>
      </c>
    </row>
    <row r="59" spans="1:14" x14ac:dyDescent="0.25">
      <c r="A59" s="51">
        <v>40767</v>
      </c>
      <c r="B59" s="52"/>
      <c r="C59" s="53"/>
      <c r="D59" s="33"/>
      <c r="E59" s="34">
        <f t="shared" si="0"/>
        <v>0</v>
      </c>
      <c r="F59" s="54">
        <f t="shared" si="1"/>
        <v>0</v>
      </c>
      <c r="G59" s="54"/>
      <c r="H59" s="33">
        <v>0.4</v>
      </c>
      <c r="I59" s="34">
        <f t="shared" si="2"/>
        <v>0.26800000000000002</v>
      </c>
      <c r="J59" s="54">
        <f t="shared" si="3"/>
        <v>0.13200000000000001</v>
      </c>
      <c r="K59" s="54"/>
      <c r="L59" s="33">
        <v>0.4</v>
      </c>
      <c r="M59" s="34">
        <f t="shared" si="4"/>
        <v>0.26800000000000002</v>
      </c>
      <c r="N59" s="54">
        <f t="shared" si="5"/>
        <v>0.13200000000000001</v>
      </c>
    </row>
    <row r="60" spans="1:14" x14ac:dyDescent="0.25">
      <c r="A60" s="51">
        <v>40768</v>
      </c>
      <c r="B60" s="52">
        <v>0.5</v>
      </c>
      <c r="C60" s="53"/>
      <c r="D60" s="33"/>
      <c r="E60" s="34">
        <f t="shared" si="0"/>
        <v>0</v>
      </c>
      <c r="F60" s="54">
        <f t="shared" si="1"/>
        <v>0</v>
      </c>
      <c r="G60" s="54"/>
      <c r="H60" s="33"/>
      <c r="I60" s="34">
        <f t="shared" si="2"/>
        <v>0</v>
      </c>
      <c r="J60" s="54">
        <f t="shared" si="3"/>
        <v>0</v>
      </c>
      <c r="K60" s="54"/>
      <c r="L60" s="33"/>
      <c r="M60" s="34">
        <f t="shared" si="4"/>
        <v>0</v>
      </c>
      <c r="N60" s="54">
        <f t="shared" si="5"/>
        <v>0</v>
      </c>
    </row>
    <row r="61" spans="1:14" x14ac:dyDescent="0.25">
      <c r="A61" s="51">
        <v>40769</v>
      </c>
      <c r="B61" s="52">
        <v>0.18</v>
      </c>
      <c r="C61" s="53"/>
      <c r="D61" s="33"/>
      <c r="E61" s="34">
        <f t="shared" si="0"/>
        <v>0</v>
      </c>
      <c r="F61" s="54">
        <f t="shared" si="1"/>
        <v>0</v>
      </c>
      <c r="G61" s="54"/>
      <c r="H61" s="33"/>
      <c r="I61" s="34">
        <f t="shared" si="2"/>
        <v>0</v>
      </c>
      <c r="J61" s="54">
        <f t="shared" si="3"/>
        <v>0</v>
      </c>
      <c r="K61" s="54"/>
      <c r="L61" s="33"/>
      <c r="M61" s="34">
        <f t="shared" si="4"/>
        <v>0</v>
      </c>
      <c r="N61" s="54">
        <f t="shared" si="5"/>
        <v>0</v>
      </c>
    </row>
    <row r="62" spans="1:14" x14ac:dyDescent="0.25">
      <c r="A62" s="51">
        <v>40773</v>
      </c>
      <c r="B62" s="52"/>
      <c r="C62" s="53"/>
      <c r="D62" s="33"/>
      <c r="E62" s="34">
        <f t="shared" si="0"/>
        <v>0</v>
      </c>
      <c r="F62" s="54">
        <f t="shared" si="1"/>
        <v>0</v>
      </c>
      <c r="G62" s="54"/>
      <c r="H62" s="33"/>
      <c r="I62" s="34">
        <f t="shared" si="2"/>
        <v>0</v>
      </c>
      <c r="J62" s="54">
        <f t="shared" si="3"/>
        <v>0</v>
      </c>
      <c r="K62" s="54"/>
      <c r="L62" s="33">
        <v>0.75</v>
      </c>
      <c r="M62" s="34">
        <f t="shared" si="4"/>
        <v>0.50250000000000006</v>
      </c>
      <c r="N62" s="54">
        <f t="shared" si="5"/>
        <v>0.2475</v>
      </c>
    </row>
    <row r="63" spans="1:14" x14ac:dyDescent="0.25">
      <c r="A63" s="51">
        <v>40774</v>
      </c>
      <c r="B63" s="52"/>
      <c r="C63" s="53"/>
      <c r="D63" s="33"/>
      <c r="E63" s="34">
        <f t="shared" si="0"/>
        <v>0</v>
      </c>
      <c r="F63" s="54">
        <f t="shared" si="1"/>
        <v>0</v>
      </c>
      <c r="G63" s="54"/>
      <c r="H63" s="33">
        <v>0.75</v>
      </c>
      <c r="I63" s="34">
        <f t="shared" si="2"/>
        <v>0.50250000000000006</v>
      </c>
      <c r="J63" s="54">
        <f t="shared" si="3"/>
        <v>0.2475</v>
      </c>
      <c r="K63" s="54"/>
      <c r="L63" s="33"/>
      <c r="M63" s="34">
        <f t="shared" si="4"/>
        <v>0</v>
      </c>
      <c r="N63" s="54">
        <f t="shared" si="5"/>
        <v>0</v>
      </c>
    </row>
    <row r="64" spans="1:14" x14ac:dyDescent="0.25">
      <c r="A64" s="51">
        <v>40778</v>
      </c>
      <c r="B64" s="52"/>
      <c r="C64" s="53"/>
      <c r="D64" s="33"/>
      <c r="E64" s="34">
        <f t="shared" si="0"/>
        <v>0</v>
      </c>
      <c r="F64" s="54">
        <f t="shared" si="1"/>
        <v>0</v>
      </c>
      <c r="G64" s="54"/>
      <c r="H64" s="33">
        <v>0.75</v>
      </c>
      <c r="I64" s="34">
        <f t="shared" si="2"/>
        <v>0.50250000000000006</v>
      </c>
      <c r="J64" s="54">
        <f t="shared" si="3"/>
        <v>0.2475</v>
      </c>
      <c r="K64" s="54"/>
      <c r="L64" s="33">
        <v>0.75</v>
      </c>
      <c r="M64" s="34">
        <f t="shared" si="4"/>
        <v>0.50250000000000006</v>
      </c>
      <c r="N64" s="54">
        <f t="shared" si="5"/>
        <v>0.2475</v>
      </c>
    </row>
    <row r="65" spans="1:14" x14ac:dyDescent="0.25">
      <c r="A65" s="51">
        <v>40780</v>
      </c>
      <c r="B65" s="52"/>
      <c r="C65" s="53"/>
      <c r="D65" s="33"/>
      <c r="E65" s="34">
        <f t="shared" si="0"/>
        <v>0</v>
      </c>
      <c r="F65" s="54">
        <f t="shared" si="1"/>
        <v>0</v>
      </c>
      <c r="G65" s="54"/>
      <c r="H65" s="33"/>
      <c r="I65" s="34">
        <f t="shared" si="2"/>
        <v>0</v>
      </c>
      <c r="J65" s="54">
        <f t="shared" si="3"/>
        <v>0</v>
      </c>
      <c r="K65" s="54"/>
      <c r="L65" s="33">
        <v>0.75</v>
      </c>
      <c r="M65" s="34">
        <f t="shared" si="4"/>
        <v>0.50250000000000006</v>
      </c>
      <c r="N65" s="54">
        <f t="shared" si="5"/>
        <v>0.2475</v>
      </c>
    </row>
    <row r="66" spans="1:14" x14ac:dyDescent="0.25">
      <c r="A66" s="51">
        <v>40785</v>
      </c>
      <c r="B66" s="52"/>
      <c r="C66" s="53"/>
      <c r="D66" s="33"/>
      <c r="E66" s="34">
        <f t="shared" si="0"/>
        <v>0</v>
      </c>
      <c r="F66" s="54">
        <f t="shared" si="1"/>
        <v>0</v>
      </c>
      <c r="G66" s="54"/>
      <c r="H66" s="33"/>
      <c r="I66" s="34">
        <f t="shared" si="2"/>
        <v>0</v>
      </c>
      <c r="J66" s="54">
        <f t="shared" si="3"/>
        <v>0</v>
      </c>
      <c r="K66" s="54"/>
      <c r="L66" s="33">
        <v>0.75</v>
      </c>
      <c r="M66" s="34">
        <f t="shared" si="4"/>
        <v>0.50250000000000006</v>
      </c>
      <c r="N66" s="54">
        <f t="shared" si="5"/>
        <v>0.2475</v>
      </c>
    </row>
    <row r="67" spans="1:14" x14ac:dyDescent="0.25">
      <c r="A67" s="51">
        <v>40786</v>
      </c>
      <c r="B67" s="52"/>
      <c r="C67" s="53"/>
      <c r="D67" s="33"/>
      <c r="E67" s="34">
        <f t="shared" si="0"/>
        <v>0</v>
      </c>
      <c r="F67" s="54">
        <f t="shared" si="1"/>
        <v>0</v>
      </c>
      <c r="G67" s="54"/>
      <c r="H67" s="33"/>
      <c r="I67" s="34">
        <f t="shared" si="2"/>
        <v>0</v>
      </c>
      <c r="J67" s="54">
        <f t="shared" si="3"/>
        <v>0</v>
      </c>
      <c r="K67" s="54"/>
      <c r="L67" s="33">
        <v>0.75</v>
      </c>
      <c r="M67" s="34">
        <f t="shared" si="4"/>
        <v>0.50250000000000006</v>
      </c>
      <c r="N67" s="54">
        <f t="shared" si="5"/>
        <v>0.2475</v>
      </c>
    </row>
    <row r="68" spans="1:14" x14ac:dyDescent="0.25">
      <c r="A68" s="51">
        <v>40787</v>
      </c>
      <c r="B68" s="52"/>
      <c r="C68" s="53"/>
      <c r="D68" s="33"/>
      <c r="E68" s="34">
        <f t="shared" si="0"/>
        <v>0</v>
      </c>
      <c r="F68" s="54">
        <f t="shared" si="1"/>
        <v>0</v>
      </c>
      <c r="G68" s="54"/>
      <c r="H68" s="33"/>
      <c r="I68" s="34">
        <f t="shared" si="2"/>
        <v>0</v>
      </c>
      <c r="J68" s="54">
        <f t="shared" si="3"/>
        <v>0</v>
      </c>
      <c r="K68" s="54"/>
      <c r="L68" s="33">
        <v>0.6</v>
      </c>
      <c r="M68" s="34">
        <f t="shared" si="4"/>
        <v>0.40200000000000002</v>
      </c>
      <c r="N68" s="54">
        <f t="shared" si="5"/>
        <v>0.19800000000000001</v>
      </c>
    </row>
    <row r="69" spans="1:14" x14ac:dyDescent="0.25">
      <c r="A69" s="51">
        <v>40790</v>
      </c>
      <c r="B69" s="52">
        <v>1.53</v>
      </c>
      <c r="C69" s="53"/>
      <c r="D69" s="33"/>
      <c r="E69" s="34">
        <f t="shared" ref="E69:E76" si="6">D69*0.67</f>
        <v>0</v>
      </c>
      <c r="F69" s="54">
        <f t="shared" ref="F69:F76" si="7">D69*0.33</f>
        <v>0</v>
      </c>
      <c r="G69" s="54"/>
      <c r="H69" s="33"/>
      <c r="I69" s="34">
        <f t="shared" si="2"/>
        <v>0</v>
      </c>
      <c r="J69" s="54">
        <f t="shared" si="3"/>
        <v>0</v>
      </c>
      <c r="K69" s="54"/>
      <c r="L69" s="33"/>
      <c r="M69" s="34">
        <f t="shared" si="4"/>
        <v>0</v>
      </c>
      <c r="N69" s="54">
        <f t="shared" si="5"/>
        <v>0</v>
      </c>
    </row>
    <row r="70" spans="1:14" x14ac:dyDescent="0.25">
      <c r="A70" s="51">
        <v>40791</v>
      </c>
      <c r="B70" s="52">
        <v>0.5</v>
      </c>
      <c r="C70" s="53"/>
      <c r="D70" s="33"/>
      <c r="E70" s="34">
        <f t="shared" si="6"/>
        <v>0</v>
      </c>
      <c r="F70" s="54">
        <f t="shared" si="7"/>
        <v>0</v>
      </c>
      <c r="G70" s="54"/>
      <c r="H70" s="33"/>
      <c r="I70" s="34">
        <f t="shared" si="2"/>
        <v>0</v>
      </c>
      <c r="J70" s="54">
        <f t="shared" si="3"/>
        <v>0</v>
      </c>
      <c r="K70" s="54"/>
      <c r="L70" s="33"/>
      <c r="M70" s="34">
        <f t="shared" si="4"/>
        <v>0</v>
      </c>
      <c r="N70" s="54">
        <f t="shared" si="5"/>
        <v>0</v>
      </c>
    </row>
    <row r="71" spans="1:14" x14ac:dyDescent="0.25">
      <c r="A71" s="51">
        <v>40799</v>
      </c>
      <c r="B71" s="52"/>
      <c r="C71" s="53"/>
      <c r="D71" s="33"/>
      <c r="E71" s="34">
        <f t="shared" si="6"/>
        <v>0</v>
      </c>
      <c r="F71" s="54">
        <f t="shared" si="7"/>
        <v>0</v>
      </c>
      <c r="G71" s="54"/>
      <c r="H71" s="33"/>
      <c r="I71" s="34">
        <f t="shared" si="2"/>
        <v>0</v>
      </c>
      <c r="J71" s="54">
        <f t="shared" si="3"/>
        <v>0</v>
      </c>
      <c r="K71" s="54"/>
      <c r="L71" s="33">
        <v>0.75</v>
      </c>
      <c r="M71" s="34">
        <f t="shared" si="4"/>
        <v>0.50250000000000006</v>
      </c>
      <c r="N71" s="54">
        <f t="shared" si="5"/>
        <v>0.2475</v>
      </c>
    </row>
    <row r="72" spans="1:14" x14ac:dyDescent="0.25">
      <c r="A72" s="51">
        <v>40801</v>
      </c>
      <c r="B72" s="52">
        <v>0.32</v>
      </c>
      <c r="C72" s="53"/>
      <c r="D72" s="33"/>
      <c r="E72" s="34">
        <f t="shared" si="6"/>
        <v>0</v>
      </c>
      <c r="F72" s="54">
        <f t="shared" si="7"/>
        <v>0</v>
      </c>
      <c r="G72" s="54"/>
      <c r="H72" s="33"/>
      <c r="I72" s="34">
        <f t="shared" si="2"/>
        <v>0</v>
      </c>
      <c r="J72" s="54">
        <f t="shared" si="3"/>
        <v>0</v>
      </c>
      <c r="K72" s="54"/>
      <c r="L72" s="33"/>
      <c r="M72" s="34">
        <f t="shared" si="4"/>
        <v>0</v>
      </c>
      <c r="N72" s="54">
        <f t="shared" si="5"/>
        <v>0</v>
      </c>
    </row>
    <row r="73" spans="1:14" x14ac:dyDescent="0.25">
      <c r="A73" s="51">
        <v>40806</v>
      </c>
      <c r="B73" s="52">
        <v>0.31</v>
      </c>
      <c r="C73" s="53"/>
      <c r="D73" s="33"/>
      <c r="E73" s="34">
        <f t="shared" si="6"/>
        <v>0</v>
      </c>
      <c r="F73" s="54">
        <f t="shared" si="7"/>
        <v>0</v>
      </c>
      <c r="G73" s="54"/>
      <c r="H73" s="33"/>
      <c r="I73" s="34">
        <f>H73*0.67</f>
        <v>0</v>
      </c>
      <c r="J73" s="54">
        <f t="shared" si="3"/>
        <v>0</v>
      </c>
      <c r="K73" s="54"/>
      <c r="L73" s="33"/>
      <c r="M73" s="34">
        <f t="shared" si="4"/>
        <v>0</v>
      </c>
      <c r="N73" s="54">
        <f t="shared" si="5"/>
        <v>0</v>
      </c>
    </row>
    <row r="74" spans="1:14" x14ac:dyDescent="0.25">
      <c r="A74" s="51"/>
      <c r="B74" s="52"/>
      <c r="C74" s="53"/>
      <c r="D74" s="33"/>
      <c r="E74" s="34">
        <f t="shared" si="6"/>
        <v>0</v>
      </c>
      <c r="F74" s="54">
        <f t="shared" si="7"/>
        <v>0</v>
      </c>
      <c r="G74" s="54"/>
      <c r="H74" s="33"/>
      <c r="I74" s="34">
        <f>H74*0.67</f>
        <v>0</v>
      </c>
      <c r="J74" s="54">
        <f t="shared" ref="J74:J76" si="8">H74*0.33</f>
        <v>0</v>
      </c>
      <c r="K74" s="54"/>
      <c r="L74" s="33"/>
      <c r="M74" s="34">
        <f t="shared" si="4"/>
        <v>0</v>
      </c>
      <c r="N74" s="54">
        <f t="shared" si="5"/>
        <v>0</v>
      </c>
    </row>
    <row r="75" spans="1:14" x14ac:dyDescent="0.25">
      <c r="A75" s="51"/>
      <c r="B75" s="52"/>
      <c r="C75" s="53"/>
      <c r="D75" s="33"/>
      <c r="E75" s="34">
        <f t="shared" si="6"/>
        <v>0</v>
      </c>
      <c r="F75" s="54">
        <f t="shared" si="7"/>
        <v>0</v>
      </c>
      <c r="G75" s="54"/>
      <c r="H75" s="33"/>
      <c r="I75" s="34">
        <f>H75*0.67</f>
        <v>0</v>
      </c>
      <c r="J75" s="54">
        <f t="shared" si="8"/>
        <v>0</v>
      </c>
      <c r="K75" s="54"/>
      <c r="L75" s="33"/>
      <c r="M75" s="34">
        <f t="shared" si="4"/>
        <v>0</v>
      </c>
      <c r="N75" s="54">
        <f t="shared" si="5"/>
        <v>0</v>
      </c>
    </row>
    <row r="76" spans="1:14" ht="15.75" thickBot="1" x14ac:dyDescent="0.3">
      <c r="A76" s="57"/>
      <c r="B76" s="58"/>
      <c r="C76" s="59"/>
      <c r="D76" s="60"/>
      <c r="E76" s="61">
        <f t="shared" si="6"/>
        <v>0</v>
      </c>
      <c r="F76" s="62">
        <f t="shared" si="7"/>
        <v>0</v>
      </c>
      <c r="G76" s="62"/>
      <c r="H76" s="60"/>
      <c r="I76" s="61">
        <f>H76*0.67</f>
        <v>0</v>
      </c>
      <c r="J76" s="62">
        <f t="shared" si="8"/>
        <v>0</v>
      </c>
      <c r="K76" s="62"/>
      <c r="L76" s="60"/>
      <c r="M76" s="61">
        <f t="shared" si="4"/>
        <v>0</v>
      </c>
      <c r="N76" s="62">
        <f t="shared" si="5"/>
        <v>0</v>
      </c>
    </row>
    <row r="77" spans="1:14" ht="15.75" thickTop="1" x14ac:dyDescent="0.25">
      <c r="A77" s="51" t="s">
        <v>5</v>
      </c>
      <c r="B77" s="52">
        <f>SUM(B4:B76)</f>
        <v>17.209999999999997</v>
      </c>
      <c r="C77" s="53"/>
      <c r="D77" s="63">
        <f t="shared" ref="D77:N77" si="9">SUM(D5:D76)</f>
        <v>18.889999999999997</v>
      </c>
      <c r="E77" s="54">
        <f t="shared" si="9"/>
        <v>13.098499999999998</v>
      </c>
      <c r="F77" s="54">
        <f t="shared" si="9"/>
        <v>7.1314999999999982</v>
      </c>
      <c r="G77" s="54"/>
      <c r="H77" s="63">
        <f t="shared" si="9"/>
        <v>14.790000000000001</v>
      </c>
      <c r="I77" s="54">
        <f t="shared" si="9"/>
        <v>10.351500000000003</v>
      </c>
      <c r="J77" s="54">
        <f t="shared" si="9"/>
        <v>5.7784999999999975</v>
      </c>
      <c r="K77" s="54"/>
      <c r="L77" s="63">
        <f t="shared" si="9"/>
        <v>13.99</v>
      </c>
      <c r="M77" s="54">
        <f t="shared" si="9"/>
        <v>9.8155000000000001</v>
      </c>
      <c r="N77" s="54">
        <f t="shared" si="9"/>
        <v>5.5144999999999991</v>
      </c>
    </row>
    <row r="78" spans="1:14" x14ac:dyDescent="0.25">
      <c r="A78" s="51"/>
      <c r="B78" s="52"/>
      <c r="C78" s="53"/>
      <c r="D78" s="64">
        <f>SUM($B5:$B76)</f>
        <v>14.459999999999999</v>
      </c>
      <c r="E78" s="53">
        <f>D78</f>
        <v>14.459999999999999</v>
      </c>
      <c r="F78" s="53">
        <f>D78</f>
        <v>14.459999999999999</v>
      </c>
      <c r="G78" s="53"/>
      <c r="H78" s="64">
        <f>SUM($B15:$B76)</f>
        <v>12.809999999999999</v>
      </c>
      <c r="I78" s="53">
        <f>H78</f>
        <v>12.809999999999999</v>
      </c>
      <c r="J78" s="53">
        <f>H78</f>
        <v>12.809999999999999</v>
      </c>
      <c r="K78" s="53"/>
      <c r="L78" s="64">
        <f>SUM($B15:$B76)</f>
        <v>12.809999999999999</v>
      </c>
      <c r="M78" s="53">
        <f>L78</f>
        <v>12.809999999999999</v>
      </c>
      <c r="N78" s="53">
        <f>L78</f>
        <v>12.809999999999999</v>
      </c>
    </row>
    <row r="79" spans="1:14" x14ac:dyDescent="0.25">
      <c r="A79" s="65" t="s">
        <v>5</v>
      </c>
      <c r="B79" s="52"/>
      <c r="C79" s="53"/>
      <c r="D79" s="33"/>
      <c r="E79" s="34"/>
      <c r="F79" s="54"/>
      <c r="G79" s="54"/>
      <c r="H79" s="33"/>
      <c r="I79" s="34"/>
      <c r="J79" s="54"/>
      <c r="K79" s="54"/>
      <c r="L79" s="33"/>
      <c r="M79" s="34"/>
      <c r="N79" s="54"/>
    </row>
    <row r="80" spans="1:14" ht="15.75" thickBot="1" x14ac:dyDescent="0.3">
      <c r="A80" s="65" t="s">
        <v>6</v>
      </c>
      <c r="B80" s="52"/>
      <c r="C80" s="53"/>
      <c r="D80" s="66">
        <f>D77+D78</f>
        <v>33.349999999999994</v>
      </c>
      <c r="E80" s="67">
        <f>E77+D78</f>
        <v>27.558499999999995</v>
      </c>
      <c r="F80" s="68">
        <f>F77+D78</f>
        <v>21.591499999999996</v>
      </c>
      <c r="G80" s="68"/>
      <c r="H80" s="66">
        <f>H77+H78</f>
        <v>27.6</v>
      </c>
      <c r="I80" s="67">
        <f>I77+H78</f>
        <v>23.161500000000004</v>
      </c>
      <c r="J80" s="68">
        <f>J77+H78</f>
        <v>18.588499999999996</v>
      </c>
      <c r="K80" s="68"/>
      <c r="L80" s="66">
        <f>L77+L78</f>
        <v>26.799999999999997</v>
      </c>
      <c r="M80" s="67">
        <f>M77+L78</f>
        <v>22.625499999999999</v>
      </c>
      <c r="N80" s="68">
        <f>N77+L78</f>
        <v>18.324499999999997</v>
      </c>
    </row>
    <row r="81" spans="1:14" ht="15.75" thickTop="1" x14ac:dyDescent="0.25">
      <c r="A81" s="51"/>
      <c r="B81" s="52"/>
      <c r="C81" s="53"/>
      <c r="D81" s="33"/>
      <c r="E81" s="34"/>
      <c r="F81" s="54"/>
      <c r="G81" s="54"/>
      <c r="H81" s="33"/>
      <c r="I81" s="34"/>
      <c r="J81" s="54"/>
      <c r="K81" s="54"/>
      <c r="L81" s="33"/>
      <c r="M81" s="34"/>
      <c r="N81" s="5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workbookViewId="0">
      <selection activeCell="P1" sqref="P1:AB1048576"/>
    </sheetView>
  </sheetViews>
  <sheetFormatPr defaultRowHeight="15" x14ac:dyDescent="0.25"/>
  <cols>
    <col min="2" max="2" width="5.28515625" customWidth="1"/>
    <col min="3" max="3" width="7.28515625" customWidth="1"/>
    <col min="4" max="4" width="6.140625" customWidth="1"/>
    <col min="5" max="6" width="5.28515625" customWidth="1"/>
    <col min="7" max="7" width="2" customWidth="1"/>
    <col min="8" max="8" width="5.85546875" customWidth="1"/>
    <col min="9" max="10" width="5.28515625" customWidth="1"/>
    <col min="11" max="11" width="2.28515625" customWidth="1"/>
    <col min="12" max="12" width="5.7109375" customWidth="1"/>
    <col min="13" max="14" width="5.28515625" customWidth="1"/>
  </cols>
  <sheetData>
    <row r="1" spans="1:29" ht="15.75" x14ac:dyDescent="0.25">
      <c r="A1" s="30" t="s">
        <v>30</v>
      </c>
      <c r="B1" s="31"/>
      <c r="C1" s="32"/>
      <c r="D1" s="33"/>
      <c r="E1" s="34"/>
      <c r="F1" s="34"/>
      <c r="G1" s="34"/>
      <c r="H1" s="33"/>
      <c r="I1" s="34"/>
      <c r="J1" s="34"/>
      <c r="K1" s="34"/>
      <c r="L1" s="33"/>
      <c r="M1" s="34"/>
      <c r="N1" s="34"/>
    </row>
    <row r="2" spans="1:29" x14ac:dyDescent="0.25">
      <c r="A2" s="35"/>
      <c r="B2" s="31"/>
      <c r="C2" s="96" t="s">
        <v>31</v>
      </c>
      <c r="D2" s="36" t="s">
        <v>1</v>
      </c>
      <c r="E2" s="37"/>
      <c r="F2" s="38"/>
      <c r="G2" s="39"/>
      <c r="H2" s="40" t="s">
        <v>2</v>
      </c>
      <c r="I2" s="41"/>
      <c r="J2" s="42"/>
      <c r="K2" s="39"/>
      <c r="L2" s="43" t="s">
        <v>0</v>
      </c>
      <c r="M2" s="44"/>
      <c r="N2" s="45"/>
    </row>
    <row r="3" spans="1:29" x14ac:dyDescent="0.25">
      <c r="A3" s="46" t="s">
        <v>3</v>
      </c>
      <c r="B3" s="47" t="s">
        <v>4</v>
      </c>
      <c r="C3" s="97" t="s">
        <v>32</v>
      </c>
      <c r="D3" s="49">
        <v>1</v>
      </c>
      <c r="E3" s="50">
        <v>0.67</v>
      </c>
      <c r="F3" s="50">
        <v>0.33</v>
      </c>
      <c r="G3" s="50"/>
      <c r="H3" s="49">
        <v>1</v>
      </c>
      <c r="I3" s="50">
        <v>0.67</v>
      </c>
      <c r="J3" s="50">
        <v>0.33</v>
      </c>
      <c r="K3" s="50"/>
      <c r="L3" s="49">
        <v>1</v>
      </c>
      <c r="M3" s="50">
        <v>0.67</v>
      </c>
      <c r="N3" s="50">
        <v>0.33</v>
      </c>
    </row>
    <row r="4" spans="1:29" x14ac:dyDescent="0.25">
      <c r="A4" s="51"/>
      <c r="B4" s="52"/>
      <c r="C4" s="53"/>
      <c r="D4" s="33"/>
      <c r="E4" s="34"/>
      <c r="F4" s="54"/>
      <c r="G4" s="54"/>
      <c r="H4" s="33"/>
      <c r="I4" s="34"/>
      <c r="J4" s="54"/>
      <c r="K4" s="54"/>
      <c r="L4" s="33"/>
      <c r="M4" s="34"/>
      <c r="N4" s="54"/>
      <c r="S4" s="167"/>
      <c r="T4" s="167"/>
      <c r="U4" s="167"/>
      <c r="V4" s="167"/>
      <c r="W4" s="167"/>
      <c r="X4" s="167"/>
      <c r="Y4" s="167"/>
      <c r="Z4" s="167"/>
      <c r="AA4" s="167"/>
      <c r="AB4" s="167"/>
    </row>
    <row r="5" spans="1:29" x14ac:dyDescent="0.25">
      <c r="A5" s="69">
        <v>40990</v>
      </c>
      <c r="B5" s="52"/>
      <c r="C5" s="53"/>
      <c r="D5" s="70"/>
      <c r="E5" s="91">
        <f t="shared" ref="E5:E68" si="0">D5*0.67</f>
        <v>0</v>
      </c>
      <c r="F5" s="72">
        <f t="shared" ref="F5:F68" si="1">D5*0.33</f>
        <v>0</v>
      </c>
      <c r="G5" s="54"/>
      <c r="H5" s="55"/>
      <c r="I5" s="56"/>
      <c r="J5" s="54"/>
      <c r="K5" s="54"/>
      <c r="L5" s="33"/>
      <c r="M5" s="34"/>
      <c r="N5" s="54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89"/>
    </row>
    <row r="6" spans="1:29" x14ac:dyDescent="0.25">
      <c r="A6" s="51">
        <v>40991</v>
      </c>
      <c r="B6" s="52">
        <v>0.22</v>
      </c>
      <c r="C6" s="53"/>
      <c r="D6" s="33"/>
      <c r="E6" s="34">
        <f t="shared" si="0"/>
        <v>0</v>
      </c>
      <c r="F6" s="54">
        <f t="shared" si="1"/>
        <v>0</v>
      </c>
      <c r="G6" s="54"/>
      <c r="H6" s="33"/>
      <c r="I6" s="34"/>
      <c r="J6" s="54"/>
      <c r="K6" s="54"/>
      <c r="L6" s="33"/>
      <c r="M6" s="34"/>
      <c r="N6" s="54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89"/>
    </row>
    <row r="7" spans="1:29" x14ac:dyDescent="0.25">
      <c r="A7" s="51">
        <v>40994</v>
      </c>
      <c r="B7" s="52"/>
      <c r="C7" s="53">
        <v>571.63</v>
      </c>
      <c r="D7" s="98">
        <v>1</v>
      </c>
      <c r="E7" s="34">
        <f t="shared" si="0"/>
        <v>0.67</v>
      </c>
      <c r="F7" s="54">
        <f t="shared" si="1"/>
        <v>0.33</v>
      </c>
      <c r="G7" s="54"/>
      <c r="H7" s="33"/>
      <c r="I7" s="34"/>
      <c r="J7" s="54"/>
      <c r="K7" s="54"/>
      <c r="L7" s="33"/>
      <c r="M7" s="34"/>
      <c r="N7" s="54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89"/>
    </row>
    <row r="8" spans="1:29" x14ac:dyDescent="0.25">
      <c r="A8" s="51">
        <v>40995</v>
      </c>
      <c r="B8" s="52"/>
      <c r="C8" s="53">
        <v>573.34</v>
      </c>
      <c r="D8" s="98">
        <v>0.6</v>
      </c>
      <c r="E8" s="34">
        <f t="shared" si="0"/>
        <v>0.40200000000000002</v>
      </c>
      <c r="F8" s="54">
        <f t="shared" si="1"/>
        <v>0.19800000000000001</v>
      </c>
      <c r="G8" s="54"/>
      <c r="H8" s="33"/>
      <c r="I8" s="34"/>
      <c r="J8" s="54"/>
      <c r="K8" s="54"/>
      <c r="L8" s="33"/>
      <c r="M8" s="34"/>
      <c r="N8" s="54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89"/>
    </row>
    <row r="9" spans="1:29" x14ac:dyDescent="0.25">
      <c r="A9" s="51">
        <v>40998</v>
      </c>
      <c r="B9" s="52">
        <v>0.66</v>
      </c>
      <c r="C9" s="53"/>
      <c r="D9" s="98"/>
      <c r="E9" s="34">
        <f t="shared" si="0"/>
        <v>0</v>
      </c>
      <c r="F9" s="54">
        <f t="shared" si="1"/>
        <v>0</v>
      </c>
      <c r="G9" s="54"/>
      <c r="H9" s="33"/>
      <c r="I9" s="34"/>
      <c r="J9" s="54"/>
      <c r="K9" s="54"/>
      <c r="L9" s="55"/>
      <c r="M9" s="56"/>
      <c r="N9" s="54"/>
      <c r="T9" s="189"/>
      <c r="U9" s="189"/>
      <c r="V9" s="189"/>
      <c r="W9" s="189"/>
      <c r="X9" s="189"/>
      <c r="Y9" s="189"/>
      <c r="Z9" s="189"/>
      <c r="AA9" s="189"/>
      <c r="AB9" s="189"/>
      <c r="AC9" s="189"/>
    </row>
    <row r="10" spans="1:29" x14ac:dyDescent="0.25">
      <c r="A10" s="51">
        <v>40999</v>
      </c>
      <c r="B10" s="52">
        <v>0.37</v>
      </c>
      <c r="C10" s="53"/>
      <c r="D10" s="98"/>
      <c r="E10" s="34">
        <f t="shared" si="0"/>
        <v>0</v>
      </c>
      <c r="F10" s="54">
        <f t="shared" si="1"/>
        <v>0</v>
      </c>
      <c r="G10" s="54"/>
      <c r="H10" s="55"/>
      <c r="I10" s="56"/>
      <c r="J10" s="54"/>
      <c r="K10" s="54"/>
      <c r="L10" s="33"/>
      <c r="M10" s="34"/>
      <c r="N10" s="54"/>
    </row>
    <row r="11" spans="1:29" x14ac:dyDescent="0.25">
      <c r="A11" s="51">
        <v>41004</v>
      </c>
      <c r="B11" s="52">
        <v>0.38</v>
      </c>
      <c r="C11" s="53"/>
      <c r="D11" s="98"/>
      <c r="E11" s="34">
        <f t="shared" si="0"/>
        <v>0</v>
      </c>
      <c r="F11" s="54">
        <f t="shared" si="1"/>
        <v>0</v>
      </c>
      <c r="G11" s="54"/>
      <c r="H11" s="33"/>
      <c r="I11" s="34"/>
      <c r="J11" s="54"/>
      <c r="K11" s="54"/>
      <c r="L11" s="33"/>
      <c r="M11" s="34"/>
      <c r="N11" s="54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</row>
    <row r="12" spans="1:29" x14ac:dyDescent="0.25">
      <c r="A12" s="51">
        <v>41008</v>
      </c>
      <c r="B12" s="52"/>
      <c r="C12" s="53"/>
      <c r="D12" s="98"/>
      <c r="E12" s="34">
        <f t="shared" si="0"/>
        <v>0</v>
      </c>
      <c r="F12" s="54">
        <f t="shared" si="1"/>
        <v>0</v>
      </c>
      <c r="G12" s="54"/>
      <c r="H12" s="33"/>
      <c r="I12" s="34"/>
      <c r="J12" s="54"/>
      <c r="K12" s="54"/>
      <c r="L12" s="33"/>
      <c r="M12" s="34"/>
      <c r="N12" s="54"/>
      <c r="S12" s="167"/>
      <c r="T12" s="192"/>
      <c r="U12" s="167"/>
      <c r="V12" s="167"/>
      <c r="W12" s="167"/>
      <c r="X12" s="167"/>
      <c r="Y12" s="167"/>
      <c r="Z12" s="167"/>
      <c r="AA12" s="167"/>
      <c r="AB12" s="167"/>
      <c r="AC12" s="189"/>
    </row>
    <row r="13" spans="1:29" x14ac:dyDescent="0.25">
      <c r="A13" s="51">
        <v>41020</v>
      </c>
      <c r="B13" s="52">
        <v>0.86</v>
      </c>
      <c r="C13" s="53"/>
      <c r="D13" s="98"/>
      <c r="E13" s="34">
        <f t="shared" si="0"/>
        <v>0</v>
      </c>
      <c r="F13" s="54">
        <f t="shared" si="1"/>
        <v>0</v>
      </c>
      <c r="G13" s="54"/>
      <c r="H13" s="33"/>
      <c r="I13" s="34"/>
      <c r="J13" s="54"/>
      <c r="K13" s="54"/>
      <c r="L13" s="33"/>
      <c r="M13" s="34"/>
      <c r="N13" s="54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89"/>
    </row>
    <row r="14" spans="1:29" x14ac:dyDescent="0.25">
      <c r="A14" s="51">
        <v>41023</v>
      </c>
      <c r="B14" s="52"/>
      <c r="C14" s="53"/>
      <c r="D14" s="98"/>
      <c r="E14" s="34">
        <f t="shared" si="0"/>
        <v>0</v>
      </c>
      <c r="F14" s="54">
        <f t="shared" si="1"/>
        <v>0</v>
      </c>
      <c r="G14" s="54"/>
      <c r="H14" s="93"/>
      <c r="I14" s="94">
        <f t="shared" ref="I14:I72" si="2">H14*0.67</f>
        <v>0</v>
      </c>
      <c r="J14" s="95">
        <f t="shared" ref="J14:J76" si="3">H14*0.33</f>
        <v>0</v>
      </c>
      <c r="K14" s="54"/>
      <c r="L14" s="33"/>
      <c r="M14" s="34"/>
      <c r="N14" s="54"/>
      <c r="S14" s="167"/>
      <c r="T14" s="167"/>
      <c r="U14" s="193"/>
      <c r="V14" s="193"/>
      <c r="W14" s="193"/>
      <c r="X14" s="167"/>
      <c r="Y14" s="167"/>
      <c r="Z14" s="193"/>
      <c r="AA14" s="193"/>
      <c r="AB14" s="193"/>
      <c r="AC14" s="189"/>
    </row>
    <row r="15" spans="1:29" x14ac:dyDescent="0.25">
      <c r="A15" s="51">
        <v>41024</v>
      </c>
      <c r="B15" s="52"/>
      <c r="C15" s="53"/>
      <c r="D15" s="98"/>
      <c r="E15" s="34">
        <f t="shared" si="0"/>
        <v>0</v>
      </c>
      <c r="F15" s="54">
        <f t="shared" si="1"/>
        <v>0</v>
      </c>
      <c r="G15" s="54"/>
      <c r="H15" s="33"/>
      <c r="I15" s="34">
        <f t="shared" si="2"/>
        <v>0</v>
      </c>
      <c r="J15" s="54">
        <f t="shared" si="3"/>
        <v>0</v>
      </c>
      <c r="K15" s="54"/>
      <c r="L15" s="99"/>
      <c r="M15" s="100">
        <f t="shared" ref="M15:M76" si="4">L15*0.67</f>
        <v>0</v>
      </c>
      <c r="N15" s="101">
        <f t="shared" ref="N15:N76" si="5">L15*0.33</f>
        <v>0</v>
      </c>
      <c r="T15" s="189"/>
      <c r="U15" s="189"/>
      <c r="V15" s="189"/>
      <c r="W15" s="189"/>
      <c r="X15" s="189"/>
      <c r="Y15" s="189"/>
      <c r="Z15" s="189"/>
      <c r="AA15" s="189"/>
      <c r="AB15" s="189"/>
      <c r="AC15" s="189"/>
    </row>
    <row r="16" spans="1:29" x14ac:dyDescent="0.25">
      <c r="A16" s="51">
        <v>41026</v>
      </c>
      <c r="B16" s="52"/>
      <c r="C16" s="53">
        <v>574.62</v>
      </c>
      <c r="D16" s="98">
        <v>0.75</v>
      </c>
      <c r="E16" s="34">
        <f t="shared" si="0"/>
        <v>0.50250000000000006</v>
      </c>
      <c r="F16" s="54">
        <f t="shared" si="1"/>
        <v>0.2475</v>
      </c>
      <c r="G16" s="54"/>
      <c r="H16" s="33">
        <v>0.75</v>
      </c>
      <c r="I16" s="34">
        <f t="shared" si="2"/>
        <v>0.50250000000000006</v>
      </c>
      <c r="J16" s="54">
        <f t="shared" si="3"/>
        <v>0.2475</v>
      </c>
      <c r="K16" s="54"/>
      <c r="L16" s="33">
        <v>0.75</v>
      </c>
      <c r="M16" s="34">
        <f t="shared" si="4"/>
        <v>0.50250000000000006</v>
      </c>
      <c r="N16" s="54">
        <f t="shared" si="5"/>
        <v>0.2475</v>
      </c>
    </row>
    <row r="17" spans="1:29" x14ac:dyDescent="0.25">
      <c r="A17" s="51">
        <v>41030</v>
      </c>
      <c r="B17" s="52"/>
      <c r="C17" s="53">
        <v>578.76</v>
      </c>
      <c r="D17" s="98">
        <v>0.7</v>
      </c>
      <c r="E17" s="34">
        <f t="shared" si="0"/>
        <v>0.46899999999999997</v>
      </c>
      <c r="F17" s="54">
        <f t="shared" si="1"/>
        <v>0.23099999999999998</v>
      </c>
      <c r="G17" s="54"/>
      <c r="H17" s="33">
        <v>0.7</v>
      </c>
      <c r="I17" s="34">
        <f t="shared" si="2"/>
        <v>0.46899999999999997</v>
      </c>
      <c r="J17" s="54">
        <f t="shared" si="3"/>
        <v>0.23099999999999998</v>
      </c>
      <c r="K17" s="54"/>
      <c r="L17" s="33">
        <v>0.7</v>
      </c>
      <c r="M17" s="34">
        <f t="shared" si="4"/>
        <v>0.46899999999999997</v>
      </c>
      <c r="N17" s="54">
        <f t="shared" si="5"/>
        <v>0.23099999999999998</v>
      </c>
      <c r="S17" s="167"/>
      <c r="T17" s="167"/>
      <c r="U17" s="167"/>
      <c r="V17" s="167"/>
      <c r="W17" s="167"/>
      <c r="X17" s="167"/>
      <c r="Y17" s="167"/>
      <c r="Z17" s="167"/>
      <c r="AA17" s="167"/>
      <c r="AB17" s="167"/>
    </row>
    <row r="18" spans="1:29" x14ac:dyDescent="0.25">
      <c r="A18" s="51">
        <v>41032</v>
      </c>
      <c r="B18" s="52"/>
      <c r="C18" s="53"/>
      <c r="D18" s="98"/>
      <c r="E18" s="34">
        <f t="shared" si="0"/>
        <v>0</v>
      </c>
      <c r="F18" s="54">
        <f t="shared" si="1"/>
        <v>0</v>
      </c>
      <c r="G18" s="54"/>
      <c r="H18" s="33"/>
      <c r="I18" s="34">
        <f t="shared" si="2"/>
        <v>0</v>
      </c>
      <c r="J18" s="54">
        <f t="shared" si="3"/>
        <v>0</v>
      </c>
      <c r="K18" s="54"/>
      <c r="L18" s="33"/>
      <c r="M18" s="34">
        <f t="shared" si="4"/>
        <v>0</v>
      </c>
      <c r="N18" s="54">
        <f t="shared" si="5"/>
        <v>0</v>
      </c>
      <c r="S18" s="167"/>
      <c r="T18" s="167"/>
      <c r="U18" s="167"/>
      <c r="V18" s="192"/>
      <c r="W18" s="192"/>
      <c r="X18" s="192"/>
      <c r="Y18" s="167"/>
      <c r="Z18" s="167"/>
      <c r="AA18" s="167"/>
      <c r="AB18" s="167"/>
      <c r="AC18" s="189"/>
    </row>
    <row r="19" spans="1:29" x14ac:dyDescent="0.25">
      <c r="A19" s="51">
        <v>41033</v>
      </c>
      <c r="B19" s="52"/>
      <c r="C19" s="53">
        <v>583.16</v>
      </c>
      <c r="D19" s="98">
        <v>0.7</v>
      </c>
      <c r="E19" s="34">
        <f t="shared" si="0"/>
        <v>0.46899999999999997</v>
      </c>
      <c r="F19" s="54">
        <f t="shared" si="1"/>
        <v>0.23099999999999998</v>
      </c>
      <c r="G19" s="54"/>
      <c r="H19" s="33"/>
      <c r="I19" s="34">
        <f t="shared" si="2"/>
        <v>0</v>
      </c>
      <c r="J19" s="54">
        <f t="shared" si="3"/>
        <v>0</v>
      </c>
      <c r="K19" s="54"/>
      <c r="L19" s="33"/>
      <c r="M19" s="34">
        <f t="shared" si="4"/>
        <v>0</v>
      </c>
      <c r="N19" s="54">
        <f t="shared" si="5"/>
        <v>0</v>
      </c>
      <c r="S19" s="167"/>
      <c r="T19" s="167"/>
      <c r="U19" s="192"/>
      <c r="V19" s="167"/>
      <c r="W19" s="167"/>
      <c r="X19" s="167"/>
      <c r="Y19" s="167"/>
      <c r="Z19" s="167"/>
      <c r="AA19" s="167"/>
      <c r="AB19" s="167"/>
      <c r="AC19" s="189"/>
    </row>
    <row r="20" spans="1:29" x14ac:dyDescent="0.25">
      <c r="A20" s="51">
        <v>41035</v>
      </c>
      <c r="B20" s="52">
        <v>0.28999999999999998</v>
      </c>
      <c r="C20" s="53"/>
      <c r="D20" s="98"/>
      <c r="E20" s="34">
        <f t="shared" si="0"/>
        <v>0</v>
      </c>
      <c r="F20" s="54">
        <f t="shared" si="1"/>
        <v>0</v>
      </c>
      <c r="G20" s="54"/>
      <c r="H20" s="33"/>
      <c r="I20" s="34">
        <f t="shared" si="2"/>
        <v>0</v>
      </c>
      <c r="J20" s="54">
        <f t="shared" si="3"/>
        <v>0</v>
      </c>
      <c r="K20" s="54"/>
      <c r="L20" s="33"/>
      <c r="M20" s="34">
        <f t="shared" si="4"/>
        <v>0</v>
      </c>
      <c r="N20" s="54">
        <f t="shared" si="5"/>
        <v>0</v>
      </c>
      <c r="S20" s="167"/>
      <c r="T20" s="167"/>
      <c r="U20" s="167"/>
      <c r="V20" s="193"/>
      <c r="W20" s="193"/>
      <c r="X20" s="193"/>
      <c r="Y20" s="167"/>
      <c r="Z20" s="193"/>
      <c r="AA20" s="193"/>
      <c r="AB20" s="193"/>
      <c r="AC20" s="189"/>
    </row>
    <row r="21" spans="1:29" x14ac:dyDescent="0.25">
      <c r="A21" s="51">
        <v>41037</v>
      </c>
      <c r="B21" s="52">
        <v>0.15</v>
      </c>
      <c r="C21" s="53">
        <v>584.64</v>
      </c>
      <c r="D21" s="98">
        <v>1</v>
      </c>
      <c r="E21" s="34">
        <f t="shared" si="0"/>
        <v>0.67</v>
      </c>
      <c r="F21" s="54">
        <f t="shared" si="1"/>
        <v>0.33</v>
      </c>
      <c r="G21" s="54"/>
      <c r="H21" s="33"/>
      <c r="I21" s="34">
        <f t="shared" si="2"/>
        <v>0</v>
      </c>
      <c r="J21" s="54">
        <f t="shared" si="3"/>
        <v>0</v>
      </c>
      <c r="K21" s="54"/>
      <c r="L21" s="33"/>
      <c r="M21" s="34">
        <f t="shared" si="4"/>
        <v>0</v>
      </c>
      <c r="N21" s="54">
        <f t="shared" si="5"/>
        <v>0</v>
      </c>
      <c r="S21" s="167"/>
      <c r="T21" s="167"/>
      <c r="U21" s="167"/>
      <c r="V21" s="193"/>
      <c r="W21" s="193"/>
      <c r="X21" s="193"/>
      <c r="Y21" s="167"/>
      <c r="Z21" s="193"/>
      <c r="AA21" s="193"/>
      <c r="AB21" s="193"/>
      <c r="AC21" s="189"/>
    </row>
    <row r="22" spans="1:29" x14ac:dyDescent="0.25">
      <c r="A22" s="51">
        <v>41039</v>
      </c>
      <c r="B22" s="52"/>
      <c r="C22" s="53">
        <v>586.17999999999995</v>
      </c>
      <c r="D22" s="98">
        <v>0.75</v>
      </c>
      <c r="E22" s="34">
        <f t="shared" si="0"/>
        <v>0.50250000000000006</v>
      </c>
      <c r="F22" s="54">
        <f t="shared" si="1"/>
        <v>0.2475</v>
      </c>
      <c r="G22" s="54"/>
      <c r="H22" s="33">
        <v>0.5</v>
      </c>
      <c r="I22" s="34">
        <f t="shared" si="2"/>
        <v>0.33500000000000002</v>
      </c>
      <c r="J22" s="54">
        <f t="shared" si="3"/>
        <v>0.16500000000000001</v>
      </c>
      <c r="K22" s="54"/>
      <c r="L22" s="33">
        <v>0.5</v>
      </c>
      <c r="M22" s="34">
        <f t="shared" si="4"/>
        <v>0.33500000000000002</v>
      </c>
      <c r="N22" s="54">
        <f t="shared" si="5"/>
        <v>0.16500000000000001</v>
      </c>
      <c r="S22" s="167"/>
      <c r="T22" s="167"/>
      <c r="U22" s="167"/>
      <c r="V22" s="193"/>
      <c r="W22" s="193"/>
      <c r="X22" s="193"/>
      <c r="Y22" s="167"/>
      <c r="Z22" s="193"/>
      <c r="AA22" s="193"/>
      <c r="AB22" s="193"/>
      <c r="AC22" s="189"/>
    </row>
    <row r="23" spans="1:29" x14ac:dyDescent="0.25">
      <c r="A23" s="51">
        <v>41042</v>
      </c>
      <c r="B23" s="52">
        <v>0.7</v>
      </c>
      <c r="C23" s="53"/>
      <c r="D23" s="98"/>
      <c r="E23" s="34">
        <f t="shared" si="0"/>
        <v>0</v>
      </c>
      <c r="F23" s="54">
        <f t="shared" si="1"/>
        <v>0</v>
      </c>
      <c r="G23" s="54"/>
      <c r="H23" s="33"/>
      <c r="I23" s="34">
        <f t="shared" si="2"/>
        <v>0</v>
      </c>
      <c r="J23" s="54">
        <f t="shared" si="3"/>
        <v>0</v>
      </c>
      <c r="K23" s="54"/>
      <c r="L23" s="33"/>
      <c r="M23" s="34">
        <f t="shared" si="4"/>
        <v>0</v>
      </c>
      <c r="N23" s="54">
        <f t="shared" si="5"/>
        <v>0</v>
      </c>
      <c r="T23" s="189"/>
      <c r="U23" s="189"/>
      <c r="V23" s="189"/>
      <c r="W23" s="189"/>
      <c r="X23" s="189"/>
      <c r="Y23" s="189"/>
      <c r="Z23" s="189"/>
      <c r="AA23" s="189"/>
      <c r="AB23" s="189"/>
      <c r="AC23" s="189"/>
    </row>
    <row r="24" spans="1:29" x14ac:dyDescent="0.25">
      <c r="A24" s="51">
        <v>41043</v>
      </c>
      <c r="B24" s="52">
        <v>0.1</v>
      </c>
      <c r="C24" s="53"/>
      <c r="D24" s="98"/>
      <c r="E24" s="34">
        <f t="shared" si="0"/>
        <v>0</v>
      </c>
      <c r="F24" s="54">
        <f t="shared" si="1"/>
        <v>0</v>
      </c>
      <c r="G24" s="54"/>
      <c r="H24" s="33"/>
      <c r="I24" s="34">
        <f t="shared" si="2"/>
        <v>0</v>
      </c>
      <c r="J24" s="54">
        <f t="shared" si="3"/>
        <v>0</v>
      </c>
      <c r="K24" s="54"/>
      <c r="L24" s="33"/>
      <c r="M24" s="34">
        <f t="shared" si="4"/>
        <v>0</v>
      </c>
      <c r="N24" s="54">
        <f t="shared" si="5"/>
        <v>0</v>
      </c>
      <c r="S24" s="167"/>
      <c r="T24" s="192"/>
      <c r="U24" s="167"/>
      <c r="V24" s="167"/>
      <c r="W24" s="167"/>
      <c r="X24" s="167"/>
      <c r="Y24" s="167"/>
      <c r="Z24" s="167"/>
      <c r="AA24" s="167"/>
      <c r="AB24" s="167"/>
    </row>
    <row r="25" spans="1:29" x14ac:dyDescent="0.25">
      <c r="A25" s="51">
        <v>41045</v>
      </c>
      <c r="B25" s="52"/>
      <c r="C25" s="53"/>
      <c r="D25" s="98"/>
      <c r="E25" s="34">
        <f t="shared" si="0"/>
        <v>0</v>
      </c>
      <c r="F25" s="54">
        <f t="shared" si="1"/>
        <v>0</v>
      </c>
      <c r="G25" s="54"/>
      <c r="H25" s="33"/>
      <c r="I25" s="34">
        <f t="shared" si="2"/>
        <v>0</v>
      </c>
      <c r="J25" s="54">
        <f t="shared" si="3"/>
        <v>0</v>
      </c>
      <c r="K25" s="54"/>
      <c r="L25" s="33"/>
      <c r="M25" s="34">
        <f t="shared" si="4"/>
        <v>0</v>
      </c>
      <c r="N25" s="54">
        <f t="shared" si="5"/>
        <v>0</v>
      </c>
      <c r="S25" s="167"/>
      <c r="T25" s="167"/>
      <c r="U25" s="167"/>
      <c r="V25" s="192"/>
      <c r="W25" s="192"/>
      <c r="X25" s="192"/>
      <c r="Y25" s="167"/>
      <c r="Z25" s="167"/>
      <c r="AA25" s="167"/>
      <c r="AB25" s="167"/>
      <c r="AC25" s="189"/>
    </row>
    <row r="26" spans="1:29" x14ac:dyDescent="0.25">
      <c r="A26" s="51">
        <v>41046</v>
      </c>
      <c r="B26" s="52"/>
      <c r="C26" s="53">
        <v>589.44000000000005</v>
      </c>
      <c r="D26" s="98">
        <v>0.75</v>
      </c>
      <c r="E26" s="34">
        <f t="shared" si="0"/>
        <v>0.50250000000000006</v>
      </c>
      <c r="F26" s="54">
        <f t="shared" si="1"/>
        <v>0.2475</v>
      </c>
      <c r="G26" s="54"/>
      <c r="H26" s="33">
        <v>0.5</v>
      </c>
      <c r="I26" s="34">
        <f t="shared" si="2"/>
        <v>0.33500000000000002</v>
      </c>
      <c r="J26" s="54">
        <f t="shared" si="3"/>
        <v>0.16500000000000001</v>
      </c>
      <c r="K26" s="54"/>
      <c r="L26" s="33">
        <v>0.5</v>
      </c>
      <c r="M26" s="34">
        <f t="shared" si="4"/>
        <v>0.33500000000000002</v>
      </c>
      <c r="N26" s="54">
        <f t="shared" si="5"/>
        <v>0.16500000000000001</v>
      </c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89"/>
    </row>
    <row r="27" spans="1:29" x14ac:dyDescent="0.25">
      <c r="A27" s="51">
        <v>41049</v>
      </c>
      <c r="B27" s="52">
        <v>0.15</v>
      </c>
      <c r="C27" s="53"/>
      <c r="D27" s="98"/>
      <c r="E27" s="34">
        <f t="shared" si="0"/>
        <v>0</v>
      </c>
      <c r="F27" s="54">
        <f t="shared" si="1"/>
        <v>0</v>
      </c>
      <c r="G27" s="54"/>
      <c r="H27" s="33"/>
      <c r="I27" s="34">
        <f t="shared" si="2"/>
        <v>0</v>
      </c>
      <c r="J27" s="54">
        <f t="shared" si="3"/>
        <v>0</v>
      </c>
      <c r="K27" s="54"/>
      <c r="L27" s="33"/>
      <c r="M27" s="34">
        <f t="shared" si="4"/>
        <v>0</v>
      </c>
      <c r="N27" s="54">
        <f t="shared" si="5"/>
        <v>0</v>
      </c>
      <c r="S27" s="167"/>
      <c r="T27" s="167"/>
      <c r="U27" s="167"/>
      <c r="V27" s="193"/>
      <c r="W27" s="193"/>
      <c r="X27" s="193"/>
      <c r="Y27" s="167"/>
      <c r="Z27" s="193"/>
      <c r="AA27" s="193"/>
      <c r="AB27" s="193"/>
      <c r="AC27" s="189"/>
    </row>
    <row r="28" spans="1:29" x14ac:dyDescent="0.25">
      <c r="A28" s="51">
        <v>41050</v>
      </c>
      <c r="B28" s="52"/>
      <c r="C28" s="53">
        <v>593.28</v>
      </c>
      <c r="D28" s="98">
        <v>1</v>
      </c>
      <c r="E28" s="34">
        <f t="shared" si="0"/>
        <v>0.67</v>
      </c>
      <c r="F28" s="54">
        <f t="shared" si="1"/>
        <v>0.33</v>
      </c>
      <c r="G28" s="54"/>
      <c r="H28" s="33"/>
      <c r="I28" s="34">
        <f t="shared" si="2"/>
        <v>0</v>
      </c>
      <c r="J28" s="54">
        <f t="shared" si="3"/>
        <v>0</v>
      </c>
      <c r="K28" s="54"/>
      <c r="L28" s="33"/>
      <c r="M28" s="34">
        <f t="shared" si="4"/>
        <v>0</v>
      </c>
      <c r="N28" s="54">
        <f t="shared" si="5"/>
        <v>0</v>
      </c>
      <c r="S28" s="167"/>
      <c r="T28" s="167"/>
      <c r="U28" s="167"/>
      <c r="V28" s="193"/>
      <c r="W28" s="193"/>
      <c r="X28" s="193"/>
      <c r="Y28" s="167"/>
      <c r="Z28" s="193"/>
      <c r="AA28" s="193"/>
      <c r="AB28" s="193"/>
      <c r="AC28" s="189"/>
    </row>
    <row r="29" spans="1:29" x14ac:dyDescent="0.25">
      <c r="A29" s="51">
        <v>41053</v>
      </c>
      <c r="B29" s="52"/>
      <c r="C29" s="53">
        <v>594.75</v>
      </c>
      <c r="D29" s="98">
        <v>0.75</v>
      </c>
      <c r="E29" s="34">
        <f t="shared" si="0"/>
        <v>0.50250000000000006</v>
      </c>
      <c r="F29" s="54">
        <f t="shared" si="1"/>
        <v>0.2475</v>
      </c>
      <c r="G29" s="54"/>
      <c r="H29" s="33">
        <v>0.75</v>
      </c>
      <c r="I29" s="34">
        <f t="shared" si="2"/>
        <v>0.50250000000000006</v>
      </c>
      <c r="J29" s="54">
        <f t="shared" si="3"/>
        <v>0.2475</v>
      </c>
      <c r="K29" s="54"/>
      <c r="L29" s="33">
        <v>0.75</v>
      </c>
      <c r="M29" s="34">
        <f t="shared" si="4"/>
        <v>0.50250000000000006</v>
      </c>
      <c r="N29" s="54">
        <f t="shared" si="5"/>
        <v>0.2475</v>
      </c>
      <c r="S29" s="167"/>
      <c r="T29" s="167"/>
      <c r="U29" s="167"/>
      <c r="V29" s="193"/>
      <c r="W29" s="193"/>
      <c r="X29" s="193"/>
      <c r="Y29" s="167"/>
      <c r="Z29" s="193"/>
      <c r="AA29" s="193"/>
      <c r="AB29" s="193"/>
      <c r="AC29" s="189"/>
    </row>
    <row r="30" spans="1:29" x14ac:dyDescent="0.25">
      <c r="A30" s="51">
        <v>41055</v>
      </c>
      <c r="B30" s="52"/>
      <c r="C30" s="53">
        <v>599.72</v>
      </c>
      <c r="D30" s="98">
        <v>0.8</v>
      </c>
      <c r="E30" s="34">
        <f t="shared" si="0"/>
        <v>0.53600000000000003</v>
      </c>
      <c r="F30" s="54">
        <f t="shared" si="1"/>
        <v>0.26400000000000001</v>
      </c>
      <c r="G30" s="54"/>
      <c r="H30" s="33"/>
      <c r="I30" s="34">
        <f t="shared" si="2"/>
        <v>0</v>
      </c>
      <c r="J30" s="54">
        <f t="shared" si="3"/>
        <v>0</v>
      </c>
      <c r="K30" s="54"/>
      <c r="L30" s="33"/>
      <c r="M30" s="34">
        <f t="shared" si="4"/>
        <v>0</v>
      </c>
      <c r="N30" s="54">
        <f t="shared" si="5"/>
        <v>0</v>
      </c>
      <c r="T30" s="189"/>
      <c r="U30" s="189"/>
      <c r="V30" s="189"/>
      <c r="W30" s="189"/>
      <c r="X30" s="189"/>
      <c r="Y30" s="189"/>
      <c r="Z30" s="189"/>
      <c r="AA30" s="189"/>
      <c r="AB30" s="189"/>
      <c r="AC30" s="189"/>
    </row>
    <row r="31" spans="1:29" x14ac:dyDescent="0.25">
      <c r="A31" s="51">
        <v>41057</v>
      </c>
      <c r="B31" s="52">
        <v>0.2</v>
      </c>
      <c r="C31" s="53"/>
      <c r="D31" s="98"/>
      <c r="E31" s="34">
        <f t="shared" si="0"/>
        <v>0</v>
      </c>
      <c r="F31" s="54">
        <f t="shared" si="1"/>
        <v>0</v>
      </c>
      <c r="G31" s="54"/>
      <c r="H31" s="33"/>
      <c r="I31" s="34">
        <f t="shared" si="2"/>
        <v>0</v>
      </c>
      <c r="J31" s="54">
        <f t="shared" si="3"/>
        <v>0</v>
      </c>
      <c r="K31" s="54"/>
      <c r="L31" s="33"/>
      <c r="M31" s="34">
        <f t="shared" si="4"/>
        <v>0</v>
      </c>
      <c r="N31" s="54">
        <f t="shared" si="5"/>
        <v>0</v>
      </c>
    </row>
    <row r="32" spans="1:29" x14ac:dyDescent="0.25">
      <c r="A32" s="51">
        <v>41059</v>
      </c>
      <c r="B32" s="52">
        <v>0.4</v>
      </c>
      <c r="C32" s="53">
        <v>600.92999999999995</v>
      </c>
      <c r="D32" s="98">
        <v>0.75</v>
      </c>
      <c r="E32" s="34">
        <f t="shared" si="0"/>
        <v>0.50250000000000006</v>
      </c>
      <c r="F32" s="54">
        <f t="shared" si="1"/>
        <v>0.2475</v>
      </c>
      <c r="G32" s="54"/>
      <c r="H32" s="33"/>
      <c r="I32" s="34">
        <f t="shared" si="2"/>
        <v>0</v>
      </c>
      <c r="J32" s="54">
        <f t="shared" si="3"/>
        <v>0</v>
      </c>
      <c r="K32" s="54"/>
      <c r="L32" s="33"/>
      <c r="M32" s="34">
        <f t="shared" si="4"/>
        <v>0</v>
      </c>
      <c r="N32" s="54">
        <f t="shared" si="5"/>
        <v>0</v>
      </c>
    </row>
    <row r="33" spans="1:14" x14ac:dyDescent="0.25">
      <c r="A33" s="51">
        <v>41060</v>
      </c>
      <c r="B33" s="52"/>
      <c r="C33" s="53"/>
      <c r="D33" s="98"/>
      <c r="E33" s="34">
        <f t="shared" si="0"/>
        <v>0</v>
      </c>
      <c r="F33" s="54">
        <f t="shared" si="1"/>
        <v>0</v>
      </c>
      <c r="G33" s="54"/>
      <c r="H33" s="33"/>
      <c r="I33" s="34">
        <f t="shared" si="2"/>
        <v>0</v>
      </c>
      <c r="J33" s="54">
        <f t="shared" si="3"/>
        <v>0</v>
      </c>
      <c r="K33" s="54"/>
      <c r="L33" s="33"/>
      <c r="M33" s="34">
        <f t="shared" si="4"/>
        <v>0</v>
      </c>
      <c r="N33" s="54">
        <f t="shared" si="5"/>
        <v>0</v>
      </c>
    </row>
    <row r="34" spans="1:14" x14ac:dyDescent="0.25">
      <c r="A34" s="51">
        <v>41061</v>
      </c>
      <c r="B34" s="52"/>
      <c r="C34" s="53">
        <v>602.32000000000005</v>
      </c>
      <c r="D34" s="98">
        <v>0.75</v>
      </c>
      <c r="E34" s="34">
        <f t="shared" si="0"/>
        <v>0.50250000000000006</v>
      </c>
      <c r="F34" s="54">
        <f t="shared" si="1"/>
        <v>0.2475</v>
      </c>
      <c r="G34" s="54"/>
      <c r="H34" s="33"/>
      <c r="I34" s="34">
        <f t="shared" si="2"/>
        <v>0</v>
      </c>
      <c r="J34" s="54">
        <f t="shared" si="3"/>
        <v>0</v>
      </c>
      <c r="K34" s="54"/>
      <c r="L34" s="33"/>
      <c r="M34" s="34">
        <f t="shared" si="4"/>
        <v>0</v>
      </c>
      <c r="N34" s="54">
        <f t="shared" si="5"/>
        <v>0</v>
      </c>
    </row>
    <row r="35" spans="1:14" x14ac:dyDescent="0.25">
      <c r="A35" s="51">
        <v>41065</v>
      </c>
      <c r="B35" s="52"/>
      <c r="C35" s="53">
        <v>603.66</v>
      </c>
      <c r="D35" s="98">
        <v>0.8</v>
      </c>
      <c r="E35" s="34">
        <f t="shared" si="0"/>
        <v>0.53600000000000003</v>
      </c>
      <c r="F35" s="54">
        <f t="shared" si="1"/>
        <v>0.26400000000000001</v>
      </c>
      <c r="G35" s="54"/>
      <c r="H35" s="33"/>
      <c r="I35" s="34">
        <f t="shared" si="2"/>
        <v>0</v>
      </c>
      <c r="J35" s="54">
        <f t="shared" si="3"/>
        <v>0</v>
      </c>
      <c r="K35" s="54"/>
      <c r="L35" s="33"/>
      <c r="M35" s="34">
        <f t="shared" si="4"/>
        <v>0</v>
      </c>
      <c r="N35" s="54">
        <f t="shared" si="5"/>
        <v>0</v>
      </c>
    </row>
    <row r="36" spans="1:14" x14ac:dyDescent="0.25">
      <c r="A36" s="102">
        <v>41066</v>
      </c>
      <c r="B36" s="103"/>
      <c r="C36" s="53"/>
      <c r="D36" s="98"/>
      <c r="E36" s="34">
        <f t="shared" si="0"/>
        <v>0</v>
      </c>
      <c r="F36" s="54">
        <f t="shared" si="1"/>
        <v>0</v>
      </c>
      <c r="G36" s="54"/>
      <c r="H36" s="33"/>
      <c r="I36" s="34">
        <f t="shared" si="2"/>
        <v>0</v>
      </c>
      <c r="J36" s="54">
        <f t="shared" si="3"/>
        <v>0</v>
      </c>
      <c r="K36" s="54"/>
      <c r="L36" s="33"/>
      <c r="M36" s="34">
        <f t="shared" si="4"/>
        <v>0</v>
      </c>
      <c r="N36" s="54">
        <f t="shared" si="5"/>
        <v>0</v>
      </c>
    </row>
    <row r="37" spans="1:14" x14ac:dyDescent="0.25">
      <c r="A37" s="102">
        <v>41071</v>
      </c>
      <c r="B37" s="103">
        <v>2.5</v>
      </c>
      <c r="C37" s="53"/>
      <c r="D37" s="98"/>
      <c r="E37" s="34">
        <f t="shared" si="0"/>
        <v>0</v>
      </c>
      <c r="F37" s="54">
        <f t="shared" si="1"/>
        <v>0</v>
      </c>
      <c r="G37" s="54"/>
      <c r="H37" s="33"/>
      <c r="I37" s="34">
        <f t="shared" si="2"/>
        <v>0</v>
      </c>
      <c r="J37" s="54">
        <f t="shared" si="3"/>
        <v>0</v>
      </c>
      <c r="K37" s="54"/>
      <c r="L37" s="33"/>
      <c r="M37" s="34">
        <f t="shared" si="4"/>
        <v>0</v>
      </c>
      <c r="N37" s="54">
        <f t="shared" si="5"/>
        <v>0</v>
      </c>
    </row>
    <row r="38" spans="1:14" x14ac:dyDescent="0.25">
      <c r="A38" s="51">
        <v>41078</v>
      </c>
      <c r="B38" s="52"/>
      <c r="C38" s="53">
        <v>605.1</v>
      </c>
      <c r="D38" s="98">
        <v>0.8</v>
      </c>
      <c r="E38" s="34">
        <f t="shared" si="0"/>
        <v>0.53600000000000003</v>
      </c>
      <c r="F38" s="54">
        <f t="shared" si="1"/>
        <v>0.26400000000000001</v>
      </c>
      <c r="G38" s="54"/>
      <c r="H38" s="33">
        <v>0.8</v>
      </c>
      <c r="I38" s="34">
        <f t="shared" si="2"/>
        <v>0.53600000000000003</v>
      </c>
      <c r="J38" s="54">
        <f t="shared" si="3"/>
        <v>0.26400000000000001</v>
      </c>
      <c r="K38" s="54"/>
      <c r="L38" s="33">
        <v>0.8</v>
      </c>
      <c r="M38" s="34">
        <f t="shared" si="4"/>
        <v>0.53600000000000003</v>
      </c>
      <c r="N38" s="54">
        <f t="shared" si="5"/>
        <v>0.26400000000000001</v>
      </c>
    </row>
    <row r="39" spans="1:14" x14ac:dyDescent="0.25">
      <c r="A39" s="51">
        <v>41080</v>
      </c>
      <c r="B39" s="52"/>
      <c r="C39" s="53">
        <v>609.91</v>
      </c>
      <c r="D39" s="98">
        <v>0.8</v>
      </c>
      <c r="E39" s="34">
        <f t="shared" si="0"/>
        <v>0.53600000000000003</v>
      </c>
      <c r="F39" s="54">
        <f t="shared" si="1"/>
        <v>0.26400000000000001</v>
      </c>
      <c r="G39" s="54"/>
      <c r="H39" s="33"/>
      <c r="I39" s="34">
        <f t="shared" si="2"/>
        <v>0</v>
      </c>
      <c r="J39" s="54">
        <f t="shared" si="3"/>
        <v>0</v>
      </c>
      <c r="K39" s="54"/>
      <c r="L39" s="33"/>
      <c r="M39" s="34">
        <f t="shared" si="4"/>
        <v>0</v>
      </c>
      <c r="N39" s="54">
        <f t="shared" si="5"/>
        <v>0</v>
      </c>
    </row>
    <row r="40" spans="1:14" x14ac:dyDescent="0.25">
      <c r="A40" s="51">
        <v>41081</v>
      </c>
      <c r="B40" s="52"/>
      <c r="C40" s="53">
        <v>611.16999999999996</v>
      </c>
      <c r="D40" s="98">
        <v>0.7</v>
      </c>
      <c r="E40" s="34">
        <f t="shared" si="0"/>
        <v>0.46899999999999997</v>
      </c>
      <c r="F40" s="54">
        <f t="shared" si="1"/>
        <v>0.23099999999999998</v>
      </c>
      <c r="G40" s="54"/>
      <c r="H40" s="33"/>
      <c r="I40" s="34">
        <f t="shared" si="2"/>
        <v>0</v>
      </c>
      <c r="J40" s="54">
        <f t="shared" si="3"/>
        <v>0</v>
      </c>
      <c r="K40" s="54"/>
      <c r="L40" s="33">
        <v>0.7</v>
      </c>
      <c r="M40" s="34">
        <f t="shared" si="4"/>
        <v>0.46899999999999997</v>
      </c>
      <c r="N40" s="54">
        <f t="shared" si="5"/>
        <v>0.23099999999999998</v>
      </c>
    </row>
    <row r="41" spans="1:14" x14ac:dyDescent="0.25">
      <c r="A41" s="51">
        <v>41086</v>
      </c>
      <c r="B41" s="52"/>
      <c r="C41" s="53">
        <v>614.1</v>
      </c>
      <c r="D41" s="98">
        <v>1</v>
      </c>
      <c r="E41" s="34">
        <f t="shared" si="0"/>
        <v>0.67</v>
      </c>
      <c r="F41" s="54">
        <f t="shared" si="1"/>
        <v>0.33</v>
      </c>
      <c r="G41" s="54"/>
      <c r="H41" s="33"/>
      <c r="I41" s="34">
        <f t="shared" si="2"/>
        <v>0</v>
      </c>
      <c r="J41" s="54">
        <f t="shared" si="3"/>
        <v>0</v>
      </c>
      <c r="K41" s="54"/>
      <c r="L41" s="33"/>
      <c r="M41" s="34">
        <f t="shared" si="4"/>
        <v>0</v>
      </c>
      <c r="N41" s="54">
        <f t="shared" si="5"/>
        <v>0</v>
      </c>
    </row>
    <row r="42" spans="1:14" x14ac:dyDescent="0.25">
      <c r="A42" s="51">
        <v>41087</v>
      </c>
      <c r="B42" s="52"/>
      <c r="C42" s="53">
        <v>615.33000000000004</v>
      </c>
      <c r="D42" s="98">
        <v>0.8</v>
      </c>
      <c r="E42" s="34">
        <f t="shared" si="0"/>
        <v>0.53600000000000003</v>
      </c>
      <c r="F42" s="54">
        <f t="shared" si="1"/>
        <v>0.26400000000000001</v>
      </c>
      <c r="G42" s="54"/>
      <c r="H42" s="33">
        <v>0.8</v>
      </c>
      <c r="I42" s="34">
        <f t="shared" si="2"/>
        <v>0.53600000000000003</v>
      </c>
      <c r="J42" s="54">
        <f t="shared" si="3"/>
        <v>0.26400000000000001</v>
      </c>
      <c r="K42" s="54"/>
      <c r="L42" s="33">
        <v>0.8</v>
      </c>
      <c r="M42" s="34">
        <f t="shared" si="4"/>
        <v>0.53600000000000003</v>
      </c>
      <c r="N42" s="54">
        <f t="shared" si="5"/>
        <v>0.26400000000000001</v>
      </c>
    </row>
    <row r="43" spans="1:14" x14ac:dyDescent="0.25">
      <c r="A43" s="51">
        <v>41089</v>
      </c>
      <c r="B43" s="52"/>
      <c r="C43" s="53">
        <v>620.14</v>
      </c>
      <c r="D43" s="98">
        <v>0.7</v>
      </c>
      <c r="E43" s="34">
        <f t="shared" si="0"/>
        <v>0.46899999999999997</v>
      </c>
      <c r="F43" s="54">
        <f t="shared" si="1"/>
        <v>0.23099999999999998</v>
      </c>
      <c r="G43" s="54"/>
      <c r="H43" s="33">
        <v>0.7</v>
      </c>
      <c r="I43" s="34">
        <f t="shared" si="2"/>
        <v>0.46899999999999997</v>
      </c>
      <c r="J43" s="54">
        <f t="shared" si="3"/>
        <v>0.23099999999999998</v>
      </c>
      <c r="K43" s="54"/>
      <c r="L43" s="33">
        <v>0.7</v>
      </c>
      <c r="M43" s="34">
        <f t="shared" si="4"/>
        <v>0.46899999999999997</v>
      </c>
      <c r="N43" s="54">
        <f t="shared" si="5"/>
        <v>0.23099999999999998</v>
      </c>
    </row>
    <row r="44" spans="1:14" x14ac:dyDescent="0.25">
      <c r="A44" s="51">
        <v>41092</v>
      </c>
      <c r="B44" s="52">
        <v>0.62</v>
      </c>
      <c r="C44" s="53"/>
      <c r="D44" s="98"/>
      <c r="E44" s="34">
        <f t="shared" si="0"/>
        <v>0</v>
      </c>
      <c r="F44" s="54">
        <f t="shared" si="1"/>
        <v>0</v>
      </c>
      <c r="G44" s="54"/>
      <c r="H44" s="33"/>
      <c r="I44" s="34">
        <f t="shared" si="2"/>
        <v>0</v>
      </c>
      <c r="J44" s="54">
        <f t="shared" si="3"/>
        <v>0</v>
      </c>
      <c r="K44" s="54"/>
      <c r="L44" s="33"/>
      <c r="M44" s="34">
        <f t="shared" si="4"/>
        <v>0</v>
      </c>
      <c r="N44" s="54">
        <f t="shared" si="5"/>
        <v>0</v>
      </c>
    </row>
    <row r="45" spans="1:14" x14ac:dyDescent="0.25">
      <c r="A45" s="51">
        <v>41093</v>
      </c>
      <c r="B45" s="52">
        <v>1.5</v>
      </c>
      <c r="C45" s="53">
        <v>624.63</v>
      </c>
      <c r="D45" s="98"/>
      <c r="E45" s="34">
        <f t="shared" si="0"/>
        <v>0</v>
      </c>
      <c r="F45" s="54">
        <f t="shared" si="1"/>
        <v>0</v>
      </c>
      <c r="G45" s="54"/>
      <c r="H45" s="33"/>
      <c r="I45" s="34">
        <f t="shared" si="2"/>
        <v>0</v>
      </c>
      <c r="J45" s="54">
        <f t="shared" si="3"/>
        <v>0</v>
      </c>
      <c r="K45" s="54"/>
      <c r="L45" s="33">
        <v>0.7</v>
      </c>
      <c r="M45" s="34">
        <f t="shared" si="4"/>
        <v>0.46899999999999997</v>
      </c>
      <c r="N45" s="54">
        <f t="shared" si="5"/>
        <v>0.23099999999999998</v>
      </c>
    </row>
    <row r="46" spans="1:14" x14ac:dyDescent="0.25">
      <c r="A46" s="51">
        <v>41099</v>
      </c>
      <c r="B46" s="52"/>
      <c r="C46" s="53">
        <v>627.03</v>
      </c>
      <c r="D46" s="98"/>
      <c r="E46" s="34">
        <f t="shared" si="0"/>
        <v>0</v>
      </c>
      <c r="F46" s="54">
        <f t="shared" si="1"/>
        <v>0</v>
      </c>
      <c r="G46" s="54"/>
      <c r="H46" s="33">
        <v>0.7</v>
      </c>
      <c r="I46" s="34">
        <f t="shared" si="2"/>
        <v>0.46899999999999997</v>
      </c>
      <c r="J46" s="54">
        <f t="shared" si="3"/>
        <v>0.23099999999999998</v>
      </c>
      <c r="K46" s="54"/>
      <c r="L46" s="33">
        <v>0.7</v>
      </c>
      <c r="M46" s="34">
        <f t="shared" si="4"/>
        <v>0.46899999999999997</v>
      </c>
      <c r="N46" s="54">
        <f t="shared" si="5"/>
        <v>0.23099999999999998</v>
      </c>
    </row>
    <row r="47" spans="1:14" x14ac:dyDescent="0.25">
      <c r="A47" s="51">
        <v>41101</v>
      </c>
      <c r="B47" s="52">
        <v>0.4</v>
      </c>
      <c r="C47" s="53">
        <v>630.85</v>
      </c>
      <c r="D47" s="98"/>
      <c r="E47" s="34">
        <f t="shared" si="0"/>
        <v>0</v>
      </c>
      <c r="F47" s="54">
        <f t="shared" si="1"/>
        <v>0</v>
      </c>
      <c r="G47" s="54"/>
      <c r="H47" s="33">
        <v>0.7</v>
      </c>
      <c r="I47" s="34">
        <f t="shared" si="2"/>
        <v>0.46899999999999997</v>
      </c>
      <c r="J47" s="54">
        <f t="shared" si="3"/>
        <v>0.23099999999999998</v>
      </c>
      <c r="K47" s="54"/>
      <c r="L47" s="33">
        <v>0.7</v>
      </c>
      <c r="M47" s="34">
        <f t="shared" si="4"/>
        <v>0.46899999999999997</v>
      </c>
      <c r="N47" s="54">
        <f t="shared" si="5"/>
        <v>0.23099999999999998</v>
      </c>
    </row>
    <row r="48" spans="1:14" x14ac:dyDescent="0.25">
      <c r="A48" s="51">
        <v>41103</v>
      </c>
      <c r="B48" s="52"/>
      <c r="C48" s="53">
        <v>634.66999999999996</v>
      </c>
      <c r="D48" s="98"/>
      <c r="E48" s="34">
        <f t="shared" si="0"/>
        <v>0</v>
      </c>
      <c r="F48" s="54">
        <f t="shared" si="1"/>
        <v>0</v>
      </c>
      <c r="G48" s="54"/>
      <c r="H48" s="33">
        <v>0.5</v>
      </c>
      <c r="I48" s="34">
        <f t="shared" si="2"/>
        <v>0.33500000000000002</v>
      </c>
      <c r="J48" s="54">
        <f t="shared" si="3"/>
        <v>0.16500000000000001</v>
      </c>
      <c r="K48" s="54"/>
      <c r="L48" s="33">
        <v>0.5</v>
      </c>
      <c r="M48" s="34">
        <f t="shared" si="4"/>
        <v>0.33500000000000002</v>
      </c>
      <c r="N48" s="54">
        <f t="shared" si="5"/>
        <v>0.16500000000000001</v>
      </c>
    </row>
    <row r="49" spans="1:14" x14ac:dyDescent="0.25">
      <c r="A49" s="51">
        <v>41107</v>
      </c>
      <c r="B49" s="52">
        <v>0.42</v>
      </c>
      <c r="C49" s="53">
        <v>637.55999999999995</v>
      </c>
      <c r="D49" s="98"/>
      <c r="E49" s="34">
        <f t="shared" si="0"/>
        <v>0</v>
      </c>
      <c r="F49" s="54">
        <f t="shared" si="1"/>
        <v>0</v>
      </c>
      <c r="G49" s="54"/>
      <c r="H49" s="33">
        <v>0.75</v>
      </c>
      <c r="I49" s="34">
        <f t="shared" si="2"/>
        <v>0.50250000000000006</v>
      </c>
      <c r="J49" s="54">
        <f t="shared" si="3"/>
        <v>0.2475</v>
      </c>
      <c r="K49" s="54"/>
      <c r="L49" s="33">
        <v>0.75</v>
      </c>
      <c r="M49" s="34">
        <f t="shared" si="4"/>
        <v>0.50250000000000006</v>
      </c>
      <c r="N49" s="54">
        <f t="shared" si="5"/>
        <v>0.2475</v>
      </c>
    </row>
    <row r="50" spans="1:14" x14ac:dyDescent="0.25">
      <c r="A50" s="51">
        <v>41108</v>
      </c>
      <c r="B50" s="52"/>
      <c r="C50" s="53"/>
      <c r="D50" s="98"/>
      <c r="E50" s="34">
        <f t="shared" si="0"/>
        <v>0</v>
      </c>
      <c r="F50" s="54">
        <f t="shared" si="1"/>
        <v>0</v>
      </c>
      <c r="G50" s="54"/>
      <c r="H50" s="33"/>
      <c r="I50" s="34">
        <f t="shared" si="2"/>
        <v>0</v>
      </c>
      <c r="J50" s="54">
        <f t="shared" si="3"/>
        <v>0</v>
      </c>
      <c r="K50" s="54"/>
      <c r="L50" s="33"/>
      <c r="M50" s="34">
        <f t="shared" si="4"/>
        <v>0</v>
      </c>
      <c r="N50" s="54">
        <f t="shared" si="5"/>
        <v>0</v>
      </c>
    </row>
    <row r="51" spans="1:14" x14ac:dyDescent="0.25">
      <c r="A51" s="51">
        <v>41109</v>
      </c>
      <c r="B51" s="52"/>
      <c r="C51" s="53">
        <v>641.65</v>
      </c>
      <c r="D51" s="98"/>
      <c r="E51" s="34">
        <f t="shared" si="0"/>
        <v>0</v>
      </c>
      <c r="F51" s="54">
        <f t="shared" si="1"/>
        <v>0</v>
      </c>
      <c r="G51" s="54"/>
      <c r="H51" s="33">
        <v>0.5</v>
      </c>
      <c r="I51" s="34">
        <f t="shared" si="2"/>
        <v>0.33500000000000002</v>
      </c>
      <c r="J51" s="54">
        <f t="shared" si="3"/>
        <v>0.16500000000000001</v>
      </c>
      <c r="K51" s="54"/>
      <c r="L51" s="33">
        <v>0.5</v>
      </c>
      <c r="M51" s="34">
        <f t="shared" si="4"/>
        <v>0.33500000000000002</v>
      </c>
      <c r="N51" s="54">
        <f t="shared" si="5"/>
        <v>0.16500000000000001</v>
      </c>
    </row>
    <row r="52" spans="1:14" x14ac:dyDescent="0.25">
      <c r="A52" s="51">
        <v>41114</v>
      </c>
      <c r="B52" s="52"/>
      <c r="C52" s="53">
        <v>644.54999999999995</v>
      </c>
      <c r="D52" s="98"/>
      <c r="E52" s="34">
        <f t="shared" si="0"/>
        <v>0</v>
      </c>
      <c r="F52" s="54">
        <f t="shared" si="1"/>
        <v>0</v>
      </c>
      <c r="G52" s="54"/>
      <c r="H52" s="33">
        <v>0.7</v>
      </c>
      <c r="I52" s="34">
        <f t="shared" si="2"/>
        <v>0.46899999999999997</v>
      </c>
      <c r="J52" s="54">
        <f t="shared" si="3"/>
        <v>0.23099999999999998</v>
      </c>
      <c r="K52" s="54"/>
      <c r="L52" s="33">
        <v>0.7</v>
      </c>
      <c r="M52" s="34">
        <f t="shared" si="4"/>
        <v>0.46899999999999997</v>
      </c>
      <c r="N52" s="54">
        <f t="shared" si="5"/>
        <v>0.23099999999999998</v>
      </c>
    </row>
    <row r="53" spans="1:14" x14ac:dyDescent="0.25">
      <c r="A53" s="51">
        <v>41115</v>
      </c>
      <c r="B53" s="52">
        <v>0.15</v>
      </c>
      <c r="C53" s="53">
        <v>647.92999999999995</v>
      </c>
      <c r="D53" s="98"/>
      <c r="E53" s="34">
        <f t="shared" si="0"/>
        <v>0</v>
      </c>
      <c r="F53" s="54">
        <f t="shared" si="1"/>
        <v>0</v>
      </c>
      <c r="G53" s="54"/>
      <c r="H53" s="33">
        <v>0.7</v>
      </c>
      <c r="I53" s="34">
        <f t="shared" si="2"/>
        <v>0.46899999999999997</v>
      </c>
      <c r="J53" s="54">
        <f t="shared" si="3"/>
        <v>0.23099999999999998</v>
      </c>
      <c r="K53" s="54"/>
      <c r="L53" s="33">
        <v>0.7</v>
      </c>
      <c r="M53" s="34">
        <f t="shared" si="4"/>
        <v>0.46899999999999997</v>
      </c>
      <c r="N53" s="54">
        <f t="shared" si="5"/>
        <v>0.23099999999999998</v>
      </c>
    </row>
    <row r="54" spans="1:14" x14ac:dyDescent="0.25">
      <c r="A54" s="51">
        <v>41117</v>
      </c>
      <c r="B54" s="52">
        <v>1.41</v>
      </c>
      <c r="C54" s="53"/>
      <c r="D54" s="98"/>
      <c r="E54" s="34">
        <f t="shared" si="0"/>
        <v>0</v>
      </c>
      <c r="F54" s="54">
        <f t="shared" si="1"/>
        <v>0</v>
      </c>
      <c r="G54" s="54"/>
      <c r="H54" s="33"/>
      <c r="I54" s="34">
        <f t="shared" si="2"/>
        <v>0</v>
      </c>
      <c r="J54" s="54">
        <f t="shared" si="3"/>
        <v>0</v>
      </c>
      <c r="K54" s="54"/>
      <c r="L54" s="33"/>
      <c r="M54" s="34">
        <f t="shared" si="4"/>
        <v>0</v>
      </c>
      <c r="N54" s="54">
        <f t="shared" si="5"/>
        <v>0</v>
      </c>
    </row>
    <row r="55" spans="1:14" x14ac:dyDescent="0.25">
      <c r="A55" s="51">
        <v>41120</v>
      </c>
      <c r="B55" s="52">
        <v>0.15</v>
      </c>
      <c r="C55" s="53"/>
      <c r="D55" s="98"/>
      <c r="E55" s="34">
        <f t="shared" si="0"/>
        <v>0</v>
      </c>
      <c r="F55" s="54">
        <f t="shared" si="1"/>
        <v>0</v>
      </c>
      <c r="G55" s="54"/>
      <c r="H55" s="33"/>
      <c r="I55" s="34">
        <f t="shared" si="2"/>
        <v>0</v>
      </c>
      <c r="J55" s="54">
        <f t="shared" si="3"/>
        <v>0</v>
      </c>
      <c r="K55" s="54"/>
      <c r="L55" s="33"/>
      <c r="M55" s="34">
        <f t="shared" si="4"/>
        <v>0</v>
      </c>
      <c r="N55" s="54">
        <f t="shared" si="5"/>
        <v>0</v>
      </c>
    </row>
    <row r="56" spans="1:14" x14ac:dyDescent="0.25">
      <c r="A56" s="35">
        <v>41123</v>
      </c>
      <c r="B56" s="52">
        <v>0.1</v>
      </c>
      <c r="C56" s="53"/>
      <c r="D56" s="98"/>
      <c r="E56" s="34">
        <f t="shared" si="0"/>
        <v>0</v>
      </c>
      <c r="F56" s="54">
        <f t="shared" si="1"/>
        <v>0</v>
      </c>
      <c r="G56" s="54"/>
      <c r="H56" s="33"/>
      <c r="I56" s="34">
        <f t="shared" si="2"/>
        <v>0</v>
      </c>
      <c r="J56" s="54">
        <f t="shared" si="3"/>
        <v>0</v>
      </c>
      <c r="K56" s="54"/>
      <c r="L56" s="33"/>
      <c r="M56" s="34">
        <f t="shared" si="4"/>
        <v>0</v>
      </c>
      <c r="N56" s="54">
        <f t="shared" si="5"/>
        <v>0</v>
      </c>
    </row>
    <row r="57" spans="1:14" x14ac:dyDescent="0.25">
      <c r="A57" s="51">
        <v>41126</v>
      </c>
      <c r="B57" s="52">
        <v>0.15</v>
      </c>
      <c r="C57" s="53"/>
      <c r="D57" s="98"/>
      <c r="E57" s="34">
        <f t="shared" si="0"/>
        <v>0</v>
      </c>
      <c r="F57" s="54">
        <f t="shared" si="1"/>
        <v>0</v>
      </c>
      <c r="G57" s="54"/>
      <c r="H57" s="33"/>
      <c r="I57" s="34">
        <f t="shared" si="2"/>
        <v>0</v>
      </c>
      <c r="J57" s="54">
        <f t="shared" si="3"/>
        <v>0</v>
      </c>
      <c r="K57" s="54"/>
      <c r="L57" s="33"/>
      <c r="M57" s="34">
        <f t="shared" si="4"/>
        <v>0</v>
      </c>
      <c r="N57" s="54">
        <f t="shared" si="5"/>
        <v>0</v>
      </c>
    </row>
    <row r="58" spans="1:14" x14ac:dyDescent="0.25">
      <c r="A58" s="51">
        <v>41127</v>
      </c>
      <c r="B58" s="52">
        <v>0.1</v>
      </c>
      <c r="C58" s="53"/>
      <c r="D58" s="98"/>
      <c r="E58" s="34">
        <f t="shared" si="0"/>
        <v>0</v>
      </c>
      <c r="F58" s="54">
        <f t="shared" si="1"/>
        <v>0</v>
      </c>
      <c r="G58" s="54"/>
      <c r="H58" s="33"/>
      <c r="I58" s="34">
        <f t="shared" si="2"/>
        <v>0</v>
      </c>
      <c r="J58" s="54">
        <f t="shared" si="3"/>
        <v>0</v>
      </c>
      <c r="K58" s="54"/>
      <c r="L58" s="33"/>
      <c r="M58" s="34">
        <f t="shared" si="4"/>
        <v>0</v>
      </c>
      <c r="N58" s="54">
        <f t="shared" si="5"/>
        <v>0</v>
      </c>
    </row>
    <row r="59" spans="1:14" x14ac:dyDescent="0.25">
      <c r="A59" s="51">
        <v>41128</v>
      </c>
      <c r="B59" s="52"/>
      <c r="C59" s="53">
        <v>651.59</v>
      </c>
      <c r="D59" s="98"/>
      <c r="E59" s="34">
        <f t="shared" si="0"/>
        <v>0</v>
      </c>
      <c r="F59" s="54">
        <f t="shared" si="1"/>
        <v>0</v>
      </c>
      <c r="G59" s="54"/>
      <c r="H59" s="33">
        <v>0.7</v>
      </c>
      <c r="I59" s="34">
        <f t="shared" si="2"/>
        <v>0.46899999999999997</v>
      </c>
      <c r="J59" s="54">
        <f t="shared" si="3"/>
        <v>0.23099999999999998</v>
      </c>
      <c r="K59" s="54"/>
      <c r="L59" s="33">
        <v>0.7</v>
      </c>
      <c r="M59" s="34">
        <f t="shared" si="4"/>
        <v>0.46899999999999997</v>
      </c>
      <c r="N59" s="54">
        <f t="shared" si="5"/>
        <v>0.23099999999999998</v>
      </c>
    </row>
    <row r="60" spans="1:14" x14ac:dyDescent="0.25">
      <c r="A60" s="51">
        <v>41130</v>
      </c>
      <c r="B60" s="52">
        <v>0.08</v>
      </c>
      <c r="C60" s="53">
        <v>655.57</v>
      </c>
      <c r="D60" s="98"/>
      <c r="E60" s="34">
        <f t="shared" si="0"/>
        <v>0</v>
      </c>
      <c r="F60" s="54">
        <f t="shared" si="1"/>
        <v>0</v>
      </c>
      <c r="G60" s="54"/>
      <c r="H60" s="33">
        <v>0.7</v>
      </c>
      <c r="I60" s="34">
        <f t="shared" si="2"/>
        <v>0.46899999999999997</v>
      </c>
      <c r="J60" s="54">
        <f t="shared" si="3"/>
        <v>0.23099999999999998</v>
      </c>
      <c r="K60" s="54"/>
      <c r="L60" s="33">
        <v>0.7</v>
      </c>
      <c r="M60" s="34">
        <f t="shared" si="4"/>
        <v>0.46899999999999997</v>
      </c>
      <c r="N60" s="54">
        <f t="shared" si="5"/>
        <v>0.23099999999999998</v>
      </c>
    </row>
    <row r="61" spans="1:14" x14ac:dyDescent="0.25">
      <c r="A61" s="51">
        <v>41131</v>
      </c>
      <c r="B61" s="52"/>
      <c r="C61" s="53"/>
      <c r="D61" s="98"/>
      <c r="E61" s="34">
        <f t="shared" si="0"/>
        <v>0</v>
      </c>
      <c r="F61" s="54">
        <f t="shared" si="1"/>
        <v>0</v>
      </c>
      <c r="G61" s="54"/>
      <c r="H61" s="33"/>
      <c r="I61" s="34">
        <f t="shared" si="2"/>
        <v>0</v>
      </c>
      <c r="J61" s="54">
        <f t="shared" si="3"/>
        <v>0</v>
      </c>
      <c r="K61" s="54"/>
      <c r="L61" s="33"/>
      <c r="M61" s="34">
        <f t="shared" si="4"/>
        <v>0</v>
      </c>
      <c r="N61" s="54">
        <f t="shared" si="5"/>
        <v>0</v>
      </c>
    </row>
    <row r="62" spans="1:14" x14ac:dyDescent="0.25">
      <c r="A62" s="51">
        <v>41132</v>
      </c>
      <c r="B62" s="52">
        <v>0.18</v>
      </c>
      <c r="C62" s="53"/>
      <c r="D62" s="98"/>
      <c r="E62" s="34">
        <f t="shared" si="0"/>
        <v>0</v>
      </c>
      <c r="F62" s="54">
        <f t="shared" si="1"/>
        <v>0</v>
      </c>
      <c r="G62" s="54"/>
      <c r="H62" s="33"/>
      <c r="I62" s="34">
        <f t="shared" si="2"/>
        <v>0</v>
      </c>
      <c r="J62" s="54">
        <f t="shared" si="3"/>
        <v>0</v>
      </c>
      <c r="K62" s="54"/>
      <c r="L62" s="33"/>
      <c r="M62" s="34">
        <f t="shared" si="4"/>
        <v>0</v>
      </c>
      <c r="N62" s="54">
        <f t="shared" si="5"/>
        <v>0</v>
      </c>
    </row>
    <row r="63" spans="1:14" x14ac:dyDescent="0.25">
      <c r="A63" s="51">
        <v>41137</v>
      </c>
      <c r="B63" s="52"/>
      <c r="C63" s="53">
        <v>659.2</v>
      </c>
      <c r="D63" s="98"/>
      <c r="E63" s="34">
        <f t="shared" si="0"/>
        <v>0</v>
      </c>
      <c r="F63" s="54">
        <f t="shared" si="1"/>
        <v>0</v>
      </c>
      <c r="G63" s="54"/>
      <c r="H63" s="33">
        <v>0.75</v>
      </c>
      <c r="I63" s="34">
        <f t="shared" si="2"/>
        <v>0.50250000000000006</v>
      </c>
      <c r="J63" s="54">
        <f t="shared" si="3"/>
        <v>0.2475</v>
      </c>
      <c r="K63" s="54"/>
      <c r="L63" s="33">
        <v>0.75</v>
      </c>
      <c r="M63" s="34">
        <f t="shared" si="4"/>
        <v>0.50250000000000006</v>
      </c>
      <c r="N63" s="54">
        <f t="shared" si="5"/>
        <v>0.2475</v>
      </c>
    </row>
    <row r="64" spans="1:14" x14ac:dyDescent="0.25">
      <c r="A64" s="51">
        <v>41140</v>
      </c>
      <c r="B64" s="52">
        <v>0.13</v>
      </c>
      <c r="C64" s="53"/>
      <c r="D64" s="98"/>
      <c r="E64" s="34">
        <f t="shared" si="0"/>
        <v>0</v>
      </c>
      <c r="F64" s="54">
        <f t="shared" si="1"/>
        <v>0</v>
      </c>
      <c r="G64" s="54"/>
      <c r="H64" s="33"/>
      <c r="I64" s="34">
        <f t="shared" si="2"/>
        <v>0</v>
      </c>
      <c r="J64" s="54">
        <f t="shared" si="3"/>
        <v>0</v>
      </c>
      <c r="K64" s="54"/>
      <c r="L64" s="33"/>
      <c r="M64" s="34">
        <f t="shared" si="4"/>
        <v>0</v>
      </c>
      <c r="N64" s="54">
        <f t="shared" si="5"/>
        <v>0</v>
      </c>
    </row>
    <row r="65" spans="1:14" x14ac:dyDescent="0.25">
      <c r="A65" s="51">
        <v>41141</v>
      </c>
      <c r="B65" s="52">
        <v>0.28000000000000003</v>
      </c>
      <c r="C65" s="53"/>
      <c r="D65" s="98"/>
      <c r="E65" s="34">
        <f t="shared" si="0"/>
        <v>0</v>
      </c>
      <c r="F65" s="54">
        <f t="shared" si="1"/>
        <v>0</v>
      </c>
      <c r="G65" s="54"/>
      <c r="H65" s="33"/>
      <c r="I65" s="34">
        <f t="shared" si="2"/>
        <v>0</v>
      </c>
      <c r="J65" s="54">
        <f t="shared" si="3"/>
        <v>0</v>
      </c>
      <c r="K65" s="54"/>
      <c r="L65" s="33"/>
      <c r="M65" s="34">
        <f t="shared" si="4"/>
        <v>0</v>
      </c>
      <c r="N65" s="54">
        <f t="shared" si="5"/>
        <v>0</v>
      </c>
    </row>
    <row r="66" spans="1:14" x14ac:dyDescent="0.25">
      <c r="A66" s="51">
        <v>41143</v>
      </c>
      <c r="B66" s="52">
        <v>0.38</v>
      </c>
      <c r="C66" s="53"/>
      <c r="D66" s="98"/>
      <c r="E66" s="34">
        <f t="shared" si="0"/>
        <v>0</v>
      </c>
      <c r="F66" s="54">
        <f t="shared" si="1"/>
        <v>0</v>
      </c>
      <c r="G66" s="54"/>
      <c r="H66" s="33"/>
      <c r="I66" s="34">
        <f t="shared" si="2"/>
        <v>0</v>
      </c>
      <c r="J66" s="54">
        <f t="shared" si="3"/>
        <v>0</v>
      </c>
      <c r="K66" s="54"/>
      <c r="L66" s="33"/>
      <c r="M66" s="34">
        <f t="shared" si="4"/>
        <v>0</v>
      </c>
      <c r="N66" s="54">
        <f t="shared" si="5"/>
        <v>0</v>
      </c>
    </row>
    <row r="67" spans="1:14" x14ac:dyDescent="0.25">
      <c r="A67" s="51">
        <v>41148</v>
      </c>
      <c r="B67" s="52">
        <v>0.18</v>
      </c>
      <c r="C67" s="53"/>
      <c r="D67" s="98"/>
      <c r="E67" s="34">
        <f t="shared" si="0"/>
        <v>0</v>
      </c>
      <c r="F67" s="54">
        <f t="shared" si="1"/>
        <v>0</v>
      </c>
      <c r="G67" s="54"/>
      <c r="H67" s="33"/>
      <c r="I67" s="34">
        <f t="shared" si="2"/>
        <v>0</v>
      </c>
      <c r="J67" s="54">
        <f t="shared" si="3"/>
        <v>0</v>
      </c>
      <c r="K67" s="54"/>
      <c r="L67" s="33"/>
      <c r="M67" s="34">
        <f t="shared" si="4"/>
        <v>0</v>
      </c>
      <c r="N67" s="54">
        <f t="shared" si="5"/>
        <v>0</v>
      </c>
    </row>
    <row r="68" spans="1:14" x14ac:dyDescent="0.25">
      <c r="A68" s="51">
        <v>41150</v>
      </c>
      <c r="B68" s="52">
        <v>0.62</v>
      </c>
      <c r="C68" s="53"/>
      <c r="D68" s="98"/>
      <c r="E68" s="34">
        <f t="shared" si="0"/>
        <v>0</v>
      </c>
      <c r="F68" s="54">
        <f t="shared" si="1"/>
        <v>0</v>
      </c>
      <c r="G68" s="54"/>
      <c r="H68" s="33"/>
      <c r="I68" s="34">
        <f t="shared" si="2"/>
        <v>0</v>
      </c>
      <c r="J68" s="54">
        <f t="shared" si="3"/>
        <v>0</v>
      </c>
      <c r="K68" s="54"/>
      <c r="L68" s="33"/>
      <c r="M68" s="34">
        <f t="shared" si="4"/>
        <v>0</v>
      </c>
      <c r="N68" s="54">
        <f t="shared" si="5"/>
        <v>0</v>
      </c>
    </row>
    <row r="69" spans="1:14" x14ac:dyDescent="0.25">
      <c r="A69" s="51">
        <v>41151</v>
      </c>
      <c r="B69" s="52"/>
      <c r="C69" s="53">
        <v>663.15</v>
      </c>
      <c r="D69" s="98"/>
      <c r="E69" s="34">
        <f t="shared" ref="E69:E76" si="6">D69*0.67</f>
        <v>0</v>
      </c>
      <c r="F69" s="54">
        <f t="shared" ref="F69:F76" si="7">D69*0.33</f>
        <v>0</v>
      </c>
      <c r="G69" s="54"/>
      <c r="H69" s="33">
        <v>0.4</v>
      </c>
      <c r="I69" s="34">
        <f t="shared" si="2"/>
        <v>0.26800000000000002</v>
      </c>
      <c r="J69" s="54">
        <f t="shared" si="3"/>
        <v>0.13200000000000001</v>
      </c>
      <c r="K69" s="54"/>
      <c r="L69" s="33">
        <v>0.4</v>
      </c>
      <c r="M69" s="34">
        <f t="shared" si="4"/>
        <v>0.26800000000000002</v>
      </c>
      <c r="N69" s="54">
        <f t="shared" si="5"/>
        <v>0.13200000000000001</v>
      </c>
    </row>
    <row r="70" spans="1:14" x14ac:dyDescent="0.25">
      <c r="A70" s="51">
        <v>41155</v>
      </c>
      <c r="B70" s="52">
        <v>1.66</v>
      </c>
      <c r="C70" s="53"/>
      <c r="D70" s="98"/>
      <c r="E70" s="34">
        <f t="shared" si="6"/>
        <v>0</v>
      </c>
      <c r="F70" s="54">
        <f t="shared" si="7"/>
        <v>0</v>
      </c>
      <c r="G70" s="54"/>
      <c r="H70" s="33"/>
      <c r="I70" s="34">
        <f t="shared" si="2"/>
        <v>0</v>
      </c>
      <c r="J70" s="54">
        <f t="shared" si="3"/>
        <v>0</v>
      </c>
      <c r="K70" s="54"/>
      <c r="L70" s="33"/>
      <c r="M70" s="34">
        <f t="shared" si="4"/>
        <v>0</v>
      </c>
      <c r="N70" s="54">
        <f t="shared" si="5"/>
        <v>0</v>
      </c>
    </row>
    <row r="71" spans="1:14" x14ac:dyDescent="0.25">
      <c r="A71" s="51"/>
      <c r="B71" s="52"/>
      <c r="C71" s="53"/>
      <c r="D71" s="98"/>
      <c r="E71" s="34">
        <f t="shared" si="6"/>
        <v>0</v>
      </c>
      <c r="F71" s="54">
        <f t="shared" si="7"/>
        <v>0</v>
      </c>
      <c r="G71" s="54"/>
      <c r="H71" s="33"/>
      <c r="I71" s="34">
        <f t="shared" si="2"/>
        <v>0</v>
      </c>
      <c r="J71" s="54">
        <f t="shared" si="3"/>
        <v>0</v>
      </c>
      <c r="K71" s="54"/>
      <c r="L71" s="33"/>
      <c r="M71" s="34">
        <f t="shared" si="4"/>
        <v>0</v>
      </c>
      <c r="N71" s="54">
        <f t="shared" si="5"/>
        <v>0</v>
      </c>
    </row>
    <row r="72" spans="1:14" x14ac:dyDescent="0.25">
      <c r="A72" s="51"/>
      <c r="B72" s="52"/>
      <c r="C72" s="53"/>
      <c r="D72" s="98"/>
      <c r="E72" s="34">
        <f t="shared" si="6"/>
        <v>0</v>
      </c>
      <c r="F72" s="54">
        <f t="shared" si="7"/>
        <v>0</v>
      </c>
      <c r="G72" s="54"/>
      <c r="H72" s="33"/>
      <c r="I72" s="34">
        <f t="shared" si="2"/>
        <v>0</v>
      </c>
      <c r="J72" s="54">
        <f t="shared" si="3"/>
        <v>0</v>
      </c>
      <c r="K72" s="54"/>
      <c r="L72" s="33"/>
      <c r="M72" s="34">
        <f t="shared" si="4"/>
        <v>0</v>
      </c>
      <c r="N72" s="54">
        <f t="shared" si="5"/>
        <v>0</v>
      </c>
    </row>
    <row r="73" spans="1:14" x14ac:dyDescent="0.25">
      <c r="A73" s="51"/>
      <c r="B73" s="52"/>
      <c r="C73" s="53"/>
      <c r="D73" s="98"/>
      <c r="E73" s="34">
        <f t="shared" si="6"/>
        <v>0</v>
      </c>
      <c r="F73" s="54">
        <f t="shared" si="7"/>
        <v>0</v>
      </c>
      <c r="G73" s="54"/>
      <c r="H73" s="33"/>
      <c r="I73" s="34">
        <f>H73*0.67</f>
        <v>0</v>
      </c>
      <c r="J73" s="54">
        <f t="shared" si="3"/>
        <v>0</v>
      </c>
      <c r="K73" s="54"/>
      <c r="L73" s="33"/>
      <c r="M73" s="34">
        <f t="shared" si="4"/>
        <v>0</v>
      </c>
      <c r="N73" s="54">
        <f t="shared" si="5"/>
        <v>0</v>
      </c>
    </row>
    <row r="74" spans="1:14" x14ac:dyDescent="0.25">
      <c r="A74" s="51"/>
      <c r="B74" s="52"/>
      <c r="C74" s="53"/>
      <c r="D74" s="98"/>
      <c r="E74" s="34">
        <f t="shared" si="6"/>
        <v>0</v>
      </c>
      <c r="F74" s="54">
        <f t="shared" si="7"/>
        <v>0</v>
      </c>
      <c r="G74" s="54"/>
      <c r="H74" s="33"/>
      <c r="I74" s="34">
        <f>H74*0.67</f>
        <v>0</v>
      </c>
      <c r="J74" s="54">
        <f t="shared" si="3"/>
        <v>0</v>
      </c>
      <c r="K74" s="54"/>
      <c r="L74" s="33"/>
      <c r="M74" s="34">
        <f t="shared" si="4"/>
        <v>0</v>
      </c>
      <c r="N74" s="54">
        <f t="shared" si="5"/>
        <v>0</v>
      </c>
    </row>
    <row r="75" spans="1:14" x14ac:dyDescent="0.25">
      <c r="A75" s="51"/>
      <c r="B75" s="52"/>
      <c r="C75" s="53"/>
      <c r="D75" s="98"/>
      <c r="E75" s="34">
        <f t="shared" si="6"/>
        <v>0</v>
      </c>
      <c r="F75" s="54">
        <f t="shared" si="7"/>
        <v>0</v>
      </c>
      <c r="G75" s="54"/>
      <c r="H75" s="33"/>
      <c r="I75" s="34">
        <f>H75*0.67</f>
        <v>0</v>
      </c>
      <c r="J75" s="54">
        <f t="shared" si="3"/>
        <v>0</v>
      </c>
      <c r="K75" s="54"/>
      <c r="L75" s="33"/>
      <c r="M75" s="34">
        <f t="shared" si="4"/>
        <v>0</v>
      </c>
      <c r="N75" s="54">
        <f t="shared" si="5"/>
        <v>0</v>
      </c>
    </row>
    <row r="76" spans="1:14" ht="15.75" thickBot="1" x14ac:dyDescent="0.3">
      <c r="A76" s="57"/>
      <c r="B76" s="58"/>
      <c r="C76" s="59"/>
      <c r="D76" s="104"/>
      <c r="E76" s="61">
        <f t="shared" si="6"/>
        <v>0</v>
      </c>
      <c r="F76" s="62">
        <f t="shared" si="7"/>
        <v>0</v>
      </c>
      <c r="G76" s="62"/>
      <c r="H76" s="60"/>
      <c r="I76" s="61">
        <f>H76*0.67</f>
        <v>0</v>
      </c>
      <c r="J76" s="62">
        <f t="shared" si="3"/>
        <v>0</v>
      </c>
      <c r="K76" s="62"/>
      <c r="L76" s="60"/>
      <c r="M76" s="61">
        <f t="shared" si="4"/>
        <v>0</v>
      </c>
      <c r="N76" s="62">
        <f t="shared" si="5"/>
        <v>0</v>
      </c>
    </row>
    <row r="77" spans="1:14" ht="15.75" thickTop="1" x14ac:dyDescent="0.25">
      <c r="A77" s="51" t="s">
        <v>5</v>
      </c>
      <c r="B77" s="52">
        <f>SUM(B4:B76)</f>
        <v>15.490000000000002</v>
      </c>
      <c r="C77" s="53"/>
      <c r="D77" s="64">
        <f t="shared" ref="D77:N77" si="8">SUM(D5:D76)</f>
        <v>15.900000000000002</v>
      </c>
      <c r="E77" s="54">
        <f t="shared" si="8"/>
        <v>10.652999999999999</v>
      </c>
      <c r="F77" s="54">
        <f t="shared" si="8"/>
        <v>5.2470000000000008</v>
      </c>
      <c r="G77" s="54"/>
      <c r="H77" s="63">
        <f t="shared" si="8"/>
        <v>12.599999999999998</v>
      </c>
      <c r="I77" s="54">
        <f t="shared" si="8"/>
        <v>8.4420000000000019</v>
      </c>
      <c r="J77" s="54">
        <f t="shared" si="8"/>
        <v>4.1579999999999986</v>
      </c>
      <c r="K77" s="54"/>
      <c r="L77" s="63">
        <f t="shared" si="8"/>
        <v>13.999999999999998</v>
      </c>
      <c r="M77" s="54">
        <f t="shared" si="8"/>
        <v>9.3800000000000008</v>
      </c>
      <c r="N77" s="54">
        <f t="shared" si="8"/>
        <v>4.6199999999999992</v>
      </c>
    </row>
    <row r="78" spans="1:14" x14ac:dyDescent="0.25">
      <c r="A78" s="51"/>
      <c r="B78" s="52"/>
      <c r="C78" s="53"/>
      <c r="D78" s="64">
        <f>SUM($B5:$B76)</f>
        <v>15.490000000000002</v>
      </c>
      <c r="E78" s="53">
        <f>D78</f>
        <v>15.490000000000002</v>
      </c>
      <c r="F78" s="53">
        <f>D78</f>
        <v>15.490000000000002</v>
      </c>
      <c r="G78" s="53"/>
      <c r="H78" s="64">
        <f>SUM($B15:$B76)</f>
        <v>13</v>
      </c>
      <c r="I78" s="53">
        <f>H78</f>
        <v>13</v>
      </c>
      <c r="J78" s="53">
        <f>H78</f>
        <v>13</v>
      </c>
      <c r="K78" s="53"/>
      <c r="L78" s="64">
        <f>SUM($B15:$B76)</f>
        <v>13</v>
      </c>
      <c r="M78" s="53">
        <f>L78</f>
        <v>13</v>
      </c>
      <c r="N78" s="53">
        <f>L78</f>
        <v>13</v>
      </c>
    </row>
    <row r="79" spans="1:14" x14ac:dyDescent="0.25">
      <c r="A79" s="65" t="s">
        <v>5</v>
      </c>
      <c r="B79" s="52"/>
      <c r="C79" s="53"/>
      <c r="D79" s="33"/>
      <c r="E79" s="34"/>
      <c r="F79" s="54"/>
      <c r="G79" s="54"/>
      <c r="H79" s="33"/>
      <c r="I79" s="34"/>
      <c r="J79" s="54"/>
      <c r="K79" s="54"/>
      <c r="L79" s="33"/>
      <c r="M79" s="34"/>
      <c r="N79" s="54"/>
    </row>
    <row r="80" spans="1:14" ht="15.75" thickBot="1" x14ac:dyDescent="0.3">
      <c r="A80" s="65" t="s">
        <v>6</v>
      </c>
      <c r="B80" s="52"/>
      <c r="C80" s="53"/>
      <c r="D80" s="66">
        <f>D77+D78</f>
        <v>31.390000000000004</v>
      </c>
      <c r="E80" s="67">
        <f>E77+D78</f>
        <v>26.143000000000001</v>
      </c>
      <c r="F80" s="68">
        <f>F77+D78</f>
        <v>20.737000000000002</v>
      </c>
      <c r="G80" s="68"/>
      <c r="H80" s="66">
        <f>H77+H78</f>
        <v>25.599999999999998</v>
      </c>
      <c r="I80" s="67">
        <f>I77+H78</f>
        <v>21.442</v>
      </c>
      <c r="J80" s="68">
        <f>J77+H78</f>
        <v>17.157999999999998</v>
      </c>
      <c r="K80" s="68"/>
      <c r="L80" s="66">
        <f>L77+L78</f>
        <v>27</v>
      </c>
      <c r="M80" s="67">
        <f>M77+L78</f>
        <v>22.380000000000003</v>
      </c>
      <c r="N80" s="68">
        <f>N77+L78</f>
        <v>17.619999999999997</v>
      </c>
    </row>
    <row r="81" spans="1:14" ht="15.75" thickTop="1" x14ac:dyDescent="0.25">
      <c r="A81" s="51"/>
      <c r="B81" s="52"/>
      <c r="C81" s="53"/>
      <c r="D81" s="33"/>
      <c r="E81" s="34"/>
      <c r="F81" s="54"/>
      <c r="G81" s="54"/>
      <c r="H81" s="33"/>
      <c r="I81" s="34"/>
      <c r="J81" s="54"/>
      <c r="K81" s="54"/>
      <c r="L81" s="33"/>
      <c r="M81" s="34"/>
      <c r="N81" s="5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workbookViewId="0">
      <selection activeCell="P1" sqref="P1:AB1048576"/>
    </sheetView>
  </sheetViews>
  <sheetFormatPr defaultRowHeight="15" x14ac:dyDescent="0.25"/>
  <cols>
    <col min="4" max="6" width="6.7109375" customWidth="1"/>
    <col min="7" max="7" width="3.5703125" customWidth="1"/>
    <col min="8" max="10" width="5.7109375" customWidth="1"/>
    <col min="11" max="11" width="3.5703125" customWidth="1"/>
    <col min="12" max="14" width="5.7109375" customWidth="1"/>
    <col min="19" max="28" width="7.140625" customWidth="1"/>
  </cols>
  <sheetData>
    <row r="1" spans="1:28" ht="15.75" x14ac:dyDescent="0.25">
      <c r="A1" s="30" t="s">
        <v>33</v>
      </c>
      <c r="B1" s="31"/>
      <c r="C1" s="32"/>
      <c r="D1" s="33"/>
      <c r="E1" s="34"/>
      <c r="F1" s="34"/>
      <c r="G1" s="34"/>
      <c r="H1" s="33"/>
      <c r="I1" s="34"/>
      <c r="J1" s="34"/>
      <c r="K1" s="34"/>
      <c r="L1" s="33"/>
      <c r="M1" s="34"/>
      <c r="N1" s="34"/>
    </row>
    <row r="2" spans="1:28" x14ac:dyDescent="0.25">
      <c r="A2" s="35"/>
      <c r="B2" s="31"/>
      <c r="C2" s="96" t="s">
        <v>31</v>
      </c>
      <c r="D2" s="36" t="s">
        <v>1</v>
      </c>
      <c r="E2" s="37"/>
      <c r="F2" s="38"/>
      <c r="G2" s="39"/>
      <c r="H2" s="40" t="s">
        <v>2</v>
      </c>
      <c r="I2" s="41"/>
      <c r="J2" s="42"/>
      <c r="K2" s="39"/>
      <c r="L2" s="105" t="s">
        <v>0</v>
      </c>
      <c r="M2" s="44"/>
      <c r="N2" s="45"/>
    </row>
    <row r="3" spans="1:28" x14ac:dyDescent="0.25">
      <c r="A3" s="46" t="s">
        <v>3</v>
      </c>
      <c r="B3" s="47" t="s">
        <v>4</v>
      </c>
      <c r="C3" s="97" t="s">
        <v>32</v>
      </c>
      <c r="D3" s="49">
        <v>1</v>
      </c>
      <c r="E3" s="50">
        <v>0.67</v>
      </c>
      <c r="F3" s="50">
        <v>0.33</v>
      </c>
      <c r="G3" s="50"/>
      <c r="H3" s="49">
        <v>1</v>
      </c>
      <c r="I3" s="50">
        <v>0.67</v>
      </c>
      <c r="J3" s="50">
        <v>0.33</v>
      </c>
      <c r="K3" s="50"/>
      <c r="L3" s="49">
        <v>1</v>
      </c>
      <c r="M3" s="50">
        <v>0.67</v>
      </c>
      <c r="N3" s="50">
        <v>0.33</v>
      </c>
      <c r="S3" s="194"/>
      <c r="T3" s="194"/>
      <c r="U3" s="194"/>
      <c r="V3" s="194"/>
      <c r="W3" s="194"/>
      <c r="X3" s="194"/>
      <c r="Y3" s="194"/>
      <c r="Z3" s="194"/>
      <c r="AA3" s="194"/>
      <c r="AB3" s="194"/>
    </row>
    <row r="4" spans="1:28" x14ac:dyDescent="0.25">
      <c r="A4" s="51"/>
      <c r="B4" s="52"/>
      <c r="C4" s="106">
        <v>665.87</v>
      </c>
      <c r="D4" s="33"/>
      <c r="E4" s="34"/>
      <c r="F4" s="54"/>
      <c r="G4" s="54"/>
      <c r="H4" s="33"/>
      <c r="I4" s="34"/>
      <c r="J4" s="54"/>
      <c r="K4" s="54"/>
      <c r="L4" s="33"/>
      <c r="M4" s="34"/>
      <c r="N4" s="54"/>
      <c r="S4" s="194"/>
      <c r="T4" s="194"/>
      <c r="U4" s="194"/>
      <c r="V4" s="194"/>
      <c r="W4" s="194"/>
      <c r="X4" s="194"/>
      <c r="Y4" s="194"/>
      <c r="Z4" s="194"/>
      <c r="AA4" s="194"/>
      <c r="AB4" s="194"/>
    </row>
    <row r="5" spans="1:28" x14ac:dyDescent="0.25">
      <c r="A5" s="69">
        <v>41361</v>
      </c>
      <c r="B5" s="52"/>
      <c r="C5" s="53"/>
      <c r="D5" s="70"/>
      <c r="E5" s="91">
        <f t="shared" ref="E5:E68" si="0">D5*0.67</f>
        <v>0</v>
      </c>
      <c r="F5" s="72">
        <f t="shared" ref="F5:F68" si="1">D5*0.33</f>
        <v>0</v>
      </c>
      <c r="G5" s="54"/>
      <c r="H5" s="55"/>
      <c r="I5" s="56"/>
      <c r="J5" s="54"/>
      <c r="K5" s="54"/>
      <c r="L5" s="33"/>
      <c r="M5" s="34"/>
      <c r="N5" s="54"/>
      <c r="S5" s="194"/>
      <c r="T5" s="194"/>
      <c r="U5" s="194"/>
      <c r="V5" s="194"/>
      <c r="W5" s="194"/>
      <c r="X5" s="194"/>
      <c r="Y5" s="194"/>
      <c r="Z5" s="194"/>
      <c r="AA5" s="194"/>
      <c r="AB5" s="194"/>
    </row>
    <row r="6" spans="1:28" x14ac:dyDescent="0.25">
      <c r="A6" s="51">
        <v>41364</v>
      </c>
      <c r="B6" s="52">
        <v>0.39</v>
      </c>
      <c r="C6" s="53"/>
      <c r="D6" s="33"/>
      <c r="E6" s="34">
        <f t="shared" si="0"/>
        <v>0</v>
      </c>
      <c r="F6" s="54">
        <f t="shared" si="1"/>
        <v>0</v>
      </c>
      <c r="G6" s="54"/>
      <c r="H6" s="33"/>
      <c r="I6" s="34"/>
      <c r="J6" s="54"/>
      <c r="K6" s="54"/>
      <c r="L6" s="33"/>
      <c r="M6" s="34"/>
      <c r="N6" s="54"/>
      <c r="S6" s="194"/>
      <c r="T6" s="194"/>
      <c r="U6" s="194"/>
      <c r="V6" s="194"/>
      <c r="W6" s="194"/>
      <c r="X6" s="194"/>
      <c r="Y6" s="194"/>
      <c r="Z6" s="194"/>
      <c r="AA6" s="194"/>
      <c r="AB6" s="194"/>
    </row>
    <row r="7" spans="1:28" x14ac:dyDescent="0.25">
      <c r="A7" s="51">
        <v>41367</v>
      </c>
      <c r="B7" s="52">
        <v>0.04</v>
      </c>
      <c r="C7" s="53"/>
      <c r="D7" s="98"/>
      <c r="E7" s="34">
        <f t="shared" si="0"/>
        <v>0</v>
      </c>
      <c r="F7" s="54">
        <f t="shared" si="1"/>
        <v>0</v>
      </c>
      <c r="G7" s="54"/>
      <c r="H7" s="33"/>
      <c r="I7" s="34"/>
      <c r="J7" s="54"/>
      <c r="K7" s="54"/>
      <c r="L7" s="33"/>
      <c r="M7" s="34"/>
      <c r="N7" s="54"/>
      <c r="S7" s="194"/>
      <c r="T7" s="194"/>
      <c r="U7" s="194"/>
      <c r="V7" s="194"/>
      <c r="W7" s="194"/>
      <c r="X7" s="194"/>
      <c r="Y7" s="194"/>
      <c r="Z7" s="194"/>
      <c r="AA7" s="194"/>
      <c r="AB7" s="194"/>
    </row>
    <row r="8" spans="1:28" x14ac:dyDescent="0.25">
      <c r="A8" s="51">
        <v>41368</v>
      </c>
      <c r="B8" s="52">
        <v>0.12</v>
      </c>
      <c r="C8" s="53"/>
      <c r="D8" s="98"/>
      <c r="E8" s="34">
        <f t="shared" si="0"/>
        <v>0</v>
      </c>
      <c r="F8" s="54">
        <f t="shared" si="1"/>
        <v>0</v>
      </c>
      <c r="G8" s="54"/>
      <c r="H8" s="33"/>
      <c r="I8" s="34"/>
      <c r="J8" s="54"/>
      <c r="K8" s="54"/>
      <c r="L8" s="33"/>
      <c r="M8" s="34"/>
      <c r="N8" s="54"/>
      <c r="S8" s="190"/>
      <c r="T8" s="190"/>
      <c r="U8" s="190"/>
      <c r="V8" s="190"/>
      <c r="W8" s="190"/>
      <c r="X8" s="190"/>
      <c r="Y8" s="190"/>
      <c r="Z8" s="190"/>
      <c r="AA8" s="190"/>
      <c r="AB8" s="190"/>
    </row>
    <row r="9" spans="1:28" x14ac:dyDescent="0.25">
      <c r="A9" s="51">
        <v>41375</v>
      </c>
      <c r="B9" s="52">
        <v>0.42</v>
      </c>
      <c r="C9" s="53"/>
      <c r="D9" s="98"/>
      <c r="E9" s="34">
        <f t="shared" si="0"/>
        <v>0</v>
      </c>
      <c r="F9" s="54">
        <f t="shared" si="1"/>
        <v>0</v>
      </c>
      <c r="G9" s="54"/>
      <c r="H9" s="33"/>
      <c r="I9" s="34"/>
      <c r="J9" s="54"/>
      <c r="K9" s="54"/>
      <c r="L9" s="55"/>
      <c r="M9" s="56"/>
      <c r="N9" s="54"/>
      <c r="S9" s="190"/>
      <c r="T9" s="190"/>
      <c r="U9" s="190"/>
      <c r="V9" s="190"/>
      <c r="W9" s="190"/>
      <c r="X9" s="190"/>
      <c r="Y9" s="190"/>
      <c r="Z9" s="190"/>
      <c r="AA9" s="190"/>
      <c r="AB9" s="190"/>
    </row>
    <row r="10" spans="1:28" x14ac:dyDescent="0.25">
      <c r="A10" s="51">
        <v>41376</v>
      </c>
      <c r="B10" s="52">
        <v>0.17</v>
      </c>
      <c r="C10" s="53"/>
      <c r="D10" s="98"/>
      <c r="E10" s="34">
        <f t="shared" si="0"/>
        <v>0</v>
      </c>
      <c r="F10" s="54">
        <f t="shared" si="1"/>
        <v>0</v>
      </c>
      <c r="G10" s="54"/>
      <c r="H10" s="55"/>
      <c r="I10" s="56"/>
      <c r="J10" s="54"/>
      <c r="K10" s="54"/>
      <c r="L10" s="33"/>
      <c r="M10" s="34"/>
      <c r="N10" s="5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</row>
    <row r="11" spans="1:28" x14ac:dyDescent="0.25">
      <c r="A11" s="51">
        <v>41378</v>
      </c>
      <c r="B11" s="52">
        <v>1.04</v>
      </c>
      <c r="C11" s="53"/>
      <c r="D11" s="98"/>
      <c r="E11" s="34">
        <f t="shared" si="0"/>
        <v>0</v>
      </c>
      <c r="F11" s="54">
        <f t="shared" si="1"/>
        <v>0</v>
      </c>
      <c r="G11" s="54"/>
      <c r="H11" s="33"/>
      <c r="I11" s="34"/>
      <c r="J11" s="54"/>
      <c r="K11" s="54"/>
      <c r="L11" s="33"/>
      <c r="M11" s="34"/>
      <c r="N11" s="54"/>
      <c r="S11" s="194"/>
      <c r="T11" s="195"/>
      <c r="U11" s="194"/>
      <c r="V11" s="194"/>
      <c r="W11" s="194"/>
      <c r="X11" s="194"/>
      <c r="Y11" s="194"/>
      <c r="Z11" s="194"/>
      <c r="AA11" s="194"/>
      <c r="AB11" s="194"/>
    </row>
    <row r="12" spans="1:28" x14ac:dyDescent="0.25">
      <c r="A12" s="51">
        <v>41383</v>
      </c>
      <c r="B12" s="52">
        <v>1.1100000000000001</v>
      </c>
      <c r="C12" s="53"/>
      <c r="D12" s="98"/>
      <c r="E12" s="34">
        <f t="shared" si="0"/>
        <v>0</v>
      </c>
      <c r="F12" s="54">
        <f t="shared" si="1"/>
        <v>0</v>
      </c>
      <c r="G12" s="54"/>
      <c r="H12" s="33"/>
      <c r="I12" s="34"/>
      <c r="J12" s="54"/>
      <c r="K12" s="54"/>
      <c r="L12" s="33"/>
      <c r="M12" s="34"/>
      <c r="N12" s="5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</row>
    <row r="13" spans="1:28" x14ac:dyDescent="0.25">
      <c r="A13" s="51">
        <v>41393</v>
      </c>
      <c r="B13" s="52">
        <v>0.36</v>
      </c>
      <c r="C13" s="53"/>
      <c r="D13" s="98"/>
      <c r="E13" s="34">
        <f t="shared" si="0"/>
        <v>0</v>
      </c>
      <c r="F13" s="54">
        <f t="shared" si="1"/>
        <v>0</v>
      </c>
      <c r="G13" s="54"/>
      <c r="H13" s="33"/>
      <c r="I13" s="34"/>
      <c r="J13" s="54"/>
      <c r="K13" s="54"/>
      <c r="L13" s="33"/>
      <c r="M13" s="34"/>
      <c r="N13" s="54"/>
      <c r="S13" s="194"/>
      <c r="T13" s="194"/>
      <c r="U13" s="196"/>
      <c r="V13" s="196"/>
      <c r="W13" s="196"/>
      <c r="X13" s="194"/>
      <c r="Y13" s="194"/>
      <c r="Z13" s="196"/>
      <c r="AA13" s="196"/>
      <c r="AB13" s="196"/>
    </row>
    <row r="14" spans="1:28" x14ac:dyDescent="0.25">
      <c r="A14" s="92">
        <v>41395</v>
      </c>
      <c r="B14" s="52"/>
      <c r="C14" s="53"/>
      <c r="D14" s="98"/>
      <c r="E14" s="34">
        <f t="shared" si="0"/>
        <v>0</v>
      </c>
      <c r="F14" s="54">
        <f t="shared" si="1"/>
        <v>0</v>
      </c>
      <c r="G14" s="54"/>
      <c r="H14" s="93"/>
      <c r="I14" s="94">
        <f t="shared" ref="I14:I72" si="2">H14*0.67</f>
        <v>0</v>
      </c>
      <c r="J14" s="95">
        <f t="shared" ref="J14:J75" si="3">H14*0.33</f>
        <v>0</v>
      </c>
      <c r="K14" s="54"/>
      <c r="L14" s="33"/>
      <c r="M14" s="34"/>
      <c r="N14" s="54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</row>
    <row r="15" spans="1:28" x14ac:dyDescent="0.25">
      <c r="A15" s="51">
        <v>41398</v>
      </c>
      <c r="B15" s="52">
        <v>0.74</v>
      </c>
      <c r="C15" s="53"/>
      <c r="D15" s="98"/>
      <c r="E15" s="34">
        <f t="shared" si="0"/>
        <v>0</v>
      </c>
      <c r="F15" s="54">
        <f t="shared" si="1"/>
        <v>0</v>
      </c>
      <c r="G15" s="54"/>
      <c r="H15" s="33"/>
      <c r="I15" s="34">
        <f t="shared" si="2"/>
        <v>0</v>
      </c>
      <c r="J15" s="54">
        <f t="shared" si="3"/>
        <v>0</v>
      </c>
      <c r="K15" s="54"/>
      <c r="L15" s="99"/>
      <c r="M15" s="100">
        <f t="shared" ref="M15:M75" si="4">L15*0.67</f>
        <v>0</v>
      </c>
      <c r="N15" s="101">
        <f t="shared" ref="N15:N75" si="5">L15*0.33</f>
        <v>0</v>
      </c>
      <c r="S15" s="190"/>
      <c r="T15" s="190"/>
      <c r="U15" s="190"/>
      <c r="V15" s="190"/>
      <c r="W15" s="190"/>
      <c r="X15" s="190"/>
      <c r="Y15" s="190"/>
      <c r="Z15" s="190"/>
      <c r="AA15" s="190"/>
      <c r="AB15" s="190"/>
    </row>
    <row r="16" spans="1:28" x14ac:dyDescent="0.25">
      <c r="A16" s="51">
        <v>41408</v>
      </c>
      <c r="B16" s="52"/>
      <c r="C16" s="53">
        <v>665.87</v>
      </c>
      <c r="D16" s="98">
        <v>0.5</v>
      </c>
      <c r="E16" s="34">
        <f t="shared" si="0"/>
        <v>0.33500000000000002</v>
      </c>
      <c r="F16" s="54">
        <f t="shared" si="1"/>
        <v>0.16500000000000001</v>
      </c>
      <c r="G16" s="54"/>
      <c r="H16" s="33">
        <v>0.5</v>
      </c>
      <c r="I16" s="34">
        <f t="shared" si="2"/>
        <v>0.33500000000000002</v>
      </c>
      <c r="J16" s="54">
        <f t="shared" si="3"/>
        <v>0.16500000000000001</v>
      </c>
      <c r="K16" s="54"/>
      <c r="L16" s="33">
        <v>0.5</v>
      </c>
      <c r="M16" s="34">
        <f t="shared" si="4"/>
        <v>0.33500000000000002</v>
      </c>
      <c r="N16" s="54">
        <f t="shared" si="5"/>
        <v>0.16500000000000001</v>
      </c>
      <c r="S16" s="194"/>
      <c r="T16" s="194"/>
      <c r="U16" s="194"/>
      <c r="V16" s="194"/>
      <c r="W16" s="194"/>
      <c r="X16" s="194"/>
      <c r="Y16" s="194"/>
      <c r="Z16" s="194"/>
      <c r="AA16" s="194"/>
      <c r="AB16" s="194"/>
    </row>
    <row r="17" spans="1:28" x14ac:dyDescent="0.25">
      <c r="A17" s="51">
        <v>41409</v>
      </c>
      <c r="B17" s="52"/>
      <c r="C17" s="53">
        <v>669.04</v>
      </c>
      <c r="D17" s="98">
        <v>0.5</v>
      </c>
      <c r="E17" s="34">
        <f t="shared" si="0"/>
        <v>0.33500000000000002</v>
      </c>
      <c r="F17" s="54">
        <f t="shared" si="1"/>
        <v>0.16500000000000001</v>
      </c>
      <c r="G17" s="54"/>
      <c r="H17" s="33">
        <v>0.5</v>
      </c>
      <c r="I17" s="34">
        <f t="shared" si="2"/>
        <v>0.33500000000000002</v>
      </c>
      <c r="J17" s="54">
        <f t="shared" si="3"/>
        <v>0.16500000000000001</v>
      </c>
      <c r="K17" s="54"/>
      <c r="L17" s="33">
        <v>0.5</v>
      </c>
      <c r="M17" s="34">
        <f t="shared" si="4"/>
        <v>0.33500000000000002</v>
      </c>
      <c r="N17" s="54">
        <f t="shared" si="5"/>
        <v>0.16500000000000001</v>
      </c>
      <c r="S17" s="194"/>
      <c r="T17" s="194"/>
      <c r="U17" s="194"/>
      <c r="V17" s="195"/>
      <c r="W17" s="195"/>
      <c r="X17" s="195"/>
      <c r="Y17" s="194"/>
      <c r="Z17" s="194"/>
      <c r="AA17" s="194"/>
      <c r="AB17" s="194"/>
    </row>
    <row r="18" spans="1:28" x14ac:dyDescent="0.25">
      <c r="A18" s="51">
        <v>41412</v>
      </c>
      <c r="B18" s="52">
        <v>0.38</v>
      </c>
      <c r="C18" s="53"/>
      <c r="D18" s="98"/>
      <c r="E18" s="34">
        <f t="shared" si="0"/>
        <v>0</v>
      </c>
      <c r="F18" s="54">
        <f t="shared" si="1"/>
        <v>0</v>
      </c>
      <c r="G18" s="54"/>
      <c r="H18" s="33"/>
      <c r="I18" s="34">
        <f t="shared" si="2"/>
        <v>0</v>
      </c>
      <c r="J18" s="54">
        <f t="shared" si="3"/>
        <v>0</v>
      </c>
      <c r="K18" s="54"/>
      <c r="L18" s="33"/>
      <c r="M18" s="34">
        <f t="shared" si="4"/>
        <v>0</v>
      </c>
      <c r="N18" s="54">
        <f t="shared" si="5"/>
        <v>0</v>
      </c>
      <c r="S18" s="194"/>
      <c r="T18" s="194"/>
      <c r="U18" s="195"/>
      <c r="V18" s="194"/>
      <c r="W18" s="194"/>
      <c r="X18" s="194"/>
      <c r="Y18" s="194"/>
      <c r="Z18" s="194"/>
      <c r="AA18" s="194"/>
      <c r="AB18" s="194"/>
    </row>
    <row r="19" spans="1:28" x14ac:dyDescent="0.25">
      <c r="A19" s="51">
        <v>41415</v>
      </c>
      <c r="B19" s="52"/>
      <c r="C19" s="53">
        <v>672.58</v>
      </c>
      <c r="D19" s="98">
        <v>0.75</v>
      </c>
      <c r="E19" s="34">
        <f t="shared" si="0"/>
        <v>0.50250000000000006</v>
      </c>
      <c r="F19" s="54">
        <f t="shared" si="1"/>
        <v>0.2475</v>
      </c>
      <c r="G19" s="54"/>
      <c r="H19" s="33"/>
      <c r="I19" s="34">
        <f t="shared" si="2"/>
        <v>0</v>
      </c>
      <c r="J19" s="54">
        <f t="shared" si="3"/>
        <v>0</v>
      </c>
      <c r="K19" s="54"/>
      <c r="L19" s="33"/>
      <c r="M19" s="34">
        <f t="shared" si="4"/>
        <v>0</v>
      </c>
      <c r="N19" s="54">
        <f t="shared" si="5"/>
        <v>0</v>
      </c>
      <c r="S19" s="194"/>
      <c r="T19" s="194"/>
      <c r="U19" s="194"/>
      <c r="V19" s="196"/>
      <c r="W19" s="196"/>
      <c r="X19" s="196"/>
      <c r="Y19" s="194"/>
      <c r="Z19" s="196"/>
      <c r="AA19" s="196"/>
      <c r="AB19" s="196"/>
    </row>
    <row r="20" spans="1:28" x14ac:dyDescent="0.25">
      <c r="A20" s="51">
        <v>41416</v>
      </c>
      <c r="B20" s="52"/>
      <c r="C20" s="53"/>
      <c r="D20" s="98">
        <v>0.75</v>
      </c>
      <c r="E20" s="34">
        <f t="shared" si="0"/>
        <v>0.50250000000000006</v>
      </c>
      <c r="F20" s="54">
        <f t="shared" si="1"/>
        <v>0.2475</v>
      </c>
      <c r="G20" s="54"/>
      <c r="H20" s="33"/>
      <c r="I20" s="34">
        <f t="shared" si="2"/>
        <v>0</v>
      </c>
      <c r="J20" s="54">
        <f t="shared" si="3"/>
        <v>0</v>
      </c>
      <c r="K20" s="54"/>
      <c r="L20" s="33"/>
      <c r="M20" s="34">
        <f t="shared" si="4"/>
        <v>0</v>
      </c>
      <c r="N20" s="54">
        <f t="shared" si="5"/>
        <v>0</v>
      </c>
      <c r="S20" s="194"/>
      <c r="T20" s="194"/>
      <c r="U20" s="194"/>
      <c r="V20" s="196"/>
      <c r="W20" s="196"/>
      <c r="X20" s="196"/>
      <c r="Y20" s="194"/>
      <c r="Z20" s="196"/>
      <c r="AA20" s="196"/>
      <c r="AB20" s="196"/>
    </row>
    <row r="21" spans="1:28" x14ac:dyDescent="0.25">
      <c r="A21" s="51">
        <v>41418</v>
      </c>
      <c r="B21" s="52"/>
      <c r="C21" s="53"/>
      <c r="D21" s="98">
        <v>0.5</v>
      </c>
      <c r="E21" s="34">
        <f t="shared" si="0"/>
        <v>0.33500000000000002</v>
      </c>
      <c r="F21" s="54">
        <f t="shared" si="1"/>
        <v>0.16500000000000001</v>
      </c>
      <c r="G21" s="54"/>
      <c r="H21" s="33">
        <v>0.5</v>
      </c>
      <c r="I21" s="34">
        <f t="shared" si="2"/>
        <v>0.33500000000000002</v>
      </c>
      <c r="J21" s="54">
        <f t="shared" si="3"/>
        <v>0.16500000000000001</v>
      </c>
      <c r="K21" s="54"/>
      <c r="L21" s="33">
        <v>0.5</v>
      </c>
      <c r="M21" s="34">
        <f t="shared" si="4"/>
        <v>0.33500000000000002</v>
      </c>
      <c r="N21" s="54">
        <f t="shared" si="5"/>
        <v>0.16500000000000001</v>
      </c>
      <c r="S21" s="194"/>
      <c r="T21" s="194"/>
      <c r="U21" s="194"/>
      <c r="V21" s="196"/>
      <c r="W21" s="196"/>
      <c r="X21" s="196"/>
      <c r="Y21" s="194"/>
      <c r="Z21" s="196"/>
      <c r="AA21" s="196"/>
      <c r="AB21" s="196"/>
    </row>
    <row r="22" spans="1:28" x14ac:dyDescent="0.25">
      <c r="A22" s="51">
        <v>41422</v>
      </c>
      <c r="B22" s="52"/>
      <c r="C22" s="53">
        <v>680.13</v>
      </c>
      <c r="D22" s="98">
        <v>0.75</v>
      </c>
      <c r="E22" s="34">
        <f t="shared" si="0"/>
        <v>0.50250000000000006</v>
      </c>
      <c r="F22" s="54">
        <f t="shared" si="1"/>
        <v>0.2475</v>
      </c>
      <c r="G22" s="54"/>
      <c r="H22" s="33"/>
      <c r="I22" s="34">
        <f t="shared" si="2"/>
        <v>0</v>
      </c>
      <c r="J22" s="54">
        <f t="shared" si="3"/>
        <v>0</v>
      </c>
      <c r="K22" s="54"/>
      <c r="L22" s="33"/>
      <c r="M22" s="34">
        <f t="shared" si="4"/>
        <v>0</v>
      </c>
      <c r="N22" s="54">
        <f t="shared" si="5"/>
        <v>0</v>
      </c>
      <c r="S22" s="190"/>
      <c r="T22" s="190"/>
      <c r="U22" s="190"/>
      <c r="V22" s="190"/>
      <c r="W22" s="190"/>
      <c r="X22" s="190"/>
      <c r="Y22" s="190"/>
      <c r="Z22" s="190"/>
      <c r="AA22" s="190"/>
      <c r="AB22" s="190"/>
    </row>
    <row r="23" spans="1:28" x14ac:dyDescent="0.25">
      <c r="A23" s="51">
        <v>41423</v>
      </c>
      <c r="B23" s="52"/>
      <c r="C23" s="53">
        <v>682.5</v>
      </c>
      <c r="D23" s="98">
        <v>0.75</v>
      </c>
      <c r="E23" s="34">
        <f t="shared" si="0"/>
        <v>0.50250000000000006</v>
      </c>
      <c r="F23" s="54">
        <f t="shared" si="1"/>
        <v>0.2475</v>
      </c>
      <c r="G23" s="54"/>
      <c r="H23" s="33"/>
      <c r="I23" s="34">
        <f t="shared" si="2"/>
        <v>0</v>
      </c>
      <c r="J23" s="54">
        <f t="shared" si="3"/>
        <v>0</v>
      </c>
      <c r="K23" s="54"/>
      <c r="L23" s="33"/>
      <c r="M23" s="34">
        <f t="shared" si="4"/>
        <v>0</v>
      </c>
      <c r="N23" s="54">
        <f t="shared" si="5"/>
        <v>0</v>
      </c>
      <c r="S23" s="194"/>
      <c r="T23" s="195"/>
      <c r="U23" s="194"/>
      <c r="V23" s="194"/>
      <c r="W23" s="194"/>
      <c r="X23" s="194"/>
      <c r="Y23" s="194"/>
      <c r="Z23" s="194"/>
      <c r="AA23" s="194"/>
      <c r="AB23" s="194"/>
    </row>
    <row r="24" spans="1:28" x14ac:dyDescent="0.25">
      <c r="A24" s="51">
        <v>41424</v>
      </c>
      <c r="B24" s="52"/>
      <c r="C24" s="53">
        <v>684.68</v>
      </c>
      <c r="D24" s="98">
        <v>0.75</v>
      </c>
      <c r="E24" s="34">
        <f t="shared" si="0"/>
        <v>0.50250000000000006</v>
      </c>
      <c r="F24" s="54">
        <f t="shared" si="1"/>
        <v>0.2475</v>
      </c>
      <c r="G24" s="54"/>
      <c r="H24" s="33">
        <v>0.75</v>
      </c>
      <c r="I24" s="34">
        <f t="shared" si="2"/>
        <v>0.50250000000000006</v>
      </c>
      <c r="J24" s="54">
        <f t="shared" si="3"/>
        <v>0.2475</v>
      </c>
      <c r="K24" s="54"/>
      <c r="L24" s="33">
        <v>0.75</v>
      </c>
      <c r="M24" s="34">
        <f t="shared" si="4"/>
        <v>0.50250000000000006</v>
      </c>
      <c r="N24" s="54">
        <f t="shared" si="5"/>
        <v>0.2475</v>
      </c>
      <c r="S24" s="194"/>
      <c r="T24" s="194"/>
      <c r="U24" s="194"/>
      <c r="V24" s="195"/>
      <c r="W24" s="195"/>
      <c r="X24" s="195"/>
      <c r="Y24" s="194"/>
      <c r="Z24" s="194"/>
      <c r="AA24" s="194"/>
      <c r="AB24" s="194"/>
    </row>
    <row r="25" spans="1:28" x14ac:dyDescent="0.25">
      <c r="A25" s="51">
        <v>41427</v>
      </c>
      <c r="B25" s="52">
        <v>0.5</v>
      </c>
      <c r="C25" s="53"/>
      <c r="D25" s="98"/>
      <c r="E25" s="34">
        <f t="shared" si="0"/>
        <v>0</v>
      </c>
      <c r="F25" s="54">
        <f t="shared" si="1"/>
        <v>0</v>
      </c>
      <c r="G25" s="54"/>
      <c r="H25" s="33"/>
      <c r="I25" s="34">
        <f t="shared" si="2"/>
        <v>0</v>
      </c>
      <c r="J25" s="54">
        <f t="shared" si="3"/>
        <v>0</v>
      </c>
      <c r="K25" s="54"/>
      <c r="L25" s="33"/>
      <c r="M25" s="34">
        <f t="shared" si="4"/>
        <v>0</v>
      </c>
      <c r="N25" s="54">
        <f t="shared" si="5"/>
        <v>0</v>
      </c>
      <c r="S25" s="194"/>
      <c r="T25" s="194"/>
      <c r="U25" s="194"/>
      <c r="V25" s="194"/>
      <c r="W25" s="194"/>
      <c r="X25" s="194"/>
      <c r="Y25" s="194"/>
      <c r="Z25" s="194"/>
      <c r="AA25" s="194"/>
      <c r="AB25" s="194"/>
    </row>
    <row r="26" spans="1:28" x14ac:dyDescent="0.25">
      <c r="A26" s="51">
        <v>41428</v>
      </c>
      <c r="B26" s="52"/>
      <c r="C26" s="53">
        <v>690.03</v>
      </c>
      <c r="D26" s="98">
        <v>0.75</v>
      </c>
      <c r="E26" s="34">
        <f t="shared" si="0"/>
        <v>0.50250000000000006</v>
      </c>
      <c r="F26" s="54">
        <f t="shared" si="1"/>
        <v>0.2475</v>
      </c>
      <c r="G26" s="54"/>
      <c r="H26" s="33"/>
      <c r="I26" s="34">
        <f t="shared" si="2"/>
        <v>0</v>
      </c>
      <c r="J26" s="54">
        <f t="shared" si="3"/>
        <v>0</v>
      </c>
      <c r="K26" s="54"/>
      <c r="L26" s="33"/>
      <c r="M26" s="34">
        <f t="shared" si="4"/>
        <v>0</v>
      </c>
      <c r="N26" s="54">
        <f t="shared" si="5"/>
        <v>0</v>
      </c>
      <c r="S26" s="194"/>
      <c r="T26" s="194"/>
      <c r="U26" s="194"/>
      <c r="V26" s="196"/>
      <c r="W26" s="196"/>
      <c r="X26" s="196"/>
      <c r="Y26" s="194"/>
      <c r="Z26" s="196"/>
      <c r="AA26" s="196"/>
      <c r="AB26" s="196"/>
    </row>
    <row r="27" spans="1:28" x14ac:dyDescent="0.25">
      <c r="A27" s="51">
        <v>41429</v>
      </c>
      <c r="B27" s="52">
        <v>1.76</v>
      </c>
      <c r="C27" s="53"/>
      <c r="D27" s="98"/>
      <c r="E27" s="34">
        <f t="shared" si="0"/>
        <v>0</v>
      </c>
      <c r="F27" s="54">
        <f t="shared" si="1"/>
        <v>0</v>
      </c>
      <c r="G27" s="54"/>
      <c r="H27" s="33"/>
      <c r="I27" s="34">
        <f t="shared" si="2"/>
        <v>0</v>
      </c>
      <c r="J27" s="54">
        <f t="shared" si="3"/>
        <v>0</v>
      </c>
      <c r="K27" s="54"/>
      <c r="L27" s="33"/>
      <c r="M27" s="34">
        <f t="shared" si="4"/>
        <v>0</v>
      </c>
      <c r="N27" s="54">
        <f t="shared" si="5"/>
        <v>0</v>
      </c>
      <c r="S27" s="190"/>
      <c r="T27" s="190"/>
      <c r="U27" s="194"/>
      <c r="V27" s="196"/>
      <c r="W27" s="196"/>
      <c r="X27" s="196"/>
      <c r="Y27" s="194"/>
      <c r="Z27" s="196"/>
      <c r="AA27" s="196"/>
      <c r="AB27" s="196"/>
    </row>
    <row r="28" spans="1:28" x14ac:dyDescent="0.25">
      <c r="A28" s="51">
        <v>41431</v>
      </c>
      <c r="B28" s="52">
        <v>0.9</v>
      </c>
      <c r="C28" s="53"/>
      <c r="D28" s="98"/>
      <c r="E28" s="34">
        <f t="shared" si="0"/>
        <v>0</v>
      </c>
      <c r="F28" s="54">
        <f t="shared" si="1"/>
        <v>0</v>
      </c>
      <c r="G28" s="54"/>
      <c r="H28" s="33"/>
      <c r="I28" s="34">
        <f t="shared" si="2"/>
        <v>0</v>
      </c>
      <c r="J28" s="54">
        <f t="shared" si="3"/>
        <v>0</v>
      </c>
      <c r="K28" s="54"/>
      <c r="L28" s="33"/>
      <c r="M28" s="34">
        <f t="shared" si="4"/>
        <v>0</v>
      </c>
      <c r="N28" s="54">
        <f t="shared" si="5"/>
        <v>0</v>
      </c>
      <c r="S28" s="190"/>
      <c r="T28" s="190"/>
      <c r="U28" s="194"/>
      <c r="V28" s="196"/>
      <c r="W28" s="196"/>
      <c r="X28" s="196"/>
      <c r="Y28" s="194"/>
      <c r="Z28" s="196"/>
      <c r="AA28" s="196"/>
      <c r="AB28" s="196"/>
    </row>
    <row r="29" spans="1:28" x14ac:dyDescent="0.25">
      <c r="A29" s="51">
        <v>41433</v>
      </c>
      <c r="B29" s="52">
        <v>1.7</v>
      </c>
      <c r="C29" s="53"/>
      <c r="D29" s="98"/>
      <c r="E29" s="34">
        <f t="shared" si="0"/>
        <v>0</v>
      </c>
      <c r="F29" s="54">
        <f t="shared" si="1"/>
        <v>0</v>
      </c>
      <c r="G29" s="54"/>
      <c r="H29" s="33"/>
      <c r="I29" s="34">
        <f t="shared" si="2"/>
        <v>0</v>
      </c>
      <c r="J29" s="54">
        <f t="shared" si="3"/>
        <v>0</v>
      </c>
      <c r="K29" s="54"/>
      <c r="L29" s="33"/>
      <c r="M29" s="34">
        <f t="shared" si="4"/>
        <v>0</v>
      </c>
      <c r="N29" s="54">
        <f t="shared" si="5"/>
        <v>0</v>
      </c>
      <c r="U29" s="190"/>
      <c r="V29" s="190"/>
      <c r="W29" s="190"/>
      <c r="X29" s="190"/>
      <c r="Y29" s="190"/>
      <c r="Z29" s="190"/>
      <c r="AA29" s="190"/>
      <c r="AB29" s="190"/>
    </row>
    <row r="30" spans="1:28" x14ac:dyDescent="0.25">
      <c r="A30" s="51">
        <v>41434</v>
      </c>
      <c r="B30" s="52">
        <v>0.3</v>
      </c>
      <c r="C30" s="53"/>
      <c r="D30" s="98"/>
      <c r="E30" s="34">
        <f t="shared" si="0"/>
        <v>0</v>
      </c>
      <c r="F30" s="54">
        <f t="shared" si="1"/>
        <v>0</v>
      </c>
      <c r="G30" s="54"/>
      <c r="H30" s="33"/>
      <c r="I30" s="34">
        <f t="shared" si="2"/>
        <v>0</v>
      </c>
      <c r="J30" s="54">
        <f t="shared" si="3"/>
        <v>0</v>
      </c>
      <c r="K30" s="54"/>
      <c r="L30" s="33"/>
      <c r="M30" s="34">
        <f t="shared" si="4"/>
        <v>0</v>
      </c>
      <c r="N30" s="54">
        <f t="shared" si="5"/>
        <v>0</v>
      </c>
      <c r="U30" s="190"/>
      <c r="V30" s="190"/>
      <c r="W30" s="190"/>
      <c r="X30" s="190"/>
      <c r="Y30" s="190"/>
      <c r="Z30" s="190"/>
      <c r="AA30" s="190"/>
      <c r="AB30" s="190"/>
    </row>
    <row r="31" spans="1:28" x14ac:dyDescent="0.25">
      <c r="A31" s="51">
        <v>41439</v>
      </c>
      <c r="B31" s="52"/>
      <c r="C31" s="53">
        <v>692.1</v>
      </c>
      <c r="D31" s="98"/>
      <c r="E31" s="34">
        <f t="shared" si="0"/>
        <v>0</v>
      </c>
      <c r="F31" s="54">
        <f t="shared" si="1"/>
        <v>0</v>
      </c>
      <c r="G31" s="54"/>
      <c r="H31" s="33">
        <v>0.6</v>
      </c>
      <c r="I31" s="34">
        <f t="shared" si="2"/>
        <v>0.40200000000000002</v>
      </c>
      <c r="J31" s="54">
        <f t="shared" si="3"/>
        <v>0.19800000000000001</v>
      </c>
      <c r="K31" s="54"/>
      <c r="L31" s="33">
        <v>0.6</v>
      </c>
      <c r="M31" s="34">
        <f t="shared" si="4"/>
        <v>0.40200000000000002</v>
      </c>
      <c r="N31" s="54">
        <f t="shared" si="5"/>
        <v>0.19800000000000001</v>
      </c>
    </row>
    <row r="32" spans="1:28" x14ac:dyDescent="0.25">
      <c r="A32" s="51">
        <v>41443</v>
      </c>
      <c r="B32" s="52">
        <v>1.2</v>
      </c>
      <c r="C32" s="53">
        <v>695.05</v>
      </c>
      <c r="D32" s="98">
        <v>0.75</v>
      </c>
      <c r="E32" s="34">
        <f t="shared" si="0"/>
        <v>0.50250000000000006</v>
      </c>
      <c r="F32" s="54">
        <f t="shared" si="1"/>
        <v>0.2475</v>
      </c>
      <c r="G32" s="54"/>
      <c r="H32" s="33"/>
      <c r="I32" s="34">
        <f t="shared" si="2"/>
        <v>0</v>
      </c>
      <c r="J32" s="54">
        <f t="shared" si="3"/>
        <v>0</v>
      </c>
      <c r="K32" s="54"/>
      <c r="L32" s="33"/>
      <c r="M32" s="34">
        <f t="shared" si="4"/>
        <v>0</v>
      </c>
      <c r="N32" s="54">
        <f t="shared" si="5"/>
        <v>0</v>
      </c>
    </row>
    <row r="33" spans="1:14" x14ac:dyDescent="0.25">
      <c r="A33" s="51">
        <v>41449</v>
      </c>
      <c r="B33" s="52">
        <v>0.56000000000000005</v>
      </c>
      <c r="C33" s="53"/>
      <c r="D33" s="98"/>
      <c r="E33" s="34">
        <f t="shared" si="0"/>
        <v>0</v>
      </c>
      <c r="F33" s="54">
        <f t="shared" si="1"/>
        <v>0</v>
      </c>
      <c r="G33" s="54"/>
      <c r="H33" s="33"/>
      <c r="I33" s="34">
        <f t="shared" si="2"/>
        <v>0</v>
      </c>
      <c r="J33" s="54">
        <f t="shared" si="3"/>
        <v>0</v>
      </c>
      <c r="K33" s="54"/>
      <c r="L33" s="33"/>
      <c r="M33" s="34">
        <f t="shared" si="4"/>
        <v>0</v>
      </c>
      <c r="N33" s="54">
        <f t="shared" si="5"/>
        <v>0</v>
      </c>
    </row>
    <row r="34" spans="1:14" x14ac:dyDescent="0.25">
      <c r="A34" s="51">
        <v>41450</v>
      </c>
      <c r="B34" s="52">
        <v>0.1</v>
      </c>
      <c r="C34" s="53"/>
      <c r="D34" s="98"/>
      <c r="E34" s="34">
        <f t="shared" si="0"/>
        <v>0</v>
      </c>
      <c r="F34" s="54">
        <f t="shared" si="1"/>
        <v>0</v>
      </c>
      <c r="G34" s="54"/>
      <c r="H34" s="33"/>
      <c r="I34" s="34">
        <f t="shared" si="2"/>
        <v>0</v>
      </c>
      <c r="J34" s="54">
        <f t="shared" si="3"/>
        <v>0</v>
      </c>
      <c r="K34" s="54"/>
      <c r="L34" s="33"/>
      <c r="M34" s="34">
        <f t="shared" si="4"/>
        <v>0</v>
      </c>
      <c r="N34" s="54">
        <f t="shared" si="5"/>
        <v>0</v>
      </c>
    </row>
    <row r="35" spans="1:14" x14ac:dyDescent="0.25">
      <c r="A35" s="107">
        <v>41451</v>
      </c>
      <c r="B35" s="52"/>
      <c r="C35" s="53">
        <v>697.14</v>
      </c>
      <c r="D35" s="98">
        <v>0.75</v>
      </c>
      <c r="E35" s="34">
        <f t="shared" si="0"/>
        <v>0.50250000000000006</v>
      </c>
      <c r="F35" s="54">
        <f t="shared" si="1"/>
        <v>0.2475</v>
      </c>
      <c r="G35" s="54"/>
      <c r="H35" s="33"/>
      <c r="I35" s="34">
        <f t="shared" si="2"/>
        <v>0</v>
      </c>
      <c r="J35" s="54">
        <f t="shared" si="3"/>
        <v>0</v>
      </c>
      <c r="K35" s="54"/>
      <c r="L35" s="33"/>
      <c r="M35" s="34">
        <f t="shared" si="4"/>
        <v>0</v>
      </c>
      <c r="N35" s="54">
        <f t="shared" si="5"/>
        <v>0</v>
      </c>
    </row>
    <row r="36" spans="1:14" x14ac:dyDescent="0.25">
      <c r="A36" s="51">
        <v>41452</v>
      </c>
      <c r="B36" s="52">
        <v>0.4</v>
      </c>
      <c r="C36" s="53"/>
      <c r="D36" s="98"/>
      <c r="E36" s="34">
        <f t="shared" si="0"/>
        <v>0</v>
      </c>
      <c r="F36" s="54">
        <f t="shared" si="1"/>
        <v>0</v>
      </c>
      <c r="G36" s="54"/>
      <c r="H36" s="33"/>
      <c r="I36" s="34">
        <f t="shared" si="2"/>
        <v>0</v>
      </c>
      <c r="J36" s="54">
        <f t="shared" si="3"/>
        <v>0</v>
      </c>
      <c r="K36" s="54"/>
      <c r="L36" s="33"/>
      <c r="M36" s="34">
        <f t="shared" si="4"/>
        <v>0</v>
      </c>
      <c r="N36" s="54">
        <f t="shared" si="5"/>
        <v>0</v>
      </c>
    </row>
    <row r="37" spans="1:14" x14ac:dyDescent="0.25">
      <c r="A37" s="51">
        <v>41453</v>
      </c>
      <c r="B37" s="52">
        <v>1</v>
      </c>
      <c r="C37" s="53"/>
      <c r="D37" s="98"/>
      <c r="E37" s="34">
        <f t="shared" si="0"/>
        <v>0</v>
      </c>
      <c r="F37" s="54">
        <f t="shared" si="1"/>
        <v>0</v>
      </c>
      <c r="G37" s="54"/>
      <c r="H37" s="33"/>
      <c r="I37" s="34">
        <f t="shared" si="2"/>
        <v>0</v>
      </c>
      <c r="J37" s="54">
        <f t="shared" si="3"/>
        <v>0</v>
      </c>
      <c r="K37" s="54"/>
      <c r="L37" s="33"/>
      <c r="M37" s="34">
        <f t="shared" si="4"/>
        <v>0</v>
      </c>
      <c r="N37" s="54">
        <f t="shared" si="5"/>
        <v>0</v>
      </c>
    </row>
    <row r="38" spans="1:14" x14ac:dyDescent="0.25">
      <c r="A38" s="51">
        <v>41454</v>
      </c>
      <c r="B38" s="52">
        <v>0.71</v>
      </c>
      <c r="C38" s="53"/>
      <c r="D38" s="98"/>
      <c r="E38" s="34">
        <f t="shared" si="0"/>
        <v>0</v>
      </c>
      <c r="F38" s="54">
        <f t="shared" si="1"/>
        <v>0</v>
      </c>
      <c r="G38" s="54"/>
      <c r="H38" s="33"/>
      <c r="I38" s="34">
        <f t="shared" si="2"/>
        <v>0</v>
      </c>
      <c r="J38" s="54">
        <f t="shared" si="3"/>
        <v>0</v>
      </c>
      <c r="K38" s="54"/>
      <c r="L38" s="33"/>
      <c r="M38" s="34">
        <f t="shared" si="4"/>
        <v>0</v>
      </c>
      <c r="N38" s="54">
        <f t="shared" si="5"/>
        <v>0</v>
      </c>
    </row>
    <row r="39" spans="1:14" x14ac:dyDescent="0.25">
      <c r="A39" s="51">
        <v>41455</v>
      </c>
      <c r="B39" s="52">
        <v>1.32</v>
      </c>
      <c r="C39" s="53"/>
      <c r="D39" s="98"/>
      <c r="E39" s="34">
        <f t="shared" si="0"/>
        <v>0</v>
      </c>
      <c r="F39" s="54">
        <f t="shared" si="1"/>
        <v>0</v>
      </c>
      <c r="G39" s="54"/>
      <c r="H39" s="33"/>
      <c r="I39" s="34">
        <f t="shared" si="2"/>
        <v>0</v>
      </c>
      <c r="J39" s="54">
        <f t="shared" si="3"/>
        <v>0</v>
      </c>
      <c r="K39" s="54"/>
      <c r="L39" s="33"/>
      <c r="M39" s="34">
        <f t="shared" si="4"/>
        <v>0</v>
      </c>
      <c r="N39" s="54">
        <f t="shared" si="5"/>
        <v>0</v>
      </c>
    </row>
    <row r="40" spans="1:14" x14ac:dyDescent="0.25">
      <c r="A40" s="51">
        <v>41456</v>
      </c>
      <c r="B40" s="52">
        <v>0.32</v>
      </c>
      <c r="C40" s="53"/>
      <c r="D40" s="98"/>
      <c r="E40" s="34">
        <f t="shared" si="0"/>
        <v>0</v>
      </c>
      <c r="F40" s="54">
        <f t="shared" si="1"/>
        <v>0</v>
      </c>
      <c r="G40" s="54"/>
      <c r="H40" s="33"/>
      <c r="I40" s="34">
        <f t="shared" si="2"/>
        <v>0</v>
      </c>
      <c r="J40" s="54">
        <f t="shared" si="3"/>
        <v>0</v>
      </c>
      <c r="K40" s="54"/>
      <c r="L40" s="33"/>
      <c r="M40" s="34">
        <f t="shared" si="4"/>
        <v>0</v>
      </c>
      <c r="N40" s="54">
        <f t="shared" si="5"/>
        <v>0</v>
      </c>
    </row>
    <row r="41" spans="1:14" x14ac:dyDescent="0.25">
      <c r="A41" s="51">
        <v>41457</v>
      </c>
      <c r="B41" s="52">
        <v>0.33</v>
      </c>
      <c r="C41" s="53"/>
      <c r="D41" s="98"/>
      <c r="E41" s="34">
        <f t="shared" si="0"/>
        <v>0</v>
      </c>
      <c r="F41" s="54">
        <f t="shared" si="1"/>
        <v>0</v>
      </c>
      <c r="G41" s="54"/>
      <c r="H41" s="33"/>
      <c r="I41" s="34">
        <f t="shared" si="2"/>
        <v>0</v>
      </c>
      <c r="J41" s="54">
        <f t="shared" si="3"/>
        <v>0</v>
      </c>
      <c r="K41" s="54"/>
      <c r="L41" s="33"/>
      <c r="M41" s="34">
        <f t="shared" si="4"/>
        <v>0</v>
      </c>
      <c r="N41" s="54">
        <f t="shared" si="5"/>
        <v>0</v>
      </c>
    </row>
    <row r="42" spans="1:14" x14ac:dyDescent="0.25">
      <c r="A42" s="51">
        <v>41458</v>
      </c>
      <c r="B42" s="52">
        <v>0.71</v>
      </c>
      <c r="C42" s="53"/>
      <c r="D42" s="98"/>
      <c r="E42" s="34">
        <f t="shared" si="0"/>
        <v>0</v>
      </c>
      <c r="F42" s="54">
        <f t="shared" si="1"/>
        <v>0</v>
      </c>
      <c r="G42" s="54"/>
      <c r="H42" s="33"/>
      <c r="I42" s="34">
        <f t="shared" si="2"/>
        <v>0</v>
      </c>
      <c r="J42" s="54">
        <f t="shared" si="3"/>
        <v>0</v>
      </c>
      <c r="K42" s="54"/>
      <c r="L42" s="33"/>
      <c r="M42" s="34">
        <f t="shared" si="4"/>
        <v>0</v>
      </c>
      <c r="N42" s="54">
        <f t="shared" si="5"/>
        <v>0</v>
      </c>
    </row>
    <row r="43" spans="1:14" x14ac:dyDescent="0.25">
      <c r="A43" s="51">
        <v>41459</v>
      </c>
      <c r="B43" s="52">
        <v>0.26</v>
      </c>
      <c r="C43" s="53"/>
      <c r="D43" s="98"/>
      <c r="E43" s="34">
        <f t="shared" si="0"/>
        <v>0</v>
      </c>
      <c r="F43" s="54">
        <f t="shared" si="1"/>
        <v>0</v>
      </c>
      <c r="G43" s="54"/>
      <c r="H43" s="33"/>
      <c r="I43" s="34">
        <f t="shared" si="2"/>
        <v>0</v>
      </c>
      <c r="J43" s="54">
        <f t="shared" si="3"/>
        <v>0</v>
      </c>
      <c r="K43" s="54"/>
      <c r="L43" s="33"/>
      <c r="M43" s="34">
        <f t="shared" si="4"/>
        <v>0</v>
      </c>
      <c r="N43" s="54">
        <f t="shared" si="5"/>
        <v>0</v>
      </c>
    </row>
    <row r="44" spans="1:14" x14ac:dyDescent="0.25">
      <c r="A44" s="51">
        <v>41460</v>
      </c>
      <c r="B44" s="52">
        <v>0.86</v>
      </c>
      <c r="C44" s="53"/>
      <c r="D44" s="98"/>
      <c r="E44" s="34">
        <f t="shared" si="0"/>
        <v>0</v>
      </c>
      <c r="F44" s="54">
        <f t="shared" si="1"/>
        <v>0</v>
      </c>
      <c r="G44" s="54"/>
      <c r="H44" s="33"/>
      <c r="I44" s="34">
        <f t="shared" si="2"/>
        <v>0</v>
      </c>
      <c r="J44" s="54">
        <f t="shared" si="3"/>
        <v>0</v>
      </c>
      <c r="K44" s="54"/>
      <c r="L44" s="33"/>
      <c r="M44" s="34">
        <f t="shared" si="4"/>
        <v>0</v>
      </c>
      <c r="N44" s="54">
        <f t="shared" si="5"/>
        <v>0</v>
      </c>
    </row>
    <row r="45" spans="1:14" x14ac:dyDescent="0.25">
      <c r="A45" s="51">
        <v>41461</v>
      </c>
      <c r="B45" s="52">
        <v>0.15</v>
      </c>
      <c r="C45" s="53"/>
      <c r="D45" s="98"/>
      <c r="E45" s="34">
        <f t="shared" si="0"/>
        <v>0</v>
      </c>
      <c r="F45" s="54">
        <f t="shared" si="1"/>
        <v>0</v>
      </c>
      <c r="G45" s="54"/>
      <c r="H45" s="33"/>
      <c r="I45" s="34">
        <f t="shared" si="2"/>
        <v>0</v>
      </c>
      <c r="J45" s="54">
        <f t="shared" si="3"/>
        <v>0</v>
      </c>
      <c r="K45" s="54"/>
      <c r="L45" s="33"/>
      <c r="M45" s="34">
        <f t="shared" si="4"/>
        <v>0</v>
      </c>
      <c r="N45" s="54">
        <f t="shared" si="5"/>
        <v>0</v>
      </c>
    </row>
    <row r="46" spans="1:14" x14ac:dyDescent="0.25">
      <c r="A46" s="51">
        <v>41462</v>
      </c>
      <c r="B46" s="52">
        <v>0.19</v>
      </c>
      <c r="C46" s="53"/>
      <c r="D46" s="98"/>
      <c r="E46" s="34">
        <f t="shared" si="0"/>
        <v>0</v>
      </c>
      <c r="F46" s="54">
        <f t="shared" si="1"/>
        <v>0</v>
      </c>
      <c r="G46" s="54"/>
      <c r="H46" s="33"/>
      <c r="I46" s="34">
        <f t="shared" si="2"/>
        <v>0</v>
      </c>
      <c r="J46" s="54">
        <f t="shared" si="3"/>
        <v>0</v>
      </c>
      <c r="K46" s="54"/>
      <c r="L46" s="33"/>
      <c r="M46" s="34">
        <f t="shared" si="4"/>
        <v>0</v>
      </c>
      <c r="N46" s="54">
        <f t="shared" si="5"/>
        <v>0</v>
      </c>
    </row>
    <row r="47" spans="1:14" x14ac:dyDescent="0.25">
      <c r="A47" s="51">
        <v>41465</v>
      </c>
      <c r="B47" s="52">
        <v>0.1</v>
      </c>
      <c r="C47" s="53"/>
      <c r="D47" s="98"/>
      <c r="E47" s="34">
        <f t="shared" si="0"/>
        <v>0</v>
      </c>
      <c r="F47" s="54">
        <f t="shared" si="1"/>
        <v>0</v>
      </c>
      <c r="G47" s="54"/>
      <c r="H47" s="33"/>
      <c r="I47" s="34">
        <f t="shared" si="2"/>
        <v>0</v>
      </c>
      <c r="J47" s="54">
        <f t="shared" si="3"/>
        <v>0</v>
      </c>
      <c r="K47" s="54"/>
      <c r="L47" s="33"/>
      <c r="M47" s="34">
        <f t="shared" si="4"/>
        <v>0</v>
      </c>
      <c r="N47" s="54">
        <f t="shared" si="5"/>
        <v>0</v>
      </c>
    </row>
    <row r="48" spans="1:14" x14ac:dyDescent="0.25">
      <c r="A48" s="51">
        <v>41467</v>
      </c>
      <c r="B48" s="52">
        <v>0.27</v>
      </c>
      <c r="C48" s="53"/>
      <c r="D48" s="98"/>
      <c r="E48" s="34">
        <f t="shared" si="0"/>
        <v>0</v>
      </c>
      <c r="F48" s="54">
        <f t="shared" si="1"/>
        <v>0</v>
      </c>
      <c r="G48" s="54"/>
      <c r="H48" s="33"/>
      <c r="I48" s="34">
        <f t="shared" si="2"/>
        <v>0</v>
      </c>
      <c r="J48" s="54">
        <f t="shared" si="3"/>
        <v>0</v>
      </c>
      <c r="K48" s="54"/>
      <c r="L48" s="33"/>
      <c r="M48" s="34">
        <f t="shared" si="4"/>
        <v>0</v>
      </c>
      <c r="N48" s="54">
        <f t="shared" si="5"/>
        <v>0</v>
      </c>
    </row>
    <row r="49" spans="1:14" x14ac:dyDescent="0.25">
      <c r="A49" s="51">
        <v>41468</v>
      </c>
      <c r="B49" s="52">
        <v>0.67</v>
      </c>
      <c r="C49" s="53"/>
      <c r="D49" s="98"/>
      <c r="E49" s="34">
        <f t="shared" si="0"/>
        <v>0</v>
      </c>
      <c r="F49" s="54">
        <f t="shared" si="1"/>
        <v>0</v>
      </c>
      <c r="G49" s="54"/>
      <c r="H49" s="33"/>
      <c r="I49" s="34">
        <f t="shared" si="2"/>
        <v>0</v>
      </c>
      <c r="J49" s="54">
        <f t="shared" si="3"/>
        <v>0</v>
      </c>
      <c r="K49" s="54"/>
      <c r="L49" s="33"/>
      <c r="M49" s="34">
        <f t="shared" si="4"/>
        <v>0</v>
      </c>
      <c r="N49" s="54">
        <f t="shared" si="5"/>
        <v>0</v>
      </c>
    </row>
    <row r="50" spans="1:14" x14ac:dyDescent="0.25">
      <c r="A50" s="51">
        <v>41470</v>
      </c>
      <c r="B50" s="52">
        <v>0.51</v>
      </c>
      <c r="C50" s="53"/>
      <c r="D50" s="98"/>
      <c r="E50" s="34">
        <f t="shared" si="0"/>
        <v>0</v>
      </c>
      <c r="F50" s="54">
        <f t="shared" si="1"/>
        <v>0</v>
      </c>
      <c r="G50" s="54"/>
      <c r="H50" s="33"/>
      <c r="I50" s="34">
        <f t="shared" si="2"/>
        <v>0</v>
      </c>
      <c r="J50" s="54">
        <f t="shared" si="3"/>
        <v>0</v>
      </c>
      <c r="K50" s="54"/>
      <c r="L50" s="33"/>
      <c r="M50" s="34">
        <f t="shared" si="4"/>
        <v>0</v>
      </c>
      <c r="N50" s="54">
        <f t="shared" si="5"/>
        <v>0</v>
      </c>
    </row>
    <row r="51" spans="1:14" x14ac:dyDescent="0.25">
      <c r="A51" s="51">
        <v>41471</v>
      </c>
      <c r="B51" s="52">
        <v>0.4</v>
      </c>
      <c r="C51" s="53"/>
      <c r="D51" s="98"/>
      <c r="E51" s="34">
        <f t="shared" si="0"/>
        <v>0</v>
      </c>
      <c r="F51" s="54">
        <f t="shared" si="1"/>
        <v>0</v>
      </c>
      <c r="G51" s="54"/>
      <c r="H51" s="33"/>
      <c r="I51" s="34">
        <f t="shared" si="2"/>
        <v>0</v>
      </c>
      <c r="J51" s="54">
        <f t="shared" si="3"/>
        <v>0</v>
      </c>
      <c r="K51" s="54"/>
      <c r="L51" s="33"/>
      <c r="M51" s="34">
        <f t="shared" si="4"/>
        <v>0</v>
      </c>
      <c r="N51" s="54">
        <f t="shared" si="5"/>
        <v>0</v>
      </c>
    </row>
    <row r="52" spans="1:14" x14ac:dyDescent="0.25">
      <c r="A52" s="51">
        <v>41472</v>
      </c>
      <c r="B52" s="52">
        <v>0.18</v>
      </c>
      <c r="C52" s="53"/>
      <c r="D52" s="98"/>
      <c r="E52" s="34">
        <f t="shared" si="0"/>
        <v>0</v>
      </c>
      <c r="F52" s="54">
        <f t="shared" si="1"/>
        <v>0</v>
      </c>
      <c r="G52" s="54"/>
      <c r="H52" s="33"/>
      <c r="I52" s="34">
        <f t="shared" si="2"/>
        <v>0</v>
      </c>
      <c r="J52" s="54">
        <f t="shared" si="3"/>
        <v>0</v>
      </c>
      <c r="K52" s="54"/>
      <c r="L52" s="33"/>
      <c r="M52" s="34">
        <f t="shared" si="4"/>
        <v>0</v>
      </c>
      <c r="N52" s="54">
        <f t="shared" si="5"/>
        <v>0</v>
      </c>
    </row>
    <row r="53" spans="1:14" x14ac:dyDescent="0.25">
      <c r="A53" s="51">
        <v>41475</v>
      </c>
      <c r="B53" s="52">
        <v>0.45</v>
      </c>
      <c r="C53" s="53"/>
      <c r="D53" s="98"/>
      <c r="E53" s="34">
        <f t="shared" si="0"/>
        <v>0</v>
      </c>
      <c r="F53" s="54">
        <f t="shared" si="1"/>
        <v>0</v>
      </c>
      <c r="G53" s="54"/>
      <c r="H53" s="33"/>
      <c r="I53" s="34">
        <f t="shared" si="2"/>
        <v>0</v>
      </c>
      <c r="J53" s="54">
        <f t="shared" si="3"/>
        <v>0</v>
      </c>
      <c r="K53" s="54"/>
      <c r="L53" s="33"/>
      <c r="M53" s="34">
        <f t="shared" si="4"/>
        <v>0</v>
      </c>
      <c r="N53" s="54">
        <f t="shared" si="5"/>
        <v>0</v>
      </c>
    </row>
    <row r="54" spans="1:14" x14ac:dyDescent="0.25">
      <c r="A54" s="51">
        <v>41508</v>
      </c>
      <c r="B54" s="52">
        <v>0.15</v>
      </c>
      <c r="C54" s="53"/>
      <c r="D54" s="98"/>
      <c r="E54" s="34">
        <f t="shared" si="0"/>
        <v>0</v>
      </c>
      <c r="F54" s="54">
        <f t="shared" si="1"/>
        <v>0</v>
      </c>
      <c r="G54" s="54"/>
      <c r="H54" s="33"/>
      <c r="I54" s="34">
        <f t="shared" si="2"/>
        <v>0</v>
      </c>
      <c r="J54" s="54">
        <f t="shared" si="3"/>
        <v>0</v>
      </c>
      <c r="K54" s="54"/>
      <c r="L54" s="33"/>
      <c r="M54" s="34">
        <f t="shared" si="4"/>
        <v>0</v>
      </c>
      <c r="N54" s="54">
        <f t="shared" si="5"/>
        <v>0</v>
      </c>
    </row>
    <row r="55" spans="1:14" x14ac:dyDescent="0.25">
      <c r="A55" s="51">
        <v>41478</v>
      </c>
      <c r="B55" s="52">
        <v>0.47</v>
      </c>
      <c r="C55" s="53"/>
      <c r="D55" s="98"/>
      <c r="E55" s="34">
        <f t="shared" si="0"/>
        <v>0</v>
      </c>
      <c r="F55" s="54">
        <f t="shared" si="1"/>
        <v>0</v>
      </c>
      <c r="G55" s="54"/>
      <c r="H55" s="33"/>
      <c r="I55" s="34">
        <f t="shared" si="2"/>
        <v>0</v>
      </c>
      <c r="J55" s="54">
        <f t="shared" si="3"/>
        <v>0</v>
      </c>
      <c r="K55" s="54"/>
      <c r="L55" s="33"/>
      <c r="M55" s="34">
        <f t="shared" si="4"/>
        <v>0</v>
      </c>
      <c r="N55" s="54">
        <f t="shared" si="5"/>
        <v>0</v>
      </c>
    </row>
    <row r="56" spans="1:14" x14ac:dyDescent="0.25">
      <c r="A56" s="35">
        <v>41479</v>
      </c>
      <c r="B56" s="52">
        <v>0.41</v>
      </c>
      <c r="C56" s="53"/>
      <c r="D56" s="98"/>
      <c r="E56" s="34">
        <f t="shared" si="0"/>
        <v>0</v>
      </c>
      <c r="F56" s="54">
        <f t="shared" si="1"/>
        <v>0</v>
      </c>
      <c r="G56" s="54"/>
      <c r="H56" s="33"/>
      <c r="I56" s="34">
        <f t="shared" si="2"/>
        <v>0</v>
      </c>
      <c r="J56" s="54">
        <f t="shared" si="3"/>
        <v>0</v>
      </c>
      <c r="K56" s="54"/>
      <c r="L56" s="33"/>
      <c r="M56" s="34">
        <f t="shared" si="4"/>
        <v>0</v>
      </c>
      <c r="N56" s="54">
        <f t="shared" si="5"/>
        <v>0</v>
      </c>
    </row>
    <row r="57" spans="1:14" x14ac:dyDescent="0.25">
      <c r="A57" s="51">
        <v>41483</v>
      </c>
      <c r="B57" s="52">
        <v>0.45</v>
      </c>
      <c r="C57" s="53"/>
      <c r="D57" s="98"/>
      <c r="E57" s="34">
        <f t="shared" si="0"/>
        <v>0</v>
      </c>
      <c r="F57" s="54">
        <f t="shared" si="1"/>
        <v>0</v>
      </c>
      <c r="G57" s="54"/>
      <c r="H57" s="33"/>
      <c r="I57" s="34">
        <f t="shared" si="2"/>
        <v>0</v>
      </c>
      <c r="J57" s="54">
        <f t="shared" si="3"/>
        <v>0</v>
      </c>
      <c r="K57" s="54"/>
      <c r="L57" s="33"/>
      <c r="M57" s="34">
        <f t="shared" si="4"/>
        <v>0</v>
      </c>
      <c r="N57" s="54">
        <f t="shared" si="5"/>
        <v>0</v>
      </c>
    </row>
    <row r="58" spans="1:14" x14ac:dyDescent="0.25">
      <c r="A58" s="51">
        <v>41486</v>
      </c>
      <c r="B58" s="52">
        <v>1.45</v>
      </c>
      <c r="C58" s="53"/>
      <c r="D58" s="98"/>
      <c r="E58" s="34">
        <f t="shared" si="0"/>
        <v>0</v>
      </c>
      <c r="F58" s="54">
        <f t="shared" si="1"/>
        <v>0</v>
      </c>
      <c r="G58" s="54"/>
      <c r="H58" s="33"/>
      <c r="I58" s="34">
        <f t="shared" si="2"/>
        <v>0</v>
      </c>
      <c r="J58" s="54">
        <f t="shared" si="3"/>
        <v>0</v>
      </c>
      <c r="K58" s="54"/>
      <c r="L58" s="33"/>
      <c r="M58" s="34">
        <f t="shared" si="4"/>
        <v>0</v>
      </c>
      <c r="N58" s="54">
        <f t="shared" si="5"/>
        <v>0</v>
      </c>
    </row>
    <row r="59" spans="1:14" x14ac:dyDescent="0.25">
      <c r="A59" s="51">
        <v>41487</v>
      </c>
      <c r="B59" s="52">
        <v>0.35</v>
      </c>
      <c r="C59" s="53"/>
      <c r="D59" s="98"/>
      <c r="E59" s="34">
        <f t="shared" si="0"/>
        <v>0</v>
      </c>
      <c r="F59" s="54">
        <f t="shared" si="1"/>
        <v>0</v>
      </c>
      <c r="G59" s="54"/>
      <c r="H59" s="33"/>
      <c r="I59" s="34">
        <f t="shared" si="2"/>
        <v>0</v>
      </c>
      <c r="J59" s="54">
        <f t="shared" si="3"/>
        <v>0</v>
      </c>
      <c r="K59" s="54"/>
      <c r="L59" s="33"/>
      <c r="M59" s="34">
        <f t="shared" si="4"/>
        <v>0</v>
      </c>
      <c r="N59" s="54">
        <f t="shared" si="5"/>
        <v>0</v>
      </c>
    </row>
    <row r="60" spans="1:14" x14ac:dyDescent="0.25">
      <c r="A60" s="51">
        <v>41496</v>
      </c>
      <c r="B60" s="52"/>
      <c r="C60" s="53">
        <v>699.56</v>
      </c>
      <c r="D60" s="98"/>
      <c r="E60" s="34">
        <f t="shared" si="0"/>
        <v>0</v>
      </c>
      <c r="F60" s="54">
        <f t="shared" si="1"/>
        <v>0</v>
      </c>
      <c r="G60" s="54"/>
      <c r="H60" s="33">
        <v>0.75</v>
      </c>
      <c r="I60" s="34">
        <f t="shared" si="2"/>
        <v>0.50250000000000006</v>
      </c>
      <c r="J60" s="54">
        <f t="shared" si="3"/>
        <v>0.2475</v>
      </c>
      <c r="K60" s="54"/>
      <c r="L60" s="33"/>
      <c r="M60" s="34">
        <f t="shared" si="4"/>
        <v>0</v>
      </c>
      <c r="N60" s="54">
        <f t="shared" si="5"/>
        <v>0</v>
      </c>
    </row>
    <row r="61" spans="1:14" x14ac:dyDescent="0.25">
      <c r="A61" s="51">
        <v>41865</v>
      </c>
      <c r="B61" s="52">
        <v>0.36</v>
      </c>
      <c r="C61" s="53"/>
      <c r="D61" s="98"/>
      <c r="E61" s="34">
        <f t="shared" si="0"/>
        <v>0</v>
      </c>
      <c r="F61" s="54">
        <f t="shared" si="1"/>
        <v>0</v>
      </c>
      <c r="G61" s="54"/>
      <c r="H61" s="33"/>
      <c r="I61" s="34">
        <f t="shared" si="2"/>
        <v>0</v>
      </c>
      <c r="J61" s="54">
        <f t="shared" si="3"/>
        <v>0</v>
      </c>
      <c r="K61" s="54"/>
      <c r="L61" s="33"/>
      <c r="M61" s="34">
        <f t="shared" si="4"/>
        <v>0</v>
      </c>
      <c r="N61" s="54">
        <f t="shared" si="5"/>
        <v>0</v>
      </c>
    </row>
    <row r="62" spans="1:14" x14ac:dyDescent="0.25">
      <c r="A62" s="51">
        <v>41866</v>
      </c>
      <c r="B62" s="52">
        <v>2.42</v>
      </c>
      <c r="C62" s="53"/>
      <c r="D62" s="98"/>
      <c r="E62" s="34">
        <f t="shared" si="0"/>
        <v>0</v>
      </c>
      <c r="F62" s="54">
        <f t="shared" si="1"/>
        <v>0</v>
      </c>
      <c r="G62" s="54"/>
      <c r="H62" s="33"/>
      <c r="I62" s="34">
        <f t="shared" si="2"/>
        <v>0</v>
      </c>
      <c r="J62" s="54">
        <f t="shared" si="3"/>
        <v>0</v>
      </c>
      <c r="K62" s="54"/>
      <c r="L62" s="33"/>
      <c r="M62" s="34">
        <f t="shared" si="4"/>
        <v>0</v>
      </c>
      <c r="N62" s="54">
        <f t="shared" si="5"/>
        <v>0</v>
      </c>
    </row>
    <row r="63" spans="1:14" x14ac:dyDescent="0.25">
      <c r="A63" s="51">
        <v>41867</v>
      </c>
      <c r="B63" s="52">
        <v>0.25</v>
      </c>
      <c r="C63" s="53"/>
      <c r="D63" s="98"/>
      <c r="E63" s="34">
        <f t="shared" si="0"/>
        <v>0</v>
      </c>
      <c r="F63" s="54">
        <f t="shared" si="1"/>
        <v>0</v>
      </c>
      <c r="G63" s="54"/>
      <c r="H63" s="33"/>
      <c r="I63" s="34">
        <f t="shared" si="2"/>
        <v>0</v>
      </c>
      <c r="J63" s="54">
        <f t="shared" si="3"/>
        <v>0</v>
      </c>
      <c r="K63" s="54"/>
      <c r="L63" s="33"/>
      <c r="M63" s="34">
        <f t="shared" si="4"/>
        <v>0</v>
      </c>
      <c r="N63" s="54">
        <f t="shared" si="5"/>
        <v>0</v>
      </c>
    </row>
    <row r="64" spans="1:14" x14ac:dyDescent="0.25">
      <c r="A64" s="51">
        <v>41868</v>
      </c>
      <c r="B64" s="52">
        <v>1.66</v>
      </c>
      <c r="C64" s="53"/>
      <c r="D64" s="98"/>
      <c r="E64" s="34">
        <f t="shared" si="0"/>
        <v>0</v>
      </c>
      <c r="F64" s="54">
        <f t="shared" si="1"/>
        <v>0</v>
      </c>
      <c r="G64" s="54"/>
      <c r="H64" s="33"/>
      <c r="I64" s="34">
        <f t="shared" si="2"/>
        <v>0</v>
      </c>
      <c r="J64" s="54">
        <f t="shared" si="3"/>
        <v>0</v>
      </c>
      <c r="K64" s="54"/>
      <c r="L64" s="33"/>
      <c r="M64" s="34">
        <f t="shared" si="4"/>
        <v>0</v>
      </c>
      <c r="N64" s="54">
        <f t="shared" si="5"/>
        <v>0</v>
      </c>
    </row>
    <row r="65" spans="1:14" x14ac:dyDescent="0.25">
      <c r="A65" s="51">
        <v>41869</v>
      </c>
      <c r="B65" s="52">
        <v>0.35</v>
      </c>
      <c r="C65" s="53"/>
      <c r="D65" s="98"/>
      <c r="E65" s="34">
        <f t="shared" si="0"/>
        <v>0</v>
      </c>
      <c r="F65" s="54">
        <f t="shared" si="1"/>
        <v>0</v>
      </c>
      <c r="G65" s="54"/>
      <c r="H65" s="33"/>
      <c r="I65" s="34">
        <f t="shared" si="2"/>
        <v>0</v>
      </c>
      <c r="J65" s="54">
        <f t="shared" si="3"/>
        <v>0</v>
      </c>
      <c r="K65" s="54"/>
      <c r="L65" s="33"/>
      <c r="M65" s="34">
        <f t="shared" si="4"/>
        <v>0</v>
      </c>
      <c r="N65" s="54">
        <f t="shared" si="5"/>
        <v>0</v>
      </c>
    </row>
    <row r="66" spans="1:14" x14ac:dyDescent="0.25">
      <c r="A66" s="51">
        <v>41870</v>
      </c>
      <c r="B66" s="52">
        <v>0.1</v>
      </c>
      <c r="C66" s="53"/>
      <c r="D66" s="98"/>
      <c r="E66" s="34">
        <f t="shared" si="0"/>
        <v>0</v>
      </c>
      <c r="F66" s="54">
        <f t="shared" si="1"/>
        <v>0</v>
      </c>
      <c r="G66" s="54"/>
      <c r="H66" s="33"/>
      <c r="I66" s="34">
        <f t="shared" si="2"/>
        <v>0</v>
      </c>
      <c r="J66" s="54">
        <f t="shared" si="3"/>
        <v>0</v>
      </c>
      <c r="K66" s="54"/>
      <c r="L66" s="33"/>
      <c r="M66" s="34">
        <f t="shared" si="4"/>
        <v>0</v>
      </c>
      <c r="N66" s="54">
        <f t="shared" si="5"/>
        <v>0</v>
      </c>
    </row>
    <row r="67" spans="1:14" x14ac:dyDescent="0.25">
      <c r="A67" s="51">
        <v>41871</v>
      </c>
      <c r="B67" s="52">
        <v>0.72</v>
      </c>
      <c r="C67" s="53"/>
      <c r="D67" s="98"/>
      <c r="E67" s="34">
        <f t="shared" si="0"/>
        <v>0</v>
      </c>
      <c r="F67" s="54">
        <f t="shared" si="1"/>
        <v>0</v>
      </c>
      <c r="G67" s="54"/>
      <c r="H67" s="33"/>
      <c r="I67" s="34">
        <f t="shared" si="2"/>
        <v>0</v>
      </c>
      <c r="J67" s="54">
        <f t="shared" si="3"/>
        <v>0</v>
      </c>
      <c r="K67" s="54"/>
      <c r="L67" s="33"/>
      <c r="M67" s="34">
        <f t="shared" si="4"/>
        <v>0</v>
      </c>
      <c r="N67" s="54">
        <f t="shared" si="5"/>
        <v>0</v>
      </c>
    </row>
    <row r="68" spans="1:14" x14ac:dyDescent="0.25">
      <c r="A68" s="92">
        <v>41877</v>
      </c>
      <c r="B68" s="52"/>
      <c r="C68" s="53"/>
      <c r="D68" s="108"/>
      <c r="E68" s="94">
        <f t="shared" si="0"/>
        <v>0</v>
      </c>
      <c r="F68" s="95">
        <f t="shared" si="1"/>
        <v>0</v>
      </c>
      <c r="G68" s="54"/>
      <c r="H68" s="33"/>
      <c r="I68" s="34">
        <f t="shared" si="2"/>
        <v>0</v>
      </c>
      <c r="J68" s="54">
        <f t="shared" si="3"/>
        <v>0</v>
      </c>
      <c r="K68" s="54"/>
      <c r="L68" s="33"/>
      <c r="M68" s="34">
        <f t="shared" si="4"/>
        <v>0</v>
      </c>
      <c r="N68" s="54">
        <f t="shared" si="5"/>
        <v>0</v>
      </c>
    </row>
    <row r="69" spans="1:14" x14ac:dyDescent="0.25">
      <c r="A69" s="51">
        <v>41887</v>
      </c>
      <c r="B69" s="52"/>
      <c r="C69" s="53">
        <v>701.65</v>
      </c>
      <c r="D69" s="98"/>
      <c r="E69" s="34">
        <f t="shared" ref="E69:E84" si="6">D69*0.67</f>
        <v>0</v>
      </c>
      <c r="F69" s="54">
        <f t="shared" ref="F69:F84" si="7">D69*0.33</f>
        <v>0</v>
      </c>
      <c r="G69" s="54"/>
      <c r="H69" s="33">
        <v>0.5</v>
      </c>
      <c r="I69" s="34">
        <f t="shared" si="2"/>
        <v>0.33500000000000002</v>
      </c>
      <c r="J69" s="54">
        <f t="shared" si="3"/>
        <v>0.16500000000000001</v>
      </c>
      <c r="K69" s="54"/>
      <c r="L69" s="33">
        <v>0.5</v>
      </c>
      <c r="M69" s="34">
        <f t="shared" si="4"/>
        <v>0.33500000000000002</v>
      </c>
      <c r="N69" s="54">
        <f t="shared" si="5"/>
        <v>0.16500000000000001</v>
      </c>
    </row>
    <row r="70" spans="1:14" x14ac:dyDescent="0.25">
      <c r="A70" s="51">
        <v>41888</v>
      </c>
      <c r="B70" s="52"/>
      <c r="C70" s="53">
        <v>704.18</v>
      </c>
      <c r="D70" s="98"/>
      <c r="E70" s="34">
        <f t="shared" si="6"/>
        <v>0</v>
      </c>
      <c r="F70" s="54">
        <f t="shared" si="7"/>
        <v>0</v>
      </c>
      <c r="G70" s="54"/>
      <c r="H70" s="33">
        <v>0.5</v>
      </c>
      <c r="I70" s="34">
        <f t="shared" si="2"/>
        <v>0.33500000000000002</v>
      </c>
      <c r="J70" s="54">
        <f t="shared" si="3"/>
        <v>0.16500000000000001</v>
      </c>
      <c r="K70" s="54"/>
      <c r="L70" s="33">
        <v>0.5</v>
      </c>
      <c r="M70" s="34">
        <f t="shared" si="4"/>
        <v>0.33500000000000002</v>
      </c>
      <c r="N70" s="54">
        <f t="shared" si="5"/>
        <v>0.16500000000000001</v>
      </c>
    </row>
    <row r="71" spans="1:14" x14ac:dyDescent="0.25">
      <c r="A71" s="51">
        <v>41891</v>
      </c>
      <c r="B71" s="52">
        <v>0.48</v>
      </c>
      <c r="C71" s="53"/>
      <c r="D71" s="98"/>
      <c r="E71" s="34">
        <f t="shared" si="6"/>
        <v>0</v>
      </c>
      <c r="F71" s="54">
        <f t="shared" si="7"/>
        <v>0</v>
      </c>
      <c r="G71" s="54"/>
      <c r="H71" s="33"/>
      <c r="I71" s="34">
        <f t="shared" si="2"/>
        <v>0</v>
      </c>
      <c r="J71" s="54">
        <f t="shared" si="3"/>
        <v>0</v>
      </c>
      <c r="K71" s="54"/>
      <c r="L71" s="33"/>
      <c r="M71" s="34">
        <f t="shared" si="4"/>
        <v>0</v>
      </c>
      <c r="N71" s="54">
        <f t="shared" si="5"/>
        <v>0</v>
      </c>
    </row>
    <row r="72" spans="1:14" x14ac:dyDescent="0.25">
      <c r="A72" s="51">
        <v>41892</v>
      </c>
      <c r="B72" s="52"/>
      <c r="C72" s="53">
        <v>706.66</v>
      </c>
      <c r="D72" s="98"/>
      <c r="E72" s="34">
        <f t="shared" si="6"/>
        <v>0</v>
      </c>
      <c r="F72" s="54">
        <f t="shared" si="7"/>
        <v>0</v>
      </c>
      <c r="G72" s="54"/>
      <c r="H72" s="33">
        <v>0.6</v>
      </c>
      <c r="I72" s="34">
        <f t="shared" si="2"/>
        <v>0.40200000000000002</v>
      </c>
      <c r="J72" s="54">
        <f t="shared" si="3"/>
        <v>0.19800000000000001</v>
      </c>
      <c r="K72" s="54"/>
      <c r="L72" s="33">
        <v>0.6</v>
      </c>
      <c r="M72" s="34">
        <f t="shared" si="4"/>
        <v>0.40200000000000002</v>
      </c>
      <c r="N72" s="54">
        <f t="shared" si="5"/>
        <v>0.19800000000000001</v>
      </c>
    </row>
    <row r="73" spans="1:14" x14ac:dyDescent="0.25">
      <c r="A73" s="51">
        <v>41898</v>
      </c>
      <c r="B73" s="52">
        <v>0.13</v>
      </c>
      <c r="C73" s="53"/>
      <c r="D73" s="98"/>
      <c r="E73" s="34">
        <f t="shared" si="6"/>
        <v>0</v>
      </c>
      <c r="F73" s="54">
        <f t="shared" si="7"/>
        <v>0</v>
      </c>
      <c r="G73" s="54"/>
      <c r="H73" s="33"/>
      <c r="I73" s="34">
        <f>H73*0.67</f>
        <v>0</v>
      </c>
      <c r="J73" s="54">
        <f t="shared" si="3"/>
        <v>0</v>
      </c>
      <c r="K73" s="54"/>
      <c r="L73" s="33"/>
      <c r="M73" s="34">
        <f t="shared" si="4"/>
        <v>0</v>
      </c>
      <c r="N73" s="54">
        <f t="shared" si="5"/>
        <v>0</v>
      </c>
    </row>
    <row r="74" spans="1:14" x14ac:dyDescent="0.25">
      <c r="A74" s="51">
        <v>41903</v>
      </c>
      <c r="B74" s="52">
        <v>0.37</v>
      </c>
      <c r="C74" s="53"/>
      <c r="D74" s="98"/>
      <c r="E74" s="34">
        <f t="shared" si="6"/>
        <v>0</v>
      </c>
      <c r="F74" s="54">
        <f t="shared" si="7"/>
        <v>0</v>
      </c>
      <c r="G74" s="54"/>
      <c r="H74" s="33"/>
      <c r="I74" s="34">
        <f>H74*0.67</f>
        <v>0</v>
      </c>
      <c r="J74" s="54">
        <f t="shared" si="3"/>
        <v>0</v>
      </c>
      <c r="K74" s="54"/>
      <c r="L74" s="33"/>
      <c r="M74" s="34">
        <f t="shared" si="4"/>
        <v>0</v>
      </c>
      <c r="N74" s="54">
        <f t="shared" si="5"/>
        <v>0</v>
      </c>
    </row>
    <row r="75" spans="1:14" x14ac:dyDescent="0.25">
      <c r="A75" s="51">
        <v>41904</v>
      </c>
      <c r="B75" s="52">
        <v>0.38</v>
      </c>
      <c r="C75" s="53"/>
      <c r="D75" s="98"/>
      <c r="E75" s="34">
        <f t="shared" si="6"/>
        <v>0</v>
      </c>
      <c r="F75" s="54">
        <f t="shared" si="7"/>
        <v>0</v>
      </c>
      <c r="G75" s="54"/>
      <c r="H75" s="33"/>
      <c r="I75" s="34">
        <f>H75*0.67</f>
        <v>0</v>
      </c>
      <c r="J75" s="54">
        <f t="shared" si="3"/>
        <v>0</v>
      </c>
      <c r="K75" s="54"/>
      <c r="L75" s="33"/>
      <c r="M75" s="34">
        <f t="shared" si="4"/>
        <v>0</v>
      </c>
      <c r="N75" s="54">
        <f t="shared" si="5"/>
        <v>0</v>
      </c>
    </row>
    <row r="76" spans="1:14" x14ac:dyDescent="0.25">
      <c r="A76" s="51">
        <v>41905</v>
      </c>
      <c r="B76" s="52">
        <v>0.74</v>
      </c>
      <c r="C76" s="53"/>
      <c r="D76" s="98"/>
      <c r="E76" s="34"/>
      <c r="F76" s="54"/>
      <c r="G76" s="54"/>
      <c r="H76" s="33"/>
      <c r="I76" s="34"/>
      <c r="J76" s="54"/>
      <c r="K76" s="54"/>
      <c r="L76" s="33"/>
      <c r="M76" s="34"/>
      <c r="N76" s="54"/>
    </row>
    <row r="77" spans="1:14" x14ac:dyDescent="0.25">
      <c r="A77" s="51">
        <v>41906</v>
      </c>
      <c r="B77" s="52">
        <v>0.19</v>
      </c>
      <c r="C77" s="53"/>
      <c r="D77" s="98"/>
      <c r="E77" s="34"/>
      <c r="F77" s="54"/>
      <c r="G77" s="54"/>
      <c r="H77" s="33"/>
      <c r="I77" s="34"/>
      <c r="J77" s="54"/>
      <c r="K77" s="54"/>
      <c r="L77" s="33"/>
      <c r="M77" s="34"/>
      <c r="N77" s="54"/>
    </row>
    <row r="78" spans="1:14" x14ac:dyDescent="0.25">
      <c r="A78" s="51">
        <v>41918</v>
      </c>
      <c r="B78" s="52">
        <v>0.27</v>
      </c>
      <c r="C78" s="53"/>
      <c r="D78" s="98"/>
      <c r="E78" s="34"/>
      <c r="F78" s="54"/>
      <c r="G78" s="54"/>
      <c r="H78" s="33"/>
      <c r="I78" s="34"/>
      <c r="J78" s="54"/>
      <c r="K78" s="54"/>
      <c r="L78" s="33"/>
      <c r="M78" s="34"/>
      <c r="N78" s="54"/>
    </row>
    <row r="79" spans="1:14" x14ac:dyDescent="0.25">
      <c r="A79" s="51">
        <v>41919</v>
      </c>
      <c r="B79" s="52">
        <v>1.24</v>
      </c>
      <c r="C79" s="53"/>
      <c r="D79" s="98"/>
      <c r="E79" s="34"/>
      <c r="F79" s="54"/>
      <c r="G79" s="54"/>
      <c r="H79" s="33"/>
      <c r="I79" s="34"/>
      <c r="J79" s="54"/>
      <c r="K79" s="54"/>
      <c r="L79" s="33"/>
      <c r="M79" s="34"/>
      <c r="N79" s="54"/>
    </row>
    <row r="80" spans="1:14" x14ac:dyDescent="0.25">
      <c r="A80" s="109">
        <v>41922</v>
      </c>
      <c r="B80" s="52"/>
      <c r="C80" s="53"/>
      <c r="D80" s="98"/>
      <c r="E80" s="34"/>
      <c r="F80" s="54"/>
      <c r="G80" s="54"/>
      <c r="H80" s="33"/>
      <c r="I80" s="34"/>
      <c r="J80" s="54"/>
      <c r="K80" s="54"/>
      <c r="L80" s="110"/>
      <c r="M80" s="111"/>
      <c r="N80" s="112"/>
    </row>
    <row r="81" spans="1:14" x14ac:dyDescent="0.25">
      <c r="A81" s="51">
        <v>41944</v>
      </c>
      <c r="B81" s="52">
        <v>1.1299999999999999</v>
      </c>
      <c r="C81" s="53"/>
      <c r="D81" s="98"/>
      <c r="E81" s="34"/>
      <c r="F81" s="54"/>
      <c r="G81" s="54"/>
      <c r="H81" s="33"/>
      <c r="I81" s="34"/>
      <c r="J81" s="54"/>
      <c r="K81" s="54"/>
      <c r="L81" s="33"/>
      <c r="M81" s="34"/>
      <c r="N81" s="54"/>
    </row>
    <row r="82" spans="1:14" x14ac:dyDescent="0.25">
      <c r="A82" s="113">
        <v>41956</v>
      </c>
      <c r="B82" s="52"/>
      <c r="C82" s="53"/>
      <c r="D82" s="98"/>
      <c r="E82" s="34"/>
      <c r="F82" s="54"/>
      <c r="G82" s="54"/>
      <c r="H82" s="114"/>
      <c r="I82" s="115"/>
      <c r="J82" s="116"/>
      <c r="K82" s="54"/>
      <c r="L82" s="33"/>
      <c r="M82" s="34"/>
      <c r="N82" s="54"/>
    </row>
    <row r="83" spans="1:14" x14ac:dyDescent="0.25">
      <c r="A83" s="51"/>
      <c r="B83" s="52"/>
      <c r="C83" s="53"/>
      <c r="D83" s="98"/>
      <c r="E83" s="34"/>
      <c r="F83" s="54"/>
      <c r="G83" s="54"/>
      <c r="H83" s="33"/>
      <c r="I83" s="34"/>
      <c r="J83" s="54"/>
      <c r="K83" s="54"/>
      <c r="L83" s="33"/>
      <c r="M83" s="34"/>
      <c r="N83" s="54"/>
    </row>
    <row r="84" spans="1:14" ht="15.75" thickBot="1" x14ac:dyDescent="0.3">
      <c r="A84" s="57"/>
      <c r="B84" s="58"/>
      <c r="C84" s="59"/>
      <c r="D84" s="104"/>
      <c r="E84" s="61">
        <f t="shared" si="6"/>
        <v>0</v>
      </c>
      <c r="F84" s="62">
        <f t="shared" si="7"/>
        <v>0</v>
      </c>
      <c r="G84" s="62"/>
      <c r="H84" s="60"/>
      <c r="I84" s="61">
        <f>H84*0.67</f>
        <v>0</v>
      </c>
      <c r="J84" s="62">
        <f t="shared" ref="J84" si="8">H84*0.33</f>
        <v>0</v>
      </c>
      <c r="K84" s="62"/>
      <c r="L84" s="60"/>
      <c r="M84" s="61">
        <f t="shared" ref="M84" si="9">L84*0.67</f>
        <v>0</v>
      </c>
      <c r="N84" s="62">
        <f t="shared" ref="N84" si="10">L84*0.33</f>
        <v>0</v>
      </c>
    </row>
    <row r="85" spans="1:14" ht="15.75" thickTop="1" x14ac:dyDescent="0.25">
      <c r="A85" s="51" t="s">
        <v>5</v>
      </c>
      <c r="B85" s="52">
        <f>SUM(B4:B84)</f>
        <v>34.690000000000005</v>
      </c>
      <c r="C85" s="53"/>
      <c r="D85" s="64">
        <f t="shared" ref="D85:N85" si="11">SUM(D5:D84)</f>
        <v>7.5</v>
      </c>
      <c r="E85" s="54">
        <f t="shared" si="11"/>
        <v>5.0250000000000012</v>
      </c>
      <c r="F85" s="54">
        <f t="shared" si="11"/>
        <v>2.4750000000000001</v>
      </c>
      <c r="G85" s="54"/>
      <c r="H85" s="64">
        <f t="shared" si="11"/>
        <v>5.1999999999999993</v>
      </c>
      <c r="I85" s="54">
        <f t="shared" si="11"/>
        <v>3.4840000000000004</v>
      </c>
      <c r="J85" s="54">
        <f t="shared" si="11"/>
        <v>1.716</v>
      </c>
      <c r="K85" s="54"/>
      <c r="L85" s="64">
        <f t="shared" si="11"/>
        <v>4.45</v>
      </c>
      <c r="M85" s="54">
        <f t="shared" si="11"/>
        <v>2.9815000000000005</v>
      </c>
      <c r="N85" s="54">
        <f t="shared" si="11"/>
        <v>1.4684999999999999</v>
      </c>
    </row>
    <row r="86" spans="1:14" x14ac:dyDescent="0.25">
      <c r="A86" s="51"/>
      <c r="B86" s="52"/>
      <c r="C86" s="53"/>
      <c r="D86" s="64">
        <f>SUM($B5:$B84)</f>
        <v>34.690000000000005</v>
      </c>
      <c r="E86" s="53">
        <f>D86</f>
        <v>34.690000000000005</v>
      </c>
      <c r="F86" s="53">
        <f>D86</f>
        <v>34.690000000000005</v>
      </c>
      <c r="G86" s="53"/>
      <c r="H86" s="64">
        <f>SUM($B15:$B84)</f>
        <v>31.039999999999992</v>
      </c>
      <c r="I86" s="53">
        <f>H86</f>
        <v>31.039999999999992</v>
      </c>
      <c r="J86" s="53">
        <f>H86</f>
        <v>31.039999999999992</v>
      </c>
      <c r="K86" s="53"/>
      <c r="L86" s="64">
        <f>SUM($B15:$B84)</f>
        <v>31.039999999999992</v>
      </c>
      <c r="M86" s="53">
        <f>L86</f>
        <v>31.039999999999992</v>
      </c>
      <c r="N86" s="53">
        <f>L86</f>
        <v>31.039999999999992</v>
      </c>
    </row>
    <row r="87" spans="1:14" x14ac:dyDescent="0.25">
      <c r="A87" s="65" t="s">
        <v>5</v>
      </c>
      <c r="B87" s="52"/>
      <c r="C87" s="53"/>
      <c r="D87" s="33"/>
      <c r="E87" s="34"/>
      <c r="F87" s="54"/>
      <c r="G87" s="54"/>
      <c r="H87" s="33"/>
      <c r="I87" s="34"/>
      <c r="J87" s="54"/>
      <c r="K87" s="54"/>
      <c r="L87" s="33"/>
      <c r="M87" s="34"/>
      <c r="N87" s="54"/>
    </row>
    <row r="88" spans="1:14" ht="15.75" thickBot="1" x14ac:dyDescent="0.3">
      <c r="A88" s="65" t="s">
        <v>6</v>
      </c>
      <c r="B88" s="52"/>
      <c r="C88" s="53"/>
      <c r="D88" s="66">
        <f>D85+D86</f>
        <v>42.190000000000005</v>
      </c>
      <c r="E88" s="67">
        <f>E85+D86</f>
        <v>39.715000000000003</v>
      </c>
      <c r="F88" s="68">
        <f>F85+D86</f>
        <v>37.165000000000006</v>
      </c>
      <c r="G88" s="68"/>
      <c r="H88" s="66">
        <f>H85+H86</f>
        <v>36.239999999999995</v>
      </c>
      <c r="I88" s="67">
        <f>I85+H86</f>
        <v>34.523999999999994</v>
      </c>
      <c r="J88" s="68">
        <f>J85+H86</f>
        <v>32.755999999999993</v>
      </c>
      <c r="K88" s="68"/>
      <c r="L88" s="66">
        <f>L85+L86</f>
        <v>35.489999999999995</v>
      </c>
      <c r="M88" s="67">
        <f>M85+L86</f>
        <v>34.021499999999989</v>
      </c>
      <c r="N88" s="68">
        <f>N85+L86</f>
        <v>32.508499999999991</v>
      </c>
    </row>
    <row r="89" spans="1:14" ht="15.75" thickTop="1" x14ac:dyDescent="0.25">
      <c r="A89" s="51"/>
      <c r="B89" s="52"/>
      <c r="C89" s="53"/>
      <c r="D89" s="33"/>
      <c r="E89" s="34"/>
      <c r="F89" s="54"/>
      <c r="G89" s="54"/>
      <c r="H89" s="33"/>
      <c r="I89" s="34"/>
      <c r="J89" s="54"/>
      <c r="K89" s="54"/>
      <c r="L89" s="33"/>
      <c r="M89" s="34"/>
      <c r="N89" s="5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"/>
  <sheetViews>
    <sheetView workbookViewId="0">
      <selection activeCell="P1" sqref="P1:AB1048576"/>
    </sheetView>
  </sheetViews>
  <sheetFormatPr defaultColWidth="9.140625" defaultRowHeight="15" x14ac:dyDescent="0.25"/>
  <cols>
    <col min="1" max="3" width="9.140625" style="135"/>
    <col min="4" max="6" width="5.85546875" style="135" customWidth="1"/>
    <col min="7" max="7" width="2.28515625" style="135" customWidth="1"/>
    <col min="8" max="10" width="5.85546875" style="135" customWidth="1"/>
    <col min="11" max="11" width="2.140625" style="135" customWidth="1"/>
    <col min="12" max="14" width="5.85546875" style="135" customWidth="1"/>
    <col min="15" max="16384" width="9.140625" style="135"/>
  </cols>
  <sheetData>
    <row r="1" spans="1:28" ht="15.75" x14ac:dyDescent="0.25">
      <c r="A1" s="130" t="s">
        <v>34</v>
      </c>
      <c r="B1" s="131"/>
      <c r="C1" s="132"/>
      <c r="D1" s="133"/>
      <c r="E1" s="134"/>
      <c r="F1" s="134"/>
      <c r="G1" s="134"/>
      <c r="H1" s="133"/>
      <c r="I1" s="134"/>
      <c r="J1" s="134"/>
      <c r="K1" s="134"/>
      <c r="L1" s="133"/>
      <c r="M1" s="134"/>
      <c r="N1" s="134"/>
    </row>
    <row r="2" spans="1:28" x14ac:dyDescent="0.25">
      <c r="A2" s="136"/>
      <c r="B2" s="131"/>
      <c r="C2" s="128" t="s">
        <v>31</v>
      </c>
      <c r="D2" s="137" t="s">
        <v>1</v>
      </c>
      <c r="E2" s="138"/>
      <c r="F2" s="139"/>
      <c r="G2" s="139"/>
      <c r="H2" s="137" t="s">
        <v>2</v>
      </c>
      <c r="I2" s="138"/>
      <c r="J2" s="139"/>
      <c r="K2" s="139"/>
      <c r="L2" s="137" t="s">
        <v>0</v>
      </c>
      <c r="M2" s="138"/>
      <c r="N2" s="139"/>
    </row>
    <row r="3" spans="1:28" x14ac:dyDescent="0.25">
      <c r="A3" s="140" t="s">
        <v>3</v>
      </c>
      <c r="B3" s="141" t="s">
        <v>4</v>
      </c>
      <c r="C3" s="129" t="s">
        <v>32</v>
      </c>
      <c r="D3" s="142">
        <v>1</v>
      </c>
      <c r="E3" s="143">
        <v>0.67</v>
      </c>
      <c r="F3" s="143">
        <v>0.33</v>
      </c>
      <c r="G3" s="143"/>
      <c r="H3" s="142">
        <v>1</v>
      </c>
      <c r="I3" s="143">
        <v>0.67</v>
      </c>
      <c r="J3" s="143">
        <v>0.33</v>
      </c>
      <c r="K3" s="143"/>
      <c r="L3" s="142">
        <v>1</v>
      </c>
      <c r="M3" s="143">
        <v>0.67</v>
      </c>
      <c r="N3" s="143">
        <v>0.33</v>
      </c>
      <c r="S3" s="197"/>
    </row>
    <row r="4" spans="1:28" x14ac:dyDescent="0.25">
      <c r="A4" s="144"/>
      <c r="B4" s="145"/>
      <c r="C4" s="146"/>
      <c r="D4" s="133"/>
      <c r="E4" s="134"/>
      <c r="F4" s="147"/>
      <c r="G4" s="147"/>
      <c r="H4" s="133"/>
      <c r="I4" s="134"/>
      <c r="J4" s="147"/>
      <c r="K4" s="147"/>
      <c r="L4" s="133"/>
      <c r="M4" s="134"/>
      <c r="N4" s="147"/>
      <c r="S4" s="191"/>
      <c r="T4" s="191"/>
      <c r="U4" s="191"/>
      <c r="V4" s="191"/>
      <c r="W4" s="191"/>
      <c r="X4" s="191"/>
      <c r="Y4" s="191"/>
      <c r="Z4" s="191"/>
      <c r="AA4" s="191"/>
      <c r="AB4" s="191"/>
    </row>
    <row r="5" spans="1:28" x14ac:dyDescent="0.25">
      <c r="A5" s="144">
        <v>41724</v>
      </c>
      <c r="B5" s="145"/>
      <c r="C5" s="148"/>
      <c r="D5" s="133"/>
      <c r="E5" s="134">
        <v>0</v>
      </c>
      <c r="F5" s="147">
        <v>0</v>
      </c>
      <c r="G5" s="147"/>
      <c r="H5" s="133"/>
      <c r="I5" s="134"/>
      <c r="J5" s="147"/>
      <c r="K5" s="147"/>
      <c r="L5" s="133"/>
      <c r="M5" s="134"/>
      <c r="N5" s="147"/>
      <c r="S5" s="191"/>
      <c r="T5" s="191"/>
      <c r="U5" s="191"/>
      <c r="V5" s="191"/>
      <c r="W5" s="191"/>
      <c r="X5" s="191"/>
      <c r="Y5" s="191"/>
      <c r="Z5" s="191"/>
      <c r="AA5" s="191"/>
      <c r="AB5" s="191"/>
    </row>
    <row r="6" spans="1:28" x14ac:dyDescent="0.25">
      <c r="A6" s="144">
        <v>41728</v>
      </c>
      <c r="B6" s="145">
        <v>2</v>
      </c>
      <c r="C6" s="148"/>
      <c r="D6" s="133"/>
      <c r="E6" s="134">
        <v>0</v>
      </c>
      <c r="F6" s="147">
        <v>0</v>
      </c>
      <c r="G6" s="147"/>
      <c r="H6" s="133"/>
      <c r="I6" s="134"/>
      <c r="J6" s="147"/>
      <c r="K6" s="147"/>
      <c r="L6" s="133"/>
      <c r="M6" s="134"/>
      <c r="N6" s="147"/>
      <c r="S6" s="191"/>
      <c r="T6" s="191"/>
      <c r="U6" s="191"/>
      <c r="V6" s="191"/>
      <c r="W6" s="191"/>
      <c r="X6" s="191"/>
      <c r="Y6" s="191"/>
      <c r="Z6" s="191"/>
      <c r="AA6" s="191"/>
      <c r="AB6" s="191"/>
    </row>
    <row r="7" spans="1:28" x14ac:dyDescent="0.25">
      <c r="A7" s="144">
        <v>41732</v>
      </c>
      <c r="B7" s="145"/>
      <c r="C7" s="148"/>
      <c r="D7" s="128">
        <v>0.5</v>
      </c>
      <c r="E7" s="134">
        <v>0.33500000000000002</v>
      </c>
      <c r="F7" s="147">
        <v>0.16500000000000001</v>
      </c>
      <c r="G7" s="147"/>
      <c r="H7" s="133"/>
      <c r="I7" s="134"/>
      <c r="J7" s="147"/>
      <c r="K7" s="147"/>
      <c r="L7" s="133"/>
      <c r="M7" s="134"/>
      <c r="N7" s="147"/>
      <c r="S7" s="191"/>
      <c r="T7" s="191"/>
      <c r="U7" s="191"/>
      <c r="V7" s="191"/>
      <c r="W7" s="191"/>
      <c r="X7" s="191"/>
      <c r="Y7" s="191"/>
      <c r="Z7" s="191"/>
      <c r="AA7" s="191"/>
      <c r="AB7" s="191"/>
    </row>
    <row r="8" spans="1:28" x14ac:dyDescent="0.25">
      <c r="A8" s="144">
        <v>41735</v>
      </c>
      <c r="B8" s="145">
        <v>2.8</v>
      </c>
      <c r="C8" s="148"/>
      <c r="D8" s="128"/>
      <c r="E8" s="134">
        <v>0</v>
      </c>
      <c r="F8" s="147">
        <v>0</v>
      </c>
      <c r="G8" s="147"/>
      <c r="H8" s="133"/>
      <c r="I8" s="134"/>
      <c r="J8" s="147"/>
      <c r="K8" s="147"/>
      <c r="L8" s="133"/>
      <c r="M8" s="134"/>
      <c r="N8" s="147"/>
      <c r="S8" s="191"/>
      <c r="T8" s="191"/>
      <c r="U8" s="191"/>
      <c r="V8" s="191"/>
      <c r="W8" s="191"/>
      <c r="X8" s="191"/>
      <c r="Y8" s="191"/>
      <c r="Z8" s="191"/>
      <c r="AA8" s="191"/>
      <c r="AB8" s="191"/>
    </row>
    <row r="9" spans="1:28" x14ac:dyDescent="0.25">
      <c r="A9" s="144">
        <v>41736</v>
      </c>
      <c r="B9" s="145">
        <v>1.6</v>
      </c>
      <c r="C9" s="148"/>
      <c r="D9" s="128"/>
      <c r="E9" s="134">
        <v>0</v>
      </c>
      <c r="F9" s="147">
        <v>0</v>
      </c>
      <c r="G9" s="147"/>
      <c r="H9" s="133"/>
      <c r="I9" s="134"/>
      <c r="J9" s="147"/>
      <c r="K9" s="147"/>
      <c r="L9" s="133"/>
      <c r="M9" s="134"/>
      <c r="N9" s="147"/>
      <c r="S9" s="191"/>
      <c r="T9" s="191"/>
      <c r="U9" s="191"/>
      <c r="V9" s="191"/>
      <c r="W9" s="191"/>
      <c r="X9" s="191"/>
      <c r="Y9" s="191"/>
      <c r="Z9" s="191"/>
      <c r="AA9" s="191"/>
      <c r="AB9" s="191"/>
    </row>
    <row r="10" spans="1:28" x14ac:dyDescent="0.25">
      <c r="A10" s="144">
        <v>41743</v>
      </c>
      <c r="B10" s="145">
        <v>0.13</v>
      </c>
      <c r="C10" s="148"/>
      <c r="D10" s="128"/>
      <c r="E10" s="134">
        <v>0</v>
      </c>
      <c r="F10" s="147">
        <v>0</v>
      </c>
      <c r="G10" s="147"/>
      <c r="H10" s="133"/>
      <c r="I10" s="134"/>
      <c r="J10" s="147"/>
      <c r="K10" s="147"/>
      <c r="L10" s="133"/>
      <c r="M10" s="134"/>
      <c r="N10" s="147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</row>
    <row r="11" spans="1:28" x14ac:dyDescent="0.25">
      <c r="A11" s="144">
        <v>41744</v>
      </c>
      <c r="B11" s="145">
        <v>0.78</v>
      </c>
      <c r="C11" s="148"/>
      <c r="D11" s="128"/>
      <c r="E11" s="134">
        <v>0</v>
      </c>
      <c r="F11" s="147">
        <v>0</v>
      </c>
      <c r="G11" s="147"/>
      <c r="H11" s="133"/>
      <c r="I11" s="134"/>
      <c r="J11" s="147"/>
      <c r="K11" s="147"/>
      <c r="L11" s="133"/>
      <c r="M11" s="134"/>
      <c r="N11" s="147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</row>
    <row r="12" spans="1:28" x14ac:dyDescent="0.25">
      <c r="A12" s="144">
        <v>41747</v>
      </c>
      <c r="B12" s="145">
        <v>3.41</v>
      </c>
      <c r="C12" s="148"/>
      <c r="D12" s="128"/>
      <c r="E12" s="134">
        <v>0</v>
      </c>
      <c r="F12" s="147">
        <v>0</v>
      </c>
      <c r="G12" s="147"/>
      <c r="H12" s="133"/>
      <c r="I12" s="134"/>
      <c r="J12" s="147"/>
      <c r="K12" s="147"/>
      <c r="L12" s="133"/>
      <c r="M12" s="134"/>
      <c r="N12" s="147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</row>
    <row r="13" spans="1:28" x14ac:dyDescent="0.25">
      <c r="A13" s="144">
        <v>41760</v>
      </c>
      <c r="B13" s="145">
        <v>3.2</v>
      </c>
      <c r="C13" s="149" t="s">
        <v>35</v>
      </c>
      <c r="D13" s="128"/>
      <c r="E13" s="134">
        <v>0</v>
      </c>
      <c r="F13" s="147">
        <v>0</v>
      </c>
      <c r="G13" s="147"/>
      <c r="H13" s="133"/>
      <c r="I13" s="134"/>
      <c r="J13" s="147"/>
      <c r="K13" s="147"/>
      <c r="L13" s="133"/>
      <c r="M13" s="134"/>
      <c r="N13" s="147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</row>
    <row r="14" spans="1:28" x14ac:dyDescent="0.25">
      <c r="A14" s="144">
        <v>41765</v>
      </c>
      <c r="B14" s="145"/>
      <c r="C14" s="148"/>
      <c r="D14" s="128"/>
      <c r="E14" s="134">
        <v>0</v>
      </c>
      <c r="F14" s="147">
        <v>0</v>
      </c>
      <c r="G14" s="147"/>
      <c r="H14" s="133"/>
      <c r="I14" s="134">
        <v>0</v>
      </c>
      <c r="J14" s="147">
        <v>0</v>
      </c>
      <c r="K14" s="147"/>
      <c r="L14" s="133"/>
      <c r="M14" s="134"/>
      <c r="N14" s="147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</row>
    <row r="15" spans="1:28" x14ac:dyDescent="0.25">
      <c r="A15" s="150">
        <v>41766</v>
      </c>
      <c r="B15" s="145"/>
      <c r="C15" s="148"/>
      <c r="D15" s="128"/>
      <c r="E15" s="134">
        <v>0</v>
      </c>
      <c r="F15" s="147">
        <v>0</v>
      </c>
      <c r="G15" s="147"/>
      <c r="H15" s="133"/>
      <c r="I15" s="134">
        <v>0</v>
      </c>
      <c r="J15" s="147">
        <v>0</v>
      </c>
      <c r="K15" s="147"/>
      <c r="L15" s="133"/>
      <c r="M15" s="134">
        <v>0</v>
      </c>
      <c r="N15" s="147">
        <v>0</v>
      </c>
      <c r="S15" s="191"/>
      <c r="T15" s="191"/>
      <c r="U15" s="191"/>
      <c r="V15" s="191"/>
      <c r="W15" s="191"/>
      <c r="X15" s="191"/>
      <c r="Y15" s="191"/>
      <c r="Z15" s="191"/>
      <c r="AA15" s="191"/>
      <c r="AB15" s="191"/>
    </row>
    <row r="16" spans="1:28" x14ac:dyDescent="0.25">
      <c r="A16" s="144">
        <v>41770</v>
      </c>
      <c r="B16" s="145"/>
      <c r="C16" s="148">
        <v>711.64</v>
      </c>
      <c r="D16" s="128"/>
      <c r="E16" s="134">
        <v>0</v>
      </c>
      <c r="F16" s="147">
        <v>0</v>
      </c>
      <c r="G16" s="147"/>
      <c r="H16" s="133">
        <v>0.4</v>
      </c>
      <c r="I16" s="134">
        <v>0.4</v>
      </c>
      <c r="J16" s="147">
        <v>0.4</v>
      </c>
      <c r="K16" s="147"/>
      <c r="L16" s="133"/>
      <c r="M16" s="134">
        <v>0</v>
      </c>
      <c r="N16" s="147">
        <v>0</v>
      </c>
      <c r="S16" s="191"/>
      <c r="T16" s="191"/>
      <c r="U16" s="191"/>
      <c r="V16" s="191"/>
      <c r="W16" s="191"/>
      <c r="X16" s="191"/>
      <c r="Y16" s="191"/>
      <c r="Z16" s="191"/>
      <c r="AA16" s="191"/>
      <c r="AB16" s="191"/>
    </row>
    <row r="17" spans="1:28" x14ac:dyDescent="0.25">
      <c r="A17" s="144">
        <v>41773</v>
      </c>
      <c r="B17" s="145">
        <v>0.75</v>
      </c>
      <c r="C17" s="148"/>
      <c r="D17" s="128"/>
      <c r="E17" s="134">
        <v>0</v>
      </c>
      <c r="F17" s="147">
        <v>0</v>
      </c>
      <c r="G17" s="147"/>
      <c r="H17" s="133"/>
      <c r="I17" s="134">
        <v>0</v>
      </c>
      <c r="J17" s="147">
        <v>0</v>
      </c>
      <c r="K17" s="147"/>
      <c r="L17" s="133"/>
      <c r="M17" s="134">
        <v>0</v>
      </c>
      <c r="N17" s="147">
        <v>0</v>
      </c>
      <c r="S17" s="191"/>
      <c r="T17" s="191"/>
      <c r="U17" s="191"/>
      <c r="V17" s="191"/>
      <c r="W17" s="191"/>
      <c r="X17" s="191"/>
      <c r="Y17" s="191"/>
      <c r="Z17" s="191"/>
      <c r="AA17" s="191"/>
      <c r="AB17" s="191"/>
    </row>
    <row r="18" spans="1:28" x14ac:dyDescent="0.25">
      <c r="A18" s="144">
        <v>41774</v>
      </c>
      <c r="B18" s="145">
        <v>0.12</v>
      </c>
      <c r="C18" s="148"/>
      <c r="D18" s="128"/>
      <c r="E18" s="134">
        <v>0</v>
      </c>
      <c r="F18" s="147">
        <v>0</v>
      </c>
      <c r="G18" s="147"/>
      <c r="H18" s="133"/>
      <c r="I18" s="134">
        <v>0</v>
      </c>
      <c r="J18" s="147">
        <v>0</v>
      </c>
      <c r="K18" s="147"/>
      <c r="L18" s="133"/>
      <c r="M18" s="134">
        <v>0</v>
      </c>
      <c r="N18" s="147">
        <v>0</v>
      </c>
      <c r="S18" s="191"/>
      <c r="T18" s="191"/>
      <c r="U18" s="191"/>
      <c r="V18" s="191"/>
      <c r="W18" s="191"/>
      <c r="X18" s="191"/>
      <c r="Y18" s="191"/>
      <c r="Z18" s="191"/>
      <c r="AA18" s="191"/>
      <c r="AB18" s="191"/>
    </row>
    <row r="19" spans="1:28" x14ac:dyDescent="0.25">
      <c r="A19" s="144">
        <v>41780</v>
      </c>
      <c r="B19" s="145"/>
      <c r="C19" s="148">
        <v>713.41</v>
      </c>
      <c r="D19" s="128">
        <v>0.75</v>
      </c>
      <c r="E19" s="134">
        <v>0.50250000000000006</v>
      </c>
      <c r="F19" s="147">
        <v>0.2475</v>
      </c>
      <c r="G19" s="147"/>
      <c r="H19" s="133"/>
      <c r="I19" s="134">
        <v>0</v>
      </c>
      <c r="J19" s="147">
        <v>0</v>
      </c>
      <c r="K19" s="147"/>
      <c r="L19" s="133"/>
      <c r="M19" s="134">
        <v>0</v>
      </c>
      <c r="N19" s="147">
        <v>0</v>
      </c>
      <c r="S19" s="191"/>
      <c r="T19" s="191"/>
      <c r="U19" s="191"/>
      <c r="V19" s="191"/>
      <c r="W19" s="191"/>
      <c r="X19" s="191"/>
      <c r="Y19" s="191"/>
      <c r="Z19" s="191"/>
      <c r="AA19" s="191"/>
      <c r="AB19" s="191"/>
    </row>
    <row r="20" spans="1:28" x14ac:dyDescent="0.25">
      <c r="A20" s="144">
        <v>41782</v>
      </c>
      <c r="B20" s="145"/>
      <c r="C20" s="148">
        <v>715.5</v>
      </c>
      <c r="D20" s="128">
        <v>0.75</v>
      </c>
      <c r="E20" s="134">
        <v>0.50250000000000006</v>
      </c>
      <c r="F20" s="147">
        <v>0.2475</v>
      </c>
      <c r="G20" s="147"/>
      <c r="H20" s="133"/>
      <c r="I20" s="134">
        <v>0</v>
      </c>
      <c r="J20" s="147">
        <v>0</v>
      </c>
      <c r="K20" s="147"/>
      <c r="L20" s="133"/>
      <c r="M20" s="134">
        <v>0</v>
      </c>
      <c r="N20" s="147">
        <v>0</v>
      </c>
      <c r="S20" s="191"/>
      <c r="T20" s="191"/>
      <c r="U20" s="191"/>
      <c r="V20" s="191"/>
      <c r="W20" s="191"/>
      <c r="X20" s="191"/>
      <c r="Y20" s="191"/>
      <c r="Z20" s="191"/>
      <c r="AA20" s="191"/>
      <c r="AB20" s="191"/>
    </row>
    <row r="21" spans="1:28" x14ac:dyDescent="0.25">
      <c r="A21" s="144">
        <v>41784</v>
      </c>
      <c r="B21" s="145">
        <v>0.3</v>
      </c>
      <c r="C21" s="148"/>
      <c r="D21" s="128"/>
      <c r="E21" s="134">
        <v>0</v>
      </c>
      <c r="F21" s="147">
        <v>0</v>
      </c>
      <c r="G21" s="147"/>
      <c r="H21" s="133"/>
      <c r="I21" s="134">
        <v>0</v>
      </c>
      <c r="J21" s="147">
        <v>0</v>
      </c>
      <c r="K21" s="147"/>
      <c r="L21" s="133"/>
      <c r="M21" s="134">
        <v>0</v>
      </c>
      <c r="N21" s="147">
        <v>0</v>
      </c>
      <c r="S21" s="191"/>
      <c r="T21" s="191"/>
      <c r="U21" s="191"/>
      <c r="V21" s="191"/>
      <c r="W21" s="191"/>
      <c r="X21" s="191"/>
      <c r="Y21" s="191"/>
      <c r="Z21" s="191"/>
      <c r="AA21" s="191"/>
      <c r="AB21" s="191"/>
    </row>
    <row r="22" spans="1:28" x14ac:dyDescent="0.25">
      <c r="A22" s="144">
        <v>41786</v>
      </c>
      <c r="B22" s="145">
        <v>0.2</v>
      </c>
      <c r="C22" s="148"/>
      <c r="D22" s="128"/>
      <c r="E22" s="134">
        <v>0</v>
      </c>
      <c r="F22" s="147">
        <v>0</v>
      </c>
      <c r="G22" s="147"/>
      <c r="H22" s="133"/>
      <c r="I22" s="134">
        <v>0</v>
      </c>
      <c r="J22" s="147">
        <v>0</v>
      </c>
      <c r="K22" s="147"/>
      <c r="L22" s="133"/>
      <c r="M22" s="134">
        <v>0</v>
      </c>
      <c r="N22" s="147">
        <v>0</v>
      </c>
      <c r="S22" s="191"/>
      <c r="T22" s="191"/>
      <c r="U22" s="191"/>
      <c r="V22" s="191"/>
      <c r="W22" s="191"/>
      <c r="X22" s="191"/>
      <c r="Y22" s="191"/>
      <c r="Z22" s="191"/>
      <c r="AA22" s="191"/>
      <c r="AB22" s="191"/>
    </row>
    <row r="23" spans="1:28" x14ac:dyDescent="0.25">
      <c r="A23" s="144">
        <v>41788</v>
      </c>
      <c r="B23" s="145"/>
      <c r="C23" s="148">
        <v>717.49</v>
      </c>
      <c r="D23" s="128">
        <v>0.6</v>
      </c>
      <c r="E23" s="134">
        <v>0.40200000000000002</v>
      </c>
      <c r="F23" s="147">
        <v>0.19800000000000001</v>
      </c>
      <c r="G23" s="147"/>
      <c r="H23" s="133">
        <v>0.6</v>
      </c>
      <c r="I23" s="134">
        <v>0.40200000000000002</v>
      </c>
      <c r="J23" s="147">
        <v>0.19800000000000001</v>
      </c>
      <c r="K23" s="147"/>
      <c r="L23" s="133"/>
      <c r="M23" s="134">
        <v>0</v>
      </c>
      <c r="N23" s="147">
        <v>0</v>
      </c>
    </row>
    <row r="24" spans="1:28" x14ac:dyDescent="0.25">
      <c r="A24" s="144">
        <v>41789</v>
      </c>
      <c r="B24" s="145"/>
      <c r="C24" s="148">
        <v>720.32</v>
      </c>
      <c r="D24" s="128">
        <v>0.75</v>
      </c>
      <c r="E24" s="134">
        <v>0.50250000000000006</v>
      </c>
      <c r="F24" s="147">
        <v>0.2475</v>
      </c>
      <c r="G24" s="147"/>
      <c r="H24" s="133"/>
      <c r="I24" s="134">
        <v>0</v>
      </c>
      <c r="J24" s="147">
        <v>0</v>
      </c>
      <c r="K24" s="147"/>
      <c r="L24" s="133"/>
      <c r="M24" s="134">
        <v>0</v>
      </c>
      <c r="N24" s="147">
        <v>0</v>
      </c>
      <c r="S24" s="27"/>
      <c r="Z24" s="203"/>
      <c r="AA24" s="203"/>
      <c r="AB24" s="203"/>
    </row>
    <row r="25" spans="1:28" x14ac:dyDescent="0.25">
      <c r="A25" s="144">
        <v>41792</v>
      </c>
      <c r="B25" s="145"/>
      <c r="C25" s="148">
        <v>722.27</v>
      </c>
      <c r="D25" s="128">
        <v>0.6</v>
      </c>
      <c r="E25" s="134">
        <v>0.40200000000000002</v>
      </c>
      <c r="F25" s="147">
        <v>0.19800000000000001</v>
      </c>
      <c r="G25" s="147"/>
      <c r="H25" s="133"/>
      <c r="I25" s="134">
        <v>0</v>
      </c>
      <c r="J25" s="147">
        <v>0</v>
      </c>
      <c r="K25" s="147"/>
      <c r="L25" s="133"/>
      <c r="M25" s="134">
        <v>0</v>
      </c>
      <c r="N25" s="147">
        <v>0</v>
      </c>
      <c r="T25" s="27"/>
      <c r="U25" s="27"/>
      <c r="V25" s="27"/>
      <c r="W25" s="27"/>
      <c r="X25" s="27"/>
      <c r="Y25" s="27"/>
      <c r="Z25" s="203"/>
      <c r="AA25" s="203"/>
      <c r="AB25" s="203"/>
    </row>
    <row r="26" spans="1:28" x14ac:dyDescent="0.25">
      <c r="A26" s="144">
        <v>41794</v>
      </c>
      <c r="B26" s="145"/>
      <c r="C26" s="148">
        <v>724</v>
      </c>
      <c r="D26" s="128">
        <v>0.6</v>
      </c>
      <c r="E26" s="134">
        <v>0.40200000000000002</v>
      </c>
      <c r="F26" s="147">
        <v>0.19800000000000001</v>
      </c>
      <c r="G26" s="147"/>
      <c r="H26" s="133"/>
      <c r="I26" s="134">
        <v>0</v>
      </c>
      <c r="J26" s="147">
        <v>0</v>
      </c>
      <c r="K26" s="147"/>
      <c r="L26" s="133"/>
      <c r="M26" s="134">
        <v>0</v>
      </c>
      <c r="N26" s="147">
        <v>0</v>
      </c>
      <c r="S26" s="27"/>
      <c r="T26" s="27"/>
      <c r="U26" s="27"/>
      <c r="V26" s="27"/>
      <c r="W26" s="27"/>
      <c r="X26" s="27"/>
      <c r="Y26" s="27"/>
      <c r="Z26" s="203"/>
      <c r="AA26" s="203"/>
      <c r="AB26" s="203"/>
    </row>
    <row r="27" spans="1:28" x14ac:dyDescent="0.25">
      <c r="A27" s="144">
        <v>41795</v>
      </c>
      <c r="B27" s="145"/>
      <c r="C27" s="148"/>
      <c r="D27" s="128"/>
      <c r="E27" s="134">
        <v>0</v>
      </c>
      <c r="F27" s="147">
        <v>0</v>
      </c>
      <c r="G27" s="147"/>
      <c r="H27" s="133"/>
      <c r="I27" s="134">
        <v>0</v>
      </c>
      <c r="J27" s="147">
        <v>0</v>
      </c>
      <c r="K27" s="147"/>
      <c r="L27" s="133"/>
      <c r="M27" s="134">
        <v>0</v>
      </c>
      <c r="N27" s="147">
        <v>0</v>
      </c>
      <c r="S27" s="200"/>
      <c r="T27" s="323"/>
      <c r="U27" s="323"/>
      <c r="V27" s="323"/>
      <c r="W27" s="323"/>
      <c r="X27" s="323"/>
      <c r="Y27" s="323"/>
      <c r="Z27" s="323"/>
      <c r="AA27" s="323"/>
      <c r="AB27" s="323"/>
    </row>
    <row r="28" spans="1:28" x14ac:dyDescent="0.25">
      <c r="A28" s="144">
        <v>41796</v>
      </c>
      <c r="B28" s="145"/>
      <c r="C28" s="148">
        <v>725.67</v>
      </c>
      <c r="D28" s="128">
        <v>0.6</v>
      </c>
      <c r="E28" s="134">
        <v>0.40200000000000002</v>
      </c>
      <c r="F28" s="147">
        <v>0.19800000000000001</v>
      </c>
      <c r="G28" s="147"/>
      <c r="H28" s="133"/>
      <c r="I28" s="134">
        <v>0</v>
      </c>
      <c r="J28" s="147">
        <v>0</v>
      </c>
      <c r="K28" s="147"/>
      <c r="L28" s="133"/>
      <c r="M28" s="134">
        <v>0</v>
      </c>
      <c r="N28" s="147">
        <v>0</v>
      </c>
      <c r="S28" s="27"/>
      <c r="T28" s="202"/>
      <c r="U28" s="202"/>
      <c r="V28" s="202"/>
      <c r="W28" s="202"/>
      <c r="X28" s="202"/>
      <c r="Y28" s="202"/>
      <c r="Z28" s="202"/>
      <c r="AA28" s="202"/>
      <c r="AB28" s="202"/>
    </row>
    <row r="29" spans="1:28" x14ac:dyDescent="0.25">
      <c r="A29" s="144">
        <v>41797</v>
      </c>
      <c r="B29" s="145">
        <v>0.91</v>
      </c>
      <c r="C29" s="148"/>
      <c r="D29" s="128"/>
      <c r="E29" s="134">
        <v>0</v>
      </c>
      <c r="F29" s="147">
        <v>0</v>
      </c>
      <c r="G29" s="147"/>
      <c r="H29" s="133"/>
      <c r="I29" s="134">
        <v>0</v>
      </c>
      <c r="J29" s="147">
        <v>0</v>
      </c>
      <c r="K29" s="147"/>
      <c r="L29" s="133"/>
      <c r="M29" s="134">
        <v>0</v>
      </c>
      <c r="N29" s="147">
        <v>0</v>
      </c>
      <c r="S29" s="27"/>
    </row>
    <row r="30" spans="1:28" x14ac:dyDescent="0.25">
      <c r="A30" s="144">
        <v>41798</v>
      </c>
      <c r="B30" s="145">
        <v>0.17</v>
      </c>
      <c r="C30" s="148"/>
      <c r="D30" s="128"/>
      <c r="E30" s="134">
        <v>0</v>
      </c>
      <c r="F30" s="147">
        <v>0</v>
      </c>
      <c r="G30" s="147"/>
      <c r="H30" s="133"/>
      <c r="I30" s="134">
        <v>0</v>
      </c>
      <c r="J30" s="147">
        <v>0</v>
      </c>
      <c r="K30" s="147"/>
      <c r="L30" s="133"/>
      <c r="M30" s="134">
        <v>0</v>
      </c>
      <c r="N30" s="147">
        <v>0</v>
      </c>
      <c r="S30" s="27"/>
      <c r="T30" s="203"/>
      <c r="U30" s="203"/>
      <c r="V30" s="203"/>
      <c r="W30" s="203"/>
      <c r="X30" s="203"/>
      <c r="Y30" s="203"/>
      <c r="Z30" s="203"/>
      <c r="AA30" s="203"/>
      <c r="AB30" s="203"/>
    </row>
    <row r="31" spans="1:28" x14ac:dyDescent="0.25">
      <c r="A31" s="144">
        <v>41799</v>
      </c>
      <c r="B31" s="145">
        <v>0.11</v>
      </c>
      <c r="C31" s="148"/>
      <c r="D31" s="128"/>
      <c r="E31" s="134">
        <v>0</v>
      </c>
      <c r="F31" s="147">
        <v>0</v>
      </c>
      <c r="G31" s="147"/>
      <c r="H31" s="133"/>
      <c r="I31" s="134">
        <v>0</v>
      </c>
      <c r="J31" s="147">
        <v>0</v>
      </c>
      <c r="K31" s="147"/>
      <c r="L31" s="133"/>
      <c r="M31" s="134">
        <v>0</v>
      </c>
      <c r="N31" s="147">
        <v>0</v>
      </c>
    </row>
    <row r="32" spans="1:28" x14ac:dyDescent="0.25">
      <c r="A32" s="144">
        <v>41801</v>
      </c>
      <c r="B32" s="145"/>
      <c r="C32" s="148">
        <v>727.38</v>
      </c>
      <c r="D32" s="128"/>
      <c r="E32" s="134">
        <v>0</v>
      </c>
      <c r="F32" s="147">
        <v>0</v>
      </c>
      <c r="G32" s="147"/>
      <c r="H32" s="133">
        <v>0.6</v>
      </c>
      <c r="I32" s="134">
        <v>0.40200000000000002</v>
      </c>
      <c r="J32" s="147">
        <v>0.19800000000000001</v>
      </c>
      <c r="K32" s="147"/>
      <c r="L32" s="133">
        <v>0.6</v>
      </c>
      <c r="M32" s="134">
        <v>0.40200000000000002</v>
      </c>
      <c r="N32" s="147">
        <v>0.19800000000000001</v>
      </c>
    </row>
    <row r="33" spans="1:14" x14ac:dyDescent="0.25">
      <c r="A33" s="144">
        <v>41802</v>
      </c>
      <c r="B33" s="145"/>
      <c r="C33" s="148">
        <v>729.96</v>
      </c>
      <c r="D33" s="128">
        <v>0.5</v>
      </c>
      <c r="E33" s="134">
        <v>0.33500000000000002</v>
      </c>
      <c r="F33" s="147">
        <v>0.16500000000000001</v>
      </c>
      <c r="G33" s="147"/>
      <c r="H33" s="133"/>
      <c r="I33" s="134">
        <v>0</v>
      </c>
      <c r="J33" s="147">
        <v>0</v>
      </c>
      <c r="K33" s="147"/>
      <c r="L33" s="133"/>
      <c r="M33" s="134">
        <v>0</v>
      </c>
      <c r="N33" s="147">
        <v>0</v>
      </c>
    </row>
    <row r="34" spans="1:14" x14ac:dyDescent="0.25">
      <c r="A34" s="144">
        <v>41803</v>
      </c>
      <c r="B34" s="145"/>
      <c r="C34" s="148">
        <v>731.34</v>
      </c>
      <c r="D34" s="128">
        <v>0.5</v>
      </c>
      <c r="E34" s="134">
        <v>0.33500000000000002</v>
      </c>
      <c r="F34" s="147">
        <v>0.16500000000000001</v>
      </c>
      <c r="G34" s="147"/>
      <c r="H34" s="133"/>
      <c r="I34" s="134">
        <v>0</v>
      </c>
      <c r="J34" s="147">
        <v>0</v>
      </c>
      <c r="K34" s="147"/>
      <c r="L34" s="133"/>
      <c r="M34" s="134">
        <v>0</v>
      </c>
      <c r="N34" s="147">
        <v>0</v>
      </c>
    </row>
    <row r="35" spans="1:14" x14ac:dyDescent="0.25">
      <c r="A35" s="144">
        <v>41806</v>
      </c>
      <c r="B35" s="145"/>
      <c r="C35" s="148">
        <v>732.74</v>
      </c>
      <c r="D35" s="128">
        <v>0.6</v>
      </c>
      <c r="E35" s="134">
        <v>0.40200000000000002</v>
      </c>
      <c r="F35" s="147">
        <v>0.19800000000000001</v>
      </c>
      <c r="G35" s="147"/>
      <c r="H35" s="133"/>
      <c r="I35" s="134">
        <v>0</v>
      </c>
      <c r="J35" s="147">
        <v>0</v>
      </c>
      <c r="K35" s="147"/>
      <c r="L35" s="133"/>
      <c r="M35" s="134">
        <v>0</v>
      </c>
      <c r="N35" s="147">
        <v>0</v>
      </c>
    </row>
    <row r="36" spans="1:14" x14ac:dyDescent="0.25">
      <c r="A36" s="144">
        <v>41807</v>
      </c>
      <c r="B36" s="145"/>
      <c r="C36" s="148">
        <v>734.29</v>
      </c>
      <c r="D36" s="128">
        <v>0.6</v>
      </c>
      <c r="E36" s="134">
        <v>0.40200000000000002</v>
      </c>
      <c r="F36" s="147">
        <v>0.19800000000000001</v>
      </c>
      <c r="G36" s="147"/>
      <c r="H36" s="133"/>
      <c r="I36" s="134">
        <v>0</v>
      </c>
      <c r="J36" s="147">
        <v>0</v>
      </c>
      <c r="K36" s="147"/>
      <c r="L36" s="133">
        <v>0.6</v>
      </c>
      <c r="M36" s="134">
        <v>0.40200000000000002</v>
      </c>
      <c r="N36" s="147">
        <v>0.19800000000000001</v>
      </c>
    </row>
    <row r="37" spans="1:14" x14ac:dyDescent="0.25">
      <c r="A37" s="144">
        <v>41808</v>
      </c>
      <c r="B37" s="145"/>
      <c r="C37" s="148"/>
      <c r="D37" s="128"/>
      <c r="E37" s="134">
        <v>0</v>
      </c>
      <c r="F37" s="147">
        <v>0</v>
      </c>
      <c r="G37" s="147"/>
      <c r="H37" s="133"/>
      <c r="I37" s="134">
        <v>0</v>
      </c>
      <c r="J37" s="147">
        <v>0</v>
      </c>
      <c r="K37" s="147"/>
      <c r="L37" s="133">
        <v>0.6</v>
      </c>
      <c r="M37" s="134">
        <v>0.40200000000000002</v>
      </c>
      <c r="N37" s="147">
        <v>0.19800000000000001</v>
      </c>
    </row>
    <row r="38" spans="1:14" x14ac:dyDescent="0.25">
      <c r="A38" s="144">
        <v>41809</v>
      </c>
      <c r="B38" s="145">
        <v>0.25</v>
      </c>
      <c r="C38" s="148">
        <v>738.35</v>
      </c>
      <c r="D38" s="128">
        <v>0.6</v>
      </c>
      <c r="E38" s="134">
        <v>0.40200000000000002</v>
      </c>
      <c r="F38" s="147">
        <v>0.19800000000000001</v>
      </c>
      <c r="G38" s="147"/>
      <c r="H38" s="133"/>
      <c r="I38" s="134">
        <v>0</v>
      </c>
      <c r="J38" s="147">
        <v>0</v>
      </c>
      <c r="K38" s="147"/>
      <c r="L38" s="133"/>
      <c r="M38" s="134">
        <v>0</v>
      </c>
      <c r="N38" s="147">
        <v>0</v>
      </c>
    </row>
    <row r="39" spans="1:14" x14ac:dyDescent="0.25">
      <c r="A39" s="144">
        <v>41811</v>
      </c>
      <c r="B39" s="145">
        <v>0.38</v>
      </c>
      <c r="C39" s="148"/>
      <c r="D39" s="128"/>
      <c r="E39" s="134">
        <v>0</v>
      </c>
      <c r="F39" s="147">
        <v>0</v>
      </c>
      <c r="G39" s="147"/>
      <c r="H39" s="133"/>
      <c r="I39" s="134">
        <v>0</v>
      </c>
      <c r="J39" s="147">
        <v>0</v>
      </c>
      <c r="K39" s="147"/>
      <c r="L39" s="133"/>
      <c r="M39" s="134">
        <v>0</v>
      </c>
      <c r="N39" s="147">
        <v>0</v>
      </c>
    </row>
    <row r="40" spans="1:14" x14ac:dyDescent="0.25">
      <c r="A40" s="144">
        <v>41812</v>
      </c>
      <c r="B40" s="145">
        <v>0.1</v>
      </c>
      <c r="C40" s="148"/>
      <c r="D40" s="128"/>
      <c r="E40" s="134">
        <v>0</v>
      </c>
      <c r="F40" s="147">
        <v>0</v>
      </c>
      <c r="G40" s="147"/>
      <c r="H40" s="133"/>
      <c r="I40" s="134">
        <v>0</v>
      </c>
      <c r="J40" s="147">
        <v>0</v>
      </c>
      <c r="K40" s="147"/>
      <c r="L40" s="133"/>
      <c r="M40" s="134">
        <v>0</v>
      </c>
      <c r="N40" s="147">
        <v>0</v>
      </c>
    </row>
    <row r="41" spans="1:14" x14ac:dyDescent="0.25">
      <c r="A41" s="144">
        <v>41813</v>
      </c>
      <c r="B41" s="145"/>
      <c r="C41" s="148"/>
      <c r="D41" s="128">
        <v>0.6</v>
      </c>
      <c r="E41" s="134">
        <v>0.40200000000000002</v>
      </c>
      <c r="F41" s="147">
        <v>0.19800000000000001</v>
      </c>
      <c r="G41" s="147"/>
      <c r="H41" s="133">
        <v>0.6</v>
      </c>
      <c r="I41" s="134">
        <v>0.40200000000000002</v>
      </c>
      <c r="J41" s="147">
        <v>0.19800000000000001</v>
      </c>
      <c r="K41" s="147"/>
      <c r="L41" s="133">
        <v>0.6</v>
      </c>
      <c r="M41" s="134">
        <v>0.40200000000000002</v>
      </c>
      <c r="N41" s="147">
        <v>0.19800000000000001</v>
      </c>
    </row>
    <row r="42" spans="1:14" x14ac:dyDescent="0.25">
      <c r="A42" s="144">
        <v>41814</v>
      </c>
      <c r="B42" s="145">
        <v>0.15</v>
      </c>
      <c r="C42" s="148"/>
      <c r="D42" s="128"/>
      <c r="E42" s="134">
        <v>0</v>
      </c>
      <c r="F42" s="147">
        <v>0</v>
      </c>
      <c r="G42" s="147"/>
      <c r="H42" s="133"/>
      <c r="I42" s="134">
        <v>0</v>
      </c>
      <c r="J42" s="147">
        <v>0</v>
      </c>
      <c r="K42" s="147"/>
      <c r="L42" s="133"/>
      <c r="M42" s="134">
        <v>0</v>
      </c>
      <c r="N42" s="147">
        <v>0</v>
      </c>
    </row>
    <row r="43" spans="1:14" x14ac:dyDescent="0.25">
      <c r="A43" s="144">
        <v>41815</v>
      </c>
      <c r="B43" s="145"/>
      <c r="C43" s="148">
        <v>743.8</v>
      </c>
      <c r="D43" s="128">
        <v>0.6</v>
      </c>
      <c r="E43" s="134">
        <v>0.40200000000000002</v>
      </c>
      <c r="F43" s="147">
        <v>0.19800000000000001</v>
      </c>
      <c r="G43" s="147"/>
      <c r="H43" s="133"/>
      <c r="I43" s="134">
        <v>0</v>
      </c>
      <c r="J43" s="147">
        <v>0</v>
      </c>
      <c r="K43" s="147"/>
      <c r="L43" s="133"/>
      <c r="M43" s="134">
        <v>0</v>
      </c>
      <c r="N43" s="147">
        <v>0</v>
      </c>
    </row>
    <row r="44" spans="1:14" x14ac:dyDescent="0.25">
      <c r="A44" s="144">
        <v>41820</v>
      </c>
      <c r="B44" s="145">
        <v>0.3</v>
      </c>
      <c r="C44" s="148">
        <v>745.34</v>
      </c>
      <c r="D44" s="128">
        <v>0.75</v>
      </c>
      <c r="E44" s="134">
        <v>0.50250000000000006</v>
      </c>
      <c r="F44" s="147">
        <v>0.2475</v>
      </c>
      <c r="G44" s="147"/>
      <c r="H44" s="133"/>
      <c r="I44" s="134">
        <v>0</v>
      </c>
      <c r="J44" s="147">
        <v>0</v>
      </c>
      <c r="K44" s="147">
        <v>748.33</v>
      </c>
      <c r="L44" s="133">
        <v>0.5</v>
      </c>
      <c r="M44" s="134">
        <v>0.33500000000000002</v>
      </c>
      <c r="N44" s="147">
        <v>0.16500000000000001</v>
      </c>
    </row>
    <row r="45" spans="1:14" x14ac:dyDescent="0.25">
      <c r="A45" s="144">
        <v>41821</v>
      </c>
      <c r="B45" s="145"/>
      <c r="C45" s="148">
        <v>749.8</v>
      </c>
      <c r="D45" s="128">
        <v>0.6</v>
      </c>
      <c r="E45" s="134">
        <v>0.40200000000000002</v>
      </c>
      <c r="F45" s="147">
        <v>0.19800000000000001</v>
      </c>
      <c r="G45" s="147"/>
      <c r="H45" s="133">
        <v>0.6</v>
      </c>
      <c r="I45" s="134">
        <v>0.40200000000000002</v>
      </c>
      <c r="J45" s="147">
        <v>0.19800000000000001</v>
      </c>
      <c r="K45" s="147"/>
      <c r="L45" s="133">
        <v>0.6</v>
      </c>
      <c r="M45" s="134">
        <v>0.40200000000000002</v>
      </c>
      <c r="N45" s="147">
        <v>0.19800000000000001</v>
      </c>
    </row>
    <row r="46" spans="1:14" x14ac:dyDescent="0.25">
      <c r="A46" s="144">
        <v>41822</v>
      </c>
      <c r="B46" s="145"/>
      <c r="C46" s="148">
        <v>753.18</v>
      </c>
      <c r="D46" s="128">
        <v>0.5</v>
      </c>
      <c r="E46" s="134">
        <v>0.33500000000000002</v>
      </c>
      <c r="F46" s="147">
        <v>0.16500000000000001</v>
      </c>
      <c r="G46" s="147"/>
      <c r="H46" s="133">
        <v>0.5</v>
      </c>
      <c r="I46" s="134">
        <v>0.33500000000000002</v>
      </c>
      <c r="J46" s="147">
        <v>0.16500000000000001</v>
      </c>
      <c r="K46" s="147"/>
      <c r="L46" s="133">
        <v>0.5</v>
      </c>
      <c r="M46" s="134">
        <v>0.33500000000000002</v>
      </c>
      <c r="N46" s="147">
        <v>0.16500000000000001</v>
      </c>
    </row>
    <row r="47" spans="1:14" x14ac:dyDescent="0.25">
      <c r="A47" s="144">
        <v>41828</v>
      </c>
      <c r="B47" s="145"/>
      <c r="C47" s="148">
        <v>756.23</v>
      </c>
      <c r="D47" s="128">
        <v>0.75</v>
      </c>
      <c r="E47" s="134">
        <v>0.50250000000000006</v>
      </c>
      <c r="F47" s="147">
        <v>0.2475</v>
      </c>
      <c r="G47" s="147"/>
      <c r="H47" s="133">
        <v>0.75</v>
      </c>
      <c r="I47" s="134">
        <v>0.50250000000000006</v>
      </c>
      <c r="J47" s="147">
        <v>0.2475</v>
      </c>
      <c r="K47" s="147"/>
      <c r="L47" s="133">
        <v>0.75</v>
      </c>
      <c r="M47" s="134">
        <v>0.50250000000000006</v>
      </c>
      <c r="N47" s="147">
        <v>0.2475</v>
      </c>
    </row>
    <row r="48" spans="1:14" x14ac:dyDescent="0.25">
      <c r="A48" s="144">
        <v>41829</v>
      </c>
      <c r="B48" s="145">
        <v>0.3</v>
      </c>
      <c r="C48" s="148">
        <v>760.8</v>
      </c>
      <c r="D48" s="128">
        <v>0.6</v>
      </c>
      <c r="E48" s="134">
        <v>0.40200000000000002</v>
      </c>
      <c r="F48" s="147">
        <v>0.19800000000000001</v>
      </c>
      <c r="G48" s="147"/>
      <c r="H48" s="133">
        <v>0.6</v>
      </c>
      <c r="I48" s="134">
        <v>0.40200000000000002</v>
      </c>
      <c r="J48" s="147">
        <v>0.19800000000000001</v>
      </c>
      <c r="K48" s="147"/>
      <c r="L48" s="133">
        <v>0.6</v>
      </c>
      <c r="M48" s="134">
        <v>0.40200000000000002</v>
      </c>
      <c r="N48" s="147">
        <v>0.19800000000000001</v>
      </c>
    </row>
    <row r="49" spans="1:14" x14ac:dyDescent="0.25">
      <c r="A49" s="144">
        <v>41830</v>
      </c>
      <c r="B49" s="145">
        <v>0.56000000000000005</v>
      </c>
      <c r="C49" s="148">
        <v>764.59</v>
      </c>
      <c r="D49" s="128">
        <v>0.5</v>
      </c>
      <c r="E49" s="134">
        <v>0.33500000000000002</v>
      </c>
      <c r="F49" s="147">
        <v>0.16500000000000001</v>
      </c>
      <c r="G49" s="147"/>
      <c r="H49" s="133"/>
      <c r="I49" s="134">
        <v>0</v>
      </c>
      <c r="J49" s="147">
        <v>0</v>
      </c>
      <c r="K49" s="147"/>
      <c r="L49" s="133"/>
      <c r="M49" s="134">
        <v>0</v>
      </c>
      <c r="N49" s="147">
        <v>0</v>
      </c>
    </row>
    <row r="50" spans="1:14" x14ac:dyDescent="0.25">
      <c r="A50" s="144">
        <v>41831</v>
      </c>
      <c r="B50" s="145"/>
      <c r="C50" s="148"/>
      <c r="D50" s="128"/>
      <c r="E50" s="134">
        <v>0</v>
      </c>
      <c r="F50" s="147">
        <v>0</v>
      </c>
      <c r="G50" s="147"/>
      <c r="H50" s="133">
        <v>0.5</v>
      </c>
      <c r="I50" s="134">
        <v>0.33500000000000002</v>
      </c>
      <c r="J50" s="147">
        <v>0.16500000000000001</v>
      </c>
      <c r="K50" s="147"/>
      <c r="L50" s="133">
        <v>0.5</v>
      </c>
      <c r="M50" s="134">
        <v>0.33500000000000002</v>
      </c>
      <c r="N50" s="147">
        <v>0.16500000000000001</v>
      </c>
    </row>
    <row r="51" spans="1:14" x14ac:dyDescent="0.25">
      <c r="A51" s="144">
        <v>41835</v>
      </c>
      <c r="B51" s="145">
        <v>0.9</v>
      </c>
      <c r="C51" s="148">
        <v>767.32</v>
      </c>
      <c r="D51" s="128"/>
      <c r="E51" s="134">
        <v>0</v>
      </c>
      <c r="F51" s="147">
        <v>0</v>
      </c>
      <c r="G51" s="147"/>
      <c r="H51" s="133"/>
      <c r="I51" s="134">
        <v>0</v>
      </c>
      <c r="J51" s="147">
        <v>0</v>
      </c>
      <c r="K51" s="147"/>
      <c r="L51" s="133">
        <v>0.6</v>
      </c>
      <c r="M51" s="134">
        <v>0.40200000000000002</v>
      </c>
      <c r="N51" s="147">
        <v>0.19800000000000001</v>
      </c>
    </row>
    <row r="52" spans="1:14" x14ac:dyDescent="0.25">
      <c r="A52" s="144">
        <v>41840</v>
      </c>
      <c r="B52" s="145">
        <v>0.65</v>
      </c>
      <c r="C52" s="148"/>
      <c r="D52" s="128"/>
      <c r="E52" s="134">
        <v>0</v>
      </c>
      <c r="F52" s="147">
        <v>0</v>
      </c>
      <c r="G52" s="147"/>
      <c r="H52" s="133"/>
      <c r="I52" s="134">
        <v>0</v>
      </c>
      <c r="J52" s="147">
        <v>0</v>
      </c>
      <c r="K52" s="147"/>
      <c r="L52" s="133"/>
      <c r="M52" s="134">
        <v>0</v>
      </c>
      <c r="N52" s="147">
        <v>0</v>
      </c>
    </row>
    <row r="53" spans="1:14" x14ac:dyDescent="0.25">
      <c r="A53" s="144">
        <v>41841</v>
      </c>
      <c r="B53" s="145">
        <v>0.75</v>
      </c>
      <c r="C53" s="148"/>
      <c r="D53" s="128"/>
      <c r="E53" s="134">
        <v>0</v>
      </c>
      <c r="F53" s="147">
        <v>0</v>
      </c>
      <c r="G53" s="147"/>
      <c r="H53" s="133"/>
      <c r="I53" s="134">
        <v>0</v>
      </c>
      <c r="J53" s="147">
        <v>0</v>
      </c>
      <c r="K53" s="147"/>
      <c r="L53" s="133"/>
      <c r="M53" s="134">
        <v>0</v>
      </c>
      <c r="N53" s="147">
        <v>0</v>
      </c>
    </row>
    <row r="54" spans="1:14" x14ac:dyDescent="0.25">
      <c r="A54" s="144">
        <v>41844</v>
      </c>
      <c r="B54" s="145"/>
      <c r="C54" s="148">
        <v>768.92</v>
      </c>
      <c r="D54" s="128"/>
      <c r="E54" s="134">
        <v>0</v>
      </c>
      <c r="F54" s="147">
        <v>0</v>
      </c>
      <c r="G54" s="147"/>
      <c r="H54" s="133">
        <v>0.6</v>
      </c>
      <c r="I54" s="134">
        <v>0.40200000000000002</v>
      </c>
      <c r="J54" s="147">
        <v>0.19800000000000001</v>
      </c>
      <c r="K54" s="147"/>
      <c r="L54" s="133">
        <v>0.6</v>
      </c>
      <c r="M54" s="134">
        <v>0.40200000000000002</v>
      </c>
      <c r="N54" s="147">
        <v>0.19800000000000001</v>
      </c>
    </row>
    <row r="55" spans="1:14" x14ac:dyDescent="0.25">
      <c r="A55" s="144">
        <v>41845</v>
      </c>
      <c r="B55" s="145"/>
      <c r="C55" s="148">
        <v>771.41</v>
      </c>
      <c r="D55" s="128"/>
      <c r="E55" s="134">
        <v>0</v>
      </c>
      <c r="F55" s="147">
        <v>0</v>
      </c>
      <c r="G55" s="147"/>
      <c r="H55" s="133">
        <v>0.5</v>
      </c>
      <c r="I55" s="134">
        <v>0.33500000000000002</v>
      </c>
      <c r="J55" s="147">
        <v>0.16500000000000001</v>
      </c>
      <c r="K55" s="147"/>
      <c r="L55" s="133">
        <v>0.5</v>
      </c>
      <c r="M55" s="134">
        <v>0.33500000000000002</v>
      </c>
      <c r="N55" s="147">
        <v>0.16500000000000001</v>
      </c>
    </row>
    <row r="56" spans="1:14" x14ac:dyDescent="0.25">
      <c r="A56" s="136">
        <v>41849</v>
      </c>
      <c r="B56" s="145"/>
      <c r="C56" s="148" t="s">
        <v>36</v>
      </c>
      <c r="D56" s="128"/>
      <c r="E56" s="134">
        <v>0</v>
      </c>
      <c r="F56" s="147">
        <v>0</v>
      </c>
      <c r="G56" s="147"/>
      <c r="H56" s="133">
        <v>0.6</v>
      </c>
      <c r="I56" s="134">
        <v>0.40200000000000002</v>
      </c>
      <c r="J56" s="147">
        <v>0.19800000000000001</v>
      </c>
      <c r="K56" s="147"/>
      <c r="L56" s="133">
        <v>0.6</v>
      </c>
      <c r="M56" s="134">
        <v>0.40200000000000002</v>
      </c>
      <c r="N56" s="147">
        <v>0.19800000000000001</v>
      </c>
    </row>
    <row r="57" spans="1:14" x14ac:dyDescent="0.25">
      <c r="A57" s="144">
        <v>41850</v>
      </c>
      <c r="B57" s="145"/>
      <c r="C57" s="148">
        <v>776.24</v>
      </c>
      <c r="D57" s="128"/>
      <c r="E57" s="134">
        <v>0</v>
      </c>
      <c r="F57" s="147">
        <v>0</v>
      </c>
      <c r="G57" s="147"/>
      <c r="H57" s="133">
        <v>0.6</v>
      </c>
      <c r="I57" s="134">
        <v>0.40200000000000002</v>
      </c>
      <c r="J57" s="147">
        <v>0.19800000000000001</v>
      </c>
      <c r="K57" s="147"/>
      <c r="L57" s="133">
        <v>0.5</v>
      </c>
      <c r="M57" s="134">
        <v>0.33500000000000002</v>
      </c>
      <c r="N57" s="147">
        <v>0.16500000000000001</v>
      </c>
    </row>
    <row r="58" spans="1:14" x14ac:dyDescent="0.25">
      <c r="A58" s="144">
        <v>41851</v>
      </c>
      <c r="B58" s="145"/>
      <c r="C58" s="148">
        <v>779.11</v>
      </c>
      <c r="D58" s="128"/>
      <c r="E58" s="134">
        <v>0</v>
      </c>
      <c r="F58" s="147">
        <v>0</v>
      </c>
      <c r="G58" s="147"/>
      <c r="H58" s="133">
        <v>0.6</v>
      </c>
      <c r="I58" s="134">
        <v>0.40200000000000002</v>
      </c>
      <c r="J58" s="147">
        <v>0.19800000000000001</v>
      </c>
      <c r="K58" s="147"/>
      <c r="L58" s="133">
        <v>0.5</v>
      </c>
      <c r="M58" s="134">
        <v>0.33500000000000002</v>
      </c>
      <c r="N58" s="147">
        <v>0.16500000000000001</v>
      </c>
    </row>
    <row r="59" spans="1:14" x14ac:dyDescent="0.25">
      <c r="A59" s="144">
        <v>41856</v>
      </c>
      <c r="B59" s="145">
        <v>0.3</v>
      </c>
      <c r="C59" s="148">
        <v>781.51</v>
      </c>
      <c r="D59" s="128"/>
      <c r="E59" s="134">
        <v>0</v>
      </c>
      <c r="F59" s="147">
        <v>0</v>
      </c>
      <c r="G59" s="147"/>
      <c r="H59" s="133">
        <v>0.6</v>
      </c>
      <c r="I59" s="134">
        <v>0.40200000000000002</v>
      </c>
      <c r="J59" s="147">
        <v>0.19800000000000001</v>
      </c>
      <c r="K59" s="147"/>
      <c r="L59" s="133">
        <v>0.6</v>
      </c>
      <c r="M59" s="134">
        <v>0.40200000000000002</v>
      </c>
      <c r="N59" s="147">
        <v>0.19800000000000001</v>
      </c>
    </row>
    <row r="60" spans="1:14" x14ac:dyDescent="0.25">
      <c r="A60" s="144">
        <v>41857</v>
      </c>
      <c r="B60" s="145">
        <v>0.44</v>
      </c>
      <c r="C60" s="148">
        <v>784.07</v>
      </c>
      <c r="D60" s="128"/>
      <c r="E60" s="134">
        <v>0</v>
      </c>
      <c r="F60" s="147">
        <v>0</v>
      </c>
      <c r="G60" s="147"/>
      <c r="H60" s="133">
        <v>0.5</v>
      </c>
      <c r="I60" s="134">
        <v>0.33500000000000002</v>
      </c>
      <c r="J60" s="147">
        <v>0.16500000000000001</v>
      </c>
      <c r="K60" s="147"/>
      <c r="L60" s="133"/>
      <c r="M60" s="134">
        <v>0</v>
      </c>
      <c r="N60" s="147">
        <v>0</v>
      </c>
    </row>
    <row r="61" spans="1:14" x14ac:dyDescent="0.25">
      <c r="A61" s="144">
        <v>41860</v>
      </c>
      <c r="B61" s="145">
        <v>0.4</v>
      </c>
      <c r="C61" s="148"/>
      <c r="D61" s="128"/>
      <c r="E61" s="134">
        <v>0</v>
      </c>
      <c r="F61" s="147">
        <v>0</v>
      </c>
      <c r="G61" s="147"/>
      <c r="H61" s="133"/>
      <c r="I61" s="134">
        <v>0</v>
      </c>
      <c r="J61" s="147">
        <v>0</v>
      </c>
      <c r="K61" s="147"/>
      <c r="L61" s="133"/>
      <c r="M61" s="134">
        <v>0</v>
      </c>
      <c r="N61" s="147">
        <v>0</v>
      </c>
    </row>
    <row r="62" spans="1:14" x14ac:dyDescent="0.25">
      <c r="A62" s="144">
        <v>41862</v>
      </c>
      <c r="B62" s="145">
        <v>0.1</v>
      </c>
      <c r="C62" s="148"/>
      <c r="D62" s="128"/>
      <c r="E62" s="134">
        <v>0</v>
      </c>
      <c r="F62" s="147">
        <v>0</v>
      </c>
      <c r="G62" s="147"/>
      <c r="H62" s="133"/>
      <c r="I62" s="134">
        <v>0</v>
      </c>
      <c r="J62" s="147">
        <v>0</v>
      </c>
      <c r="K62" s="147"/>
      <c r="L62" s="133"/>
      <c r="M62" s="134">
        <v>0</v>
      </c>
      <c r="N62" s="147">
        <v>0</v>
      </c>
    </row>
    <row r="63" spans="1:14" x14ac:dyDescent="0.25">
      <c r="A63" s="144">
        <v>41863</v>
      </c>
      <c r="B63" s="145">
        <v>1.2</v>
      </c>
      <c r="C63" s="148">
        <v>785.58</v>
      </c>
      <c r="D63" s="128"/>
      <c r="E63" s="134">
        <v>0</v>
      </c>
      <c r="F63" s="147">
        <v>0</v>
      </c>
      <c r="G63" s="147"/>
      <c r="H63" s="133">
        <v>0.6</v>
      </c>
      <c r="I63" s="134">
        <v>0.40200000000000002</v>
      </c>
      <c r="J63" s="147">
        <v>0.19800000000000001</v>
      </c>
      <c r="K63" s="147"/>
      <c r="L63" s="133"/>
      <c r="M63" s="134">
        <v>0</v>
      </c>
      <c r="N63" s="147">
        <v>0</v>
      </c>
    </row>
    <row r="64" spans="1:14" x14ac:dyDescent="0.25">
      <c r="A64" s="144">
        <v>41864</v>
      </c>
      <c r="B64" s="145"/>
      <c r="C64" s="148"/>
      <c r="D64" s="128"/>
      <c r="E64" s="134">
        <v>0</v>
      </c>
      <c r="F64" s="147">
        <v>0</v>
      </c>
      <c r="G64" s="147"/>
      <c r="H64" s="133"/>
      <c r="I64" s="134">
        <v>0</v>
      </c>
      <c r="J64" s="147">
        <v>0</v>
      </c>
      <c r="K64" s="147"/>
      <c r="L64" s="133"/>
      <c r="M64" s="134">
        <v>0</v>
      </c>
      <c r="N64" s="147">
        <v>0</v>
      </c>
    </row>
    <row r="65" spans="1:14" x14ac:dyDescent="0.25">
      <c r="A65" s="144">
        <v>41870</v>
      </c>
      <c r="B65" s="145"/>
      <c r="C65" s="148">
        <v>787.11</v>
      </c>
      <c r="D65" s="128"/>
      <c r="E65" s="134">
        <v>0</v>
      </c>
      <c r="F65" s="147">
        <v>0</v>
      </c>
      <c r="G65" s="147"/>
      <c r="H65" s="133">
        <v>0.6</v>
      </c>
      <c r="I65" s="134">
        <v>0.40200000000000002</v>
      </c>
      <c r="J65" s="147">
        <v>0.19800000000000001</v>
      </c>
      <c r="K65" s="147"/>
      <c r="L65" s="133"/>
      <c r="M65" s="134">
        <v>0</v>
      </c>
      <c r="N65" s="147">
        <v>0</v>
      </c>
    </row>
    <row r="66" spans="1:14" x14ac:dyDescent="0.25">
      <c r="A66" s="144">
        <v>41871</v>
      </c>
      <c r="B66" s="145">
        <v>0.1</v>
      </c>
      <c r="C66" s="148">
        <v>788.27</v>
      </c>
      <c r="D66" s="128"/>
      <c r="E66" s="134">
        <v>0</v>
      </c>
      <c r="F66" s="147">
        <v>0</v>
      </c>
      <c r="G66" s="147"/>
      <c r="H66" s="133">
        <v>0.5</v>
      </c>
      <c r="I66" s="134">
        <v>0.33500000000000002</v>
      </c>
      <c r="J66" s="147">
        <v>0.16500000000000001</v>
      </c>
      <c r="K66" s="147"/>
      <c r="L66" s="133">
        <v>0.5</v>
      </c>
      <c r="M66" s="134">
        <v>0.33500000000000002</v>
      </c>
      <c r="N66" s="147">
        <v>0.16500000000000001</v>
      </c>
    </row>
    <row r="67" spans="1:14" x14ac:dyDescent="0.25">
      <c r="A67" s="144">
        <v>41872</v>
      </c>
      <c r="B67" s="145"/>
      <c r="C67" s="148" t="s">
        <v>37</v>
      </c>
      <c r="D67" s="128"/>
      <c r="E67" s="134"/>
      <c r="F67" s="147"/>
      <c r="G67" s="147"/>
      <c r="H67" s="133"/>
      <c r="I67" s="134">
        <v>0</v>
      </c>
      <c r="J67" s="147">
        <v>0</v>
      </c>
      <c r="K67" s="147"/>
      <c r="L67" s="133"/>
      <c r="M67" s="134">
        <v>0</v>
      </c>
      <c r="N67" s="147">
        <v>0</v>
      </c>
    </row>
    <row r="68" spans="1:14" x14ac:dyDescent="0.25">
      <c r="A68" s="144">
        <v>41876</v>
      </c>
      <c r="B68" s="145"/>
      <c r="C68" s="148">
        <v>790.33</v>
      </c>
      <c r="D68" s="128"/>
      <c r="E68" s="134"/>
      <c r="F68" s="147"/>
      <c r="G68" s="147"/>
      <c r="H68" s="133">
        <v>0.6</v>
      </c>
      <c r="I68" s="134">
        <v>0.40200000000000002</v>
      </c>
      <c r="J68" s="147">
        <v>0.19800000000000001</v>
      </c>
      <c r="K68" s="147"/>
      <c r="L68" s="133"/>
      <c r="M68" s="134">
        <v>0</v>
      </c>
      <c r="N68" s="147">
        <v>0</v>
      </c>
    </row>
    <row r="69" spans="1:14" x14ac:dyDescent="0.25">
      <c r="A69" s="144">
        <v>41877</v>
      </c>
      <c r="B69" s="145"/>
      <c r="C69" s="148">
        <v>791.52</v>
      </c>
      <c r="D69" s="128"/>
      <c r="E69" s="134"/>
      <c r="F69" s="147"/>
      <c r="G69" s="147"/>
      <c r="H69" s="133"/>
      <c r="I69" s="134">
        <v>0</v>
      </c>
      <c r="J69" s="147">
        <v>0</v>
      </c>
      <c r="K69" s="147"/>
      <c r="L69" s="133">
        <v>0.75</v>
      </c>
      <c r="M69" s="134">
        <v>0.50250000000000006</v>
      </c>
      <c r="N69" s="147">
        <v>0.2475</v>
      </c>
    </row>
    <row r="70" spans="1:14" x14ac:dyDescent="0.25">
      <c r="A70" s="144">
        <v>41878</v>
      </c>
      <c r="B70" s="145"/>
      <c r="C70" s="148"/>
      <c r="D70" s="128"/>
      <c r="E70" s="134"/>
      <c r="F70" s="147"/>
      <c r="G70" s="147"/>
      <c r="H70" s="133"/>
      <c r="I70" s="134">
        <v>0</v>
      </c>
      <c r="J70" s="147">
        <v>0</v>
      </c>
      <c r="K70" s="147"/>
      <c r="L70" s="133"/>
      <c r="M70" s="134">
        <v>0</v>
      </c>
      <c r="N70" s="147">
        <v>0</v>
      </c>
    </row>
    <row r="71" spans="1:14" x14ac:dyDescent="0.25">
      <c r="A71" s="144">
        <v>41884</v>
      </c>
      <c r="B71" s="145">
        <v>2.2999999999999998</v>
      </c>
      <c r="C71" s="148">
        <v>795.84</v>
      </c>
      <c r="D71" s="128"/>
      <c r="E71" s="134"/>
      <c r="F71" s="147"/>
      <c r="G71" s="147"/>
      <c r="H71" s="133"/>
      <c r="I71" s="134">
        <v>0</v>
      </c>
      <c r="J71" s="147">
        <v>0</v>
      </c>
      <c r="K71" s="147"/>
      <c r="L71" s="133">
        <v>0.75</v>
      </c>
      <c r="M71" s="134">
        <v>0.50250000000000006</v>
      </c>
      <c r="N71" s="147">
        <v>0.2475</v>
      </c>
    </row>
    <row r="72" spans="1:14" x14ac:dyDescent="0.25">
      <c r="A72" s="144">
        <v>41885</v>
      </c>
      <c r="B72" s="145">
        <v>0.1</v>
      </c>
      <c r="C72" s="148"/>
      <c r="D72" s="128"/>
      <c r="E72" s="134"/>
      <c r="F72" s="147"/>
      <c r="G72" s="147"/>
      <c r="H72" s="133"/>
      <c r="I72" s="134">
        <v>0</v>
      </c>
      <c r="J72" s="147">
        <v>0</v>
      </c>
      <c r="K72" s="147"/>
      <c r="L72" s="133"/>
      <c r="M72" s="134">
        <v>0</v>
      </c>
      <c r="N72" s="147">
        <v>0</v>
      </c>
    </row>
    <row r="73" spans="1:14" x14ac:dyDescent="0.25">
      <c r="A73" s="144">
        <v>41888</v>
      </c>
      <c r="B73" s="145">
        <v>0.75</v>
      </c>
      <c r="C73" s="148"/>
      <c r="D73" s="128"/>
      <c r="E73" s="134"/>
      <c r="F73" s="147"/>
      <c r="G73" s="147"/>
      <c r="H73" s="133"/>
      <c r="I73" s="134">
        <v>0</v>
      </c>
      <c r="J73" s="147">
        <v>0</v>
      </c>
      <c r="K73" s="147"/>
      <c r="L73" s="133"/>
      <c r="M73" s="134">
        <v>0</v>
      </c>
      <c r="N73" s="147">
        <v>0</v>
      </c>
    </row>
    <row r="74" spans="1:14" x14ac:dyDescent="0.25">
      <c r="A74" s="144">
        <v>41889</v>
      </c>
      <c r="B74" s="145">
        <v>0.15</v>
      </c>
      <c r="C74" s="148"/>
      <c r="D74" s="128"/>
      <c r="E74" s="134"/>
      <c r="F74" s="147"/>
      <c r="G74" s="147"/>
      <c r="H74" s="133"/>
      <c r="I74" s="134">
        <v>0</v>
      </c>
      <c r="J74" s="147">
        <v>0</v>
      </c>
      <c r="K74" s="147"/>
      <c r="L74" s="133"/>
      <c r="M74" s="134">
        <v>0</v>
      </c>
      <c r="N74" s="147">
        <v>0</v>
      </c>
    </row>
    <row r="75" spans="1:14" x14ac:dyDescent="0.25">
      <c r="A75" s="144">
        <v>41898</v>
      </c>
      <c r="B75" s="145">
        <v>0.47</v>
      </c>
      <c r="C75" s="148"/>
      <c r="D75" s="128"/>
      <c r="E75" s="134"/>
      <c r="F75" s="147"/>
      <c r="G75" s="147"/>
      <c r="H75" s="133"/>
      <c r="I75" s="134">
        <v>0</v>
      </c>
      <c r="J75" s="147">
        <v>0</v>
      </c>
      <c r="K75" s="147"/>
      <c r="L75" s="133"/>
      <c r="M75" s="134">
        <v>0</v>
      </c>
      <c r="N75" s="147">
        <v>0</v>
      </c>
    </row>
    <row r="76" spans="1:14" x14ac:dyDescent="0.25">
      <c r="A76" s="144">
        <v>41902</v>
      </c>
      <c r="B76" s="145">
        <v>0.47</v>
      </c>
      <c r="C76" s="148"/>
      <c r="D76" s="128"/>
      <c r="E76" s="134"/>
      <c r="F76" s="147"/>
      <c r="G76" s="147"/>
      <c r="H76" s="133"/>
      <c r="I76" s="134">
        <v>0</v>
      </c>
      <c r="J76" s="147">
        <v>0</v>
      </c>
      <c r="K76" s="147"/>
      <c r="L76" s="133"/>
      <c r="M76" s="134">
        <v>0</v>
      </c>
      <c r="N76" s="147">
        <v>0</v>
      </c>
    </row>
    <row r="77" spans="1:14" ht="15.75" thickBot="1" x14ac:dyDescent="0.3">
      <c r="A77" s="151"/>
      <c r="B77" s="152"/>
      <c r="C77" s="153"/>
      <c r="D77" s="154"/>
      <c r="E77" s="155"/>
      <c r="F77" s="156"/>
      <c r="G77" s="156"/>
      <c r="H77" s="157"/>
      <c r="I77" s="155">
        <v>0</v>
      </c>
      <c r="J77" s="156">
        <v>0</v>
      </c>
      <c r="K77" s="156"/>
      <c r="L77" s="157"/>
      <c r="M77" s="155">
        <v>0</v>
      </c>
      <c r="N77" s="156">
        <v>0</v>
      </c>
    </row>
    <row r="78" spans="1:14" ht="15.75" thickTop="1" x14ac:dyDescent="0.25">
      <c r="A78" s="144" t="s">
        <v>5</v>
      </c>
      <c r="B78" s="145">
        <v>27.599999999999998</v>
      </c>
      <c r="C78" s="148"/>
      <c r="D78" s="146">
        <v>12.849999999999998</v>
      </c>
      <c r="E78" s="147">
        <v>8.6095000000000024</v>
      </c>
      <c r="F78" s="147">
        <v>4.2404999999999999</v>
      </c>
      <c r="G78" s="147"/>
      <c r="H78" s="146">
        <v>11.449999999999998</v>
      </c>
      <c r="I78" s="147">
        <v>7.8035000000000014</v>
      </c>
      <c r="J78" s="147">
        <v>4.0465</v>
      </c>
      <c r="K78" s="147"/>
      <c r="L78" s="146">
        <v>11.749999999999998</v>
      </c>
      <c r="M78" s="147">
        <v>7.8725000000000014</v>
      </c>
      <c r="N78" s="147">
        <v>3.8775000000000004</v>
      </c>
    </row>
    <row r="79" spans="1:14" x14ac:dyDescent="0.25">
      <c r="A79" s="144"/>
      <c r="B79" s="145"/>
      <c r="C79" s="148"/>
      <c r="D79" s="146">
        <v>27.599999999999998</v>
      </c>
      <c r="E79" s="148">
        <v>27.599999999999998</v>
      </c>
      <c r="F79" s="148">
        <v>27.599999999999998</v>
      </c>
      <c r="G79" s="148"/>
      <c r="H79" s="146">
        <v>13.68</v>
      </c>
      <c r="I79" s="148">
        <v>13.68</v>
      </c>
      <c r="J79" s="148">
        <v>13.68</v>
      </c>
      <c r="K79" s="148"/>
      <c r="L79" s="146">
        <v>13.68</v>
      </c>
      <c r="M79" s="148">
        <v>13.68</v>
      </c>
      <c r="N79" s="148">
        <v>13.68</v>
      </c>
    </row>
    <row r="80" spans="1:14" x14ac:dyDescent="0.25">
      <c r="A80" s="144" t="s">
        <v>5</v>
      </c>
      <c r="B80" s="145"/>
      <c r="C80" s="148"/>
      <c r="D80" s="133"/>
      <c r="E80" s="134"/>
      <c r="F80" s="147"/>
      <c r="G80" s="147"/>
      <c r="H80" s="133"/>
      <c r="I80" s="134"/>
      <c r="J80" s="147"/>
      <c r="K80" s="147"/>
      <c r="L80" s="133"/>
      <c r="M80" s="134"/>
      <c r="N80" s="147"/>
    </row>
    <row r="81" spans="1:14" ht="15.75" thickBot="1" x14ac:dyDescent="0.3">
      <c r="A81" s="144" t="s">
        <v>6</v>
      </c>
      <c r="B81" s="145"/>
      <c r="C81" s="148"/>
      <c r="D81" s="158">
        <v>40.449999999999996</v>
      </c>
      <c r="E81" s="159">
        <v>36.209499999999998</v>
      </c>
      <c r="F81" s="160">
        <v>31.840499999999999</v>
      </c>
      <c r="G81" s="160"/>
      <c r="H81" s="158">
        <v>25.129999999999995</v>
      </c>
      <c r="I81" s="159">
        <v>21.483499999999999</v>
      </c>
      <c r="J81" s="160">
        <v>17.726500000000001</v>
      </c>
      <c r="K81" s="160"/>
      <c r="L81" s="158">
        <v>25.43</v>
      </c>
      <c r="M81" s="159">
        <v>21.552500000000002</v>
      </c>
      <c r="N81" s="160">
        <v>17.557500000000001</v>
      </c>
    </row>
    <row r="82" spans="1:14" ht="15.75" thickTop="1" x14ac:dyDescent="0.25">
      <c r="A82" s="144"/>
      <c r="B82" s="145"/>
      <c r="C82" s="148"/>
      <c r="D82" s="133"/>
      <c r="E82" s="134"/>
      <c r="F82" s="147"/>
      <c r="G82" s="147"/>
      <c r="H82" s="133"/>
      <c r="I82" s="134"/>
      <c r="J82" s="147"/>
      <c r="K82" s="147"/>
      <c r="L82" s="133"/>
      <c r="M82" s="134"/>
      <c r="N82" s="147"/>
    </row>
  </sheetData>
  <mergeCells count="3">
    <mergeCell ref="T27:V27"/>
    <mergeCell ref="W27:Y27"/>
    <mergeCell ref="Z27:AB2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7"/>
  <sheetViews>
    <sheetView workbookViewId="0">
      <selection activeCell="Y1" sqref="Y1:AK1048576"/>
    </sheetView>
  </sheetViews>
  <sheetFormatPr defaultRowHeight="15" x14ac:dyDescent="0.25"/>
  <cols>
    <col min="1" max="1" width="7.5703125" customWidth="1"/>
    <col min="2" max="2" width="5.5703125" customWidth="1"/>
    <col min="3" max="3" width="7.42578125" customWidth="1"/>
    <col min="4" max="6" width="5.5703125" customWidth="1"/>
    <col min="7" max="7" width="2.140625" customWidth="1"/>
    <col min="8" max="9" width="5.5703125" customWidth="1"/>
    <col min="10" max="10" width="5.5703125" style="194" customWidth="1"/>
    <col min="11" max="11" width="3.7109375" style="194" customWidth="1"/>
    <col min="12" max="14" width="5.5703125" style="194" customWidth="1"/>
    <col min="15" max="15" width="1.7109375" style="194" customWidth="1"/>
    <col min="16" max="18" width="5.5703125" style="194" customWidth="1"/>
    <col min="19" max="19" width="5.5703125" customWidth="1"/>
    <col min="20" max="20" width="1.7109375" customWidth="1"/>
    <col min="21" max="27" width="5.5703125" customWidth="1"/>
  </cols>
  <sheetData>
    <row r="1" spans="1:37" ht="15.75" x14ac:dyDescent="0.25">
      <c r="A1" s="205" t="s">
        <v>40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</row>
    <row r="2" spans="1:37" x14ac:dyDescent="0.25">
      <c r="A2" s="204"/>
      <c r="B2" s="204"/>
      <c r="C2" s="252" t="s">
        <v>31</v>
      </c>
      <c r="D2" s="231" t="s">
        <v>1</v>
      </c>
      <c r="E2" s="207"/>
      <c r="F2" s="208"/>
      <c r="G2" s="226"/>
      <c r="H2" s="236" t="s">
        <v>2</v>
      </c>
      <c r="I2" s="209"/>
      <c r="J2" s="210"/>
      <c r="K2" s="226"/>
      <c r="L2" s="238" t="s">
        <v>0</v>
      </c>
      <c r="M2" s="211"/>
      <c r="N2" s="212"/>
      <c r="O2" s="257"/>
      <c r="P2" s="252" t="s">
        <v>31</v>
      </c>
      <c r="Q2" s="244"/>
      <c r="R2" s="245" t="s">
        <v>41</v>
      </c>
      <c r="S2" s="246"/>
      <c r="T2" s="204"/>
      <c r="U2" s="252" t="s">
        <v>31</v>
      </c>
      <c r="V2" s="244" t="s">
        <v>42</v>
      </c>
    </row>
    <row r="3" spans="1:37" x14ac:dyDescent="0.25">
      <c r="A3" s="213" t="s">
        <v>3</v>
      </c>
      <c r="B3" s="227" t="s">
        <v>4</v>
      </c>
      <c r="C3" s="253" t="s">
        <v>32</v>
      </c>
      <c r="D3" s="232">
        <v>1</v>
      </c>
      <c r="E3" s="214">
        <v>0.67</v>
      </c>
      <c r="F3" s="214">
        <v>0.33</v>
      </c>
      <c r="G3" s="214"/>
      <c r="H3" s="232">
        <v>1</v>
      </c>
      <c r="I3" s="214">
        <v>0.67</v>
      </c>
      <c r="J3" s="214">
        <v>0.33</v>
      </c>
      <c r="K3" s="214"/>
      <c r="L3" s="232">
        <v>1</v>
      </c>
      <c r="M3" s="214">
        <v>0.67</v>
      </c>
      <c r="N3" s="214">
        <v>0.33</v>
      </c>
      <c r="O3" s="214"/>
      <c r="P3" s="253" t="s">
        <v>32</v>
      </c>
      <c r="Q3" s="232">
        <v>1</v>
      </c>
      <c r="R3" s="214">
        <v>0.5</v>
      </c>
      <c r="S3" s="214"/>
      <c r="T3" s="204"/>
      <c r="U3" s="253" t="s">
        <v>32</v>
      </c>
      <c r="V3" s="258">
        <v>1</v>
      </c>
    </row>
    <row r="4" spans="1:37" x14ac:dyDescent="0.25">
      <c r="A4" s="215"/>
      <c r="B4" s="228"/>
      <c r="C4" s="256">
        <v>797.91</v>
      </c>
      <c r="D4" s="204"/>
      <c r="E4" s="204"/>
      <c r="F4" s="217"/>
      <c r="G4" s="217"/>
      <c r="H4" s="204"/>
      <c r="I4" s="204"/>
      <c r="J4" s="217"/>
      <c r="K4" s="217"/>
      <c r="L4" s="204"/>
      <c r="M4" s="204"/>
      <c r="N4" s="217"/>
      <c r="O4" s="217"/>
      <c r="P4" s="256"/>
      <c r="Q4" s="204"/>
      <c r="R4" s="204"/>
      <c r="S4" s="217"/>
      <c r="T4" s="204"/>
      <c r="U4" s="260"/>
      <c r="V4" s="204"/>
      <c r="AB4" s="197"/>
      <c r="AC4" s="198"/>
      <c r="AD4" s="198"/>
      <c r="AE4" s="198"/>
      <c r="AF4" s="198"/>
      <c r="AG4" s="198"/>
      <c r="AH4" s="198"/>
      <c r="AI4" s="198"/>
      <c r="AJ4" s="198"/>
      <c r="AK4" s="198"/>
    </row>
    <row r="5" spans="1:37" x14ac:dyDescent="0.25">
      <c r="A5" s="215">
        <v>42081</v>
      </c>
      <c r="B5" s="228"/>
      <c r="C5" s="216"/>
      <c r="D5" s="239"/>
      <c r="E5" s="240">
        <v>0</v>
      </c>
      <c r="F5" s="241">
        <v>0</v>
      </c>
      <c r="G5" s="217"/>
      <c r="H5" s="237"/>
      <c r="I5" s="218"/>
      <c r="J5" s="217"/>
      <c r="K5" s="217"/>
      <c r="L5" s="204"/>
      <c r="M5" s="204"/>
      <c r="N5" s="217"/>
      <c r="O5" s="217"/>
      <c r="P5" s="217"/>
      <c r="Q5" s="204"/>
      <c r="R5" s="204"/>
      <c r="S5" s="217"/>
      <c r="T5" s="204"/>
      <c r="U5" s="217"/>
      <c r="V5" s="204"/>
      <c r="AB5" s="198"/>
      <c r="AC5" s="198"/>
      <c r="AD5" s="198"/>
      <c r="AE5" s="198"/>
      <c r="AF5" s="198"/>
      <c r="AG5" s="198"/>
      <c r="AH5" s="198"/>
      <c r="AI5" s="198"/>
      <c r="AJ5" s="198"/>
      <c r="AK5" s="198"/>
    </row>
    <row r="6" spans="1:37" x14ac:dyDescent="0.25">
      <c r="A6" s="215">
        <v>42082</v>
      </c>
      <c r="B6" s="228">
        <v>0.25</v>
      </c>
      <c r="C6" s="216"/>
      <c r="D6" s="204"/>
      <c r="E6" s="206">
        <v>0</v>
      </c>
      <c r="F6" s="217">
        <v>0</v>
      </c>
      <c r="G6" s="217"/>
      <c r="H6" s="204"/>
      <c r="I6" s="204"/>
      <c r="J6" s="217"/>
      <c r="K6" s="217"/>
      <c r="L6" s="204"/>
      <c r="M6" s="204"/>
      <c r="N6" s="217"/>
      <c r="O6" s="217"/>
      <c r="P6" s="217"/>
      <c r="Q6" s="204"/>
      <c r="R6" s="204"/>
      <c r="S6" s="217"/>
      <c r="T6" s="204"/>
      <c r="U6" s="217"/>
      <c r="V6" s="204"/>
      <c r="AB6" s="198"/>
      <c r="AC6" s="198"/>
      <c r="AD6" s="198"/>
      <c r="AE6" s="198"/>
      <c r="AF6" s="198"/>
      <c r="AG6" s="198"/>
      <c r="AH6" s="198"/>
      <c r="AI6" s="198"/>
      <c r="AJ6" s="198"/>
      <c r="AK6" s="198"/>
    </row>
    <row r="7" spans="1:37" x14ac:dyDescent="0.25">
      <c r="A7" s="215">
        <v>42085</v>
      </c>
      <c r="B7" s="228">
        <v>0.53</v>
      </c>
      <c r="C7" s="216"/>
      <c r="D7" s="254"/>
      <c r="E7" s="206">
        <v>0</v>
      </c>
      <c r="F7" s="217">
        <v>0</v>
      </c>
      <c r="G7" s="217"/>
      <c r="H7" s="204"/>
      <c r="I7" s="204"/>
      <c r="J7" s="217"/>
      <c r="K7" s="217"/>
      <c r="L7" s="204"/>
      <c r="M7" s="204"/>
      <c r="N7" s="217"/>
      <c r="O7" s="217"/>
      <c r="P7" s="217"/>
      <c r="Q7" s="204"/>
      <c r="R7" s="204"/>
      <c r="S7" s="217"/>
      <c r="T7" s="204"/>
      <c r="U7" s="217"/>
      <c r="V7" s="204"/>
      <c r="AB7" s="198"/>
      <c r="AC7" s="198"/>
      <c r="AD7" s="198"/>
      <c r="AE7" s="198"/>
      <c r="AF7" s="198"/>
      <c r="AG7" s="198"/>
      <c r="AH7" s="198"/>
      <c r="AI7" s="198"/>
      <c r="AJ7" s="198"/>
      <c r="AK7" s="198"/>
    </row>
    <row r="8" spans="1:37" x14ac:dyDescent="0.25">
      <c r="A8" s="215">
        <v>42104</v>
      </c>
      <c r="B8" s="228">
        <v>1.07</v>
      </c>
      <c r="C8" s="216"/>
      <c r="D8" s="254"/>
      <c r="E8" s="206">
        <v>0</v>
      </c>
      <c r="F8" s="217">
        <v>0</v>
      </c>
      <c r="G8" s="217"/>
      <c r="H8" s="204"/>
      <c r="I8" s="204"/>
      <c r="J8" s="217"/>
      <c r="K8" s="217"/>
      <c r="L8" s="204"/>
      <c r="M8" s="204"/>
      <c r="N8" s="217"/>
      <c r="O8" s="217"/>
      <c r="P8" s="217"/>
      <c r="Q8" s="204"/>
      <c r="R8" s="204"/>
      <c r="S8" s="217"/>
      <c r="T8" s="204"/>
      <c r="U8" s="217"/>
      <c r="V8" s="204"/>
      <c r="AB8" s="198"/>
      <c r="AC8" s="198"/>
      <c r="AD8" s="198"/>
      <c r="AE8" s="198"/>
      <c r="AF8" s="198"/>
      <c r="AG8" s="198"/>
      <c r="AH8" s="198"/>
      <c r="AI8" s="198"/>
      <c r="AJ8" s="198"/>
      <c r="AK8" s="198"/>
    </row>
    <row r="9" spans="1:37" x14ac:dyDescent="0.25">
      <c r="A9" s="215">
        <v>42106</v>
      </c>
      <c r="B9" s="228">
        <v>0.05</v>
      </c>
      <c r="C9" s="216"/>
      <c r="D9" s="254"/>
      <c r="E9" s="206">
        <v>0</v>
      </c>
      <c r="F9" s="217">
        <v>0</v>
      </c>
      <c r="G9" s="217"/>
      <c r="H9" s="204"/>
      <c r="I9" s="204"/>
      <c r="J9" s="217"/>
      <c r="K9" s="217"/>
      <c r="L9" s="237"/>
      <c r="M9" s="218"/>
      <c r="N9" s="217"/>
      <c r="O9" s="217"/>
      <c r="P9" s="217"/>
      <c r="Q9" s="237"/>
      <c r="R9" s="218"/>
      <c r="S9" s="217"/>
      <c r="T9" s="204"/>
      <c r="U9" s="217"/>
      <c r="V9" s="237"/>
      <c r="AB9" s="198"/>
      <c r="AC9" s="198"/>
      <c r="AD9" s="198"/>
      <c r="AE9" s="198"/>
      <c r="AF9" s="198"/>
      <c r="AG9" s="198"/>
      <c r="AH9" s="198"/>
      <c r="AI9" s="198"/>
      <c r="AJ9" s="198"/>
      <c r="AK9" s="198"/>
    </row>
    <row r="10" spans="1:37" x14ac:dyDescent="0.25">
      <c r="A10" s="215">
        <v>42107</v>
      </c>
      <c r="B10" s="228">
        <v>0.36</v>
      </c>
      <c r="C10" s="216"/>
      <c r="D10" s="254"/>
      <c r="E10" s="206">
        <v>0</v>
      </c>
      <c r="F10" s="217">
        <v>0</v>
      </c>
      <c r="G10" s="217"/>
      <c r="H10" s="237"/>
      <c r="I10" s="218"/>
      <c r="J10" s="217"/>
      <c r="K10" s="217"/>
      <c r="L10" s="204"/>
      <c r="M10" s="204"/>
      <c r="N10" s="217"/>
      <c r="O10" s="217"/>
      <c r="P10" s="217"/>
      <c r="Q10" s="204"/>
      <c r="R10" s="204"/>
      <c r="S10" s="217"/>
      <c r="T10" s="204"/>
      <c r="U10" s="217"/>
      <c r="V10" s="204"/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</row>
    <row r="11" spans="1:37" x14ac:dyDescent="0.25">
      <c r="A11" s="215">
        <v>42108</v>
      </c>
      <c r="B11" s="228">
        <v>0.35</v>
      </c>
      <c r="C11" s="216"/>
      <c r="D11" s="254"/>
      <c r="E11" s="206">
        <v>0</v>
      </c>
      <c r="F11" s="217">
        <v>0</v>
      </c>
      <c r="G11" s="217"/>
      <c r="H11" s="204"/>
      <c r="I11" s="204"/>
      <c r="J11" s="217"/>
      <c r="K11" s="217"/>
      <c r="L11" s="204"/>
      <c r="M11" s="204"/>
      <c r="N11" s="217"/>
      <c r="O11" s="217"/>
      <c r="P11" s="217"/>
      <c r="Q11" s="204"/>
      <c r="R11" s="204"/>
      <c r="S11" s="217"/>
      <c r="T11" s="204"/>
      <c r="U11" s="217"/>
      <c r="V11" s="204"/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</row>
    <row r="12" spans="1:37" x14ac:dyDescent="0.25">
      <c r="A12" s="215">
        <v>42109</v>
      </c>
      <c r="B12" s="228">
        <v>0.23</v>
      </c>
      <c r="C12" s="216"/>
      <c r="D12" s="254"/>
      <c r="E12" s="206">
        <v>0</v>
      </c>
      <c r="F12" s="217">
        <v>0</v>
      </c>
      <c r="G12" s="217"/>
      <c r="H12" s="204"/>
      <c r="I12" s="204"/>
      <c r="J12" s="217"/>
      <c r="K12" s="217"/>
      <c r="L12" s="204"/>
      <c r="M12" s="204"/>
      <c r="N12" s="217"/>
      <c r="O12" s="217"/>
      <c r="P12" s="217"/>
      <c r="Q12" s="247"/>
      <c r="R12" s="248">
        <v>0</v>
      </c>
      <c r="S12" s="217"/>
      <c r="T12" s="204"/>
      <c r="U12" s="217"/>
      <c r="V12" s="247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</row>
    <row r="13" spans="1:37" x14ac:dyDescent="0.25">
      <c r="A13" s="215">
        <v>42110</v>
      </c>
      <c r="B13" s="228">
        <v>0.36</v>
      </c>
      <c r="C13" s="262"/>
      <c r="D13" s="254"/>
      <c r="E13" s="206">
        <v>0</v>
      </c>
      <c r="F13" s="217">
        <v>0</v>
      </c>
      <c r="G13" s="217"/>
      <c r="H13" s="204"/>
      <c r="I13" s="204"/>
      <c r="J13" s="217"/>
      <c r="K13" s="217"/>
      <c r="L13" s="204"/>
      <c r="M13" s="204"/>
      <c r="N13" s="217"/>
      <c r="O13" s="217"/>
      <c r="P13" s="217"/>
      <c r="Q13" s="247"/>
      <c r="R13" s="248">
        <v>0</v>
      </c>
      <c r="S13" s="217"/>
      <c r="T13" s="204"/>
      <c r="U13" s="217"/>
      <c r="V13" s="247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</row>
    <row r="14" spans="1:37" x14ac:dyDescent="0.25">
      <c r="A14" s="215">
        <v>42111</v>
      </c>
      <c r="B14" s="228">
        <v>0.54</v>
      </c>
      <c r="C14" s="216"/>
      <c r="D14" s="254"/>
      <c r="E14" s="206">
        <v>0</v>
      </c>
      <c r="F14" s="217">
        <v>0</v>
      </c>
      <c r="G14" s="217"/>
      <c r="H14" s="237"/>
      <c r="I14" s="218">
        <v>0</v>
      </c>
      <c r="J14" s="217">
        <v>0</v>
      </c>
      <c r="K14" s="217"/>
      <c r="L14" s="204"/>
      <c r="M14" s="204"/>
      <c r="N14" s="217"/>
      <c r="O14" s="217"/>
      <c r="P14" s="217"/>
      <c r="Q14" s="247"/>
      <c r="R14" s="248">
        <v>0</v>
      </c>
      <c r="S14" s="217"/>
      <c r="T14" s="204"/>
      <c r="U14" s="217"/>
      <c r="V14" s="247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</row>
    <row r="15" spans="1:37" x14ac:dyDescent="0.25">
      <c r="A15" s="268">
        <v>42113</v>
      </c>
      <c r="B15" s="228">
        <v>1.75</v>
      </c>
      <c r="C15" s="216"/>
      <c r="D15" s="254"/>
      <c r="E15" s="206">
        <v>0</v>
      </c>
      <c r="F15" s="217">
        <v>0</v>
      </c>
      <c r="G15" s="217"/>
      <c r="H15" s="204"/>
      <c r="I15" s="206">
        <v>0</v>
      </c>
      <c r="J15" s="217">
        <v>0</v>
      </c>
      <c r="K15" s="217"/>
      <c r="L15" s="237"/>
      <c r="M15" s="218">
        <v>0</v>
      </c>
      <c r="N15" s="217">
        <v>0</v>
      </c>
      <c r="O15" s="217"/>
      <c r="P15" s="217"/>
      <c r="Q15" s="247"/>
      <c r="R15" s="248">
        <v>0</v>
      </c>
      <c r="S15" s="217"/>
      <c r="T15" s="204"/>
      <c r="U15" s="217"/>
      <c r="V15" s="247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</row>
    <row r="16" spans="1:37" x14ac:dyDescent="0.25">
      <c r="A16" s="215">
        <v>42119</v>
      </c>
      <c r="B16" s="228">
        <v>1.08</v>
      </c>
      <c r="C16" s="216"/>
      <c r="D16" s="254"/>
      <c r="E16" s="206">
        <v>0</v>
      </c>
      <c r="F16" s="217">
        <v>0</v>
      </c>
      <c r="G16" s="217"/>
      <c r="H16" s="204"/>
      <c r="I16" s="206">
        <v>0</v>
      </c>
      <c r="J16" s="217">
        <v>0</v>
      </c>
      <c r="K16" s="217"/>
      <c r="L16" s="204"/>
      <c r="M16" s="206">
        <v>0</v>
      </c>
      <c r="N16" s="217">
        <v>0</v>
      </c>
      <c r="O16" s="217"/>
      <c r="P16" s="217"/>
      <c r="Q16" s="247"/>
      <c r="R16" s="248">
        <v>0</v>
      </c>
      <c r="S16" s="217"/>
      <c r="T16" s="204"/>
      <c r="U16" s="217"/>
      <c r="V16" s="247"/>
      <c r="AB16" s="198"/>
      <c r="AC16" s="198"/>
      <c r="AD16" s="199"/>
      <c r="AE16" s="199"/>
      <c r="AF16" s="199"/>
      <c r="AG16" s="198"/>
      <c r="AH16" s="198"/>
      <c r="AI16" s="199"/>
      <c r="AJ16" s="199"/>
      <c r="AK16" s="199"/>
    </row>
    <row r="17" spans="1:37" x14ac:dyDescent="0.25">
      <c r="A17" s="215">
        <v>42122</v>
      </c>
      <c r="B17" s="228">
        <v>0.19</v>
      </c>
      <c r="C17" s="216"/>
      <c r="D17" s="254"/>
      <c r="E17" s="206">
        <v>0</v>
      </c>
      <c r="F17" s="217">
        <v>0</v>
      </c>
      <c r="G17" s="217"/>
      <c r="H17" s="204"/>
      <c r="I17" s="206">
        <v>0</v>
      </c>
      <c r="J17" s="217">
        <v>0</v>
      </c>
      <c r="K17" s="217"/>
      <c r="L17" s="204"/>
      <c r="M17" s="206">
        <v>0</v>
      </c>
      <c r="N17" s="217">
        <v>0</v>
      </c>
      <c r="O17" s="217"/>
      <c r="P17" s="217"/>
      <c r="Q17" s="247"/>
      <c r="R17" s="248">
        <v>0</v>
      </c>
      <c r="S17" s="217"/>
      <c r="T17" s="204"/>
      <c r="U17" s="217"/>
      <c r="V17" s="247"/>
      <c r="AB17" s="198"/>
      <c r="AC17" s="198"/>
      <c r="AD17" s="198"/>
      <c r="AE17" s="198"/>
      <c r="AF17" s="198"/>
      <c r="AG17" s="198"/>
      <c r="AH17" s="198"/>
      <c r="AI17" s="198"/>
      <c r="AJ17" s="198"/>
      <c r="AK17" s="198"/>
    </row>
    <row r="18" spans="1:37" x14ac:dyDescent="0.25">
      <c r="A18" s="215">
        <v>42123</v>
      </c>
      <c r="B18" s="228">
        <v>0.13</v>
      </c>
      <c r="C18" s="216"/>
      <c r="D18" s="254"/>
      <c r="E18" s="206">
        <v>0</v>
      </c>
      <c r="F18" s="217">
        <v>0</v>
      </c>
      <c r="G18" s="217"/>
      <c r="H18" s="204"/>
      <c r="I18" s="206">
        <v>0</v>
      </c>
      <c r="J18" s="217">
        <v>0</v>
      </c>
      <c r="K18" s="217"/>
      <c r="L18" s="204"/>
      <c r="M18" s="206">
        <v>0</v>
      </c>
      <c r="N18" s="217">
        <v>0</v>
      </c>
      <c r="O18" s="217"/>
      <c r="P18" s="217"/>
      <c r="Q18" s="247"/>
      <c r="R18" s="248">
        <v>0</v>
      </c>
      <c r="S18" s="217"/>
      <c r="T18" s="204"/>
      <c r="U18" s="217"/>
      <c r="V18" s="247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</row>
    <row r="19" spans="1:37" x14ac:dyDescent="0.25">
      <c r="A19" s="215">
        <v>42130</v>
      </c>
      <c r="B19" s="228"/>
      <c r="C19" s="216">
        <v>797.91</v>
      </c>
      <c r="D19" s="254">
        <v>0.75</v>
      </c>
      <c r="E19" s="206">
        <v>0.50250000000000006</v>
      </c>
      <c r="F19" s="217">
        <v>0.2475</v>
      </c>
      <c r="G19" s="217"/>
      <c r="H19" s="204"/>
      <c r="I19" s="206">
        <v>0</v>
      </c>
      <c r="J19" s="217">
        <v>0</v>
      </c>
      <c r="K19" s="217"/>
      <c r="L19" s="204"/>
      <c r="M19" s="206">
        <v>0</v>
      </c>
      <c r="N19" s="217">
        <v>0</v>
      </c>
      <c r="O19" s="217"/>
      <c r="P19" s="217"/>
      <c r="Q19" s="247"/>
      <c r="R19" s="248">
        <v>0</v>
      </c>
      <c r="S19" s="217"/>
      <c r="T19" s="204"/>
      <c r="U19" s="217"/>
      <c r="V19" s="247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</row>
    <row r="20" spans="1:37" x14ac:dyDescent="0.25">
      <c r="A20" s="215">
        <v>42132</v>
      </c>
      <c r="B20" s="228"/>
      <c r="C20" s="216"/>
      <c r="D20" s="254">
        <v>0.75</v>
      </c>
      <c r="E20" s="206">
        <v>0.50250000000000006</v>
      </c>
      <c r="F20" s="217">
        <v>0.2475</v>
      </c>
      <c r="G20" s="217"/>
      <c r="H20" s="204"/>
      <c r="I20" s="206">
        <v>0</v>
      </c>
      <c r="J20" s="217">
        <v>0</v>
      </c>
      <c r="K20" s="217"/>
      <c r="L20" s="204"/>
      <c r="M20" s="206">
        <v>0</v>
      </c>
      <c r="N20" s="217">
        <v>0</v>
      </c>
      <c r="O20" s="217"/>
      <c r="P20" s="217"/>
      <c r="Q20" s="247"/>
      <c r="R20" s="248">
        <v>0</v>
      </c>
      <c r="S20" s="217"/>
      <c r="T20" s="204"/>
      <c r="U20" s="217"/>
      <c r="V20" s="247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</row>
    <row r="21" spans="1:37" x14ac:dyDescent="0.25">
      <c r="A21" s="215">
        <v>42135</v>
      </c>
      <c r="B21" s="228"/>
      <c r="C21" s="216">
        <v>801.34</v>
      </c>
      <c r="D21" s="254">
        <v>0.75</v>
      </c>
      <c r="E21" s="206">
        <v>0.50250000000000006</v>
      </c>
      <c r="F21" s="217">
        <v>0.2475</v>
      </c>
      <c r="G21" s="217"/>
      <c r="H21" s="204"/>
      <c r="I21" s="206">
        <v>0</v>
      </c>
      <c r="J21" s="217">
        <v>0</v>
      </c>
      <c r="K21" s="217"/>
      <c r="L21" s="204"/>
      <c r="M21" s="206">
        <v>0</v>
      </c>
      <c r="N21" s="217">
        <v>0</v>
      </c>
      <c r="O21" s="217"/>
      <c r="P21" s="217"/>
      <c r="Q21" s="247"/>
      <c r="R21" s="248">
        <v>0</v>
      </c>
      <c r="S21" s="217"/>
      <c r="T21" s="204"/>
      <c r="U21" s="217"/>
      <c r="V21" s="247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</row>
    <row r="22" spans="1:37" x14ac:dyDescent="0.25">
      <c r="A22" s="215">
        <v>42136</v>
      </c>
      <c r="B22" s="228"/>
      <c r="C22" s="216"/>
      <c r="D22" s="254">
        <v>0.75</v>
      </c>
      <c r="E22" s="206">
        <v>0.50250000000000006</v>
      </c>
      <c r="F22" s="217">
        <v>0.2475</v>
      </c>
      <c r="G22" s="217"/>
      <c r="H22" s="204"/>
      <c r="I22" s="206">
        <v>0</v>
      </c>
      <c r="J22" s="217">
        <v>0</v>
      </c>
      <c r="K22" s="217"/>
      <c r="L22" s="204"/>
      <c r="M22" s="206">
        <v>0</v>
      </c>
      <c r="N22" s="217">
        <v>0</v>
      </c>
      <c r="O22" s="217"/>
      <c r="P22" s="217"/>
      <c r="Q22" s="247"/>
      <c r="R22" s="248">
        <v>0</v>
      </c>
      <c r="S22" s="217"/>
      <c r="T22" s="204"/>
      <c r="U22" s="217"/>
      <c r="V22" s="247"/>
      <c r="AB22" s="198"/>
      <c r="AC22" s="198"/>
      <c r="AD22" s="198"/>
      <c r="AE22" s="199"/>
      <c r="AF22" s="199"/>
      <c r="AG22" s="199"/>
      <c r="AH22" s="198"/>
      <c r="AI22" s="199"/>
      <c r="AJ22" s="199"/>
      <c r="AK22" s="199"/>
    </row>
    <row r="23" spans="1:37" x14ac:dyDescent="0.25">
      <c r="A23" s="215">
        <v>42138</v>
      </c>
      <c r="B23" s="228">
        <v>0.71</v>
      </c>
      <c r="C23" s="216"/>
      <c r="D23" s="254"/>
      <c r="E23" s="206">
        <v>0</v>
      </c>
      <c r="F23" s="217">
        <v>0</v>
      </c>
      <c r="G23" s="217"/>
      <c r="H23" s="269"/>
      <c r="I23" s="270">
        <v>0</v>
      </c>
      <c r="J23" s="271">
        <v>0</v>
      </c>
      <c r="K23" s="217"/>
      <c r="L23" s="272"/>
      <c r="M23" s="273">
        <v>0</v>
      </c>
      <c r="N23" s="274">
        <v>0</v>
      </c>
      <c r="O23" s="217"/>
      <c r="P23" s="217"/>
      <c r="Q23" s="247"/>
      <c r="R23" s="248">
        <v>0</v>
      </c>
      <c r="S23" s="217"/>
      <c r="T23" s="204"/>
      <c r="U23" s="217"/>
      <c r="V23" s="247"/>
      <c r="AB23" s="198"/>
      <c r="AC23" s="198"/>
      <c r="AD23" s="198"/>
      <c r="AE23" s="199"/>
      <c r="AF23" s="199"/>
      <c r="AG23" s="199"/>
      <c r="AH23" s="198"/>
      <c r="AI23" s="199"/>
      <c r="AJ23" s="199"/>
      <c r="AK23" s="199"/>
    </row>
    <row r="24" spans="1:37" x14ac:dyDescent="0.25">
      <c r="A24" s="215">
        <v>42145</v>
      </c>
      <c r="B24" s="228"/>
      <c r="C24" s="216"/>
      <c r="D24" s="254">
        <v>0.5</v>
      </c>
      <c r="E24" s="206">
        <v>0.33500000000000002</v>
      </c>
      <c r="F24" s="217">
        <v>0.16500000000000001</v>
      </c>
      <c r="G24" s="217"/>
      <c r="H24" s="230">
        <v>0.5</v>
      </c>
      <c r="I24" s="206">
        <v>0.33500000000000002</v>
      </c>
      <c r="J24" s="217">
        <v>0.16500000000000001</v>
      </c>
      <c r="K24" s="217"/>
      <c r="L24" s="230">
        <v>0.5</v>
      </c>
      <c r="M24" s="206">
        <v>0.33500000000000002</v>
      </c>
      <c r="N24" s="217">
        <v>0.16500000000000001</v>
      </c>
      <c r="O24" s="217"/>
      <c r="P24" s="217">
        <v>509.91</v>
      </c>
      <c r="Q24" s="247">
        <v>1</v>
      </c>
      <c r="R24" s="248">
        <v>0.5</v>
      </c>
      <c r="S24" s="217"/>
      <c r="T24" s="204"/>
      <c r="U24" s="217"/>
      <c r="V24" s="247"/>
      <c r="AB24" s="198"/>
      <c r="AC24" s="198"/>
      <c r="AD24" s="198"/>
      <c r="AE24" s="199"/>
      <c r="AF24" s="199"/>
      <c r="AG24" s="199"/>
      <c r="AH24" s="198"/>
      <c r="AI24" s="199"/>
      <c r="AJ24" s="199"/>
      <c r="AK24" s="199"/>
    </row>
    <row r="25" spans="1:37" x14ac:dyDescent="0.25">
      <c r="A25" s="215">
        <v>42146</v>
      </c>
      <c r="B25" s="228"/>
      <c r="C25" s="216">
        <v>807.53</v>
      </c>
      <c r="D25" s="254">
        <v>0.75</v>
      </c>
      <c r="E25" s="206">
        <v>0.50250000000000006</v>
      </c>
      <c r="F25" s="217">
        <v>0.2475</v>
      </c>
      <c r="G25" s="217"/>
      <c r="H25" s="204"/>
      <c r="I25" s="206">
        <v>0</v>
      </c>
      <c r="J25" s="217">
        <v>0</v>
      </c>
      <c r="K25" s="217"/>
      <c r="L25" s="204"/>
      <c r="M25" s="206">
        <v>0</v>
      </c>
      <c r="N25" s="217">
        <v>0</v>
      </c>
      <c r="O25" s="217"/>
      <c r="P25" s="217"/>
      <c r="Q25" s="247"/>
      <c r="R25" s="248">
        <v>0</v>
      </c>
      <c r="S25" s="263"/>
      <c r="T25" s="204"/>
      <c r="U25" s="217"/>
      <c r="V25" s="247"/>
    </row>
    <row r="26" spans="1:37" x14ac:dyDescent="0.25">
      <c r="A26" s="215">
        <v>42150</v>
      </c>
      <c r="B26" s="228">
        <v>0.25</v>
      </c>
      <c r="C26" s="216"/>
      <c r="D26" s="254"/>
      <c r="E26" s="206">
        <v>0</v>
      </c>
      <c r="F26" s="217">
        <v>0</v>
      </c>
      <c r="G26" s="217"/>
      <c r="H26" s="204"/>
      <c r="I26" s="206">
        <v>0</v>
      </c>
      <c r="J26" s="217">
        <v>0</v>
      </c>
      <c r="K26" s="217"/>
      <c r="L26" s="204"/>
      <c r="M26" s="206">
        <v>0</v>
      </c>
      <c r="N26" s="217">
        <v>0</v>
      </c>
      <c r="O26" s="217"/>
      <c r="P26" s="217"/>
      <c r="Q26" s="247"/>
      <c r="R26" s="248">
        <v>0</v>
      </c>
      <c r="S26" s="263"/>
      <c r="T26" s="204"/>
      <c r="U26" s="217"/>
      <c r="V26" s="247"/>
      <c r="AB26" s="27"/>
      <c r="AC26" s="194"/>
      <c r="AD26" s="198"/>
      <c r="AE26" s="194"/>
      <c r="AI26" s="203"/>
      <c r="AJ26" s="203"/>
      <c r="AK26" s="203"/>
    </row>
    <row r="27" spans="1:37" x14ac:dyDescent="0.25">
      <c r="A27" s="215">
        <v>42151</v>
      </c>
      <c r="B27" s="228">
        <v>0.42</v>
      </c>
      <c r="C27" s="216"/>
      <c r="D27" s="254"/>
      <c r="E27" s="206">
        <v>0</v>
      </c>
      <c r="F27" s="217">
        <v>0</v>
      </c>
      <c r="G27" s="217"/>
      <c r="H27" s="204"/>
      <c r="I27" s="206">
        <v>0</v>
      </c>
      <c r="J27" s="217">
        <v>0</v>
      </c>
      <c r="K27" s="217"/>
      <c r="L27" s="204"/>
      <c r="M27" s="206">
        <v>0</v>
      </c>
      <c r="N27" s="217">
        <v>0</v>
      </c>
      <c r="O27" s="217"/>
      <c r="P27" s="217"/>
      <c r="Q27" s="247"/>
      <c r="R27" s="248">
        <v>0</v>
      </c>
      <c r="S27" s="263"/>
      <c r="T27" s="204"/>
      <c r="U27" s="217"/>
      <c r="V27" s="254"/>
      <c r="AB27" s="194"/>
      <c r="AC27" s="27"/>
      <c r="AD27" s="198"/>
      <c r="AE27" s="27"/>
      <c r="AF27" s="27"/>
      <c r="AG27" s="27"/>
      <c r="AH27" s="27"/>
      <c r="AI27" s="203"/>
      <c r="AJ27" s="203"/>
      <c r="AK27" s="203"/>
    </row>
    <row r="28" spans="1:37" x14ac:dyDescent="0.25">
      <c r="A28" s="215">
        <v>42153</v>
      </c>
      <c r="B28" s="228"/>
      <c r="C28" s="216">
        <v>809.24</v>
      </c>
      <c r="D28" s="254">
        <v>0.75</v>
      </c>
      <c r="E28" s="206">
        <v>0.50250000000000006</v>
      </c>
      <c r="F28" s="217">
        <v>0.2475</v>
      </c>
      <c r="G28" s="217"/>
      <c r="H28" s="204"/>
      <c r="I28" s="206">
        <v>0</v>
      </c>
      <c r="J28" s="217">
        <v>0</v>
      </c>
      <c r="K28" s="217"/>
      <c r="L28" s="204"/>
      <c r="M28" s="206">
        <v>0</v>
      </c>
      <c r="N28" s="217">
        <v>0</v>
      </c>
      <c r="O28" s="217"/>
      <c r="P28" s="217"/>
      <c r="Q28" s="247">
        <v>1</v>
      </c>
      <c r="R28" s="248">
        <v>0.5</v>
      </c>
      <c r="S28" s="217"/>
      <c r="T28" s="204"/>
      <c r="U28" s="217"/>
      <c r="V28" s="247"/>
      <c r="AB28" s="27"/>
      <c r="AC28" s="27"/>
      <c r="AD28" s="198"/>
      <c r="AE28" s="27"/>
      <c r="AF28" s="27"/>
      <c r="AG28" s="27"/>
      <c r="AH28" s="27"/>
      <c r="AI28" s="203"/>
      <c r="AJ28" s="203"/>
      <c r="AK28" s="203"/>
    </row>
    <row r="29" spans="1:37" x14ac:dyDescent="0.25">
      <c r="A29" s="215">
        <v>42155</v>
      </c>
      <c r="B29" s="228">
        <v>0.12</v>
      </c>
      <c r="C29" s="216"/>
      <c r="D29" s="254"/>
      <c r="E29" s="206">
        <v>0</v>
      </c>
      <c r="F29" s="217">
        <v>0</v>
      </c>
      <c r="G29" s="217"/>
      <c r="H29" s="204"/>
      <c r="I29" s="206">
        <v>0</v>
      </c>
      <c r="J29" s="217">
        <v>0</v>
      </c>
      <c r="K29" s="217"/>
      <c r="L29" s="204"/>
      <c r="M29" s="206">
        <v>0</v>
      </c>
      <c r="N29" s="217">
        <v>0</v>
      </c>
      <c r="O29" s="217"/>
      <c r="P29" s="217"/>
      <c r="Q29" s="247"/>
      <c r="R29" s="248">
        <v>0</v>
      </c>
      <c r="S29" s="217"/>
      <c r="T29" s="204"/>
      <c r="U29" s="217"/>
      <c r="V29" s="247"/>
      <c r="AB29" s="201"/>
      <c r="AC29" s="323"/>
      <c r="AD29" s="323"/>
      <c r="AE29" s="323"/>
      <c r="AF29" s="323"/>
      <c r="AG29" s="323"/>
      <c r="AH29" s="323"/>
      <c r="AI29" s="323"/>
      <c r="AJ29" s="323"/>
      <c r="AK29" s="323"/>
    </row>
    <row r="30" spans="1:37" x14ac:dyDescent="0.25">
      <c r="A30" s="215">
        <v>42156</v>
      </c>
      <c r="B30" s="228">
        <v>0.61</v>
      </c>
      <c r="C30" s="216"/>
      <c r="D30" s="254"/>
      <c r="E30" s="206">
        <v>0</v>
      </c>
      <c r="F30" s="217">
        <v>0</v>
      </c>
      <c r="G30" s="217"/>
      <c r="H30" s="204"/>
      <c r="I30" s="206">
        <v>0</v>
      </c>
      <c r="J30" s="217">
        <v>0</v>
      </c>
      <c r="K30" s="217"/>
      <c r="L30" s="204"/>
      <c r="M30" s="206">
        <v>0</v>
      </c>
      <c r="N30" s="217">
        <v>0</v>
      </c>
      <c r="O30" s="217"/>
      <c r="P30" s="217"/>
      <c r="Q30" s="247"/>
      <c r="R30" s="248">
        <v>0</v>
      </c>
      <c r="S30" s="217"/>
      <c r="T30" s="204"/>
      <c r="U30" s="217"/>
      <c r="V30" s="247"/>
      <c r="AB30" s="27"/>
      <c r="AC30" s="202"/>
      <c r="AD30" s="202"/>
      <c r="AE30" s="202"/>
      <c r="AF30" s="202"/>
      <c r="AG30" s="202"/>
      <c r="AH30" s="202"/>
      <c r="AI30" s="202"/>
      <c r="AJ30" s="202"/>
      <c r="AK30" s="202"/>
    </row>
    <row r="31" spans="1:37" x14ac:dyDescent="0.25">
      <c r="A31" s="215">
        <v>42158</v>
      </c>
      <c r="B31" s="228">
        <v>0.16</v>
      </c>
      <c r="C31" s="216"/>
      <c r="D31" s="254"/>
      <c r="E31" s="206">
        <v>0</v>
      </c>
      <c r="F31" s="217">
        <v>0</v>
      </c>
      <c r="G31" s="217"/>
      <c r="H31" s="204"/>
      <c r="I31" s="206">
        <v>0</v>
      </c>
      <c r="J31" s="217">
        <v>0</v>
      </c>
      <c r="K31" s="217"/>
      <c r="L31" s="204"/>
      <c r="M31" s="206">
        <v>0</v>
      </c>
      <c r="N31" s="217">
        <v>0</v>
      </c>
      <c r="O31" s="217"/>
      <c r="P31" s="217"/>
      <c r="Q31" s="247"/>
      <c r="R31" s="248">
        <v>0</v>
      </c>
      <c r="S31" s="217"/>
      <c r="T31" s="204"/>
      <c r="U31" s="217"/>
      <c r="V31" s="247"/>
      <c r="AB31" s="27"/>
      <c r="AC31" s="203"/>
      <c r="AD31" s="203"/>
      <c r="AE31" s="203"/>
      <c r="AF31" s="203"/>
      <c r="AG31" s="203"/>
      <c r="AH31" s="203"/>
      <c r="AI31" s="203"/>
      <c r="AJ31" s="203"/>
      <c r="AK31" s="203"/>
    </row>
    <row r="32" spans="1:37" x14ac:dyDescent="0.25">
      <c r="A32" s="215">
        <v>42160</v>
      </c>
      <c r="B32" s="228"/>
      <c r="C32" s="216">
        <v>811.64</v>
      </c>
      <c r="D32" s="254">
        <v>0.75</v>
      </c>
      <c r="E32" s="206">
        <v>0.50250000000000006</v>
      </c>
      <c r="F32" s="217">
        <v>0.2475</v>
      </c>
      <c r="G32" s="217"/>
      <c r="H32" s="204"/>
      <c r="I32" s="206">
        <v>0</v>
      </c>
      <c r="J32" s="217">
        <v>0</v>
      </c>
      <c r="K32" s="217"/>
      <c r="L32" s="204"/>
      <c r="M32" s="206">
        <v>0</v>
      </c>
      <c r="N32" s="217">
        <v>0</v>
      </c>
      <c r="O32" s="217"/>
      <c r="P32" s="217"/>
      <c r="Q32" s="247"/>
      <c r="R32" s="248">
        <v>0</v>
      </c>
      <c r="S32" s="263"/>
      <c r="T32" s="204"/>
      <c r="U32" s="217"/>
      <c r="V32" s="247"/>
      <c r="AB32" s="27"/>
      <c r="AC32" s="194"/>
      <c r="AD32" s="194"/>
      <c r="AE32" s="194"/>
    </row>
    <row r="33" spans="1:22" x14ac:dyDescent="0.25">
      <c r="A33" s="215">
        <v>42165</v>
      </c>
      <c r="B33" s="228"/>
      <c r="C33" s="216">
        <v>812.87</v>
      </c>
      <c r="D33" s="254">
        <v>0.75</v>
      </c>
      <c r="E33" s="206">
        <v>0.50250000000000006</v>
      </c>
      <c r="F33" s="217">
        <v>0.2475</v>
      </c>
      <c r="G33" s="217"/>
      <c r="H33" s="204"/>
      <c r="I33" s="206">
        <v>0</v>
      </c>
      <c r="J33" s="217">
        <v>0</v>
      </c>
      <c r="K33" s="217"/>
      <c r="L33" s="204"/>
      <c r="M33" s="206">
        <v>0</v>
      </c>
      <c r="N33" s="217">
        <v>0</v>
      </c>
      <c r="O33" s="217"/>
      <c r="P33" s="217">
        <v>514.83000000000004</v>
      </c>
      <c r="Q33" s="247">
        <v>1</v>
      </c>
      <c r="R33" s="248">
        <v>0.5</v>
      </c>
      <c r="S33" s="217"/>
      <c r="T33" s="204"/>
      <c r="U33" s="217"/>
      <c r="V33" s="247"/>
    </row>
    <row r="34" spans="1:22" x14ac:dyDescent="0.25">
      <c r="A34" s="215">
        <v>42166</v>
      </c>
      <c r="B34" s="228"/>
      <c r="C34" s="216">
        <v>814.27</v>
      </c>
      <c r="D34" s="254">
        <v>0.75</v>
      </c>
      <c r="E34" s="206">
        <v>0.50250000000000006</v>
      </c>
      <c r="F34" s="217">
        <v>0.2475</v>
      </c>
      <c r="G34" s="217"/>
      <c r="H34" s="204"/>
      <c r="I34" s="206">
        <v>0</v>
      </c>
      <c r="J34" s="217">
        <v>0</v>
      </c>
      <c r="K34" s="217"/>
      <c r="L34" s="204"/>
      <c r="M34" s="206">
        <v>0</v>
      </c>
      <c r="N34" s="217">
        <v>0</v>
      </c>
      <c r="O34" s="217"/>
      <c r="P34" s="217"/>
      <c r="Q34" s="247"/>
      <c r="R34" s="248">
        <v>0</v>
      </c>
      <c r="S34" s="217"/>
      <c r="T34" s="204"/>
      <c r="U34" s="217"/>
      <c r="V34" s="247"/>
    </row>
    <row r="35" spans="1:22" x14ac:dyDescent="0.25">
      <c r="A35" s="261">
        <v>42170</v>
      </c>
      <c r="B35" s="228"/>
      <c r="C35" s="216">
        <v>816</v>
      </c>
      <c r="D35" s="254">
        <v>0.75</v>
      </c>
      <c r="E35" s="206">
        <v>0.50250000000000006</v>
      </c>
      <c r="F35" s="217">
        <v>0.2475</v>
      </c>
      <c r="G35" s="217"/>
      <c r="H35" s="204"/>
      <c r="I35" s="206">
        <v>0</v>
      </c>
      <c r="J35" s="217">
        <v>0</v>
      </c>
      <c r="K35" s="217"/>
      <c r="L35" s="204"/>
      <c r="M35" s="206">
        <v>0</v>
      </c>
      <c r="N35" s="217">
        <v>0</v>
      </c>
      <c r="O35" s="217"/>
      <c r="P35" s="217"/>
      <c r="Q35" s="254"/>
      <c r="R35" s="248">
        <v>0</v>
      </c>
      <c r="S35" s="217"/>
      <c r="T35" s="204"/>
      <c r="U35" s="217"/>
      <c r="V35" s="247"/>
    </row>
    <row r="36" spans="1:22" x14ac:dyDescent="0.25">
      <c r="A36" s="261">
        <v>42171</v>
      </c>
      <c r="B36" s="228"/>
      <c r="C36" s="216">
        <v>817.67</v>
      </c>
      <c r="D36" s="254">
        <v>0.75</v>
      </c>
      <c r="E36" s="206">
        <v>0.50250000000000006</v>
      </c>
      <c r="F36" s="217">
        <v>0.2475</v>
      </c>
      <c r="G36" s="217"/>
      <c r="H36" s="230">
        <v>0.75</v>
      </c>
      <c r="I36" s="206">
        <v>0.50250000000000006</v>
      </c>
      <c r="J36" s="217">
        <v>0.2475</v>
      </c>
      <c r="K36" s="217"/>
      <c r="L36" s="230">
        <v>0.75</v>
      </c>
      <c r="M36" s="206">
        <v>0.50250000000000006</v>
      </c>
      <c r="N36" s="217">
        <v>0.2475</v>
      </c>
      <c r="O36" s="217"/>
      <c r="P36" s="217"/>
      <c r="Q36" s="247">
        <v>1</v>
      </c>
      <c r="R36" s="248">
        <v>0.5</v>
      </c>
      <c r="S36" s="217"/>
      <c r="T36" s="204"/>
      <c r="U36" s="217"/>
      <c r="V36" s="247"/>
    </row>
    <row r="37" spans="1:22" x14ac:dyDescent="0.25">
      <c r="A37" s="215">
        <v>42173</v>
      </c>
      <c r="B37" s="228"/>
      <c r="C37" s="216">
        <v>822.04</v>
      </c>
      <c r="D37" s="254">
        <v>0.75</v>
      </c>
      <c r="E37" s="206">
        <v>0.50250000000000006</v>
      </c>
      <c r="F37" s="217">
        <v>0.2475</v>
      </c>
      <c r="G37" s="217"/>
      <c r="H37" s="230">
        <v>0.75</v>
      </c>
      <c r="I37" s="206">
        <v>0.50250000000000006</v>
      </c>
      <c r="J37" s="217">
        <v>0.2475</v>
      </c>
      <c r="K37" s="217"/>
      <c r="L37" s="230">
        <v>0.75</v>
      </c>
      <c r="M37" s="206">
        <v>0.50250000000000006</v>
      </c>
      <c r="N37" s="217">
        <v>0.2475</v>
      </c>
      <c r="O37" s="217"/>
      <c r="P37" s="217"/>
      <c r="Q37" s="247"/>
      <c r="R37" s="248">
        <v>0</v>
      </c>
      <c r="S37" s="217"/>
      <c r="T37" s="204"/>
      <c r="U37" s="217"/>
      <c r="V37" s="247"/>
    </row>
    <row r="38" spans="1:22" x14ac:dyDescent="0.25">
      <c r="A38" s="215">
        <v>42174</v>
      </c>
      <c r="B38" s="228"/>
      <c r="C38" s="216"/>
      <c r="D38" s="254"/>
      <c r="E38" s="206">
        <v>0</v>
      </c>
      <c r="F38" s="217">
        <v>0</v>
      </c>
      <c r="G38" s="217"/>
      <c r="H38" s="204"/>
      <c r="I38" s="206">
        <v>0</v>
      </c>
      <c r="J38" s="217">
        <v>0</v>
      </c>
      <c r="K38" s="217"/>
      <c r="L38" s="204"/>
      <c r="M38" s="206">
        <v>0</v>
      </c>
      <c r="N38" s="217">
        <v>0</v>
      </c>
      <c r="O38" s="217"/>
      <c r="P38" s="217"/>
      <c r="Q38" s="247">
        <v>1</v>
      </c>
      <c r="R38" s="248">
        <v>0.5</v>
      </c>
      <c r="S38" s="217"/>
      <c r="T38" s="204"/>
      <c r="U38" s="217"/>
      <c r="V38" s="247"/>
    </row>
    <row r="39" spans="1:22" x14ac:dyDescent="0.25">
      <c r="A39" s="215">
        <v>42177</v>
      </c>
      <c r="B39" s="228"/>
      <c r="C39" s="216">
        <v>826.21</v>
      </c>
      <c r="D39" s="254">
        <v>0.75</v>
      </c>
      <c r="E39" s="206">
        <v>0.50250000000000006</v>
      </c>
      <c r="F39" s="217">
        <v>0.2475</v>
      </c>
      <c r="G39" s="217"/>
      <c r="H39" s="204"/>
      <c r="I39" s="206">
        <v>0</v>
      </c>
      <c r="J39" s="217">
        <v>0</v>
      </c>
      <c r="K39" s="217"/>
      <c r="L39" s="204"/>
      <c r="M39" s="206">
        <v>0</v>
      </c>
      <c r="N39" s="217">
        <v>0</v>
      </c>
      <c r="O39" s="217"/>
      <c r="P39" s="217"/>
      <c r="Q39" s="247"/>
      <c r="R39" s="248">
        <v>0</v>
      </c>
      <c r="S39" s="217"/>
      <c r="T39" s="204"/>
      <c r="U39" s="217"/>
      <c r="V39" s="247"/>
    </row>
    <row r="40" spans="1:22" x14ac:dyDescent="0.25">
      <c r="A40" s="215">
        <v>42178</v>
      </c>
      <c r="B40" s="228"/>
      <c r="C40" s="216">
        <v>828.08</v>
      </c>
      <c r="D40" s="254">
        <v>0.75</v>
      </c>
      <c r="E40" s="206">
        <v>0.50250000000000006</v>
      </c>
      <c r="F40" s="217">
        <v>0.2475</v>
      </c>
      <c r="G40" s="217"/>
      <c r="H40" s="204"/>
      <c r="I40" s="206">
        <v>0</v>
      </c>
      <c r="J40" s="217">
        <v>0</v>
      </c>
      <c r="K40" s="217"/>
      <c r="L40" s="204"/>
      <c r="M40" s="206">
        <v>0</v>
      </c>
      <c r="N40" s="217">
        <v>0</v>
      </c>
      <c r="O40" s="217"/>
      <c r="P40" s="217">
        <v>520.98</v>
      </c>
      <c r="Q40" s="247">
        <v>1</v>
      </c>
      <c r="R40" s="248">
        <v>0.5</v>
      </c>
      <c r="S40" s="217"/>
      <c r="T40" s="204"/>
      <c r="U40" s="217"/>
      <c r="V40" s="247"/>
    </row>
    <row r="41" spans="1:22" x14ac:dyDescent="0.25">
      <c r="A41" s="215">
        <v>42179</v>
      </c>
      <c r="B41" s="228">
        <v>0.18</v>
      </c>
      <c r="C41" s="216"/>
      <c r="D41" s="254"/>
      <c r="E41" s="206">
        <v>0</v>
      </c>
      <c r="F41" s="217">
        <v>0</v>
      </c>
      <c r="G41" s="217"/>
      <c r="H41" s="204"/>
      <c r="I41" s="206">
        <v>0</v>
      </c>
      <c r="J41" s="217">
        <v>0</v>
      </c>
      <c r="K41" s="217"/>
      <c r="L41" s="204"/>
      <c r="M41" s="206">
        <v>0</v>
      </c>
      <c r="N41" s="217">
        <v>0</v>
      </c>
      <c r="O41" s="217"/>
      <c r="P41" s="217"/>
      <c r="Q41" s="247"/>
      <c r="R41" s="248">
        <v>0</v>
      </c>
      <c r="S41" s="217"/>
      <c r="T41" s="204"/>
      <c r="U41" s="217"/>
      <c r="V41" s="247"/>
    </row>
    <row r="42" spans="1:22" x14ac:dyDescent="0.25">
      <c r="A42" s="215">
        <v>42180</v>
      </c>
      <c r="B42" s="228"/>
      <c r="C42" s="216">
        <v>829.85</v>
      </c>
      <c r="D42" s="254">
        <v>0.5</v>
      </c>
      <c r="E42" s="206">
        <v>0.33500000000000002</v>
      </c>
      <c r="F42" s="217">
        <v>0.16500000000000001</v>
      </c>
      <c r="G42" s="217"/>
      <c r="H42" s="230">
        <v>0.75</v>
      </c>
      <c r="I42" s="206">
        <v>0.50250000000000006</v>
      </c>
      <c r="J42" s="217">
        <v>0.2475</v>
      </c>
      <c r="K42" s="217"/>
      <c r="L42" s="230">
        <v>0.75</v>
      </c>
      <c r="M42" s="206">
        <v>0.50250000000000006</v>
      </c>
      <c r="N42" s="217">
        <v>0.2475</v>
      </c>
      <c r="O42" s="217"/>
      <c r="P42" s="217"/>
      <c r="Q42" s="247"/>
      <c r="R42" s="248">
        <v>0</v>
      </c>
      <c r="S42" s="217"/>
      <c r="T42" s="204"/>
      <c r="U42" s="217"/>
      <c r="V42" s="247"/>
    </row>
    <row r="43" spans="1:22" x14ac:dyDescent="0.25">
      <c r="A43" s="215">
        <v>42181</v>
      </c>
      <c r="B43" s="228">
        <v>0.16</v>
      </c>
      <c r="C43" s="216"/>
      <c r="D43" s="254"/>
      <c r="E43" s="206">
        <v>0</v>
      </c>
      <c r="F43" s="217">
        <v>0</v>
      </c>
      <c r="G43" s="217"/>
      <c r="H43" s="204"/>
      <c r="I43" s="206">
        <v>0</v>
      </c>
      <c r="J43" s="217">
        <v>0</v>
      </c>
      <c r="K43" s="217"/>
      <c r="L43" s="204"/>
      <c r="M43" s="206">
        <v>0</v>
      </c>
      <c r="N43" s="217">
        <v>0</v>
      </c>
      <c r="O43" s="217"/>
      <c r="P43" s="217"/>
      <c r="Q43" s="247"/>
      <c r="R43" s="248">
        <v>0</v>
      </c>
      <c r="S43" s="217"/>
      <c r="T43" s="204"/>
      <c r="U43" s="217"/>
      <c r="V43" s="247"/>
    </row>
    <row r="44" spans="1:22" x14ac:dyDescent="0.25">
      <c r="A44" s="215">
        <v>42185</v>
      </c>
      <c r="B44" s="228"/>
      <c r="C44" s="216">
        <v>833.67</v>
      </c>
      <c r="D44" s="254"/>
      <c r="E44" s="206">
        <v>0</v>
      </c>
      <c r="F44" s="217">
        <v>0</v>
      </c>
      <c r="G44" s="217"/>
      <c r="H44" s="230">
        <v>0.75</v>
      </c>
      <c r="I44" s="206">
        <v>0.50250000000000006</v>
      </c>
      <c r="J44" s="217">
        <v>0.2475</v>
      </c>
      <c r="K44" s="217"/>
      <c r="L44" s="230">
        <v>0.75</v>
      </c>
      <c r="M44" s="206">
        <v>0.50250000000000006</v>
      </c>
      <c r="N44" s="217">
        <v>0.2475</v>
      </c>
      <c r="O44" s="217"/>
      <c r="P44" s="217">
        <v>523.27</v>
      </c>
      <c r="Q44" s="247">
        <v>1</v>
      </c>
      <c r="R44" s="248">
        <v>0.5</v>
      </c>
      <c r="S44" s="217"/>
      <c r="T44" s="204"/>
      <c r="U44" s="217"/>
      <c r="V44" s="247"/>
    </row>
    <row r="45" spans="1:22" x14ac:dyDescent="0.25">
      <c r="A45" s="215">
        <v>42186</v>
      </c>
      <c r="B45" s="228"/>
      <c r="C45" s="216">
        <v>836.04</v>
      </c>
      <c r="D45" s="254">
        <v>0.75</v>
      </c>
      <c r="E45" s="206">
        <v>0.50250000000000006</v>
      </c>
      <c r="F45" s="217">
        <v>0.2475</v>
      </c>
      <c r="G45" s="217"/>
      <c r="H45" s="230">
        <v>0.5</v>
      </c>
      <c r="I45" s="206">
        <v>0.33500000000000002</v>
      </c>
      <c r="J45" s="217">
        <v>0.16500000000000001</v>
      </c>
      <c r="K45" s="217"/>
      <c r="L45" s="230">
        <v>0.5</v>
      </c>
      <c r="M45" s="206">
        <v>0.33500000000000002</v>
      </c>
      <c r="N45" s="217">
        <v>0.16500000000000001</v>
      </c>
      <c r="O45" s="217"/>
      <c r="P45" s="217"/>
      <c r="Q45" s="247"/>
      <c r="R45" s="248">
        <v>0</v>
      </c>
      <c r="S45" s="217"/>
      <c r="T45" s="204"/>
      <c r="U45" s="217"/>
      <c r="V45" s="247"/>
    </row>
    <row r="46" spans="1:22" x14ac:dyDescent="0.25">
      <c r="A46" s="215">
        <v>42187</v>
      </c>
      <c r="B46" s="228">
        <v>0.08</v>
      </c>
      <c r="C46" s="216"/>
      <c r="D46" s="254"/>
      <c r="E46" s="206">
        <v>0</v>
      </c>
      <c r="F46" s="217">
        <v>0</v>
      </c>
      <c r="G46" s="217"/>
      <c r="H46" s="204"/>
      <c r="I46" s="206">
        <v>0</v>
      </c>
      <c r="J46" s="217">
        <v>0</v>
      </c>
      <c r="K46" s="217"/>
      <c r="L46" s="204"/>
      <c r="M46" s="206">
        <v>0</v>
      </c>
      <c r="N46" s="217">
        <v>0</v>
      </c>
      <c r="O46" s="217"/>
      <c r="P46" s="217"/>
      <c r="Q46" s="247"/>
      <c r="R46" s="248">
        <v>0</v>
      </c>
      <c r="S46" s="217"/>
      <c r="T46" s="204"/>
      <c r="U46" s="217"/>
      <c r="V46" s="247"/>
    </row>
    <row r="47" spans="1:22" x14ac:dyDescent="0.25">
      <c r="A47" s="215">
        <v>42189</v>
      </c>
      <c r="B47" s="228">
        <v>0.36</v>
      </c>
      <c r="C47" s="216"/>
      <c r="D47" s="254"/>
      <c r="E47" s="206">
        <v>0</v>
      </c>
      <c r="F47" s="217">
        <v>0</v>
      </c>
      <c r="G47" s="217"/>
      <c r="H47" s="204"/>
      <c r="I47" s="206">
        <v>0</v>
      </c>
      <c r="J47" s="217">
        <v>0</v>
      </c>
      <c r="K47" s="217"/>
      <c r="L47" s="204"/>
      <c r="M47" s="206">
        <v>0</v>
      </c>
      <c r="N47" s="217">
        <v>0</v>
      </c>
      <c r="O47" s="217"/>
      <c r="P47" s="217"/>
      <c r="Q47" s="247"/>
      <c r="R47" s="248">
        <v>0</v>
      </c>
      <c r="S47" s="217"/>
      <c r="T47" s="204"/>
      <c r="U47" s="217"/>
      <c r="V47" s="247"/>
    </row>
    <row r="48" spans="1:22" x14ac:dyDescent="0.25">
      <c r="A48" s="215">
        <v>42190</v>
      </c>
      <c r="B48" s="228">
        <v>0.3</v>
      </c>
      <c r="C48" s="216"/>
      <c r="D48" s="254"/>
      <c r="E48" s="206">
        <v>0</v>
      </c>
      <c r="F48" s="217">
        <v>0</v>
      </c>
      <c r="G48" s="217"/>
      <c r="H48" s="204"/>
      <c r="I48" s="206">
        <v>0</v>
      </c>
      <c r="J48" s="217">
        <v>0</v>
      </c>
      <c r="K48" s="217"/>
      <c r="L48" s="204"/>
      <c r="M48" s="206">
        <v>0</v>
      </c>
      <c r="N48" s="217">
        <v>0</v>
      </c>
      <c r="O48" s="217"/>
      <c r="P48" s="217"/>
      <c r="Q48" s="247"/>
      <c r="R48" s="248">
        <v>0</v>
      </c>
      <c r="S48" s="217"/>
      <c r="T48" s="204"/>
      <c r="U48" s="217"/>
      <c r="V48" s="247"/>
    </row>
    <row r="49" spans="1:22" x14ac:dyDescent="0.25">
      <c r="A49" s="215">
        <v>42193</v>
      </c>
      <c r="B49" s="228"/>
      <c r="C49" s="216">
        <v>839.2</v>
      </c>
      <c r="D49" s="254"/>
      <c r="E49" s="206">
        <v>0</v>
      </c>
      <c r="F49" s="217">
        <v>0</v>
      </c>
      <c r="G49" s="217"/>
      <c r="H49" s="230">
        <v>0.75</v>
      </c>
      <c r="I49" s="206">
        <v>0.50250000000000006</v>
      </c>
      <c r="J49" s="217">
        <v>0.2475</v>
      </c>
      <c r="K49" s="217"/>
      <c r="L49" s="230">
        <v>0.75</v>
      </c>
      <c r="M49" s="206">
        <v>0.50250000000000006</v>
      </c>
      <c r="N49" s="217">
        <v>0.2475</v>
      </c>
      <c r="O49" s="217"/>
      <c r="P49" s="217"/>
      <c r="Q49" s="247"/>
      <c r="R49" s="248">
        <v>0</v>
      </c>
      <c r="S49" s="217"/>
      <c r="T49" s="204"/>
      <c r="U49" s="217"/>
      <c r="V49" s="247"/>
    </row>
    <row r="50" spans="1:22" x14ac:dyDescent="0.25">
      <c r="A50" s="215">
        <v>42194</v>
      </c>
      <c r="B50" s="228"/>
      <c r="C50" s="216"/>
      <c r="D50" s="254"/>
      <c r="E50" s="206">
        <v>0</v>
      </c>
      <c r="F50" s="217">
        <v>0</v>
      </c>
      <c r="G50" s="217"/>
      <c r="H50" s="204"/>
      <c r="I50" s="206">
        <v>0</v>
      </c>
      <c r="J50" s="217">
        <v>0</v>
      </c>
      <c r="K50" s="217"/>
      <c r="L50" s="204"/>
      <c r="M50" s="206">
        <v>0</v>
      </c>
      <c r="N50" s="217">
        <v>0</v>
      </c>
      <c r="O50" s="217"/>
      <c r="P50" s="217">
        <v>525.96</v>
      </c>
      <c r="Q50" s="247">
        <v>1</v>
      </c>
      <c r="R50" s="248">
        <v>0.5</v>
      </c>
      <c r="S50" s="217"/>
      <c r="T50" s="204"/>
      <c r="U50" s="217"/>
      <c r="V50" s="247"/>
    </row>
    <row r="51" spans="1:22" x14ac:dyDescent="0.25">
      <c r="A51" s="215">
        <v>42199</v>
      </c>
      <c r="B51" s="228"/>
      <c r="C51" s="216">
        <v>842.04</v>
      </c>
      <c r="D51" s="254"/>
      <c r="E51" s="206">
        <v>0</v>
      </c>
      <c r="F51" s="217">
        <v>0</v>
      </c>
      <c r="G51" s="217"/>
      <c r="H51" s="230">
        <v>0.75</v>
      </c>
      <c r="I51" s="206">
        <v>0.50250000000000006</v>
      </c>
      <c r="J51" s="217">
        <v>0.2475</v>
      </c>
      <c r="K51" s="217"/>
      <c r="L51" s="230">
        <v>0.75</v>
      </c>
      <c r="M51" s="206">
        <v>0.50250000000000006</v>
      </c>
      <c r="N51" s="217">
        <v>0.2475</v>
      </c>
      <c r="O51" s="217"/>
      <c r="P51" s="217">
        <v>528.41999999999996</v>
      </c>
      <c r="Q51" s="247">
        <v>1</v>
      </c>
      <c r="R51" s="248">
        <v>0.5</v>
      </c>
      <c r="S51" s="217"/>
      <c r="T51" s="204"/>
      <c r="U51" s="217"/>
      <c r="V51" s="247"/>
    </row>
    <row r="52" spans="1:22" x14ac:dyDescent="0.25">
      <c r="A52" s="215">
        <v>42200</v>
      </c>
      <c r="B52" s="228">
        <v>0.7</v>
      </c>
      <c r="C52" s="216">
        <v>845.09</v>
      </c>
      <c r="D52" s="254"/>
      <c r="E52" s="206">
        <v>0</v>
      </c>
      <c r="F52" s="217">
        <v>0</v>
      </c>
      <c r="G52" s="217"/>
      <c r="H52" s="230">
        <v>0.6</v>
      </c>
      <c r="I52" s="206">
        <v>0.40200000000000002</v>
      </c>
      <c r="J52" s="217">
        <v>0.19800000000000001</v>
      </c>
      <c r="K52" s="217"/>
      <c r="L52" s="230">
        <v>0.5</v>
      </c>
      <c r="M52" s="206">
        <v>0.33500000000000002</v>
      </c>
      <c r="N52" s="217">
        <v>0.16500000000000001</v>
      </c>
      <c r="O52" s="217"/>
      <c r="P52" s="217"/>
      <c r="Q52" s="247"/>
      <c r="R52" s="248">
        <v>0</v>
      </c>
      <c r="S52" s="217"/>
      <c r="T52" s="204"/>
      <c r="U52" s="217"/>
      <c r="V52" s="247"/>
    </row>
    <row r="53" spans="1:22" x14ac:dyDescent="0.25">
      <c r="A53" s="215">
        <v>42204</v>
      </c>
      <c r="B53" s="228">
        <v>0.4</v>
      </c>
      <c r="C53" s="216"/>
      <c r="D53" s="254"/>
      <c r="E53" s="206">
        <v>0</v>
      </c>
      <c r="F53" s="217">
        <v>0</v>
      </c>
      <c r="G53" s="217"/>
      <c r="H53" s="204"/>
      <c r="I53" s="206">
        <v>0</v>
      </c>
      <c r="J53" s="217">
        <v>0</v>
      </c>
      <c r="K53" s="217"/>
      <c r="L53" s="204"/>
      <c r="M53" s="206">
        <v>0</v>
      </c>
      <c r="N53" s="217">
        <v>0</v>
      </c>
      <c r="O53" s="217"/>
      <c r="P53" s="217"/>
      <c r="Q53" s="247"/>
      <c r="R53" s="248">
        <v>0</v>
      </c>
      <c r="S53" s="217"/>
      <c r="T53" s="204"/>
      <c r="U53" s="217"/>
      <c r="V53" s="247"/>
    </row>
    <row r="54" spans="1:22" x14ac:dyDescent="0.25">
      <c r="A54" s="215">
        <v>42207</v>
      </c>
      <c r="B54" s="228"/>
      <c r="C54" s="216">
        <v>847.52</v>
      </c>
      <c r="D54" s="254"/>
      <c r="E54" s="206">
        <v>0</v>
      </c>
      <c r="F54" s="217">
        <v>0</v>
      </c>
      <c r="G54" s="217"/>
      <c r="H54" s="230">
        <v>0.75</v>
      </c>
      <c r="I54" s="206">
        <v>0.50250000000000006</v>
      </c>
      <c r="J54" s="217">
        <v>0.2475</v>
      </c>
      <c r="K54" s="217"/>
      <c r="L54" s="230">
        <v>0.5</v>
      </c>
      <c r="M54" s="206">
        <v>0.33500000000000002</v>
      </c>
      <c r="N54" s="217">
        <v>0.16500000000000001</v>
      </c>
      <c r="O54" s="217"/>
      <c r="P54" s="217"/>
      <c r="Q54" s="247">
        <v>1</v>
      </c>
      <c r="R54" s="248">
        <v>0.5</v>
      </c>
      <c r="S54" s="217"/>
      <c r="T54" s="204"/>
      <c r="U54" s="217"/>
      <c r="V54" s="247"/>
    </row>
    <row r="55" spans="1:22" x14ac:dyDescent="0.25">
      <c r="A55" s="215">
        <v>42208</v>
      </c>
      <c r="B55" s="228">
        <v>0.2</v>
      </c>
      <c r="C55" s="216">
        <v>850.1</v>
      </c>
      <c r="D55" s="254"/>
      <c r="E55" s="206">
        <v>0</v>
      </c>
      <c r="F55" s="217">
        <v>0</v>
      </c>
      <c r="G55" s="217"/>
      <c r="H55" s="230">
        <v>0.75</v>
      </c>
      <c r="I55" s="206">
        <v>0.50250000000000006</v>
      </c>
      <c r="J55" s="217">
        <v>0.2475</v>
      </c>
      <c r="K55" s="217"/>
      <c r="L55" s="230">
        <v>0.5</v>
      </c>
      <c r="M55" s="206">
        <v>0.33500000000000002</v>
      </c>
      <c r="N55" s="217">
        <v>0.16500000000000001</v>
      </c>
      <c r="O55" s="217"/>
      <c r="P55" s="217"/>
      <c r="Q55" s="247">
        <v>1</v>
      </c>
      <c r="R55" s="248">
        <v>0.5</v>
      </c>
      <c r="S55" s="217"/>
      <c r="T55" s="204"/>
      <c r="U55" s="217"/>
      <c r="V55" s="247"/>
    </row>
    <row r="56" spans="1:22" x14ac:dyDescent="0.25">
      <c r="A56" s="268">
        <v>42209</v>
      </c>
      <c r="B56" s="228"/>
      <c r="C56" s="264"/>
      <c r="D56" s="254"/>
      <c r="E56" s="206">
        <v>0</v>
      </c>
      <c r="F56" s="217">
        <v>0</v>
      </c>
      <c r="G56" s="217"/>
      <c r="H56" s="204"/>
      <c r="I56" s="206">
        <v>0</v>
      </c>
      <c r="J56" s="217">
        <v>0</v>
      </c>
      <c r="K56" s="217"/>
      <c r="L56" s="230">
        <v>0.5</v>
      </c>
      <c r="M56" s="206">
        <v>0.33500000000000002</v>
      </c>
      <c r="N56" s="217">
        <v>0.16500000000000001</v>
      </c>
      <c r="O56" s="217"/>
      <c r="P56" s="217"/>
      <c r="Q56" s="247"/>
      <c r="R56" s="248">
        <v>0</v>
      </c>
      <c r="S56" s="217"/>
      <c r="T56" s="204"/>
      <c r="U56" s="217"/>
      <c r="V56" s="247"/>
    </row>
    <row r="57" spans="1:22" x14ac:dyDescent="0.25">
      <c r="A57" s="215">
        <v>42212</v>
      </c>
      <c r="B57" s="228"/>
      <c r="C57" s="216">
        <v>854.07</v>
      </c>
      <c r="D57" s="254"/>
      <c r="E57" s="206">
        <v>0</v>
      </c>
      <c r="F57" s="217">
        <v>0</v>
      </c>
      <c r="G57" s="217"/>
      <c r="H57" s="230">
        <v>0.75</v>
      </c>
      <c r="I57" s="206">
        <v>0.50250000000000006</v>
      </c>
      <c r="J57" s="217">
        <v>0.2475</v>
      </c>
      <c r="K57" s="217"/>
      <c r="L57" s="230">
        <v>0.75</v>
      </c>
      <c r="M57" s="206">
        <v>0.50250000000000006</v>
      </c>
      <c r="N57" s="217">
        <v>0.2475</v>
      </c>
      <c r="O57" s="217"/>
      <c r="P57" s="217"/>
      <c r="Q57" s="247"/>
      <c r="R57" s="248">
        <v>0</v>
      </c>
      <c r="S57" s="217"/>
      <c r="T57" s="204"/>
      <c r="U57" s="217"/>
      <c r="V57" s="247"/>
    </row>
    <row r="58" spans="1:22" x14ac:dyDescent="0.25">
      <c r="A58" s="215">
        <v>42213</v>
      </c>
      <c r="B58" s="228"/>
      <c r="C58" s="216"/>
      <c r="D58" s="254"/>
      <c r="E58" s="206">
        <v>0</v>
      </c>
      <c r="F58" s="217">
        <v>0</v>
      </c>
      <c r="G58" s="217"/>
      <c r="H58" s="230">
        <v>0.75</v>
      </c>
      <c r="I58" s="206">
        <v>0.50250000000000006</v>
      </c>
      <c r="J58" s="217">
        <v>0.2475</v>
      </c>
      <c r="K58" s="217"/>
      <c r="L58" s="230">
        <v>0.75</v>
      </c>
      <c r="M58" s="206">
        <v>0.50250000000000006</v>
      </c>
      <c r="N58" s="217">
        <v>0.2475</v>
      </c>
      <c r="O58" s="217"/>
      <c r="P58" s="217">
        <v>535.61</v>
      </c>
      <c r="Q58" s="247">
        <v>1</v>
      </c>
      <c r="R58" s="248">
        <v>0.5</v>
      </c>
      <c r="S58" s="217"/>
      <c r="T58" s="204"/>
      <c r="U58" s="217"/>
      <c r="V58" s="247"/>
    </row>
    <row r="59" spans="1:22" x14ac:dyDescent="0.25">
      <c r="A59" s="215">
        <v>42214</v>
      </c>
      <c r="B59" s="228"/>
      <c r="C59" s="216"/>
      <c r="D59" s="254"/>
      <c r="E59" s="206">
        <v>0</v>
      </c>
      <c r="F59" s="217">
        <v>0</v>
      </c>
      <c r="G59" s="217"/>
      <c r="H59" s="204"/>
      <c r="I59" s="206">
        <v>0</v>
      </c>
      <c r="J59" s="217">
        <v>0</v>
      </c>
      <c r="K59" s="217"/>
      <c r="L59" s="204"/>
      <c r="M59" s="206">
        <v>0</v>
      </c>
      <c r="N59" s="217">
        <v>0</v>
      </c>
      <c r="O59" s="217"/>
      <c r="P59" s="217"/>
      <c r="Q59" s="247"/>
      <c r="R59" s="248">
        <v>0</v>
      </c>
      <c r="S59" s="217"/>
      <c r="T59" s="204"/>
      <c r="U59" s="217"/>
      <c r="V59" s="247"/>
    </row>
    <row r="60" spans="1:22" x14ac:dyDescent="0.25">
      <c r="A60" s="215">
        <v>42215</v>
      </c>
      <c r="B60" s="228">
        <v>0.84</v>
      </c>
      <c r="C60" s="216"/>
      <c r="D60" s="254"/>
      <c r="E60" s="206">
        <v>0</v>
      </c>
      <c r="F60" s="217">
        <v>0</v>
      </c>
      <c r="G60" s="217"/>
      <c r="H60" s="204"/>
      <c r="I60" s="206">
        <v>0</v>
      </c>
      <c r="J60" s="217">
        <v>0</v>
      </c>
      <c r="K60" s="217"/>
      <c r="L60" s="204"/>
      <c r="M60" s="206">
        <v>0</v>
      </c>
      <c r="N60" s="217">
        <v>0</v>
      </c>
      <c r="O60" s="217"/>
      <c r="P60" s="217"/>
      <c r="Q60" s="247">
        <v>1</v>
      </c>
      <c r="R60" s="248">
        <v>0.5</v>
      </c>
      <c r="S60" s="217"/>
      <c r="T60" s="204"/>
      <c r="U60" s="217"/>
      <c r="V60" s="247"/>
    </row>
    <row r="61" spans="1:22" x14ac:dyDescent="0.25">
      <c r="A61" s="215">
        <v>42216</v>
      </c>
      <c r="B61" s="228">
        <v>1.26</v>
      </c>
      <c r="C61" s="216"/>
      <c r="D61" s="254"/>
      <c r="E61" s="206">
        <v>0</v>
      </c>
      <c r="F61" s="217">
        <v>0</v>
      </c>
      <c r="G61" s="217"/>
      <c r="H61" s="204"/>
      <c r="I61" s="206">
        <v>0</v>
      </c>
      <c r="J61" s="217">
        <v>0</v>
      </c>
      <c r="K61" s="217"/>
      <c r="L61" s="204"/>
      <c r="M61" s="206">
        <v>0</v>
      </c>
      <c r="N61" s="217">
        <v>0</v>
      </c>
      <c r="O61" s="217"/>
      <c r="P61" s="217"/>
      <c r="Q61" s="247"/>
      <c r="R61" s="248">
        <v>0</v>
      </c>
      <c r="S61" s="217"/>
      <c r="T61" s="204"/>
      <c r="U61" s="217"/>
      <c r="V61" s="247"/>
    </row>
    <row r="62" spans="1:22" x14ac:dyDescent="0.25">
      <c r="A62" s="215">
        <v>42222</v>
      </c>
      <c r="B62" s="228"/>
      <c r="C62" s="216">
        <v>859.86</v>
      </c>
      <c r="D62" s="254"/>
      <c r="E62" s="206">
        <v>0</v>
      </c>
      <c r="F62" s="217">
        <v>0</v>
      </c>
      <c r="G62" s="217"/>
      <c r="H62" s="230">
        <v>0.75</v>
      </c>
      <c r="I62" s="206">
        <v>0.50250000000000006</v>
      </c>
      <c r="J62" s="217">
        <v>0.2475</v>
      </c>
      <c r="K62" s="217"/>
      <c r="L62" s="204"/>
      <c r="M62" s="206">
        <v>0</v>
      </c>
      <c r="N62" s="217">
        <v>0</v>
      </c>
      <c r="O62" s="217"/>
      <c r="P62" s="217"/>
      <c r="Q62" s="247"/>
      <c r="R62" s="248">
        <v>0</v>
      </c>
      <c r="S62" s="217"/>
      <c r="T62" s="204"/>
      <c r="U62" s="217"/>
      <c r="V62" s="247"/>
    </row>
    <row r="63" spans="1:22" x14ac:dyDescent="0.25">
      <c r="A63" s="215">
        <v>42222</v>
      </c>
      <c r="B63" s="228"/>
      <c r="C63" s="216">
        <v>861.18</v>
      </c>
      <c r="D63" s="254"/>
      <c r="E63" s="206">
        <v>0</v>
      </c>
      <c r="F63" s="217">
        <v>0</v>
      </c>
      <c r="G63" s="217"/>
      <c r="H63" s="230">
        <v>0.5</v>
      </c>
      <c r="I63" s="206">
        <v>0.33500000000000002</v>
      </c>
      <c r="J63" s="217">
        <v>0.16500000000000001</v>
      </c>
      <c r="K63" s="217"/>
      <c r="L63" s="230">
        <v>0.5</v>
      </c>
      <c r="M63" s="206">
        <v>0.33500000000000002</v>
      </c>
      <c r="N63" s="217">
        <v>0.16500000000000001</v>
      </c>
      <c r="O63" s="217"/>
      <c r="P63" s="217"/>
      <c r="Q63" s="247"/>
      <c r="R63" s="248">
        <v>0</v>
      </c>
      <c r="S63" s="217"/>
      <c r="T63" s="204"/>
      <c r="U63" s="217"/>
      <c r="V63" s="247"/>
    </row>
    <row r="64" spans="1:22" x14ac:dyDescent="0.25">
      <c r="A64" s="215">
        <v>42223</v>
      </c>
      <c r="B64" s="228">
        <v>0.48</v>
      </c>
      <c r="C64" s="216"/>
      <c r="D64" s="254"/>
      <c r="E64" s="206">
        <v>0</v>
      </c>
      <c r="F64" s="217">
        <v>0</v>
      </c>
      <c r="G64" s="217"/>
      <c r="H64" s="204"/>
      <c r="I64" s="206">
        <v>0</v>
      </c>
      <c r="J64" s="217">
        <v>0</v>
      </c>
      <c r="K64" s="217"/>
      <c r="L64" s="204"/>
      <c r="M64" s="206">
        <v>0</v>
      </c>
      <c r="N64" s="217">
        <v>0</v>
      </c>
      <c r="O64" s="217"/>
      <c r="P64" s="217"/>
      <c r="Q64" s="247"/>
      <c r="R64" s="248">
        <v>0</v>
      </c>
      <c r="S64" s="217"/>
      <c r="T64" s="204"/>
      <c r="U64" s="217"/>
      <c r="V64" s="247"/>
    </row>
    <row r="65" spans="1:22" x14ac:dyDescent="0.25">
      <c r="A65" s="215">
        <v>42227</v>
      </c>
      <c r="B65" s="228">
        <v>0.1</v>
      </c>
      <c r="C65" s="216"/>
      <c r="D65" s="254"/>
      <c r="E65" s="206">
        <v>0</v>
      </c>
      <c r="F65" s="217">
        <v>0</v>
      </c>
      <c r="G65" s="217"/>
      <c r="H65" s="204"/>
      <c r="I65" s="206">
        <v>0</v>
      </c>
      <c r="J65" s="217">
        <v>0</v>
      </c>
      <c r="K65" s="217"/>
      <c r="L65" s="204"/>
      <c r="M65" s="206">
        <v>0</v>
      </c>
      <c r="N65" s="217">
        <v>0</v>
      </c>
      <c r="O65" s="217"/>
      <c r="P65" s="217"/>
      <c r="Q65" s="247"/>
      <c r="R65" s="248">
        <v>0</v>
      </c>
      <c r="S65" s="217"/>
      <c r="T65" s="204"/>
      <c r="U65" s="217"/>
      <c r="V65" s="247"/>
    </row>
    <row r="66" spans="1:22" x14ac:dyDescent="0.25">
      <c r="A66" s="215">
        <v>42229</v>
      </c>
      <c r="B66" s="228"/>
      <c r="C66" s="216">
        <v>863.48</v>
      </c>
      <c r="D66" s="254"/>
      <c r="E66" s="206">
        <v>0</v>
      </c>
      <c r="F66" s="217">
        <v>0</v>
      </c>
      <c r="G66" s="217"/>
      <c r="H66" s="230">
        <v>0.75</v>
      </c>
      <c r="I66" s="206">
        <v>0.50250000000000006</v>
      </c>
      <c r="J66" s="217">
        <v>0.2475</v>
      </c>
      <c r="K66" s="217"/>
      <c r="L66" s="204"/>
      <c r="M66" s="206">
        <v>0</v>
      </c>
      <c r="N66" s="217">
        <v>0</v>
      </c>
      <c r="O66" s="217"/>
      <c r="P66" s="217"/>
      <c r="Q66" s="247"/>
      <c r="R66" s="248">
        <v>0</v>
      </c>
      <c r="S66" s="217"/>
      <c r="T66" s="204"/>
      <c r="U66" s="217"/>
      <c r="V66" s="247"/>
    </row>
    <row r="67" spans="1:22" x14ac:dyDescent="0.25">
      <c r="A67" s="279">
        <v>42230</v>
      </c>
      <c r="B67" s="265"/>
      <c r="C67" s="267"/>
      <c r="D67" s="266"/>
      <c r="E67" s="242"/>
      <c r="F67" s="243"/>
      <c r="G67" s="217"/>
      <c r="H67" s="204"/>
      <c r="I67" s="206">
        <v>0</v>
      </c>
      <c r="J67" s="217">
        <v>0</v>
      </c>
      <c r="K67" s="217"/>
      <c r="L67" s="204"/>
      <c r="M67" s="206">
        <v>0</v>
      </c>
      <c r="N67" s="217">
        <v>0</v>
      </c>
      <c r="O67" s="217"/>
      <c r="P67" s="217"/>
      <c r="Q67" s="247"/>
      <c r="R67" s="248">
        <v>0</v>
      </c>
      <c r="S67" s="217"/>
      <c r="T67" s="204"/>
      <c r="U67" s="217"/>
      <c r="V67" s="247"/>
    </row>
    <row r="68" spans="1:22" x14ac:dyDescent="0.25">
      <c r="A68" s="215">
        <v>42234</v>
      </c>
      <c r="B68" s="228">
        <v>0.5</v>
      </c>
      <c r="C68" s="216"/>
      <c r="D68" s="254"/>
      <c r="E68" s="204"/>
      <c r="F68" s="217"/>
      <c r="G68" s="217"/>
      <c r="H68" s="204"/>
      <c r="I68" s="206">
        <v>0</v>
      </c>
      <c r="J68" s="217">
        <v>0</v>
      </c>
      <c r="K68" s="217"/>
      <c r="L68" s="204"/>
      <c r="M68" s="206">
        <v>0</v>
      </c>
      <c r="N68" s="217">
        <v>0</v>
      </c>
      <c r="O68" s="217"/>
      <c r="P68" s="217"/>
      <c r="Q68" s="247"/>
      <c r="R68" s="248">
        <v>0</v>
      </c>
      <c r="S68" s="217"/>
      <c r="T68" s="204"/>
      <c r="U68" s="217"/>
      <c r="V68" s="247"/>
    </row>
    <row r="69" spans="1:22" x14ac:dyDescent="0.25">
      <c r="A69" s="215">
        <v>42235</v>
      </c>
      <c r="B69" s="228">
        <v>0.2</v>
      </c>
      <c r="C69" s="216">
        <v>864.77</v>
      </c>
      <c r="D69" s="254"/>
      <c r="E69" s="204"/>
      <c r="F69" s="217"/>
      <c r="G69" s="217"/>
      <c r="H69" s="230">
        <v>0.5</v>
      </c>
      <c r="I69" s="206">
        <v>0.33500000000000002</v>
      </c>
      <c r="J69" s="217">
        <v>0.16500000000000001</v>
      </c>
      <c r="K69" s="217"/>
      <c r="L69" s="230">
        <v>0.5</v>
      </c>
      <c r="M69" s="206">
        <v>0.33500000000000002</v>
      </c>
      <c r="N69" s="217">
        <v>0.16500000000000001</v>
      </c>
      <c r="O69" s="217"/>
      <c r="P69" s="217"/>
      <c r="Q69" s="247"/>
      <c r="R69" s="248">
        <v>0</v>
      </c>
      <c r="S69" s="217"/>
      <c r="T69" s="204"/>
      <c r="U69" s="217"/>
      <c r="V69" s="247"/>
    </row>
    <row r="70" spans="1:22" x14ac:dyDescent="0.25">
      <c r="A70" s="215">
        <v>42237</v>
      </c>
      <c r="B70" s="228">
        <v>0.1</v>
      </c>
      <c r="C70" s="216"/>
      <c r="D70" s="254"/>
      <c r="E70" s="204"/>
      <c r="F70" s="217"/>
      <c r="G70" s="217"/>
      <c r="H70" s="204"/>
      <c r="I70" s="206">
        <v>0</v>
      </c>
      <c r="J70" s="217">
        <v>0</v>
      </c>
      <c r="K70" s="217"/>
      <c r="L70" s="204"/>
      <c r="M70" s="206">
        <v>0</v>
      </c>
      <c r="N70" s="217">
        <v>0</v>
      </c>
      <c r="O70" s="217"/>
      <c r="P70" s="217"/>
      <c r="Q70" s="247"/>
      <c r="R70" s="248">
        <v>0</v>
      </c>
      <c r="S70" s="217"/>
      <c r="T70" s="204"/>
      <c r="U70" s="217"/>
      <c r="V70" s="247"/>
    </row>
    <row r="71" spans="1:22" x14ac:dyDescent="0.25">
      <c r="A71" s="215">
        <v>42238</v>
      </c>
      <c r="B71" s="228">
        <v>0.1</v>
      </c>
      <c r="C71" s="216"/>
      <c r="D71" s="254"/>
      <c r="E71" s="204"/>
      <c r="F71" s="217"/>
      <c r="G71" s="217"/>
      <c r="H71" s="204"/>
      <c r="I71" s="206">
        <v>0</v>
      </c>
      <c r="J71" s="217">
        <v>0</v>
      </c>
      <c r="K71" s="217"/>
      <c r="L71" s="204"/>
      <c r="M71" s="206">
        <v>0</v>
      </c>
      <c r="N71" s="217">
        <v>0</v>
      </c>
      <c r="O71" s="217"/>
      <c r="P71" s="217"/>
      <c r="Q71" s="247">
        <v>2</v>
      </c>
      <c r="R71" s="248">
        <v>1</v>
      </c>
      <c r="S71" s="217"/>
      <c r="T71" s="204"/>
      <c r="U71" s="217"/>
      <c r="V71" s="247"/>
    </row>
    <row r="72" spans="1:22" x14ac:dyDescent="0.25">
      <c r="A72" s="215">
        <v>42243</v>
      </c>
      <c r="B72" s="228"/>
      <c r="C72" s="216">
        <v>866.97</v>
      </c>
      <c r="D72" s="254"/>
      <c r="E72" s="204"/>
      <c r="F72" s="217"/>
      <c r="G72" s="217"/>
      <c r="H72" s="230">
        <v>0.5</v>
      </c>
      <c r="I72" s="206">
        <v>0.33500000000000002</v>
      </c>
      <c r="J72" s="217">
        <v>0.16500000000000001</v>
      </c>
      <c r="K72" s="217"/>
      <c r="L72" s="230">
        <v>0.5</v>
      </c>
      <c r="M72" s="206">
        <v>0.33500000000000002</v>
      </c>
      <c r="N72" s="217">
        <v>0.16500000000000001</v>
      </c>
      <c r="O72" s="217"/>
      <c r="P72" s="217"/>
      <c r="Q72" s="247">
        <v>1</v>
      </c>
      <c r="R72" s="248">
        <v>0.5</v>
      </c>
      <c r="S72" s="217"/>
      <c r="T72" s="204"/>
      <c r="U72" s="217"/>
      <c r="V72" s="247"/>
    </row>
    <row r="73" spans="1:22" x14ac:dyDescent="0.25">
      <c r="A73" s="215">
        <v>42244</v>
      </c>
      <c r="B73" s="228"/>
      <c r="C73" s="216">
        <v>869.11</v>
      </c>
      <c r="D73" s="254"/>
      <c r="E73" s="204"/>
      <c r="F73" s="217"/>
      <c r="G73" s="217"/>
      <c r="H73" s="230">
        <v>0.5</v>
      </c>
      <c r="I73" s="206">
        <v>0.33500000000000002</v>
      </c>
      <c r="J73" s="217">
        <v>0.16500000000000001</v>
      </c>
      <c r="K73" s="217"/>
      <c r="L73" s="230">
        <v>0.5</v>
      </c>
      <c r="M73" s="206">
        <v>0.33500000000000002</v>
      </c>
      <c r="N73" s="217">
        <v>0.16500000000000001</v>
      </c>
      <c r="O73" s="217"/>
      <c r="P73" s="217"/>
      <c r="Q73" s="247">
        <v>1</v>
      </c>
      <c r="R73" s="248">
        <v>0.5</v>
      </c>
      <c r="S73" s="217"/>
      <c r="T73" s="204"/>
      <c r="U73" s="217"/>
      <c r="V73" s="247"/>
    </row>
    <row r="74" spans="1:22" x14ac:dyDescent="0.25">
      <c r="A74" s="215">
        <v>42245</v>
      </c>
      <c r="B74" s="228">
        <v>0.2</v>
      </c>
      <c r="C74" s="216"/>
      <c r="D74" s="254"/>
      <c r="E74" s="204"/>
      <c r="F74" s="217"/>
      <c r="G74" s="217"/>
      <c r="H74" s="204"/>
      <c r="I74" s="206">
        <v>0</v>
      </c>
      <c r="J74" s="217">
        <v>0</v>
      </c>
      <c r="K74" s="217"/>
      <c r="L74" s="204"/>
      <c r="M74" s="206">
        <v>0</v>
      </c>
      <c r="N74" s="217">
        <v>0</v>
      </c>
      <c r="O74" s="217"/>
      <c r="P74" s="217"/>
      <c r="Q74" s="247"/>
      <c r="R74" s="248">
        <v>0</v>
      </c>
      <c r="S74" s="217"/>
      <c r="T74" s="204"/>
      <c r="U74" s="217"/>
      <c r="V74" s="247"/>
    </row>
    <row r="75" spans="1:22" x14ac:dyDescent="0.25">
      <c r="A75" s="215">
        <v>42251</v>
      </c>
      <c r="B75" s="228"/>
      <c r="C75" s="216">
        <v>871.4</v>
      </c>
      <c r="D75" s="254"/>
      <c r="E75" s="204"/>
      <c r="F75" s="217"/>
      <c r="G75" s="217"/>
      <c r="H75" s="204"/>
      <c r="I75" s="206">
        <v>0</v>
      </c>
      <c r="J75" s="217">
        <v>0</v>
      </c>
      <c r="K75" s="217"/>
      <c r="L75" s="230">
        <v>0.5</v>
      </c>
      <c r="M75" s="206">
        <v>0.33500000000000002</v>
      </c>
      <c r="N75" s="217">
        <v>0.16500000000000001</v>
      </c>
      <c r="O75" s="217"/>
      <c r="P75" s="217"/>
      <c r="Q75" s="247"/>
      <c r="R75" s="248">
        <v>0</v>
      </c>
      <c r="S75" s="217"/>
      <c r="T75" s="204"/>
      <c r="U75" s="217"/>
      <c r="V75" s="247"/>
    </row>
    <row r="76" spans="1:22" x14ac:dyDescent="0.25">
      <c r="A76" s="215">
        <v>42255</v>
      </c>
      <c r="B76" s="228">
        <v>0.67</v>
      </c>
      <c r="C76" s="216"/>
      <c r="D76" s="254"/>
      <c r="E76" s="204"/>
      <c r="F76" s="217"/>
      <c r="G76" s="217"/>
      <c r="H76" s="204"/>
      <c r="I76" s="206">
        <v>0</v>
      </c>
      <c r="J76" s="217">
        <v>0</v>
      </c>
      <c r="K76" s="217"/>
      <c r="L76" s="204"/>
      <c r="M76" s="206">
        <v>0</v>
      </c>
      <c r="N76" s="217">
        <v>0</v>
      </c>
      <c r="O76" s="217"/>
      <c r="P76" s="217"/>
      <c r="Q76" s="247"/>
      <c r="R76" s="248">
        <v>0</v>
      </c>
      <c r="S76" s="217"/>
      <c r="T76" s="204"/>
      <c r="U76" s="217"/>
      <c r="V76" s="247"/>
    </row>
    <row r="77" spans="1:22" x14ac:dyDescent="0.25">
      <c r="A77" s="215">
        <v>42257</v>
      </c>
      <c r="B77" s="228">
        <v>0.2</v>
      </c>
      <c r="C77" s="216"/>
      <c r="D77" s="254"/>
      <c r="E77" s="204"/>
      <c r="F77" s="217"/>
      <c r="G77" s="217"/>
      <c r="H77" s="204"/>
      <c r="I77" s="206">
        <v>0</v>
      </c>
      <c r="J77" s="217">
        <v>0</v>
      </c>
      <c r="K77" s="217"/>
      <c r="L77" s="204"/>
      <c r="M77" s="206">
        <v>0</v>
      </c>
      <c r="N77" s="217">
        <v>0</v>
      </c>
      <c r="O77" s="217"/>
      <c r="P77" s="217"/>
      <c r="Q77" s="247"/>
      <c r="R77" s="248">
        <v>0</v>
      </c>
      <c r="S77" s="217"/>
      <c r="T77" s="204"/>
      <c r="U77" s="217"/>
      <c r="V77" s="247"/>
    </row>
    <row r="78" spans="1:22" x14ac:dyDescent="0.25">
      <c r="A78" s="215">
        <v>42259</v>
      </c>
      <c r="B78" s="228">
        <v>1</v>
      </c>
      <c r="C78" s="216"/>
      <c r="D78" s="254"/>
      <c r="E78" s="204"/>
      <c r="F78" s="217"/>
      <c r="G78" s="217"/>
      <c r="H78" s="204"/>
      <c r="I78" s="206">
        <v>0</v>
      </c>
      <c r="J78" s="217">
        <v>0</v>
      </c>
      <c r="K78" s="217"/>
      <c r="L78" s="204"/>
      <c r="M78" s="206">
        <v>0</v>
      </c>
      <c r="N78" s="217">
        <v>0</v>
      </c>
      <c r="O78" s="217"/>
      <c r="P78" s="217"/>
      <c r="Q78" s="247"/>
      <c r="R78" s="248">
        <v>0</v>
      </c>
      <c r="S78" s="217"/>
      <c r="T78" s="204"/>
      <c r="U78" s="217"/>
      <c r="V78" s="247"/>
    </row>
    <row r="79" spans="1:22" x14ac:dyDescent="0.25">
      <c r="A79" s="215">
        <v>42269</v>
      </c>
      <c r="B79" s="228">
        <v>1.9</v>
      </c>
      <c r="C79" s="216"/>
      <c r="D79" s="254"/>
      <c r="E79" s="204"/>
      <c r="F79" s="217"/>
      <c r="G79" s="217"/>
      <c r="H79" s="204"/>
      <c r="I79" s="206">
        <v>0</v>
      </c>
      <c r="J79" s="217">
        <v>0</v>
      </c>
      <c r="K79" s="217"/>
      <c r="L79" s="204"/>
      <c r="M79" s="206">
        <v>0</v>
      </c>
      <c r="N79" s="217">
        <v>0</v>
      </c>
      <c r="O79" s="217"/>
      <c r="P79" s="217"/>
      <c r="Q79" s="247"/>
      <c r="R79" s="248">
        <v>0</v>
      </c>
      <c r="S79" s="217"/>
      <c r="T79" s="204"/>
      <c r="U79" s="217"/>
      <c r="V79" s="247"/>
    </row>
    <row r="80" spans="1:22" x14ac:dyDescent="0.25">
      <c r="A80" s="215">
        <v>42276</v>
      </c>
      <c r="B80" s="228">
        <v>1</v>
      </c>
      <c r="C80" s="216"/>
      <c r="D80" s="254"/>
      <c r="E80" s="204"/>
      <c r="F80" s="217"/>
      <c r="G80" s="217"/>
      <c r="H80" s="204"/>
      <c r="I80" s="206">
        <v>0</v>
      </c>
      <c r="J80" s="217">
        <v>0</v>
      </c>
      <c r="K80" s="263" t="s">
        <v>43</v>
      </c>
      <c r="L80" s="204"/>
      <c r="M80" s="206">
        <v>0</v>
      </c>
      <c r="N80" s="217">
        <v>0</v>
      </c>
      <c r="O80" s="217"/>
      <c r="P80" s="217"/>
      <c r="Q80" s="247"/>
      <c r="R80" s="248">
        <v>0</v>
      </c>
      <c r="S80" s="217"/>
      <c r="T80" s="204"/>
      <c r="U80" s="217"/>
      <c r="V80" s="247"/>
    </row>
    <row r="81" spans="1:22" x14ac:dyDescent="0.25">
      <c r="A81" s="215"/>
      <c r="B81" s="228"/>
      <c r="C81" s="216"/>
      <c r="D81" s="254"/>
      <c r="E81" s="204"/>
      <c r="F81" s="217"/>
      <c r="G81" s="217"/>
      <c r="H81" s="204"/>
      <c r="I81" s="206">
        <v>0</v>
      </c>
      <c r="J81" s="217">
        <v>0</v>
      </c>
      <c r="K81" s="278">
        <v>42290</v>
      </c>
      <c r="L81" s="276"/>
      <c r="M81" s="277">
        <v>0</v>
      </c>
      <c r="N81" s="275">
        <v>0</v>
      </c>
      <c r="O81" s="217"/>
      <c r="P81" s="217"/>
      <c r="Q81" s="247"/>
      <c r="R81" s="248">
        <v>0</v>
      </c>
      <c r="S81" s="217"/>
      <c r="T81" s="204"/>
      <c r="U81" s="217"/>
      <c r="V81" s="247"/>
    </row>
    <row r="82" spans="1:22" x14ac:dyDescent="0.25">
      <c r="A82" s="215"/>
      <c r="B82" s="228"/>
      <c r="C82" s="216"/>
      <c r="D82" s="254"/>
      <c r="E82" s="204"/>
      <c r="F82" s="217"/>
      <c r="G82" s="217"/>
      <c r="H82" s="204"/>
      <c r="I82" s="206">
        <v>0</v>
      </c>
      <c r="J82" s="217">
        <v>0</v>
      </c>
      <c r="K82" s="217"/>
      <c r="L82" s="204"/>
      <c r="M82" s="206">
        <v>0</v>
      </c>
      <c r="N82" s="217">
        <v>0</v>
      </c>
      <c r="O82" s="217"/>
      <c r="P82" s="217"/>
      <c r="Q82" s="247"/>
      <c r="R82" s="248">
        <v>0</v>
      </c>
      <c r="S82" s="217"/>
      <c r="T82" s="204"/>
      <c r="U82" s="217"/>
      <c r="V82" s="247"/>
    </row>
    <row r="83" spans="1:22" ht="15.75" thickBot="1" x14ac:dyDescent="0.3">
      <c r="A83" s="219"/>
      <c r="B83" s="229"/>
      <c r="C83" s="220"/>
      <c r="D83" s="255"/>
      <c r="E83" s="221"/>
      <c r="F83" s="222"/>
      <c r="G83" s="222"/>
      <c r="H83" s="233"/>
      <c r="I83" s="221">
        <v>0</v>
      </c>
      <c r="J83" s="222">
        <v>0</v>
      </c>
      <c r="K83" s="222"/>
      <c r="L83" s="233"/>
      <c r="M83" s="221">
        <v>0</v>
      </c>
      <c r="N83" s="222">
        <v>0</v>
      </c>
      <c r="O83" s="222"/>
      <c r="P83" s="222"/>
      <c r="Q83" s="249"/>
      <c r="R83" s="250">
        <v>0</v>
      </c>
      <c r="S83" s="222"/>
      <c r="T83" s="204"/>
      <c r="U83" s="222"/>
      <c r="V83" s="249"/>
    </row>
    <row r="84" spans="1:22" ht="15.75" thickTop="1" x14ac:dyDescent="0.25">
      <c r="A84" s="215" t="s">
        <v>5</v>
      </c>
      <c r="B84" s="228">
        <v>20.089999999999996</v>
      </c>
      <c r="C84" s="216"/>
      <c r="D84" s="234">
        <v>12.25</v>
      </c>
      <c r="E84" s="217">
        <v>8.2075000000000031</v>
      </c>
      <c r="F84" s="217">
        <v>4.0425000000000004</v>
      </c>
      <c r="G84" s="217"/>
      <c r="H84" s="234">
        <v>12.6</v>
      </c>
      <c r="I84" s="217">
        <v>8.4420000000000037</v>
      </c>
      <c r="J84" s="217">
        <v>4.1580000000000004</v>
      </c>
      <c r="K84" s="217"/>
      <c r="L84" s="234">
        <v>11.5</v>
      </c>
      <c r="M84" s="217">
        <v>7.705000000000001</v>
      </c>
      <c r="N84" s="217">
        <v>3.7950000000000004</v>
      </c>
      <c r="O84" s="217"/>
      <c r="P84" s="217"/>
      <c r="Q84" s="234">
        <v>17</v>
      </c>
      <c r="R84" s="251">
        <v>8.5</v>
      </c>
      <c r="S84" s="217"/>
      <c r="T84" s="204"/>
      <c r="U84" s="217"/>
      <c r="V84" s="259">
        <v>0</v>
      </c>
    </row>
    <row r="85" spans="1:22" x14ac:dyDescent="0.25">
      <c r="A85" s="215"/>
      <c r="B85" s="228"/>
      <c r="C85" s="216"/>
      <c r="D85" s="234">
        <v>14.219999999999999</v>
      </c>
      <c r="E85" s="216">
        <v>14.219999999999999</v>
      </c>
      <c r="F85" s="216">
        <v>14.219999999999999</v>
      </c>
      <c r="G85" s="216"/>
      <c r="H85" s="234">
        <v>13.199999999999998</v>
      </c>
      <c r="I85" s="216">
        <v>13.199999999999998</v>
      </c>
      <c r="J85" s="216">
        <v>13.199999999999998</v>
      </c>
      <c r="K85" s="216"/>
      <c r="L85" s="234">
        <v>13.199999999999998</v>
      </c>
      <c r="M85" s="216">
        <v>13.199999999999998</v>
      </c>
      <c r="N85" s="216">
        <v>13.199999999999998</v>
      </c>
      <c r="O85" s="216"/>
      <c r="P85" s="216"/>
      <c r="Q85" s="234">
        <v>20.089999999999996</v>
      </c>
      <c r="R85" s="216">
        <v>20.089999999999996</v>
      </c>
      <c r="S85" s="216"/>
      <c r="T85" s="204"/>
      <c r="U85" s="216"/>
      <c r="V85" s="259">
        <v>20.089999999999996</v>
      </c>
    </row>
    <row r="86" spans="1:22" x14ac:dyDescent="0.25">
      <c r="A86" s="223" t="s">
        <v>5</v>
      </c>
      <c r="B86" s="228"/>
      <c r="C86" s="216"/>
      <c r="D86" s="204"/>
      <c r="E86" s="204"/>
      <c r="F86" s="217"/>
      <c r="G86" s="217"/>
      <c r="H86" s="204"/>
      <c r="I86" s="204"/>
      <c r="J86" s="217"/>
      <c r="K86" s="217"/>
      <c r="L86" s="204"/>
      <c r="M86" s="204"/>
      <c r="N86" s="217"/>
      <c r="O86" s="217"/>
      <c r="P86" s="217"/>
      <c r="Q86" s="204"/>
      <c r="R86" s="204"/>
      <c r="S86" s="217"/>
      <c r="T86" s="204"/>
      <c r="U86" s="217"/>
      <c r="V86" s="204"/>
    </row>
    <row r="87" spans="1:22" ht="15.75" thickBot="1" x14ac:dyDescent="0.3">
      <c r="A87" s="223" t="s">
        <v>6</v>
      </c>
      <c r="B87" s="228"/>
      <c r="C87" s="216"/>
      <c r="D87" s="235">
        <v>26.47</v>
      </c>
      <c r="E87" s="224">
        <v>22.427500000000002</v>
      </c>
      <c r="F87" s="225">
        <v>18.262499999999999</v>
      </c>
      <c r="G87" s="225"/>
      <c r="H87" s="235">
        <v>25.799999999999997</v>
      </c>
      <c r="I87" s="224">
        <v>21.642000000000003</v>
      </c>
      <c r="J87" s="225">
        <v>17.357999999999997</v>
      </c>
      <c r="K87" s="225"/>
      <c r="L87" s="235">
        <v>24.699999999999996</v>
      </c>
      <c r="M87" s="224">
        <v>20.904999999999998</v>
      </c>
      <c r="N87" s="225">
        <v>16.994999999999997</v>
      </c>
      <c r="O87" s="225"/>
      <c r="P87" s="225"/>
      <c r="Q87" s="235">
        <v>37.089999999999996</v>
      </c>
      <c r="R87" s="224">
        <v>28.589999999999996</v>
      </c>
      <c r="S87" s="225"/>
      <c r="T87" s="204"/>
      <c r="U87" s="225"/>
      <c r="V87" s="235">
        <v>20.089999999999996</v>
      </c>
    </row>
  </sheetData>
  <mergeCells count="3">
    <mergeCell ref="AC29:AE29"/>
    <mergeCell ref="AF29:AH29"/>
    <mergeCell ref="AI29:AK2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1"/>
  <sheetViews>
    <sheetView topLeftCell="B22" workbookViewId="0">
      <selection activeCell="L87" sqref="L87:N87"/>
    </sheetView>
  </sheetViews>
  <sheetFormatPr defaultRowHeight="15" x14ac:dyDescent="0.25"/>
  <sheetData>
    <row r="1" spans="1:17" ht="15.75" x14ac:dyDescent="0.25">
      <c r="A1" s="30" t="s">
        <v>62</v>
      </c>
      <c r="B1" s="31"/>
      <c r="C1" s="32"/>
      <c r="D1" s="33"/>
      <c r="E1" s="32"/>
      <c r="F1" s="32"/>
      <c r="G1" s="34"/>
      <c r="H1" s="33"/>
      <c r="I1" s="32"/>
      <c r="J1" s="32"/>
      <c r="K1" s="34"/>
      <c r="L1" s="33"/>
      <c r="M1" s="32"/>
      <c r="N1" s="32"/>
      <c r="O1" s="34"/>
      <c r="P1" s="32"/>
      <c r="Q1" s="98"/>
    </row>
    <row r="2" spans="1:17" x14ac:dyDescent="0.25">
      <c r="A2" s="35"/>
      <c r="B2" s="31"/>
      <c r="C2" s="96" t="s">
        <v>31</v>
      </c>
      <c r="D2" s="36" t="s">
        <v>1</v>
      </c>
      <c r="E2" s="286"/>
      <c r="F2" s="287"/>
      <c r="G2" s="39"/>
      <c r="H2" s="40" t="s">
        <v>2</v>
      </c>
      <c r="I2" s="288"/>
      <c r="J2" s="289"/>
      <c r="K2" s="39"/>
      <c r="L2" s="43" t="s">
        <v>0</v>
      </c>
      <c r="M2" s="290"/>
      <c r="N2" s="291"/>
      <c r="O2" s="292"/>
      <c r="P2" s="96" t="s">
        <v>31</v>
      </c>
      <c r="Q2" s="293"/>
    </row>
    <row r="3" spans="1:17" x14ac:dyDescent="0.25">
      <c r="A3" s="46" t="s">
        <v>3</v>
      </c>
      <c r="B3" s="47" t="s">
        <v>4</v>
      </c>
      <c r="C3" s="97" t="s">
        <v>32</v>
      </c>
      <c r="D3" s="49">
        <v>1</v>
      </c>
      <c r="E3" s="48">
        <v>0.67</v>
      </c>
      <c r="F3" s="48">
        <v>0.33</v>
      </c>
      <c r="G3" s="50"/>
      <c r="H3" s="49">
        <v>1</v>
      </c>
      <c r="I3" s="48">
        <v>0.67</v>
      </c>
      <c r="J3" s="48">
        <v>0.33</v>
      </c>
      <c r="K3" s="50"/>
      <c r="L3" s="49">
        <v>1</v>
      </c>
      <c r="M3" s="48">
        <v>0.67</v>
      </c>
      <c r="N3" s="48">
        <v>0.33</v>
      </c>
      <c r="O3" s="50"/>
      <c r="P3" s="97" t="s">
        <v>32</v>
      </c>
      <c r="Q3" s="294">
        <v>1</v>
      </c>
    </row>
    <row r="4" spans="1:17" x14ac:dyDescent="0.25">
      <c r="A4" s="51"/>
      <c r="B4" s="52"/>
      <c r="C4" s="53">
        <v>871.4</v>
      </c>
      <c r="D4" s="33"/>
      <c r="E4" s="295">
        <f t="shared" ref="E4:E67" si="0">D4*0.67</f>
        <v>0</v>
      </c>
      <c r="F4" s="53">
        <f t="shared" ref="F4:F67" si="1">D4*0.33</f>
        <v>0</v>
      </c>
      <c r="G4" s="54"/>
      <c r="H4" s="33"/>
      <c r="I4" s="295">
        <f t="shared" ref="I4:I67" si="2">H4*0.67</f>
        <v>0</v>
      </c>
      <c r="J4" s="53">
        <f t="shared" ref="J4:J67" si="3">H4*0.33</f>
        <v>0</v>
      </c>
      <c r="K4" s="54"/>
      <c r="L4" s="33"/>
      <c r="M4" s="295">
        <f t="shared" ref="M4:M67" si="4">L4*0.67</f>
        <v>0</v>
      </c>
      <c r="N4" s="53">
        <f t="shared" ref="N4:N67" si="5">L4*0.33</f>
        <v>0</v>
      </c>
      <c r="O4" s="54"/>
      <c r="P4" s="53">
        <v>535.61</v>
      </c>
      <c r="Q4" s="98"/>
    </row>
    <row r="5" spans="1:17" x14ac:dyDescent="0.25">
      <c r="A5" s="51">
        <v>42453</v>
      </c>
      <c r="B5" s="296" t="s">
        <v>63</v>
      </c>
      <c r="C5" s="307"/>
      <c r="D5" s="93"/>
      <c r="E5" s="308">
        <f t="shared" si="0"/>
        <v>0</v>
      </c>
      <c r="F5" s="307">
        <f t="shared" si="1"/>
        <v>0</v>
      </c>
      <c r="G5" s="54"/>
      <c r="H5" s="33"/>
      <c r="I5" s="295">
        <f t="shared" si="2"/>
        <v>0</v>
      </c>
      <c r="J5" s="53">
        <f t="shared" si="3"/>
        <v>0</v>
      </c>
      <c r="K5" s="54"/>
      <c r="L5" s="33"/>
      <c r="M5" s="295">
        <f t="shared" si="4"/>
        <v>0</v>
      </c>
      <c r="N5" s="53">
        <f t="shared" si="5"/>
        <v>0</v>
      </c>
      <c r="O5" s="54"/>
      <c r="P5" s="53"/>
      <c r="Q5" s="98"/>
    </row>
    <row r="6" spans="1:17" x14ac:dyDescent="0.25">
      <c r="A6" s="51">
        <v>42456</v>
      </c>
      <c r="B6" s="52">
        <v>1.37</v>
      </c>
      <c r="C6" s="53"/>
      <c r="D6" s="33"/>
      <c r="E6" s="295">
        <f t="shared" si="0"/>
        <v>0</v>
      </c>
      <c r="F6" s="53">
        <f t="shared" si="1"/>
        <v>0</v>
      </c>
      <c r="G6" s="54"/>
      <c r="H6" s="33"/>
      <c r="I6" s="295">
        <f t="shared" si="2"/>
        <v>0</v>
      </c>
      <c r="J6" s="53">
        <f t="shared" si="3"/>
        <v>0</v>
      </c>
      <c r="K6" s="54"/>
      <c r="L6" s="33"/>
      <c r="M6" s="295">
        <f t="shared" si="4"/>
        <v>0</v>
      </c>
      <c r="N6" s="53">
        <f t="shared" si="5"/>
        <v>0</v>
      </c>
      <c r="O6" s="54"/>
      <c r="P6" s="53"/>
      <c r="Q6" s="98"/>
    </row>
    <row r="7" spans="1:17" x14ac:dyDescent="0.25">
      <c r="A7" s="51">
        <v>42460</v>
      </c>
      <c r="B7" s="52">
        <v>0.73</v>
      </c>
      <c r="C7" s="53"/>
      <c r="D7" s="55"/>
      <c r="E7" s="295">
        <f t="shared" si="0"/>
        <v>0</v>
      </c>
      <c r="F7" s="53">
        <f t="shared" si="1"/>
        <v>0</v>
      </c>
      <c r="G7" s="54"/>
      <c r="H7" s="55"/>
      <c r="I7" s="295">
        <f t="shared" si="2"/>
        <v>0</v>
      </c>
      <c r="J7" s="53">
        <f t="shared" si="3"/>
        <v>0</v>
      </c>
      <c r="K7" s="54"/>
      <c r="L7" s="33"/>
      <c r="M7" s="295">
        <f t="shared" si="4"/>
        <v>0</v>
      </c>
      <c r="N7" s="53">
        <f t="shared" si="5"/>
        <v>0</v>
      </c>
      <c r="O7" s="54"/>
      <c r="P7" s="53"/>
      <c r="Q7" s="98"/>
    </row>
    <row r="8" spans="1:17" x14ac:dyDescent="0.25">
      <c r="A8" s="51">
        <v>42462</v>
      </c>
      <c r="B8" s="52">
        <v>2.97</v>
      </c>
      <c r="C8" s="53"/>
      <c r="D8" s="33"/>
      <c r="E8" s="32">
        <f t="shared" si="0"/>
        <v>0</v>
      </c>
      <c r="F8" s="53">
        <f t="shared" si="1"/>
        <v>0</v>
      </c>
      <c r="G8" s="54"/>
      <c r="H8" s="33"/>
      <c r="I8" s="295">
        <f t="shared" si="2"/>
        <v>0</v>
      </c>
      <c r="J8" s="53">
        <f t="shared" si="3"/>
        <v>0</v>
      </c>
      <c r="K8" s="54"/>
      <c r="L8" s="33"/>
      <c r="M8" s="295">
        <f t="shared" si="4"/>
        <v>0</v>
      </c>
      <c r="N8" s="53">
        <f t="shared" si="5"/>
        <v>0</v>
      </c>
      <c r="O8" s="54"/>
      <c r="P8" s="53"/>
      <c r="Q8" s="98"/>
    </row>
    <row r="9" spans="1:17" x14ac:dyDescent="0.25">
      <c r="A9" s="51">
        <v>42467</v>
      </c>
      <c r="B9" s="52">
        <v>0.26</v>
      </c>
      <c r="C9" s="53"/>
      <c r="D9" s="98"/>
      <c r="E9" s="32">
        <f t="shared" si="0"/>
        <v>0</v>
      </c>
      <c r="F9" s="53">
        <f t="shared" si="1"/>
        <v>0</v>
      </c>
      <c r="G9" s="54"/>
      <c r="H9" s="33"/>
      <c r="I9" s="295">
        <f t="shared" si="2"/>
        <v>0</v>
      </c>
      <c r="J9" s="53">
        <f t="shared" si="3"/>
        <v>0</v>
      </c>
      <c r="K9" s="54"/>
      <c r="L9" s="33"/>
      <c r="M9" s="295">
        <f t="shared" si="4"/>
        <v>0</v>
      </c>
      <c r="N9" s="53">
        <f t="shared" si="5"/>
        <v>0</v>
      </c>
      <c r="O9" s="54"/>
      <c r="P9" s="53"/>
      <c r="Q9" s="98"/>
    </row>
    <row r="10" spans="1:17" x14ac:dyDescent="0.25">
      <c r="A10" s="51">
        <v>42473</v>
      </c>
      <c r="B10" s="52">
        <v>7.0000000000000007E-2</v>
      </c>
      <c r="C10" s="53"/>
      <c r="D10" s="98"/>
      <c r="E10" s="32">
        <f t="shared" si="0"/>
        <v>0</v>
      </c>
      <c r="F10" s="53">
        <f t="shared" si="1"/>
        <v>0</v>
      </c>
      <c r="G10" s="54"/>
      <c r="H10" s="33"/>
      <c r="I10" s="295">
        <f t="shared" si="2"/>
        <v>0</v>
      </c>
      <c r="J10" s="53">
        <f t="shared" si="3"/>
        <v>0</v>
      </c>
      <c r="K10" s="54"/>
      <c r="L10" s="33"/>
      <c r="M10" s="295">
        <f t="shared" si="4"/>
        <v>0</v>
      </c>
      <c r="N10" s="53">
        <f t="shared" si="5"/>
        <v>0</v>
      </c>
      <c r="O10" s="54"/>
      <c r="P10" s="53"/>
      <c r="Q10" s="98"/>
    </row>
    <row r="11" spans="1:17" x14ac:dyDescent="0.25">
      <c r="A11" s="51">
        <v>42474</v>
      </c>
      <c r="B11" s="52">
        <v>0.94</v>
      </c>
      <c r="C11" s="53"/>
      <c r="D11" s="98"/>
      <c r="E11" s="32">
        <f t="shared" si="0"/>
        <v>0</v>
      </c>
      <c r="F11" s="53">
        <f t="shared" si="1"/>
        <v>0</v>
      </c>
      <c r="G11" s="54"/>
      <c r="H11" s="33"/>
      <c r="I11" s="295">
        <f t="shared" si="2"/>
        <v>0</v>
      </c>
      <c r="J11" s="53">
        <f t="shared" si="3"/>
        <v>0</v>
      </c>
      <c r="K11" s="54"/>
      <c r="L11" s="55"/>
      <c r="M11" s="295">
        <f t="shared" si="4"/>
        <v>0</v>
      </c>
      <c r="N11" s="53">
        <f t="shared" si="5"/>
        <v>0</v>
      </c>
      <c r="O11" s="54"/>
      <c r="P11" s="53"/>
      <c r="Q11" s="297"/>
    </row>
    <row r="12" spans="1:17" x14ac:dyDescent="0.25">
      <c r="A12" s="51">
        <v>42475</v>
      </c>
      <c r="B12" s="52">
        <v>0.26</v>
      </c>
      <c r="C12" s="53"/>
      <c r="D12" s="98"/>
      <c r="E12" s="32">
        <f t="shared" si="0"/>
        <v>0</v>
      </c>
      <c r="F12" s="53">
        <f t="shared" si="1"/>
        <v>0</v>
      </c>
      <c r="G12" s="54"/>
      <c r="H12" s="55"/>
      <c r="I12" s="295">
        <f t="shared" si="2"/>
        <v>0</v>
      </c>
      <c r="J12" s="53">
        <f t="shared" si="3"/>
        <v>0</v>
      </c>
      <c r="K12" s="54"/>
      <c r="L12" s="33"/>
      <c r="M12" s="295">
        <f t="shared" si="4"/>
        <v>0</v>
      </c>
      <c r="N12" s="53">
        <f t="shared" si="5"/>
        <v>0</v>
      </c>
      <c r="O12" s="54"/>
      <c r="P12" s="53"/>
      <c r="Q12" s="98"/>
    </row>
    <row r="13" spans="1:17" x14ac:dyDescent="0.25">
      <c r="A13" s="51">
        <v>42482</v>
      </c>
      <c r="B13" s="52">
        <v>0.36</v>
      </c>
      <c r="C13" s="53"/>
      <c r="D13" s="98"/>
      <c r="E13" s="32">
        <f t="shared" si="0"/>
        <v>0</v>
      </c>
      <c r="F13" s="53">
        <f t="shared" si="1"/>
        <v>0</v>
      </c>
      <c r="G13" s="54"/>
      <c r="H13" s="33"/>
      <c r="I13" s="295">
        <f t="shared" si="2"/>
        <v>0</v>
      </c>
      <c r="J13" s="53">
        <f t="shared" si="3"/>
        <v>0</v>
      </c>
      <c r="K13" s="54"/>
      <c r="L13" s="33"/>
      <c r="M13" s="295">
        <f t="shared" si="4"/>
        <v>0</v>
      </c>
      <c r="N13" s="53">
        <f t="shared" si="5"/>
        <v>0</v>
      </c>
      <c r="O13" s="54"/>
      <c r="P13" s="53"/>
      <c r="Q13" s="98"/>
    </row>
    <row r="14" spans="1:17" x14ac:dyDescent="0.25">
      <c r="A14" s="51">
        <v>42492</v>
      </c>
      <c r="B14" s="52"/>
      <c r="C14" s="53"/>
      <c r="D14" s="98">
        <v>0.75</v>
      </c>
      <c r="E14" s="32">
        <f t="shared" si="0"/>
        <v>0.50250000000000006</v>
      </c>
      <c r="F14" s="53">
        <f t="shared" si="1"/>
        <v>0.2475</v>
      </c>
      <c r="G14" s="54"/>
      <c r="H14" s="33"/>
      <c r="I14" s="295">
        <f t="shared" si="2"/>
        <v>0</v>
      </c>
      <c r="J14" s="53">
        <f t="shared" si="3"/>
        <v>0</v>
      </c>
      <c r="K14" s="54"/>
      <c r="L14" s="33"/>
      <c r="M14" s="295">
        <f t="shared" si="4"/>
        <v>0</v>
      </c>
      <c r="N14" s="53">
        <f t="shared" si="5"/>
        <v>0</v>
      </c>
      <c r="O14" s="54"/>
      <c r="P14" s="53"/>
      <c r="Q14" s="98"/>
    </row>
    <row r="15" spans="1:17" x14ac:dyDescent="0.25">
      <c r="A15" s="51">
        <v>42494</v>
      </c>
      <c r="B15" s="52"/>
      <c r="C15" s="298"/>
      <c r="D15" s="98"/>
      <c r="E15" s="32">
        <f t="shared" si="0"/>
        <v>0</v>
      </c>
      <c r="F15" s="53">
        <f t="shared" si="1"/>
        <v>0</v>
      </c>
      <c r="G15" s="54"/>
      <c r="H15" s="33"/>
      <c r="I15" s="295">
        <f t="shared" si="2"/>
        <v>0</v>
      </c>
      <c r="J15" s="53">
        <f t="shared" si="3"/>
        <v>0</v>
      </c>
      <c r="K15" s="54"/>
      <c r="L15" s="33"/>
      <c r="M15" s="295">
        <f t="shared" si="4"/>
        <v>0</v>
      </c>
      <c r="N15" s="53">
        <f t="shared" si="5"/>
        <v>0</v>
      </c>
      <c r="O15" s="54"/>
      <c r="P15" s="53"/>
      <c r="Q15" s="98">
        <v>0.32</v>
      </c>
    </row>
    <row r="16" spans="1:17" x14ac:dyDescent="0.25">
      <c r="A16" s="51">
        <v>42499</v>
      </c>
      <c r="B16" s="52"/>
      <c r="C16" s="53"/>
      <c r="D16" s="98">
        <v>0.75</v>
      </c>
      <c r="E16" s="32">
        <f t="shared" si="0"/>
        <v>0.50250000000000006</v>
      </c>
      <c r="F16" s="53">
        <f t="shared" si="1"/>
        <v>0.2475</v>
      </c>
      <c r="G16" s="54"/>
      <c r="H16" s="55"/>
      <c r="I16" s="295">
        <f t="shared" si="2"/>
        <v>0</v>
      </c>
      <c r="J16" s="53">
        <f t="shared" si="3"/>
        <v>0</v>
      </c>
      <c r="K16" s="54"/>
      <c r="L16" s="33"/>
      <c r="M16" s="295">
        <f t="shared" si="4"/>
        <v>0</v>
      </c>
      <c r="N16" s="53">
        <f t="shared" si="5"/>
        <v>0</v>
      </c>
      <c r="O16" s="54"/>
      <c r="P16" s="53"/>
      <c r="Q16" s="98">
        <v>0.75</v>
      </c>
    </row>
    <row r="17" spans="1:17" x14ac:dyDescent="0.25">
      <c r="A17" s="299">
        <v>42503</v>
      </c>
      <c r="B17" s="52"/>
      <c r="C17" s="53"/>
      <c r="D17" s="98">
        <v>0.75</v>
      </c>
      <c r="E17" s="32">
        <f t="shared" si="0"/>
        <v>0.50250000000000006</v>
      </c>
      <c r="F17" s="53">
        <f t="shared" si="1"/>
        <v>0.2475</v>
      </c>
      <c r="G17" s="54"/>
      <c r="H17" s="33"/>
      <c r="I17" s="32">
        <f t="shared" si="2"/>
        <v>0</v>
      </c>
      <c r="J17" s="53">
        <f t="shared" si="3"/>
        <v>0</v>
      </c>
      <c r="K17" s="54"/>
      <c r="L17" s="55"/>
      <c r="M17" s="295">
        <f t="shared" si="4"/>
        <v>0</v>
      </c>
      <c r="N17" s="53">
        <f t="shared" si="5"/>
        <v>0</v>
      </c>
      <c r="O17" s="54"/>
      <c r="P17" s="53"/>
      <c r="Q17" s="98">
        <v>0.75</v>
      </c>
    </row>
    <row r="18" spans="1:17" x14ac:dyDescent="0.25">
      <c r="A18" s="51">
        <v>42506</v>
      </c>
      <c r="B18" s="52"/>
      <c r="C18" s="53"/>
      <c r="D18" s="98">
        <v>0.75</v>
      </c>
      <c r="E18" s="32">
        <f t="shared" si="0"/>
        <v>0.50250000000000006</v>
      </c>
      <c r="F18" s="53">
        <f t="shared" si="1"/>
        <v>0.2475</v>
      </c>
      <c r="G18" s="54"/>
      <c r="H18" s="33"/>
      <c r="I18" s="32">
        <f t="shared" si="2"/>
        <v>0</v>
      </c>
      <c r="J18" s="53">
        <f t="shared" si="3"/>
        <v>0</v>
      </c>
      <c r="K18" s="54"/>
      <c r="L18" s="33"/>
      <c r="M18" s="32">
        <f t="shared" si="4"/>
        <v>0</v>
      </c>
      <c r="N18" s="53">
        <f t="shared" si="5"/>
        <v>0</v>
      </c>
      <c r="O18" s="54"/>
      <c r="P18" s="53"/>
      <c r="Q18" s="98">
        <v>0.75</v>
      </c>
    </row>
    <row r="19" spans="1:17" x14ac:dyDescent="0.25">
      <c r="A19" s="51">
        <v>42507</v>
      </c>
      <c r="B19" s="52">
        <v>0.42</v>
      </c>
      <c r="C19" s="53"/>
      <c r="D19" s="98"/>
      <c r="E19" s="32">
        <f t="shared" si="0"/>
        <v>0</v>
      </c>
      <c r="F19" s="53">
        <f t="shared" si="1"/>
        <v>0</v>
      </c>
      <c r="G19" s="54"/>
      <c r="H19" s="33"/>
      <c r="I19" s="32">
        <f t="shared" si="2"/>
        <v>0</v>
      </c>
      <c r="J19" s="53">
        <f t="shared" si="3"/>
        <v>0</v>
      </c>
      <c r="K19" s="54"/>
      <c r="L19" s="33"/>
      <c r="M19" s="32">
        <f t="shared" si="4"/>
        <v>0</v>
      </c>
      <c r="N19" s="53">
        <f t="shared" si="5"/>
        <v>0</v>
      </c>
      <c r="O19" s="54"/>
      <c r="P19" s="53"/>
      <c r="Q19" s="98"/>
    </row>
    <row r="20" spans="1:17" x14ac:dyDescent="0.25">
      <c r="A20" s="51">
        <v>42509</v>
      </c>
      <c r="B20" s="52">
        <v>0.93</v>
      </c>
      <c r="C20" s="53"/>
      <c r="D20" s="98"/>
      <c r="E20" s="32">
        <f t="shared" si="0"/>
        <v>0</v>
      </c>
      <c r="F20" s="53">
        <f t="shared" si="1"/>
        <v>0</v>
      </c>
      <c r="G20" s="54"/>
      <c r="H20" s="33"/>
      <c r="I20" s="32">
        <f t="shared" si="2"/>
        <v>0</v>
      </c>
      <c r="J20" s="53">
        <f t="shared" si="3"/>
        <v>0</v>
      </c>
      <c r="K20" s="54"/>
      <c r="L20" s="33"/>
      <c r="M20" s="32">
        <f t="shared" si="4"/>
        <v>0</v>
      </c>
      <c r="N20" s="53">
        <f t="shared" si="5"/>
        <v>0</v>
      </c>
      <c r="O20" s="54"/>
      <c r="P20" s="53"/>
      <c r="Q20" s="98"/>
    </row>
    <row r="21" spans="1:17" x14ac:dyDescent="0.25">
      <c r="A21" s="51">
        <v>42510</v>
      </c>
      <c r="B21" s="52">
        <v>0.35</v>
      </c>
      <c r="C21" s="53"/>
      <c r="D21" s="98"/>
      <c r="E21" s="32">
        <f t="shared" si="0"/>
        <v>0</v>
      </c>
      <c r="F21" s="53">
        <f t="shared" si="1"/>
        <v>0</v>
      </c>
      <c r="G21" s="54"/>
      <c r="H21" s="33"/>
      <c r="I21" s="32">
        <f t="shared" si="2"/>
        <v>0</v>
      </c>
      <c r="J21" s="53">
        <f t="shared" si="3"/>
        <v>0</v>
      </c>
      <c r="K21" s="54"/>
      <c r="L21" s="33"/>
      <c r="M21" s="32">
        <f t="shared" si="4"/>
        <v>0</v>
      </c>
      <c r="N21" s="53">
        <f t="shared" si="5"/>
        <v>0</v>
      </c>
      <c r="O21" s="54"/>
      <c r="P21" s="53"/>
      <c r="Q21" s="98"/>
    </row>
    <row r="22" spans="1:17" x14ac:dyDescent="0.25">
      <c r="A22" s="51">
        <v>42514</v>
      </c>
      <c r="B22" s="324" t="s">
        <v>64</v>
      </c>
      <c r="C22" s="325"/>
      <c r="D22" s="98"/>
      <c r="E22" s="32">
        <f t="shared" si="0"/>
        <v>0</v>
      </c>
      <c r="F22" s="53">
        <f t="shared" si="1"/>
        <v>0</v>
      </c>
      <c r="G22" s="54"/>
      <c r="H22" s="309"/>
      <c r="I22" s="310">
        <f t="shared" si="2"/>
        <v>0</v>
      </c>
      <c r="J22" s="311">
        <f t="shared" si="3"/>
        <v>0</v>
      </c>
      <c r="K22" s="54"/>
      <c r="L22" s="312"/>
      <c r="M22" s="313">
        <f t="shared" si="4"/>
        <v>0</v>
      </c>
      <c r="N22" s="314">
        <f t="shared" si="5"/>
        <v>0</v>
      </c>
      <c r="O22" s="54"/>
      <c r="P22" s="53"/>
      <c r="Q22" s="98"/>
    </row>
    <row r="23" spans="1:17" x14ac:dyDescent="0.25">
      <c r="A23" s="51">
        <v>42516</v>
      </c>
      <c r="B23" s="52"/>
      <c r="C23" s="53">
        <v>877.96</v>
      </c>
      <c r="D23" s="98">
        <v>0.75</v>
      </c>
      <c r="E23" s="32">
        <f t="shared" si="0"/>
        <v>0.50250000000000006</v>
      </c>
      <c r="F23" s="53">
        <f t="shared" si="1"/>
        <v>0.2475</v>
      </c>
      <c r="G23" s="54"/>
      <c r="H23" s="33">
        <v>0.75</v>
      </c>
      <c r="I23" s="32">
        <f t="shared" si="2"/>
        <v>0.50250000000000006</v>
      </c>
      <c r="J23" s="53">
        <f t="shared" si="3"/>
        <v>0.2475</v>
      </c>
      <c r="K23" s="54"/>
      <c r="L23" s="33">
        <v>0.75</v>
      </c>
      <c r="M23" s="32">
        <f t="shared" si="4"/>
        <v>0.50250000000000006</v>
      </c>
      <c r="N23" s="53">
        <f t="shared" si="5"/>
        <v>0.2475</v>
      </c>
      <c r="O23" s="54"/>
      <c r="P23" s="53"/>
      <c r="Q23" s="98"/>
    </row>
    <row r="24" spans="1:17" x14ac:dyDescent="0.25">
      <c r="A24" s="51">
        <v>42520</v>
      </c>
      <c r="B24" s="52"/>
      <c r="C24" s="53"/>
      <c r="D24" s="98">
        <v>0.75</v>
      </c>
      <c r="E24" s="32">
        <f t="shared" si="0"/>
        <v>0.50250000000000006</v>
      </c>
      <c r="F24" s="53">
        <f t="shared" si="1"/>
        <v>0.2475</v>
      </c>
      <c r="G24" s="54"/>
      <c r="H24" s="33"/>
      <c r="I24" s="32">
        <f t="shared" si="2"/>
        <v>0</v>
      </c>
      <c r="J24" s="53">
        <f t="shared" si="3"/>
        <v>0</v>
      </c>
      <c r="K24" s="54"/>
      <c r="L24" s="33"/>
      <c r="M24" s="32">
        <f t="shared" si="4"/>
        <v>0</v>
      </c>
      <c r="N24" s="53">
        <f t="shared" si="5"/>
        <v>0</v>
      </c>
      <c r="O24" s="54"/>
      <c r="P24" s="53"/>
      <c r="Q24" s="98"/>
    </row>
    <row r="25" spans="1:17" x14ac:dyDescent="0.25">
      <c r="A25" s="51">
        <v>42521</v>
      </c>
      <c r="B25" s="52"/>
      <c r="C25" s="53">
        <v>885.96</v>
      </c>
      <c r="D25" s="98">
        <v>1</v>
      </c>
      <c r="E25" s="32">
        <f t="shared" si="0"/>
        <v>0.67</v>
      </c>
      <c r="F25" s="53">
        <f t="shared" si="1"/>
        <v>0.33</v>
      </c>
      <c r="G25" s="54"/>
      <c r="H25" s="55">
        <v>0.5</v>
      </c>
      <c r="I25" s="295">
        <f t="shared" si="2"/>
        <v>0.33500000000000002</v>
      </c>
      <c r="J25" s="53">
        <f t="shared" si="3"/>
        <v>0.16500000000000001</v>
      </c>
      <c r="K25" s="54"/>
      <c r="L25" s="55">
        <v>0.5</v>
      </c>
      <c r="M25" s="295">
        <f t="shared" si="4"/>
        <v>0.33500000000000002</v>
      </c>
      <c r="N25" s="53">
        <f t="shared" si="5"/>
        <v>0.16500000000000001</v>
      </c>
      <c r="O25" s="54"/>
      <c r="P25" s="53"/>
      <c r="Q25" s="98">
        <v>0.75</v>
      </c>
    </row>
    <row r="26" spans="1:17" x14ac:dyDescent="0.25">
      <c r="A26" s="51">
        <v>42524</v>
      </c>
      <c r="B26" s="52"/>
      <c r="C26" s="53"/>
      <c r="D26" s="98">
        <v>1</v>
      </c>
      <c r="E26" s="32">
        <f t="shared" si="0"/>
        <v>0.67</v>
      </c>
      <c r="F26" s="53">
        <f t="shared" si="1"/>
        <v>0.33</v>
      </c>
      <c r="G26" s="54"/>
      <c r="H26" s="33"/>
      <c r="I26" s="32">
        <f t="shared" si="2"/>
        <v>0</v>
      </c>
      <c r="J26" s="53">
        <f t="shared" si="3"/>
        <v>0</v>
      </c>
      <c r="K26" s="54"/>
      <c r="L26" s="33"/>
      <c r="M26" s="32">
        <f t="shared" si="4"/>
        <v>0</v>
      </c>
      <c r="N26" s="53">
        <f t="shared" si="5"/>
        <v>0</v>
      </c>
      <c r="O26" s="54"/>
      <c r="P26" s="53"/>
      <c r="Q26" s="98">
        <v>0.75</v>
      </c>
    </row>
    <row r="27" spans="1:17" x14ac:dyDescent="0.25">
      <c r="A27" s="51">
        <v>42527</v>
      </c>
      <c r="B27" s="52">
        <v>0.93</v>
      </c>
      <c r="C27" s="53"/>
      <c r="D27" s="98"/>
      <c r="E27" s="32">
        <f t="shared" si="0"/>
        <v>0</v>
      </c>
      <c r="F27" s="53">
        <f t="shared" si="1"/>
        <v>0</v>
      </c>
      <c r="G27" s="54"/>
      <c r="H27" s="33"/>
      <c r="I27" s="32">
        <f t="shared" si="2"/>
        <v>0</v>
      </c>
      <c r="J27" s="53">
        <f t="shared" si="3"/>
        <v>0</v>
      </c>
      <c r="K27" s="54"/>
      <c r="L27" s="33"/>
      <c r="M27" s="32">
        <f t="shared" si="4"/>
        <v>0</v>
      </c>
      <c r="N27" s="53">
        <f t="shared" si="5"/>
        <v>0</v>
      </c>
      <c r="O27" s="54"/>
      <c r="P27" s="53"/>
      <c r="Q27" s="98"/>
    </row>
    <row r="28" spans="1:17" x14ac:dyDescent="0.25">
      <c r="A28" s="51">
        <v>42531</v>
      </c>
      <c r="B28" s="52"/>
      <c r="C28" s="53">
        <v>890.65</v>
      </c>
      <c r="D28" s="98">
        <v>1</v>
      </c>
      <c r="E28" s="32">
        <f t="shared" si="0"/>
        <v>0.67</v>
      </c>
      <c r="F28" s="53">
        <f t="shared" si="1"/>
        <v>0.33</v>
      </c>
      <c r="G28" s="54"/>
      <c r="H28" s="33"/>
      <c r="I28" s="32">
        <f t="shared" si="2"/>
        <v>0</v>
      </c>
      <c r="J28" s="53">
        <f t="shared" si="3"/>
        <v>0</v>
      </c>
      <c r="K28" s="54"/>
      <c r="L28" s="33"/>
      <c r="M28" s="32">
        <f t="shared" si="4"/>
        <v>0</v>
      </c>
      <c r="N28" s="53">
        <f t="shared" si="5"/>
        <v>0</v>
      </c>
      <c r="O28" s="54"/>
      <c r="P28" s="53"/>
      <c r="Q28" s="98">
        <v>0.75</v>
      </c>
    </row>
    <row r="29" spans="1:17" x14ac:dyDescent="0.25">
      <c r="A29" s="51">
        <v>42534</v>
      </c>
      <c r="B29" s="52"/>
      <c r="C29" s="53"/>
      <c r="D29" s="98">
        <v>1</v>
      </c>
      <c r="E29" s="32">
        <f t="shared" si="0"/>
        <v>0.67</v>
      </c>
      <c r="F29" s="53">
        <f t="shared" si="1"/>
        <v>0.33</v>
      </c>
      <c r="G29" s="54"/>
      <c r="H29" s="33"/>
      <c r="I29" s="32">
        <f t="shared" si="2"/>
        <v>0</v>
      </c>
      <c r="J29" s="53">
        <f t="shared" si="3"/>
        <v>0</v>
      </c>
      <c r="K29" s="54"/>
      <c r="L29" s="33"/>
      <c r="M29" s="32">
        <f t="shared" si="4"/>
        <v>0</v>
      </c>
      <c r="N29" s="53">
        <f t="shared" si="5"/>
        <v>0</v>
      </c>
      <c r="O29" s="54"/>
      <c r="P29" s="53"/>
      <c r="Q29" s="98">
        <v>0.75</v>
      </c>
    </row>
    <row r="30" spans="1:17" x14ac:dyDescent="0.25">
      <c r="A30" s="51">
        <v>42536</v>
      </c>
      <c r="B30" s="52">
        <v>0.2</v>
      </c>
      <c r="C30" s="53"/>
      <c r="D30" s="98"/>
      <c r="E30" s="32">
        <f t="shared" si="0"/>
        <v>0</v>
      </c>
      <c r="F30" s="53">
        <f t="shared" si="1"/>
        <v>0</v>
      </c>
      <c r="G30" s="54"/>
      <c r="H30" s="33"/>
      <c r="I30" s="32">
        <f t="shared" si="2"/>
        <v>0</v>
      </c>
      <c r="J30" s="53">
        <f t="shared" si="3"/>
        <v>0</v>
      </c>
      <c r="K30" s="54"/>
      <c r="L30" s="33"/>
      <c r="M30" s="32">
        <f t="shared" si="4"/>
        <v>0</v>
      </c>
      <c r="N30" s="53">
        <f t="shared" si="5"/>
        <v>0</v>
      </c>
      <c r="O30" s="54"/>
      <c r="P30" s="53"/>
      <c r="Q30" s="98"/>
    </row>
    <row r="31" spans="1:17" x14ac:dyDescent="0.25">
      <c r="A31" s="51">
        <v>42537</v>
      </c>
      <c r="B31" s="52"/>
      <c r="C31" s="53">
        <v>893.49</v>
      </c>
      <c r="D31" s="98">
        <v>0.75</v>
      </c>
      <c r="E31" s="32">
        <f t="shared" si="0"/>
        <v>0.50250000000000006</v>
      </c>
      <c r="F31" s="53">
        <f t="shared" si="1"/>
        <v>0.2475</v>
      </c>
      <c r="G31" s="54"/>
      <c r="H31" s="33"/>
      <c r="I31" s="32">
        <f t="shared" si="2"/>
        <v>0</v>
      </c>
      <c r="J31" s="53">
        <f t="shared" si="3"/>
        <v>0</v>
      </c>
      <c r="K31" s="54"/>
      <c r="L31" s="33">
        <v>0.75</v>
      </c>
      <c r="M31" s="32">
        <f t="shared" si="4"/>
        <v>0.50250000000000006</v>
      </c>
      <c r="N31" s="53">
        <f t="shared" si="5"/>
        <v>0.2475</v>
      </c>
      <c r="O31" s="54"/>
      <c r="P31" s="53"/>
      <c r="Q31" s="98">
        <v>0.75</v>
      </c>
    </row>
    <row r="32" spans="1:17" x14ac:dyDescent="0.25">
      <c r="A32" s="51">
        <v>42538</v>
      </c>
      <c r="B32" s="52">
        <v>0.74</v>
      </c>
      <c r="C32" s="53"/>
      <c r="D32" s="98"/>
      <c r="E32" s="32">
        <f t="shared" si="0"/>
        <v>0</v>
      </c>
      <c r="F32" s="53">
        <f t="shared" si="1"/>
        <v>0</v>
      </c>
      <c r="G32" s="54"/>
      <c r="H32" s="33"/>
      <c r="I32" s="32">
        <f t="shared" si="2"/>
        <v>0</v>
      </c>
      <c r="J32" s="53">
        <f t="shared" si="3"/>
        <v>0</v>
      </c>
      <c r="K32" s="54"/>
      <c r="L32" s="33"/>
      <c r="M32" s="32">
        <f t="shared" si="4"/>
        <v>0</v>
      </c>
      <c r="N32" s="53">
        <f t="shared" si="5"/>
        <v>0</v>
      </c>
      <c r="O32" s="54"/>
      <c r="P32" s="53"/>
      <c r="Q32" s="98"/>
    </row>
    <row r="33" spans="1:17" x14ac:dyDescent="0.25">
      <c r="A33" s="51">
        <v>42542</v>
      </c>
      <c r="B33" s="52"/>
      <c r="C33" s="53"/>
      <c r="D33" s="98">
        <v>0.75</v>
      </c>
      <c r="E33" s="32">
        <f t="shared" si="0"/>
        <v>0.50250000000000006</v>
      </c>
      <c r="F33" s="53">
        <f t="shared" si="1"/>
        <v>0.2475</v>
      </c>
      <c r="G33" s="54"/>
      <c r="H33" s="33"/>
      <c r="I33" s="32">
        <f t="shared" si="2"/>
        <v>0</v>
      </c>
      <c r="J33" s="53">
        <f t="shared" si="3"/>
        <v>0</v>
      </c>
      <c r="K33" s="54"/>
      <c r="L33" s="33"/>
      <c r="M33" s="32">
        <f t="shared" si="4"/>
        <v>0</v>
      </c>
      <c r="N33" s="53">
        <f t="shared" si="5"/>
        <v>0</v>
      </c>
      <c r="O33" s="54"/>
      <c r="P33" s="53"/>
      <c r="Q33" s="98">
        <v>0.75</v>
      </c>
    </row>
    <row r="34" spans="1:17" x14ac:dyDescent="0.25">
      <c r="A34" s="51">
        <v>42544</v>
      </c>
      <c r="B34" s="52"/>
      <c r="C34" s="53"/>
      <c r="D34" s="98">
        <v>0.75</v>
      </c>
      <c r="E34" s="32">
        <f t="shared" si="0"/>
        <v>0.50250000000000006</v>
      </c>
      <c r="F34" s="53">
        <f t="shared" si="1"/>
        <v>0.2475</v>
      </c>
      <c r="G34" s="54"/>
      <c r="H34" s="33"/>
      <c r="I34" s="32">
        <f t="shared" si="2"/>
        <v>0</v>
      </c>
      <c r="J34" s="53">
        <f t="shared" si="3"/>
        <v>0</v>
      </c>
      <c r="K34" s="54"/>
      <c r="L34" s="33"/>
      <c r="M34" s="32">
        <f t="shared" si="4"/>
        <v>0</v>
      </c>
      <c r="N34" s="53">
        <f t="shared" si="5"/>
        <v>0</v>
      </c>
      <c r="O34" s="54"/>
      <c r="P34" s="53"/>
      <c r="Q34" s="98"/>
    </row>
    <row r="35" spans="1:17" x14ac:dyDescent="0.25">
      <c r="A35" s="51">
        <v>42545</v>
      </c>
      <c r="B35" s="52"/>
      <c r="C35" s="53">
        <v>897.69</v>
      </c>
      <c r="D35" s="98">
        <v>0.75</v>
      </c>
      <c r="E35" s="32">
        <f t="shared" si="0"/>
        <v>0.50250000000000006</v>
      </c>
      <c r="F35" s="53">
        <f t="shared" si="1"/>
        <v>0.2475</v>
      </c>
      <c r="G35" s="54"/>
      <c r="H35" s="33"/>
      <c r="I35" s="32">
        <f t="shared" si="2"/>
        <v>0</v>
      </c>
      <c r="J35" s="53">
        <f t="shared" si="3"/>
        <v>0</v>
      </c>
      <c r="K35" s="54"/>
      <c r="L35" s="33">
        <v>0.75</v>
      </c>
      <c r="M35" s="32">
        <f t="shared" si="4"/>
        <v>0.50250000000000006</v>
      </c>
      <c r="N35" s="53">
        <f t="shared" si="5"/>
        <v>0.2475</v>
      </c>
      <c r="O35" s="54"/>
      <c r="P35" s="53"/>
      <c r="Q35" s="98"/>
    </row>
    <row r="36" spans="1:17" x14ac:dyDescent="0.25">
      <c r="A36" s="51">
        <v>42547</v>
      </c>
      <c r="B36" s="52">
        <v>2.2200000000000002</v>
      </c>
      <c r="C36" s="53"/>
      <c r="D36" s="98"/>
      <c r="E36" s="32">
        <f t="shared" si="0"/>
        <v>0</v>
      </c>
      <c r="F36" s="53">
        <f t="shared" si="1"/>
        <v>0</v>
      </c>
      <c r="G36" s="54"/>
      <c r="H36" s="33"/>
      <c r="I36" s="32">
        <f t="shared" si="2"/>
        <v>0</v>
      </c>
      <c r="J36" s="53">
        <f t="shared" si="3"/>
        <v>0</v>
      </c>
      <c r="K36" s="54"/>
      <c r="L36" s="33"/>
      <c r="M36" s="32">
        <f t="shared" si="4"/>
        <v>0</v>
      </c>
      <c r="N36" s="53">
        <f t="shared" si="5"/>
        <v>0</v>
      </c>
      <c r="O36" s="54"/>
      <c r="P36" s="53"/>
      <c r="Q36" s="98"/>
    </row>
    <row r="37" spans="1:17" x14ac:dyDescent="0.25">
      <c r="A37" s="107">
        <v>42555</v>
      </c>
      <c r="B37" s="52">
        <v>0.12</v>
      </c>
      <c r="C37" s="53"/>
      <c r="D37" s="98"/>
      <c r="E37" s="32">
        <f t="shared" si="0"/>
        <v>0</v>
      </c>
      <c r="F37" s="53">
        <f t="shared" si="1"/>
        <v>0</v>
      </c>
      <c r="G37" s="54"/>
      <c r="H37" s="33"/>
      <c r="I37" s="32">
        <f t="shared" si="2"/>
        <v>0</v>
      </c>
      <c r="J37" s="53">
        <f t="shared" si="3"/>
        <v>0</v>
      </c>
      <c r="K37" s="54"/>
      <c r="L37" s="33"/>
      <c r="M37" s="32">
        <f t="shared" si="4"/>
        <v>0</v>
      </c>
      <c r="N37" s="53">
        <f t="shared" si="5"/>
        <v>0</v>
      </c>
      <c r="O37" s="54"/>
      <c r="P37" s="53"/>
      <c r="Q37" s="98"/>
    </row>
    <row r="38" spans="1:17" x14ac:dyDescent="0.25">
      <c r="A38" s="107">
        <v>42556</v>
      </c>
      <c r="B38" s="52">
        <v>0.27</v>
      </c>
      <c r="C38" s="53"/>
      <c r="D38" s="98"/>
      <c r="E38" s="32">
        <f t="shared" si="0"/>
        <v>0</v>
      </c>
      <c r="F38" s="53">
        <f t="shared" si="1"/>
        <v>0</v>
      </c>
      <c r="G38" s="54"/>
      <c r="H38" s="33"/>
      <c r="I38" s="32">
        <f t="shared" si="2"/>
        <v>0</v>
      </c>
      <c r="J38" s="53">
        <f t="shared" si="3"/>
        <v>0</v>
      </c>
      <c r="K38" s="54"/>
      <c r="L38" s="33"/>
      <c r="M38" s="32">
        <f t="shared" si="4"/>
        <v>0</v>
      </c>
      <c r="N38" s="53">
        <f t="shared" si="5"/>
        <v>0</v>
      </c>
      <c r="O38" s="54"/>
      <c r="P38" s="53"/>
      <c r="Q38" s="98"/>
    </row>
    <row r="39" spans="1:17" x14ac:dyDescent="0.25">
      <c r="A39" s="51">
        <v>42556</v>
      </c>
      <c r="B39" s="52"/>
      <c r="C39" s="53">
        <v>900.01</v>
      </c>
      <c r="D39" s="98">
        <v>0.75</v>
      </c>
      <c r="E39" s="32">
        <f t="shared" si="0"/>
        <v>0.50250000000000006</v>
      </c>
      <c r="F39" s="53">
        <f t="shared" si="1"/>
        <v>0.2475</v>
      </c>
      <c r="G39" s="54"/>
      <c r="H39" s="33">
        <v>0.75</v>
      </c>
      <c r="I39" s="32">
        <f t="shared" si="2"/>
        <v>0.50250000000000006</v>
      </c>
      <c r="J39" s="53">
        <f t="shared" si="3"/>
        <v>0.2475</v>
      </c>
      <c r="K39" s="54"/>
      <c r="L39" s="33">
        <v>0.75</v>
      </c>
      <c r="M39" s="32">
        <f t="shared" si="4"/>
        <v>0.50250000000000006</v>
      </c>
      <c r="N39" s="53">
        <f t="shared" si="5"/>
        <v>0.2475</v>
      </c>
      <c r="O39" s="54"/>
      <c r="P39" s="53"/>
      <c r="Q39" s="98">
        <v>0.75</v>
      </c>
    </row>
    <row r="40" spans="1:17" x14ac:dyDescent="0.25">
      <c r="A40" s="51">
        <v>42557</v>
      </c>
      <c r="B40" s="52"/>
      <c r="C40" s="53">
        <v>903.87</v>
      </c>
      <c r="D40" s="98">
        <v>0.5</v>
      </c>
      <c r="E40" s="32">
        <f t="shared" si="0"/>
        <v>0.33500000000000002</v>
      </c>
      <c r="F40" s="53">
        <f t="shared" si="1"/>
        <v>0.16500000000000001</v>
      </c>
      <c r="G40" s="54"/>
      <c r="H40" s="33">
        <v>0.5</v>
      </c>
      <c r="I40" s="32">
        <f t="shared" si="2"/>
        <v>0.33500000000000002</v>
      </c>
      <c r="J40" s="53">
        <f t="shared" si="3"/>
        <v>0.16500000000000001</v>
      </c>
      <c r="K40" s="54"/>
      <c r="L40" s="33"/>
      <c r="M40" s="32">
        <f t="shared" si="4"/>
        <v>0</v>
      </c>
      <c r="N40" s="53">
        <f t="shared" si="5"/>
        <v>0</v>
      </c>
      <c r="O40" s="54"/>
      <c r="P40" s="53"/>
      <c r="Q40" s="98"/>
    </row>
    <row r="41" spans="1:17" x14ac:dyDescent="0.25">
      <c r="A41" s="51">
        <v>42561</v>
      </c>
      <c r="B41" s="52">
        <v>0.49</v>
      </c>
      <c r="C41" s="53"/>
      <c r="D41" s="98"/>
      <c r="E41" s="32">
        <f t="shared" si="0"/>
        <v>0</v>
      </c>
      <c r="F41" s="53">
        <f t="shared" si="1"/>
        <v>0</v>
      </c>
      <c r="G41" s="54"/>
      <c r="H41" s="33"/>
      <c r="I41" s="32">
        <f t="shared" si="2"/>
        <v>0</v>
      </c>
      <c r="J41" s="53">
        <f t="shared" si="3"/>
        <v>0</v>
      </c>
      <c r="K41" s="54"/>
      <c r="L41" s="33"/>
      <c r="M41" s="32">
        <f t="shared" si="4"/>
        <v>0</v>
      </c>
      <c r="N41" s="53">
        <f t="shared" si="5"/>
        <v>0</v>
      </c>
      <c r="O41" s="54"/>
      <c r="P41" s="53"/>
      <c r="Q41" s="98"/>
    </row>
    <row r="42" spans="1:17" x14ac:dyDescent="0.25">
      <c r="A42" s="51">
        <v>42562</v>
      </c>
      <c r="B42" s="52">
        <v>0.05</v>
      </c>
      <c r="C42" s="53"/>
      <c r="D42" s="98"/>
      <c r="E42" s="32">
        <f t="shared" si="0"/>
        <v>0</v>
      </c>
      <c r="F42" s="53">
        <f t="shared" si="1"/>
        <v>0</v>
      </c>
      <c r="G42" s="54"/>
      <c r="H42" s="33"/>
      <c r="I42" s="32">
        <f t="shared" si="2"/>
        <v>0</v>
      </c>
      <c r="J42" s="53">
        <f t="shared" si="3"/>
        <v>0</v>
      </c>
      <c r="K42" s="54"/>
      <c r="L42" s="33"/>
      <c r="M42" s="32">
        <f t="shared" si="4"/>
        <v>0</v>
      </c>
      <c r="N42" s="53">
        <f t="shared" si="5"/>
        <v>0</v>
      </c>
      <c r="O42" s="54"/>
      <c r="P42" s="53"/>
      <c r="Q42" s="98"/>
    </row>
    <row r="43" spans="1:17" x14ac:dyDescent="0.25">
      <c r="A43" s="51">
        <v>42563</v>
      </c>
      <c r="B43" s="52">
        <v>0.18</v>
      </c>
      <c r="C43" s="53"/>
      <c r="D43" s="98"/>
      <c r="E43" s="32">
        <f t="shared" si="0"/>
        <v>0</v>
      </c>
      <c r="F43" s="53">
        <f t="shared" si="1"/>
        <v>0</v>
      </c>
      <c r="G43" s="54"/>
      <c r="H43" s="33"/>
      <c r="I43" s="32">
        <f t="shared" si="2"/>
        <v>0</v>
      </c>
      <c r="J43" s="53">
        <f t="shared" si="3"/>
        <v>0</v>
      </c>
      <c r="K43" s="54"/>
      <c r="L43" s="33"/>
      <c r="M43" s="32">
        <f t="shared" si="4"/>
        <v>0</v>
      </c>
      <c r="N43" s="53">
        <f t="shared" si="5"/>
        <v>0</v>
      </c>
      <c r="O43" s="54"/>
      <c r="P43" s="53"/>
      <c r="Q43" s="98"/>
    </row>
    <row r="44" spans="1:17" x14ac:dyDescent="0.25">
      <c r="A44" s="51">
        <v>42565</v>
      </c>
      <c r="B44" s="52"/>
      <c r="C44" s="53">
        <v>906.18</v>
      </c>
      <c r="D44" s="98">
        <v>0.6</v>
      </c>
      <c r="E44" s="32">
        <f t="shared" si="0"/>
        <v>0.40200000000000002</v>
      </c>
      <c r="F44" s="53">
        <f t="shared" si="1"/>
        <v>0.19800000000000001</v>
      </c>
      <c r="G44" s="54"/>
      <c r="H44" s="33">
        <v>0.6</v>
      </c>
      <c r="I44" s="32">
        <f t="shared" si="2"/>
        <v>0.40200000000000002</v>
      </c>
      <c r="J44" s="53">
        <f t="shared" si="3"/>
        <v>0.19800000000000001</v>
      </c>
      <c r="K44" s="54"/>
      <c r="L44" s="33">
        <v>0.6</v>
      </c>
      <c r="M44" s="32">
        <f t="shared" si="4"/>
        <v>0.40200000000000002</v>
      </c>
      <c r="N44" s="53">
        <f t="shared" si="5"/>
        <v>0.19800000000000001</v>
      </c>
      <c r="O44" s="54"/>
      <c r="P44" s="53"/>
      <c r="Q44" s="98">
        <v>0.75</v>
      </c>
    </row>
    <row r="45" spans="1:17" x14ac:dyDescent="0.25">
      <c r="A45" s="51">
        <v>42569</v>
      </c>
      <c r="B45" s="52"/>
      <c r="C45" s="53"/>
      <c r="D45" s="98"/>
      <c r="E45" s="32">
        <f t="shared" si="0"/>
        <v>0</v>
      </c>
      <c r="F45" s="53">
        <f t="shared" si="1"/>
        <v>0</v>
      </c>
      <c r="G45" s="54"/>
      <c r="H45" s="33">
        <v>0.6</v>
      </c>
      <c r="I45" s="32">
        <f t="shared" si="2"/>
        <v>0.40200000000000002</v>
      </c>
      <c r="J45" s="53">
        <f t="shared" si="3"/>
        <v>0.19800000000000001</v>
      </c>
      <c r="K45" s="54"/>
      <c r="L45" s="33">
        <v>0.6</v>
      </c>
      <c r="M45" s="32">
        <f t="shared" si="4"/>
        <v>0.40200000000000002</v>
      </c>
      <c r="N45" s="53">
        <f t="shared" si="5"/>
        <v>0.19800000000000001</v>
      </c>
      <c r="O45" s="54"/>
      <c r="P45" s="53"/>
      <c r="Q45" s="98"/>
    </row>
    <row r="46" spans="1:17" x14ac:dyDescent="0.25">
      <c r="A46" s="51">
        <v>42570</v>
      </c>
      <c r="B46" s="52">
        <v>0.74</v>
      </c>
      <c r="C46" s="53"/>
      <c r="D46" s="98"/>
      <c r="E46" s="32">
        <f t="shared" si="0"/>
        <v>0</v>
      </c>
      <c r="F46" s="53">
        <f t="shared" si="1"/>
        <v>0</v>
      </c>
      <c r="G46" s="54"/>
      <c r="H46" s="33"/>
      <c r="I46" s="32">
        <f t="shared" si="2"/>
        <v>0</v>
      </c>
      <c r="J46" s="53">
        <f t="shared" si="3"/>
        <v>0</v>
      </c>
      <c r="K46" s="54"/>
      <c r="L46" s="33"/>
      <c r="M46" s="32">
        <f t="shared" si="4"/>
        <v>0</v>
      </c>
      <c r="N46" s="53">
        <f t="shared" si="5"/>
        <v>0</v>
      </c>
      <c r="O46" s="54"/>
      <c r="P46" s="53"/>
      <c r="Q46" s="98">
        <v>0.75</v>
      </c>
    </row>
    <row r="47" spans="1:17" x14ac:dyDescent="0.25">
      <c r="A47" s="51">
        <v>42572</v>
      </c>
      <c r="B47" s="52">
        <v>0.79</v>
      </c>
      <c r="C47" s="53"/>
      <c r="D47" s="98"/>
      <c r="E47" s="32">
        <f t="shared" si="0"/>
        <v>0</v>
      </c>
      <c r="F47" s="53">
        <f t="shared" si="1"/>
        <v>0</v>
      </c>
      <c r="G47" s="54"/>
      <c r="H47" s="33"/>
      <c r="I47" s="32">
        <f t="shared" si="2"/>
        <v>0</v>
      </c>
      <c r="J47" s="53">
        <f t="shared" si="3"/>
        <v>0</v>
      </c>
      <c r="K47" s="54"/>
      <c r="L47" s="33"/>
      <c r="M47" s="32">
        <f t="shared" si="4"/>
        <v>0</v>
      </c>
      <c r="N47" s="53">
        <f t="shared" si="5"/>
        <v>0</v>
      </c>
      <c r="O47" s="54"/>
      <c r="P47" s="53"/>
      <c r="Q47" s="98"/>
    </row>
    <row r="48" spans="1:17" x14ac:dyDescent="0.25">
      <c r="A48" s="51">
        <v>42577</v>
      </c>
      <c r="B48" s="52"/>
      <c r="C48" s="53">
        <v>911.98</v>
      </c>
      <c r="D48" s="98"/>
      <c r="E48" s="32">
        <f t="shared" si="0"/>
        <v>0</v>
      </c>
      <c r="F48" s="53">
        <f t="shared" si="1"/>
        <v>0</v>
      </c>
      <c r="G48" s="54"/>
      <c r="H48" s="33">
        <v>0.6</v>
      </c>
      <c r="I48" s="32">
        <f t="shared" si="2"/>
        <v>0.40200000000000002</v>
      </c>
      <c r="J48" s="53">
        <f t="shared" si="3"/>
        <v>0.19800000000000001</v>
      </c>
      <c r="K48" s="54"/>
      <c r="L48" s="33">
        <v>0.6</v>
      </c>
      <c r="M48" s="32">
        <f t="shared" si="4"/>
        <v>0.40200000000000002</v>
      </c>
      <c r="N48" s="53">
        <f t="shared" si="5"/>
        <v>0.19800000000000001</v>
      </c>
      <c r="O48" s="54"/>
      <c r="P48" s="53"/>
      <c r="Q48" s="98">
        <v>0.75</v>
      </c>
    </row>
    <row r="49" spans="1:17" x14ac:dyDescent="0.25">
      <c r="A49" s="51">
        <v>42578</v>
      </c>
      <c r="B49" s="52">
        <v>0.05</v>
      </c>
      <c r="C49" s="53"/>
      <c r="D49" s="98"/>
      <c r="E49" s="32">
        <f t="shared" si="0"/>
        <v>0</v>
      </c>
      <c r="F49" s="53">
        <f t="shared" si="1"/>
        <v>0</v>
      </c>
      <c r="G49" s="54"/>
      <c r="H49" s="33">
        <v>0.5</v>
      </c>
      <c r="I49" s="32">
        <f t="shared" si="2"/>
        <v>0.33500000000000002</v>
      </c>
      <c r="J49" s="53">
        <f t="shared" si="3"/>
        <v>0.16500000000000001</v>
      </c>
      <c r="K49" s="54"/>
      <c r="L49" s="33"/>
      <c r="M49" s="32">
        <f t="shared" si="4"/>
        <v>0</v>
      </c>
      <c r="N49" s="53">
        <f t="shared" si="5"/>
        <v>0</v>
      </c>
      <c r="O49" s="54"/>
      <c r="P49" s="53"/>
      <c r="Q49" s="98"/>
    </row>
    <row r="50" spans="1:17" x14ac:dyDescent="0.25">
      <c r="A50" s="51">
        <v>42580</v>
      </c>
      <c r="B50" s="52"/>
      <c r="C50" s="53">
        <v>916.28</v>
      </c>
      <c r="D50" s="98"/>
      <c r="E50" s="32">
        <f t="shared" si="0"/>
        <v>0</v>
      </c>
      <c r="F50" s="53">
        <f t="shared" si="1"/>
        <v>0</v>
      </c>
      <c r="G50" s="54"/>
      <c r="H50" s="33">
        <v>0.6</v>
      </c>
      <c r="I50" s="32">
        <f t="shared" si="2"/>
        <v>0.40200000000000002</v>
      </c>
      <c r="J50" s="53">
        <f t="shared" si="3"/>
        <v>0.19800000000000001</v>
      </c>
      <c r="K50" s="54"/>
      <c r="L50" s="33">
        <v>0.6</v>
      </c>
      <c r="M50" s="32">
        <f t="shared" si="4"/>
        <v>0.40200000000000002</v>
      </c>
      <c r="N50" s="53">
        <f t="shared" si="5"/>
        <v>0.19800000000000001</v>
      </c>
      <c r="O50" s="54"/>
      <c r="P50" s="53"/>
      <c r="Q50" s="98"/>
    </row>
    <row r="51" spans="1:17" x14ac:dyDescent="0.25">
      <c r="A51" s="51">
        <v>42582</v>
      </c>
      <c r="B51" s="52">
        <v>0.5</v>
      </c>
      <c r="C51" s="53"/>
      <c r="D51" s="98"/>
      <c r="E51" s="32">
        <f t="shared" si="0"/>
        <v>0</v>
      </c>
      <c r="F51" s="53">
        <f t="shared" si="1"/>
        <v>0</v>
      </c>
      <c r="G51" s="54"/>
      <c r="H51" s="33"/>
      <c r="I51" s="32">
        <f t="shared" si="2"/>
        <v>0</v>
      </c>
      <c r="J51" s="53">
        <f t="shared" si="3"/>
        <v>0</v>
      </c>
      <c r="K51" s="54"/>
      <c r="L51" s="33"/>
      <c r="M51" s="32">
        <f t="shared" si="4"/>
        <v>0</v>
      </c>
      <c r="N51" s="53">
        <f t="shared" si="5"/>
        <v>0</v>
      </c>
      <c r="O51" s="54"/>
      <c r="P51" s="53"/>
      <c r="Q51" s="98"/>
    </row>
    <row r="52" spans="1:17" x14ac:dyDescent="0.25">
      <c r="A52" s="51">
        <v>42583</v>
      </c>
      <c r="B52" s="52">
        <v>0.99</v>
      </c>
      <c r="C52" s="53">
        <v>918.91</v>
      </c>
      <c r="D52" s="98"/>
      <c r="E52" s="32">
        <f t="shared" si="0"/>
        <v>0</v>
      </c>
      <c r="F52" s="53">
        <f t="shared" si="1"/>
        <v>0</v>
      </c>
      <c r="G52" s="54"/>
      <c r="H52" s="33">
        <v>0.5</v>
      </c>
      <c r="I52" s="32">
        <f t="shared" si="2"/>
        <v>0.33500000000000002</v>
      </c>
      <c r="J52" s="53">
        <f t="shared" si="3"/>
        <v>0.16500000000000001</v>
      </c>
      <c r="K52" s="54"/>
      <c r="L52" s="33">
        <v>0.5</v>
      </c>
      <c r="M52" s="32">
        <f t="shared" si="4"/>
        <v>0.33500000000000002</v>
      </c>
      <c r="N52" s="53">
        <f t="shared" si="5"/>
        <v>0.16500000000000001</v>
      </c>
      <c r="O52" s="54"/>
      <c r="P52" s="53"/>
      <c r="Q52" s="98">
        <v>0.75</v>
      </c>
    </row>
    <row r="53" spans="1:17" x14ac:dyDescent="0.25">
      <c r="A53" s="51">
        <v>42590</v>
      </c>
      <c r="B53" s="52"/>
      <c r="C53" s="53">
        <v>919.74</v>
      </c>
      <c r="D53" s="98"/>
      <c r="E53" s="32">
        <f t="shared" si="0"/>
        <v>0</v>
      </c>
      <c r="F53" s="53">
        <f t="shared" si="1"/>
        <v>0</v>
      </c>
      <c r="G53" s="54"/>
      <c r="H53" s="33">
        <v>0.5</v>
      </c>
      <c r="I53" s="32">
        <f t="shared" si="2"/>
        <v>0.33500000000000002</v>
      </c>
      <c r="J53" s="53">
        <f t="shared" si="3"/>
        <v>0.16500000000000001</v>
      </c>
      <c r="K53" s="54"/>
      <c r="L53" s="33">
        <v>0.5</v>
      </c>
      <c r="M53" s="32">
        <f t="shared" si="4"/>
        <v>0.33500000000000002</v>
      </c>
      <c r="N53" s="53">
        <f t="shared" si="5"/>
        <v>0.16500000000000001</v>
      </c>
      <c r="O53" s="54"/>
      <c r="P53" s="53"/>
      <c r="Q53" s="98">
        <v>0.75</v>
      </c>
    </row>
    <row r="54" spans="1:17" x14ac:dyDescent="0.25">
      <c r="A54" s="51">
        <v>42597</v>
      </c>
      <c r="B54" s="52">
        <v>0.95</v>
      </c>
      <c r="C54" s="53"/>
      <c r="D54" s="98"/>
      <c r="E54" s="32">
        <f t="shared" si="0"/>
        <v>0</v>
      </c>
      <c r="F54" s="53">
        <f t="shared" si="1"/>
        <v>0</v>
      </c>
      <c r="G54" s="54"/>
      <c r="H54" s="33"/>
      <c r="I54" s="32">
        <f t="shared" si="2"/>
        <v>0</v>
      </c>
      <c r="J54" s="53">
        <f t="shared" si="3"/>
        <v>0</v>
      </c>
      <c r="K54" s="54"/>
      <c r="L54" s="33"/>
      <c r="M54" s="32">
        <f t="shared" si="4"/>
        <v>0</v>
      </c>
      <c r="N54" s="53">
        <f t="shared" si="5"/>
        <v>0</v>
      </c>
      <c r="O54" s="54"/>
      <c r="P54" s="53"/>
      <c r="Q54" s="98"/>
    </row>
    <row r="55" spans="1:17" x14ac:dyDescent="0.25">
      <c r="A55" s="51">
        <v>42599</v>
      </c>
      <c r="B55" s="52">
        <v>0.06</v>
      </c>
      <c r="C55" s="53"/>
      <c r="D55" s="98"/>
      <c r="E55" s="32">
        <f t="shared" si="0"/>
        <v>0</v>
      </c>
      <c r="F55" s="53">
        <f t="shared" si="1"/>
        <v>0</v>
      </c>
      <c r="G55" s="54"/>
      <c r="H55" s="33"/>
      <c r="I55" s="32">
        <f t="shared" si="2"/>
        <v>0</v>
      </c>
      <c r="J55" s="53">
        <f t="shared" si="3"/>
        <v>0</v>
      </c>
      <c r="K55" s="54"/>
      <c r="L55" s="33"/>
      <c r="M55" s="32">
        <f t="shared" si="4"/>
        <v>0</v>
      </c>
      <c r="N55" s="53">
        <f t="shared" si="5"/>
        <v>0</v>
      </c>
      <c r="O55" s="54"/>
      <c r="P55" s="53"/>
      <c r="Q55" s="98"/>
    </row>
    <row r="56" spans="1:17" x14ac:dyDescent="0.25">
      <c r="A56" s="51">
        <v>42599</v>
      </c>
      <c r="B56" s="52"/>
      <c r="C56" s="53"/>
      <c r="D56" s="98"/>
      <c r="E56" s="32">
        <f t="shared" si="0"/>
        <v>0</v>
      </c>
      <c r="F56" s="53">
        <f t="shared" si="1"/>
        <v>0</v>
      </c>
      <c r="G56" s="54"/>
      <c r="H56" s="33">
        <v>0.5</v>
      </c>
      <c r="I56" s="32">
        <f t="shared" si="2"/>
        <v>0.33500000000000002</v>
      </c>
      <c r="J56" s="53">
        <f t="shared" si="3"/>
        <v>0.16500000000000001</v>
      </c>
      <c r="K56" s="54"/>
      <c r="L56" s="33">
        <v>0.5</v>
      </c>
      <c r="M56" s="32">
        <f t="shared" si="4"/>
        <v>0.33500000000000002</v>
      </c>
      <c r="N56" s="53">
        <f t="shared" si="5"/>
        <v>0.16500000000000001</v>
      </c>
      <c r="O56" s="54"/>
      <c r="P56" s="53"/>
      <c r="Q56" s="98"/>
    </row>
    <row r="57" spans="1:17" x14ac:dyDescent="0.25">
      <c r="A57" s="51">
        <v>42599</v>
      </c>
      <c r="B57" s="52"/>
      <c r="C57" s="53"/>
      <c r="D57" s="98"/>
      <c r="E57" s="32">
        <f t="shared" si="0"/>
        <v>0</v>
      </c>
      <c r="F57" s="53">
        <f t="shared" si="1"/>
        <v>0</v>
      </c>
      <c r="G57" s="54"/>
      <c r="H57" s="33"/>
      <c r="I57" s="32">
        <f t="shared" si="2"/>
        <v>0</v>
      </c>
      <c r="J57" s="53">
        <f t="shared" si="3"/>
        <v>0</v>
      </c>
      <c r="K57" s="54"/>
      <c r="L57" s="33"/>
      <c r="M57" s="32">
        <f t="shared" si="4"/>
        <v>0</v>
      </c>
      <c r="N57" s="53">
        <f t="shared" si="5"/>
        <v>0</v>
      </c>
      <c r="O57" s="54"/>
      <c r="P57" s="53"/>
      <c r="Q57" s="98">
        <v>0.75</v>
      </c>
    </row>
    <row r="58" spans="1:17" x14ac:dyDescent="0.25">
      <c r="A58" s="300">
        <v>42603</v>
      </c>
      <c r="B58" s="52">
        <v>0.17</v>
      </c>
      <c r="C58" s="301"/>
      <c r="D58" s="98"/>
      <c r="E58" s="32">
        <f t="shared" si="0"/>
        <v>0</v>
      </c>
      <c r="F58" s="53">
        <f t="shared" si="1"/>
        <v>0</v>
      </c>
      <c r="G58" s="54"/>
      <c r="H58" s="33"/>
      <c r="I58" s="32">
        <f t="shared" si="2"/>
        <v>0</v>
      </c>
      <c r="J58" s="53">
        <f t="shared" si="3"/>
        <v>0</v>
      </c>
      <c r="K58" s="54"/>
      <c r="L58" s="33"/>
      <c r="M58" s="32">
        <f t="shared" si="4"/>
        <v>0</v>
      </c>
      <c r="N58" s="53">
        <f t="shared" si="5"/>
        <v>0</v>
      </c>
      <c r="O58" s="54"/>
      <c r="P58" s="53"/>
      <c r="Q58" s="98"/>
    </row>
    <row r="59" spans="1:17" x14ac:dyDescent="0.25">
      <c r="A59" s="51">
        <v>42604</v>
      </c>
      <c r="B59" s="52"/>
      <c r="C59" s="53">
        <v>928.22</v>
      </c>
      <c r="D59" s="98"/>
      <c r="E59" s="32">
        <f t="shared" si="0"/>
        <v>0</v>
      </c>
      <c r="F59" s="53">
        <f t="shared" si="1"/>
        <v>0</v>
      </c>
      <c r="G59" s="54"/>
      <c r="H59" s="33">
        <v>0.5</v>
      </c>
      <c r="I59" s="32">
        <f t="shared" si="2"/>
        <v>0.33500000000000002</v>
      </c>
      <c r="J59" s="53">
        <f t="shared" si="3"/>
        <v>0.16500000000000001</v>
      </c>
      <c r="K59" s="54"/>
      <c r="L59" s="33">
        <v>0.5</v>
      </c>
      <c r="M59" s="32">
        <f t="shared" si="4"/>
        <v>0.33500000000000002</v>
      </c>
      <c r="N59" s="53">
        <f t="shared" si="5"/>
        <v>0.16500000000000001</v>
      </c>
      <c r="O59" s="54"/>
      <c r="P59" s="53"/>
      <c r="Q59" s="98"/>
    </row>
    <row r="60" spans="1:17" x14ac:dyDescent="0.25">
      <c r="A60" s="51">
        <v>42605</v>
      </c>
      <c r="B60" s="52">
        <v>0.26</v>
      </c>
      <c r="C60" s="53"/>
      <c r="D60" s="98"/>
      <c r="E60" s="32">
        <f t="shared" si="0"/>
        <v>0</v>
      </c>
      <c r="F60" s="53">
        <f t="shared" si="1"/>
        <v>0</v>
      </c>
      <c r="G60" s="54"/>
      <c r="H60" s="33"/>
      <c r="I60" s="32">
        <f t="shared" si="2"/>
        <v>0</v>
      </c>
      <c r="J60" s="53">
        <f t="shared" si="3"/>
        <v>0</v>
      </c>
      <c r="K60" s="54"/>
      <c r="L60" s="33"/>
      <c r="M60" s="32">
        <f t="shared" si="4"/>
        <v>0</v>
      </c>
      <c r="N60" s="53">
        <f t="shared" si="5"/>
        <v>0</v>
      </c>
      <c r="O60" s="54"/>
      <c r="P60" s="53"/>
      <c r="Q60" s="98">
        <v>0.75</v>
      </c>
    </row>
    <row r="61" spans="1:17" x14ac:dyDescent="0.25">
      <c r="A61" s="51">
        <v>42607</v>
      </c>
      <c r="B61" s="52"/>
      <c r="C61" s="53"/>
      <c r="D61" s="108"/>
      <c r="E61" s="308">
        <f t="shared" si="0"/>
        <v>0</v>
      </c>
      <c r="F61" s="307">
        <f t="shared" si="1"/>
        <v>0</v>
      </c>
      <c r="G61" s="54"/>
      <c r="H61" s="33">
        <v>0.5</v>
      </c>
      <c r="I61" s="32">
        <f t="shared" si="2"/>
        <v>0.33500000000000002</v>
      </c>
      <c r="J61" s="53">
        <f t="shared" si="3"/>
        <v>0.16500000000000001</v>
      </c>
      <c r="K61" s="54"/>
      <c r="L61" s="33"/>
      <c r="M61" s="32">
        <f t="shared" si="4"/>
        <v>0</v>
      </c>
      <c r="N61" s="53">
        <f t="shared" si="5"/>
        <v>0</v>
      </c>
      <c r="O61" s="54"/>
      <c r="P61" s="53"/>
      <c r="Q61" s="98"/>
    </row>
    <row r="62" spans="1:17" x14ac:dyDescent="0.25">
      <c r="A62" s="51">
        <v>42611</v>
      </c>
      <c r="B62" s="52"/>
      <c r="C62" s="53">
        <v>932.4</v>
      </c>
      <c r="D62" s="98"/>
      <c r="E62" s="32">
        <f t="shared" si="0"/>
        <v>0</v>
      </c>
      <c r="F62" s="53">
        <f t="shared" si="1"/>
        <v>0</v>
      </c>
      <c r="G62" s="54"/>
      <c r="H62" s="33">
        <v>0.5</v>
      </c>
      <c r="I62" s="32">
        <f t="shared" si="2"/>
        <v>0.33500000000000002</v>
      </c>
      <c r="J62" s="53">
        <f t="shared" si="3"/>
        <v>0.16500000000000001</v>
      </c>
      <c r="K62" s="54"/>
      <c r="L62" s="33">
        <v>0.5</v>
      </c>
      <c r="M62" s="32">
        <f t="shared" si="4"/>
        <v>0.33500000000000002</v>
      </c>
      <c r="N62" s="53">
        <f t="shared" si="5"/>
        <v>0.16500000000000001</v>
      </c>
      <c r="O62" s="54"/>
      <c r="P62" s="53"/>
      <c r="Q62" s="98"/>
    </row>
    <row r="63" spans="1:17" x14ac:dyDescent="0.25">
      <c r="A63" s="51">
        <v>42612</v>
      </c>
      <c r="B63" s="52">
        <v>0.26</v>
      </c>
      <c r="C63" s="53"/>
      <c r="D63" s="98"/>
      <c r="E63" s="32">
        <f t="shared" si="0"/>
        <v>0</v>
      </c>
      <c r="F63" s="53">
        <f t="shared" si="1"/>
        <v>0</v>
      </c>
      <c r="G63" s="54"/>
      <c r="H63" s="33"/>
      <c r="I63" s="32">
        <f t="shared" si="2"/>
        <v>0</v>
      </c>
      <c r="J63" s="53">
        <f t="shared" si="3"/>
        <v>0</v>
      </c>
      <c r="K63" s="54"/>
      <c r="L63" s="33"/>
      <c r="M63" s="32">
        <f t="shared" si="4"/>
        <v>0</v>
      </c>
      <c r="N63" s="53">
        <f t="shared" si="5"/>
        <v>0</v>
      </c>
      <c r="O63" s="54"/>
      <c r="P63" s="53"/>
      <c r="Q63" s="98"/>
    </row>
    <row r="64" spans="1:17" x14ac:dyDescent="0.25">
      <c r="A64" s="51">
        <v>42613</v>
      </c>
      <c r="B64" s="52"/>
      <c r="C64" s="53">
        <v>935.27</v>
      </c>
      <c r="D64" s="98"/>
      <c r="E64" s="32">
        <f t="shared" si="0"/>
        <v>0</v>
      </c>
      <c r="F64" s="53">
        <f t="shared" si="1"/>
        <v>0</v>
      </c>
      <c r="G64" s="54"/>
      <c r="H64" s="33">
        <v>0.5</v>
      </c>
      <c r="I64" s="32">
        <f t="shared" si="2"/>
        <v>0.33500000000000002</v>
      </c>
      <c r="J64" s="53">
        <f t="shared" si="3"/>
        <v>0.16500000000000001</v>
      </c>
      <c r="K64" s="54"/>
      <c r="L64" s="33">
        <v>0.5</v>
      </c>
      <c r="M64" s="32">
        <f t="shared" si="4"/>
        <v>0.33500000000000002</v>
      </c>
      <c r="N64" s="53">
        <f t="shared" si="5"/>
        <v>0.16500000000000001</v>
      </c>
      <c r="O64" s="54"/>
      <c r="P64" s="53">
        <v>605.52</v>
      </c>
      <c r="Q64" s="98">
        <v>0.75</v>
      </c>
    </row>
    <row r="65" spans="1:17" x14ac:dyDescent="0.25">
      <c r="A65" s="51">
        <v>42619</v>
      </c>
      <c r="B65" s="52"/>
      <c r="C65" s="53"/>
      <c r="D65" s="98"/>
      <c r="E65" s="32">
        <f t="shared" si="0"/>
        <v>0</v>
      </c>
      <c r="F65" s="53">
        <f t="shared" si="1"/>
        <v>0</v>
      </c>
      <c r="G65" s="54"/>
      <c r="H65" s="33">
        <v>0.5</v>
      </c>
      <c r="I65" s="32">
        <f t="shared" si="2"/>
        <v>0.33500000000000002</v>
      </c>
      <c r="J65" s="53">
        <f t="shared" si="3"/>
        <v>0.16500000000000001</v>
      </c>
      <c r="K65" s="54"/>
      <c r="L65" s="33">
        <v>0.5</v>
      </c>
      <c r="M65" s="32">
        <f t="shared" si="4"/>
        <v>0.33500000000000002</v>
      </c>
      <c r="N65" s="53">
        <f t="shared" si="5"/>
        <v>0.16500000000000001</v>
      </c>
      <c r="O65" s="54"/>
      <c r="P65" s="53"/>
      <c r="Q65" s="98"/>
    </row>
    <row r="66" spans="1:17" x14ac:dyDescent="0.25">
      <c r="A66" s="51">
        <v>42620</v>
      </c>
      <c r="B66" s="52"/>
      <c r="C66" s="53"/>
      <c r="D66" s="98"/>
      <c r="E66" s="32">
        <f t="shared" si="0"/>
        <v>0</v>
      </c>
      <c r="F66" s="53">
        <f t="shared" si="1"/>
        <v>0</v>
      </c>
      <c r="G66" s="54"/>
      <c r="H66" s="33"/>
      <c r="I66" s="32">
        <f t="shared" si="2"/>
        <v>0</v>
      </c>
      <c r="J66" s="53">
        <f t="shared" si="3"/>
        <v>0</v>
      </c>
      <c r="K66" s="54"/>
      <c r="L66" s="33"/>
      <c r="M66" s="32">
        <f t="shared" si="4"/>
        <v>0</v>
      </c>
      <c r="N66" s="53">
        <f t="shared" si="5"/>
        <v>0</v>
      </c>
      <c r="O66" s="54"/>
      <c r="P66" s="53"/>
      <c r="Q66" s="98">
        <v>0.75</v>
      </c>
    </row>
    <row r="67" spans="1:17" x14ac:dyDescent="0.25">
      <c r="A67" s="51">
        <v>42621</v>
      </c>
      <c r="B67" s="52"/>
      <c r="C67" s="53">
        <v>940.33</v>
      </c>
      <c r="D67" s="98"/>
      <c r="E67" s="32">
        <f t="shared" si="0"/>
        <v>0</v>
      </c>
      <c r="F67" s="53">
        <f t="shared" si="1"/>
        <v>0</v>
      </c>
      <c r="G67" s="54"/>
      <c r="H67" s="33">
        <v>0.5</v>
      </c>
      <c r="I67" s="32">
        <f t="shared" si="2"/>
        <v>0.33500000000000002</v>
      </c>
      <c r="J67" s="53">
        <f t="shared" si="3"/>
        <v>0.16500000000000001</v>
      </c>
      <c r="K67" s="54"/>
      <c r="L67" s="33">
        <v>0.5</v>
      </c>
      <c r="M67" s="32">
        <f t="shared" si="4"/>
        <v>0.33500000000000002</v>
      </c>
      <c r="N67" s="53">
        <f t="shared" si="5"/>
        <v>0.16500000000000001</v>
      </c>
      <c r="O67" s="54"/>
      <c r="P67" s="53"/>
      <c r="Q67" s="98"/>
    </row>
    <row r="68" spans="1:17" x14ac:dyDescent="0.25">
      <c r="A68" s="51">
        <v>42622</v>
      </c>
      <c r="B68" s="52"/>
      <c r="C68" s="53">
        <v>942.69</v>
      </c>
      <c r="D68" s="98"/>
      <c r="E68" s="32">
        <f t="shared" ref="E68" si="6">D68*0.67</f>
        <v>0</v>
      </c>
      <c r="F68" s="53">
        <f t="shared" ref="F68" si="7">D68*0.33</f>
        <v>0</v>
      </c>
      <c r="G68" s="54"/>
      <c r="H68" s="33">
        <v>0.5</v>
      </c>
      <c r="I68" s="32">
        <f t="shared" ref="I68:I76" si="8">H68*0.67</f>
        <v>0.33500000000000002</v>
      </c>
      <c r="J68" s="53">
        <f t="shared" ref="J68:J86" si="9">H68*0.33</f>
        <v>0.16500000000000001</v>
      </c>
      <c r="K68" s="54"/>
      <c r="L68" s="33">
        <v>0.5</v>
      </c>
      <c r="M68" s="32">
        <f t="shared" ref="M68:M86" si="10">L68*0.67</f>
        <v>0.33500000000000002</v>
      </c>
      <c r="N68" s="53">
        <f t="shared" ref="N68:N86" si="11">L68*0.33</f>
        <v>0.16500000000000001</v>
      </c>
      <c r="O68" s="54"/>
      <c r="P68" s="53"/>
      <c r="Q68" s="98"/>
    </row>
    <row r="69" spans="1:17" x14ac:dyDescent="0.25">
      <c r="A69" s="51">
        <v>42624</v>
      </c>
      <c r="B69" s="52">
        <v>1.48</v>
      </c>
      <c r="C69" s="53"/>
      <c r="D69" s="98"/>
      <c r="E69" s="32"/>
      <c r="F69" s="53"/>
      <c r="G69" s="54"/>
      <c r="H69" s="33"/>
      <c r="I69" s="32">
        <f t="shared" si="8"/>
        <v>0</v>
      </c>
      <c r="J69" s="53">
        <f t="shared" si="9"/>
        <v>0</v>
      </c>
      <c r="K69" s="54"/>
      <c r="L69" s="33"/>
      <c r="M69" s="32">
        <f t="shared" si="10"/>
        <v>0</v>
      </c>
      <c r="N69" s="53">
        <f t="shared" si="11"/>
        <v>0</v>
      </c>
      <c r="O69" s="54"/>
      <c r="P69" s="53"/>
      <c r="Q69" s="98"/>
    </row>
    <row r="70" spans="1:17" x14ac:dyDescent="0.25">
      <c r="A70" s="51">
        <v>42631</v>
      </c>
      <c r="B70" s="52">
        <v>0.33</v>
      </c>
      <c r="C70" s="301"/>
      <c r="D70" s="297"/>
      <c r="E70" s="295"/>
      <c r="F70" s="53"/>
      <c r="G70" s="54"/>
      <c r="H70" s="33"/>
      <c r="I70" s="32">
        <f t="shared" si="8"/>
        <v>0</v>
      </c>
      <c r="J70" s="53">
        <f t="shared" si="9"/>
        <v>0</v>
      </c>
      <c r="K70" s="54"/>
      <c r="L70" s="33"/>
      <c r="M70" s="32">
        <f t="shared" si="10"/>
        <v>0</v>
      </c>
      <c r="N70" s="53">
        <f t="shared" si="11"/>
        <v>0</v>
      </c>
      <c r="O70" s="54"/>
      <c r="P70" s="53"/>
      <c r="Q70" s="98"/>
    </row>
    <row r="71" spans="1:17" x14ac:dyDescent="0.25">
      <c r="A71" s="51">
        <v>42633</v>
      </c>
      <c r="B71" s="52"/>
      <c r="C71" s="53">
        <v>945.07</v>
      </c>
      <c r="D71" s="98"/>
      <c r="E71" s="32"/>
      <c r="F71" s="53"/>
      <c r="G71" s="54"/>
      <c r="H71" s="33">
        <v>0.5</v>
      </c>
      <c r="I71" s="32">
        <f t="shared" si="8"/>
        <v>0.33500000000000002</v>
      </c>
      <c r="J71" s="53">
        <f t="shared" si="9"/>
        <v>0.16500000000000001</v>
      </c>
      <c r="K71" s="54"/>
      <c r="L71" s="33">
        <v>0.5</v>
      </c>
      <c r="M71" s="32">
        <f t="shared" si="10"/>
        <v>0.33500000000000002</v>
      </c>
      <c r="N71" s="53">
        <f t="shared" si="11"/>
        <v>0.16500000000000001</v>
      </c>
      <c r="O71" s="54"/>
      <c r="P71" s="53"/>
      <c r="Q71" s="98"/>
    </row>
    <row r="72" spans="1:17" x14ac:dyDescent="0.25">
      <c r="A72" s="51">
        <v>42635</v>
      </c>
      <c r="B72" s="52"/>
      <c r="C72" s="53"/>
      <c r="D72" s="98"/>
      <c r="E72" s="32"/>
      <c r="F72" s="53"/>
      <c r="G72" s="54"/>
      <c r="H72" s="33"/>
      <c r="I72" s="32">
        <f t="shared" si="8"/>
        <v>0</v>
      </c>
      <c r="J72" s="53">
        <f t="shared" si="9"/>
        <v>0</v>
      </c>
      <c r="K72" s="54"/>
      <c r="L72" s="33"/>
      <c r="M72" s="32">
        <f t="shared" si="10"/>
        <v>0</v>
      </c>
      <c r="N72" s="53">
        <f t="shared" si="11"/>
        <v>0</v>
      </c>
      <c r="O72" s="54"/>
      <c r="P72" s="53"/>
      <c r="Q72" s="98">
        <v>0.75</v>
      </c>
    </row>
    <row r="73" spans="1:17" x14ac:dyDescent="0.25">
      <c r="A73" s="51">
        <v>42643</v>
      </c>
      <c r="B73" s="52"/>
      <c r="C73" s="53">
        <v>947.88</v>
      </c>
      <c r="D73" s="98"/>
      <c r="E73" s="32"/>
      <c r="F73" s="53"/>
      <c r="G73" s="54"/>
      <c r="H73" s="33">
        <v>0.6</v>
      </c>
      <c r="I73" s="32">
        <f t="shared" si="8"/>
        <v>0.40200000000000002</v>
      </c>
      <c r="J73" s="53">
        <f t="shared" si="9"/>
        <v>0.19800000000000001</v>
      </c>
      <c r="K73" s="54"/>
      <c r="L73" s="33">
        <v>0.6</v>
      </c>
      <c r="M73" s="32">
        <f t="shared" si="10"/>
        <v>0.40200000000000002</v>
      </c>
      <c r="N73" s="53">
        <f t="shared" si="11"/>
        <v>0.19800000000000001</v>
      </c>
      <c r="O73" s="54"/>
      <c r="P73" s="53">
        <v>614.77</v>
      </c>
      <c r="Q73" s="98">
        <v>0.75</v>
      </c>
    </row>
    <row r="74" spans="1:17" x14ac:dyDescent="0.25">
      <c r="A74" s="51">
        <v>42646</v>
      </c>
      <c r="B74" s="52"/>
      <c r="C74" s="53">
        <v>950.16</v>
      </c>
      <c r="D74" s="98"/>
      <c r="E74" s="32"/>
      <c r="F74" s="53"/>
      <c r="G74" s="54"/>
      <c r="H74" s="33">
        <v>0.6</v>
      </c>
      <c r="I74" s="32">
        <f t="shared" si="8"/>
        <v>0.40200000000000002</v>
      </c>
      <c r="J74" s="53">
        <f t="shared" si="9"/>
        <v>0.19800000000000001</v>
      </c>
      <c r="K74" s="54"/>
      <c r="L74" s="33">
        <v>0.6</v>
      </c>
      <c r="M74" s="32">
        <f t="shared" si="10"/>
        <v>0.40200000000000002</v>
      </c>
      <c r="N74" s="53">
        <f t="shared" si="11"/>
        <v>0.19800000000000001</v>
      </c>
      <c r="O74" s="54"/>
      <c r="P74" s="53"/>
      <c r="Q74" s="98"/>
    </row>
    <row r="75" spans="1:17" x14ac:dyDescent="0.25">
      <c r="A75" s="51">
        <v>42656</v>
      </c>
      <c r="B75" s="52"/>
      <c r="C75" s="53">
        <v>953.32</v>
      </c>
      <c r="D75" s="98"/>
      <c r="E75" s="32"/>
      <c r="F75" s="53"/>
      <c r="G75" s="54"/>
      <c r="H75" s="33"/>
      <c r="I75" s="32">
        <f t="shared" si="8"/>
        <v>0</v>
      </c>
      <c r="J75" s="53">
        <f t="shared" si="9"/>
        <v>0</v>
      </c>
      <c r="K75" s="54"/>
      <c r="L75" s="33">
        <v>0.5</v>
      </c>
      <c r="M75" s="32">
        <f t="shared" si="10"/>
        <v>0.33500000000000002</v>
      </c>
      <c r="N75" s="53">
        <f t="shared" si="11"/>
        <v>0.16500000000000001</v>
      </c>
      <c r="O75" s="54"/>
      <c r="P75" s="53"/>
      <c r="Q75" s="98"/>
    </row>
    <row r="76" spans="1:17" x14ac:dyDescent="0.25">
      <c r="A76" s="51"/>
      <c r="B76" s="52"/>
      <c r="C76" s="53"/>
      <c r="D76" s="98"/>
      <c r="E76" s="32"/>
      <c r="F76" s="53"/>
      <c r="G76" s="54"/>
      <c r="H76" s="309"/>
      <c r="I76" s="310">
        <f t="shared" si="8"/>
        <v>0</v>
      </c>
      <c r="J76" s="311">
        <f t="shared" si="9"/>
        <v>0</v>
      </c>
      <c r="K76" s="54"/>
      <c r="L76" s="33"/>
      <c r="M76" s="32">
        <f t="shared" si="10"/>
        <v>0</v>
      </c>
      <c r="N76" s="53">
        <f t="shared" si="11"/>
        <v>0</v>
      </c>
      <c r="O76" s="54"/>
      <c r="P76" s="53"/>
      <c r="Q76" s="98"/>
    </row>
    <row r="77" spans="1:17" x14ac:dyDescent="0.25">
      <c r="A77" s="51"/>
      <c r="B77" s="52"/>
      <c r="C77" s="53"/>
      <c r="D77" s="98"/>
      <c r="E77" s="32"/>
      <c r="F77" s="53"/>
      <c r="G77" s="54"/>
      <c r="H77" s="33"/>
      <c r="I77" s="32">
        <f>H77*0.67</f>
        <v>0</v>
      </c>
      <c r="J77" s="53">
        <f t="shared" si="9"/>
        <v>0</v>
      </c>
      <c r="K77" s="54"/>
      <c r="L77" s="33"/>
      <c r="M77" s="32">
        <f t="shared" si="10"/>
        <v>0</v>
      </c>
      <c r="N77" s="53">
        <f t="shared" si="11"/>
        <v>0</v>
      </c>
      <c r="O77" s="54"/>
      <c r="P77" s="53"/>
      <c r="Q77" s="98"/>
    </row>
    <row r="78" spans="1:17" x14ac:dyDescent="0.25">
      <c r="A78" s="51"/>
      <c r="B78" s="52"/>
      <c r="C78" s="53"/>
      <c r="D78" s="98"/>
      <c r="E78" s="32"/>
      <c r="F78" s="53"/>
      <c r="G78" s="54"/>
      <c r="H78" s="33"/>
      <c r="I78" s="32">
        <f>H78*0.67</f>
        <v>0</v>
      </c>
      <c r="J78" s="53">
        <f t="shared" si="9"/>
        <v>0</v>
      </c>
      <c r="K78" s="54"/>
      <c r="L78" s="33"/>
      <c r="M78" s="32">
        <f t="shared" si="10"/>
        <v>0</v>
      </c>
      <c r="N78" s="53">
        <f t="shared" si="11"/>
        <v>0</v>
      </c>
      <c r="O78" s="54"/>
      <c r="P78" s="53"/>
      <c r="Q78" s="98"/>
    </row>
    <row r="79" spans="1:17" x14ac:dyDescent="0.25">
      <c r="A79" s="51"/>
      <c r="B79" s="52"/>
      <c r="C79" s="53"/>
      <c r="D79" s="98"/>
      <c r="E79" s="32"/>
      <c r="F79" s="53"/>
      <c r="G79" s="54"/>
      <c r="H79" s="33"/>
      <c r="I79" s="32">
        <f t="shared" ref="I79:I84" si="12">H79*0.67</f>
        <v>0</v>
      </c>
      <c r="J79" s="53">
        <f t="shared" si="9"/>
        <v>0</v>
      </c>
      <c r="K79" s="54"/>
      <c r="L79" s="33"/>
      <c r="M79" s="32">
        <f t="shared" si="10"/>
        <v>0</v>
      </c>
      <c r="N79" s="53">
        <f t="shared" si="11"/>
        <v>0</v>
      </c>
      <c r="O79" s="54"/>
      <c r="P79" s="53"/>
      <c r="Q79" s="98"/>
    </row>
    <row r="80" spans="1:17" x14ac:dyDescent="0.25">
      <c r="A80" s="51"/>
      <c r="B80" s="52"/>
      <c r="C80" s="53"/>
      <c r="D80" s="98"/>
      <c r="E80" s="32"/>
      <c r="F80" s="53"/>
      <c r="G80" s="54"/>
      <c r="H80" s="33"/>
      <c r="I80" s="32">
        <f t="shared" si="12"/>
        <v>0</v>
      </c>
      <c r="J80" s="53">
        <f t="shared" si="9"/>
        <v>0</v>
      </c>
      <c r="K80" s="54"/>
      <c r="L80" s="33"/>
      <c r="M80" s="32">
        <f t="shared" si="10"/>
        <v>0</v>
      </c>
      <c r="N80" s="53">
        <f t="shared" si="11"/>
        <v>0</v>
      </c>
      <c r="O80" s="54"/>
      <c r="P80" s="53"/>
      <c r="Q80" s="98"/>
    </row>
    <row r="81" spans="1:17" x14ac:dyDescent="0.25">
      <c r="A81" s="51"/>
      <c r="B81" s="52"/>
      <c r="C81" s="53"/>
      <c r="D81" s="98"/>
      <c r="E81" s="32"/>
      <c r="F81" s="53"/>
      <c r="G81" s="54"/>
      <c r="H81" s="33"/>
      <c r="I81" s="32">
        <f t="shared" si="12"/>
        <v>0</v>
      </c>
      <c r="J81" s="53">
        <f t="shared" si="9"/>
        <v>0</v>
      </c>
      <c r="K81" s="54"/>
      <c r="L81" s="33"/>
      <c r="M81" s="32">
        <f t="shared" si="10"/>
        <v>0</v>
      </c>
      <c r="N81" s="53">
        <f t="shared" si="11"/>
        <v>0</v>
      </c>
      <c r="O81" s="54"/>
      <c r="P81" s="53"/>
      <c r="Q81" s="98"/>
    </row>
    <row r="82" spans="1:17" x14ac:dyDescent="0.25">
      <c r="A82" s="51"/>
      <c r="B82" s="52"/>
      <c r="C82" s="53"/>
      <c r="D82" s="98"/>
      <c r="E82" s="32"/>
      <c r="F82" s="53"/>
      <c r="G82" s="54"/>
      <c r="H82" s="33"/>
      <c r="I82" s="32">
        <f t="shared" si="12"/>
        <v>0</v>
      </c>
      <c r="J82" s="53">
        <f t="shared" si="9"/>
        <v>0</v>
      </c>
      <c r="K82" s="54"/>
      <c r="L82" s="33"/>
      <c r="M82" s="32">
        <f t="shared" si="10"/>
        <v>0</v>
      </c>
      <c r="N82" s="53">
        <f t="shared" si="11"/>
        <v>0</v>
      </c>
      <c r="O82" s="54"/>
      <c r="P82" s="53"/>
      <c r="Q82" s="98"/>
    </row>
    <row r="83" spans="1:17" x14ac:dyDescent="0.25">
      <c r="A83" s="51"/>
      <c r="B83" s="52"/>
      <c r="C83" s="53"/>
      <c r="D83" s="98"/>
      <c r="E83" s="32"/>
      <c r="F83" s="53"/>
      <c r="G83" s="54"/>
      <c r="H83" s="33"/>
      <c r="I83" s="32">
        <f t="shared" si="12"/>
        <v>0</v>
      </c>
      <c r="J83" s="53">
        <f t="shared" si="9"/>
        <v>0</v>
      </c>
      <c r="K83" s="302"/>
      <c r="L83" s="33"/>
      <c r="M83" s="32">
        <f t="shared" si="10"/>
        <v>0</v>
      </c>
      <c r="N83" s="53">
        <f t="shared" si="11"/>
        <v>0</v>
      </c>
      <c r="O83" s="54"/>
      <c r="P83" s="53"/>
      <c r="Q83" s="98"/>
    </row>
    <row r="84" spans="1:17" x14ac:dyDescent="0.25">
      <c r="A84" s="51"/>
      <c r="B84" s="52"/>
      <c r="C84" s="53"/>
      <c r="D84" s="98"/>
      <c r="E84" s="32"/>
      <c r="F84" s="53"/>
      <c r="G84" s="54"/>
      <c r="H84" s="33"/>
      <c r="I84" s="32">
        <f t="shared" si="12"/>
        <v>0</v>
      </c>
      <c r="J84" s="53">
        <f t="shared" si="9"/>
        <v>0</v>
      </c>
      <c r="K84" s="315"/>
      <c r="L84" s="312"/>
      <c r="M84" s="313">
        <f t="shared" si="10"/>
        <v>0</v>
      </c>
      <c r="N84" s="314">
        <f t="shared" si="11"/>
        <v>0</v>
      </c>
      <c r="O84" s="54"/>
      <c r="P84" s="53"/>
      <c r="Q84" s="98"/>
    </row>
    <row r="85" spans="1:17" x14ac:dyDescent="0.25">
      <c r="A85" s="51"/>
      <c r="B85" s="52"/>
      <c r="C85" s="53"/>
      <c r="D85" s="98"/>
      <c r="E85" s="32"/>
      <c r="F85" s="53"/>
      <c r="G85" s="54"/>
      <c r="H85" s="33"/>
      <c r="I85" s="32">
        <f>H85*0.67</f>
        <v>0</v>
      </c>
      <c r="J85" s="53">
        <f t="shared" si="9"/>
        <v>0</v>
      </c>
      <c r="K85" s="54"/>
      <c r="L85" s="33"/>
      <c r="M85" s="32">
        <f t="shared" si="10"/>
        <v>0</v>
      </c>
      <c r="N85" s="53">
        <f t="shared" si="11"/>
        <v>0</v>
      </c>
      <c r="O85" s="54"/>
      <c r="P85" s="53"/>
      <c r="Q85" s="98"/>
    </row>
    <row r="86" spans="1:17" ht="15.75" thickBot="1" x14ac:dyDescent="0.3">
      <c r="A86" s="57"/>
      <c r="B86" s="58"/>
      <c r="C86" s="59"/>
      <c r="D86" s="104"/>
      <c r="E86" s="303"/>
      <c r="F86" s="59"/>
      <c r="G86" s="62"/>
      <c r="H86" s="60"/>
      <c r="I86" s="303">
        <f>H86*0.67</f>
        <v>0</v>
      </c>
      <c r="J86" s="59">
        <f t="shared" si="9"/>
        <v>0</v>
      </c>
      <c r="K86" s="62"/>
      <c r="L86" s="60"/>
      <c r="M86" s="303">
        <f t="shared" si="10"/>
        <v>0</v>
      </c>
      <c r="N86" s="59">
        <f t="shared" si="11"/>
        <v>0</v>
      </c>
      <c r="O86" s="62"/>
      <c r="P86" s="59"/>
      <c r="Q86" s="104"/>
    </row>
    <row r="87" spans="1:17" ht="15.75" thickTop="1" x14ac:dyDescent="0.25">
      <c r="A87" s="51" t="s">
        <v>5</v>
      </c>
      <c r="B87" s="52">
        <f>SUM(B4:B86)</f>
        <v>20.440000000000001</v>
      </c>
      <c r="C87" s="53"/>
      <c r="D87" s="64">
        <f t="shared" ref="D87:N87" si="13">SUM(D7:D86)</f>
        <v>13.35</v>
      </c>
      <c r="E87" s="53">
        <f t="shared" si="13"/>
        <v>8.9445000000000014</v>
      </c>
      <c r="F87" s="53">
        <f t="shared" si="13"/>
        <v>4.4055000000000009</v>
      </c>
      <c r="G87" s="54"/>
      <c r="H87" s="64">
        <f t="shared" si="13"/>
        <v>12.099999999999998</v>
      </c>
      <c r="I87" s="53">
        <f t="shared" si="13"/>
        <v>8.1070000000000011</v>
      </c>
      <c r="J87" s="53">
        <f t="shared" si="13"/>
        <v>3.9929999999999999</v>
      </c>
      <c r="K87" s="54"/>
      <c r="L87" s="64">
        <f t="shared" si="13"/>
        <v>12.599999999999998</v>
      </c>
      <c r="M87" s="53">
        <f t="shared" si="13"/>
        <v>8.4420000000000019</v>
      </c>
      <c r="N87" s="53">
        <f t="shared" si="13"/>
        <v>4.1579999999999995</v>
      </c>
      <c r="O87" s="54"/>
      <c r="P87" s="53"/>
      <c r="Q87" s="64">
        <f t="shared" ref="Q87" si="14">SUM(Q7:Q86)</f>
        <v>16.07</v>
      </c>
    </row>
    <row r="88" spans="1:17" x14ac:dyDescent="0.25">
      <c r="A88" s="51"/>
      <c r="B88" s="52"/>
      <c r="C88" s="53"/>
      <c r="D88" s="64">
        <f>SUM($B6:$B60)</f>
        <v>18.37</v>
      </c>
      <c r="E88" s="53">
        <f>D88</f>
        <v>18.37</v>
      </c>
      <c r="F88" s="53">
        <f>D88</f>
        <v>18.37</v>
      </c>
      <c r="G88" s="53"/>
      <c r="H88" s="64">
        <f>SUM($B22:$B86)</f>
        <v>11.78</v>
      </c>
      <c r="I88" s="53">
        <f>H88</f>
        <v>11.78</v>
      </c>
      <c r="J88" s="53">
        <f>H88</f>
        <v>11.78</v>
      </c>
      <c r="K88" s="53"/>
      <c r="L88" s="64">
        <f>SUM($B22:$B86)</f>
        <v>11.78</v>
      </c>
      <c r="M88" s="53">
        <f>L88</f>
        <v>11.78</v>
      </c>
      <c r="N88" s="53">
        <f>L88</f>
        <v>11.78</v>
      </c>
      <c r="O88" s="53"/>
      <c r="P88" s="53"/>
      <c r="Q88" s="64">
        <f>SUM($B4:$B86)</f>
        <v>20.440000000000001</v>
      </c>
    </row>
    <row r="89" spans="1:17" x14ac:dyDescent="0.25">
      <c r="A89" s="65" t="s">
        <v>5</v>
      </c>
      <c r="B89" s="52"/>
      <c r="C89" s="53"/>
      <c r="D89" s="33"/>
      <c r="E89" s="32"/>
      <c r="F89" s="53"/>
      <c r="G89" s="54"/>
      <c r="H89" s="33"/>
      <c r="I89" s="32"/>
      <c r="J89" s="53"/>
      <c r="K89" s="54"/>
      <c r="L89" s="33"/>
      <c r="M89" s="32"/>
      <c r="N89" s="53"/>
      <c r="O89" s="54"/>
      <c r="P89" s="53"/>
      <c r="Q89" s="98"/>
    </row>
    <row r="90" spans="1:17" ht="15.75" thickBot="1" x14ac:dyDescent="0.3">
      <c r="A90" s="65" t="s">
        <v>6</v>
      </c>
      <c r="B90" s="52"/>
      <c r="C90" s="53"/>
      <c r="D90" s="66">
        <f>D87+D88</f>
        <v>31.72</v>
      </c>
      <c r="E90" s="304">
        <f>E87+D88</f>
        <v>27.314500000000002</v>
      </c>
      <c r="F90" s="305">
        <f>F87+D88</f>
        <v>22.775500000000001</v>
      </c>
      <c r="G90" s="68"/>
      <c r="H90" s="66">
        <f>H87+H88</f>
        <v>23.879999999999995</v>
      </c>
      <c r="I90" s="304">
        <f>I87+H88</f>
        <v>19.887</v>
      </c>
      <c r="J90" s="305">
        <f>J87+H88</f>
        <v>15.773</v>
      </c>
      <c r="K90" s="68"/>
      <c r="L90" s="66">
        <f>L87+L88</f>
        <v>24.379999999999995</v>
      </c>
      <c r="M90" s="304">
        <f>M87+L88</f>
        <v>20.222000000000001</v>
      </c>
      <c r="N90" s="305">
        <f>N87+L88</f>
        <v>15.937999999999999</v>
      </c>
      <c r="O90" s="68"/>
      <c r="P90" s="305"/>
      <c r="Q90" s="306">
        <f>Q87+Q88</f>
        <v>36.510000000000005</v>
      </c>
    </row>
    <row r="91" spans="1:17" ht="15.75" thickTop="1" x14ac:dyDescent="0.25"/>
  </sheetData>
  <mergeCells count="1">
    <mergeCell ref="B22:C22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T6" sqref="T6"/>
    </sheetView>
  </sheetViews>
  <sheetFormatPr defaultRowHeight="15" x14ac:dyDescent="0.25"/>
  <cols>
    <col min="2" max="18" width="6" customWidth="1"/>
  </cols>
  <sheetData>
    <row r="1" spans="1:18" x14ac:dyDescent="0.25">
      <c r="A1" s="283" t="s">
        <v>10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</row>
    <row r="2" spans="1:18" x14ac:dyDescent="0.25">
      <c r="A2" s="283" t="s">
        <v>52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</row>
    <row r="3" spans="1:18" x14ac:dyDescent="0.25">
      <c r="A3" s="283" t="s">
        <v>56</v>
      </c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</row>
    <row r="4" spans="1:18" x14ac:dyDescent="0.25">
      <c r="A4" s="283"/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</row>
    <row r="5" spans="1:18" x14ac:dyDescent="0.25">
      <c r="A5" s="283"/>
      <c r="B5" s="283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3"/>
      <c r="P5" s="283"/>
      <c r="Q5" s="283"/>
      <c r="R5" s="283"/>
    </row>
    <row r="6" spans="1:18" x14ac:dyDescent="0.25">
      <c r="A6" s="283"/>
      <c r="B6" s="283" t="s">
        <v>53</v>
      </c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3"/>
      <c r="N6" s="283"/>
      <c r="O6" s="283"/>
      <c r="P6" s="283"/>
      <c r="Q6" s="283"/>
      <c r="R6" s="283"/>
    </row>
    <row r="7" spans="1:18" x14ac:dyDescent="0.25">
      <c r="A7" s="283"/>
      <c r="B7" s="283" t="s">
        <v>39</v>
      </c>
      <c r="C7" s="283">
        <v>2001</v>
      </c>
      <c r="D7" s="283">
        <v>2002</v>
      </c>
      <c r="E7" s="283">
        <v>2003</v>
      </c>
      <c r="F7" s="283">
        <v>2004</v>
      </c>
      <c r="G7" s="283">
        <v>2005</v>
      </c>
      <c r="H7" s="283">
        <v>2006</v>
      </c>
      <c r="I7" s="283">
        <v>2007</v>
      </c>
      <c r="J7" s="283">
        <v>2008</v>
      </c>
      <c r="K7" s="283">
        <v>2009</v>
      </c>
      <c r="L7" s="283">
        <v>2010</v>
      </c>
      <c r="M7" s="283">
        <v>2011</v>
      </c>
      <c r="N7" s="283">
        <v>2012</v>
      </c>
      <c r="O7" s="283">
        <v>2013</v>
      </c>
      <c r="P7" s="283">
        <v>2014</v>
      </c>
      <c r="Q7" s="283">
        <v>2015</v>
      </c>
      <c r="R7" s="283">
        <v>2016</v>
      </c>
    </row>
    <row r="8" spans="1:18" x14ac:dyDescent="0.25">
      <c r="A8" s="283" t="s">
        <v>49</v>
      </c>
      <c r="B8" s="283">
        <v>100</v>
      </c>
      <c r="C8" s="285">
        <v>11.35</v>
      </c>
      <c r="D8" s="285">
        <v>14.95</v>
      </c>
      <c r="E8" s="285">
        <v>13.699999999999996</v>
      </c>
      <c r="F8" s="196">
        <v>7.35</v>
      </c>
      <c r="G8" s="196">
        <v>7.25</v>
      </c>
      <c r="H8" s="196">
        <v>24.25</v>
      </c>
      <c r="I8" s="196">
        <v>23.500000000000007</v>
      </c>
      <c r="J8" s="196">
        <v>19.05</v>
      </c>
      <c r="K8" s="196">
        <v>5.95</v>
      </c>
      <c r="L8" s="196">
        <v>14.249999999999998</v>
      </c>
      <c r="M8" s="196">
        <v>18.889999999999997</v>
      </c>
      <c r="N8" s="196">
        <v>15.900000000000002</v>
      </c>
      <c r="O8" s="196">
        <v>7.5</v>
      </c>
      <c r="P8" s="196">
        <v>12.849999999999998</v>
      </c>
      <c r="Q8" s="196">
        <v>12.25</v>
      </c>
      <c r="R8" s="196">
        <v>13.35</v>
      </c>
    </row>
    <row r="9" spans="1:18" x14ac:dyDescent="0.25">
      <c r="A9" s="283"/>
      <c r="B9" s="283">
        <v>66</v>
      </c>
      <c r="C9" s="285">
        <v>8</v>
      </c>
      <c r="D9" s="285">
        <v>11.1675</v>
      </c>
      <c r="E9" s="285">
        <v>9.1790000000000003</v>
      </c>
      <c r="F9" s="196">
        <v>4.9245000000000001</v>
      </c>
      <c r="G9" s="196">
        <v>4.8575000000000008</v>
      </c>
      <c r="H9" s="196">
        <v>16.004999999999992</v>
      </c>
      <c r="I9" s="196">
        <v>15.51</v>
      </c>
      <c r="J9" s="196">
        <v>12.763499999999997</v>
      </c>
      <c r="K9" s="196">
        <v>3.9864999999999999</v>
      </c>
      <c r="L9" s="196">
        <v>9.5475000000000065</v>
      </c>
      <c r="M9" s="196">
        <v>13.098499999999998</v>
      </c>
      <c r="N9" s="196">
        <v>10.652999999999999</v>
      </c>
      <c r="O9" s="196">
        <v>5.0250000000000012</v>
      </c>
      <c r="P9" s="196">
        <v>8.6095000000000024</v>
      </c>
      <c r="Q9" s="196">
        <v>8.2075000000000031</v>
      </c>
      <c r="R9" s="196">
        <v>8.9445000000000014</v>
      </c>
    </row>
    <row r="10" spans="1:18" x14ac:dyDescent="0.25">
      <c r="A10" s="283"/>
      <c r="B10" s="283">
        <v>33</v>
      </c>
      <c r="C10" s="285">
        <v>4.7</v>
      </c>
      <c r="D10" s="285">
        <v>7.375</v>
      </c>
      <c r="E10" s="285">
        <v>4.520999999999999</v>
      </c>
      <c r="F10" s="196">
        <v>2.4255</v>
      </c>
      <c r="G10" s="196">
        <v>2.3925000000000001</v>
      </c>
      <c r="H10" s="196">
        <v>8.0024999999999959</v>
      </c>
      <c r="I10" s="196">
        <v>7.7549999999999999</v>
      </c>
      <c r="J10" s="196">
        <v>6.2864999999999975</v>
      </c>
      <c r="K10" s="196">
        <v>1.9635000000000002</v>
      </c>
      <c r="L10" s="196">
        <v>4.7025000000000006</v>
      </c>
      <c r="M10" s="196">
        <v>7.1314999999999982</v>
      </c>
      <c r="N10" s="196">
        <v>5.2470000000000008</v>
      </c>
      <c r="O10" s="196">
        <v>2.4750000000000001</v>
      </c>
      <c r="P10" s="196">
        <v>4.2404999999999999</v>
      </c>
      <c r="Q10" s="196">
        <v>4.0425000000000004</v>
      </c>
      <c r="R10" s="196">
        <v>4.4055000000000009</v>
      </c>
    </row>
    <row r="11" spans="1:18" x14ac:dyDescent="0.25">
      <c r="A11" s="283"/>
      <c r="B11" s="283"/>
      <c r="C11" s="283"/>
      <c r="D11" s="283"/>
      <c r="E11" s="283"/>
      <c r="F11" s="283"/>
      <c r="G11" s="283"/>
      <c r="I11" s="283"/>
      <c r="J11" s="283"/>
      <c r="K11" s="283"/>
      <c r="L11" s="283"/>
      <c r="M11" s="283"/>
      <c r="N11" s="283"/>
      <c r="O11" s="283"/>
      <c r="P11" s="283"/>
      <c r="Q11" s="283"/>
      <c r="R11" s="283"/>
    </row>
    <row r="12" spans="1:18" x14ac:dyDescent="0.25">
      <c r="A12" s="283" t="s">
        <v>50</v>
      </c>
      <c r="B12" s="283">
        <v>100</v>
      </c>
      <c r="C12" s="196">
        <v>12</v>
      </c>
      <c r="D12" s="196" t="s">
        <v>59</v>
      </c>
      <c r="E12" s="196">
        <v>3.4</v>
      </c>
      <c r="F12" s="196">
        <v>9.6999999999999993</v>
      </c>
      <c r="G12" s="196">
        <v>8.6999999999999993</v>
      </c>
      <c r="H12" s="196">
        <v>7.6</v>
      </c>
      <c r="I12" s="196">
        <v>14.6</v>
      </c>
      <c r="J12" s="196">
        <v>12.8</v>
      </c>
      <c r="K12" s="196">
        <v>9.4</v>
      </c>
      <c r="L12" s="196">
        <v>14.2</v>
      </c>
      <c r="M12" s="196">
        <v>18</v>
      </c>
      <c r="N12" s="196">
        <v>10.8</v>
      </c>
      <c r="O12" s="196">
        <v>7.9</v>
      </c>
      <c r="P12" s="196">
        <v>11.8</v>
      </c>
      <c r="Q12" s="196">
        <v>7.6</v>
      </c>
      <c r="R12" s="196">
        <v>15</v>
      </c>
    </row>
    <row r="13" spans="1:18" x14ac:dyDescent="0.25">
      <c r="A13" s="283"/>
      <c r="B13" s="283">
        <v>66</v>
      </c>
      <c r="C13" s="196">
        <v>7.5</v>
      </c>
      <c r="D13" s="196" t="s">
        <v>59</v>
      </c>
      <c r="E13" s="196">
        <v>2.2000000000000002</v>
      </c>
      <c r="F13" s="196">
        <v>6.3</v>
      </c>
      <c r="G13" s="196">
        <v>5.6</v>
      </c>
      <c r="H13" s="196">
        <v>4.9000000000000004</v>
      </c>
      <c r="I13" s="196">
        <v>9.3000000000000007</v>
      </c>
      <c r="J13" s="196">
        <v>8.1999999999999993</v>
      </c>
      <c r="K13" s="196">
        <v>6</v>
      </c>
      <c r="L13" s="196">
        <v>9.1999999999999993</v>
      </c>
      <c r="M13" s="196">
        <v>11.5</v>
      </c>
      <c r="N13" s="196">
        <v>6.9</v>
      </c>
      <c r="O13" s="196">
        <v>5</v>
      </c>
      <c r="P13" s="196">
        <v>7.6</v>
      </c>
      <c r="Q13" s="196">
        <v>4.9000000000000004</v>
      </c>
      <c r="R13" s="196">
        <v>9.8000000000000007</v>
      </c>
    </row>
    <row r="14" spans="1:18" x14ac:dyDescent="0.25">
      <c r="A14" s="283"/>
      <c r="B14" s="283">
        <v>50</v>
      </c>
      <c r="C14" s="196">
        <v>5.8</v>
      </c>
      <c r="D14" s="196" t="s">
        <v>59</v>
      </c>
      <c r="E14" s="196">
        <v>1.7</v>
      </c>
      <c r="F14" s="196">
        <v>4.8</v>
      </c>
      <c r="G14" s="196">
        <v>4.3</v>
      </c>
      <c r="H14" s="196">
        <v>3.7</v>
      </c>
      <c r="I14" s="196">
        <v>7.2</v>
      </c>
      <c r="J14" s="196">
        <v>6.3</v>
      </c>
      <c r="K14" s="196">
        <v>4.5999999999999996</v>
      </c>
      <c r="L14" s="196">
        <v>7.2</v>
      </c>
      <c r="M14" s="196">
        <v>8.8000000000000007</v>
      </c>
      <c r="N14" s="196">
        <v>5.3</v>
      </c>
      <c r="O14" s="196">
        <v>3.9</v>
      </c>
      <c r="P14" s="196">
        <v>6</v>
      </c>
      <c r="Q14" s="196">
        <v>3.8</v>
      </c>
      <c r="R14" s="196">
        <v>7.6</v>
      </c>
    </row>
    <row r="15" spans="1:18" x14ac:dyDescent="0.25">
      <c r="A15" s="283"/>
      <c r="B15" s="283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3"/>
      <c r="N15" s="283"/>
      <c r="O15" s="283"/>
      <c r="P15" s="283"/>
      <c r="Q15" s="283"/>
      <c r="R15" s="283"/>
    </row>
    <row r="16" spans="1:18" x14ac:dyDescent="0.25">
      <c r="A16" s="283" t="s">
        <v>48</v>
      </c>
      <c r="B16" s="283">
        <v>100</v>
      </c>
      <c r="C16" s="283" t="s">
        <v>51</v>
      </c>
      <c r="D16" s="196">
        <v>13</v>
      </c>
      <c r="E16" s="196">
        <v>11.5</v>
      </c>
      <c r="F16" s="196">
        <v>9.6</v>
      </c>
      <c r="G16" s="196">
        <v>6.5</v>
      </c>
      <c r="H16" s="196">
        <v>21.6</v>
      </c>
      <c r="I16" s="196">
        <v>19.600000000000001</v>
      </c>
      <c r="J16" s="196">
        <v>17.600000000000001</v>
      </c>
      <c r="K16" s="196">
        <v>10.4</v>
      </c>
      <c r="L16" s="196">
        <v>14.5</v>
      </c>
      <c r="M16" s="196">
        <v>21.6</v>
      </c>
      <c r="N16" s="196">
        <v>19.899999999999999</v>
      </c>
      <c r="O16" s="196">
        <v>9</v>
      </c>
      <c r="P16" s="196">
        <v>10.72</v>
      </c>
      <c r="Q16" s="196">
        <v>15.87</v>
      </c>
      <c r="R16" s="196">
        <v>24.6</v>
      </c>
    </row>
    <row r="17" spans="1:18" x14ac:dyDescent="0.25">
      <c r="A17" s="283"/>
      <c r="B17" s="283">
        <v>66</v>
      </c>
      <c r="C17" s="283" t="s">
        <v>51</v>
      </c>
      <c r="D17" s="283"/>
      <c r="E17" s="283"/>
      <c r="F17" s="283"/>
      <c r="G17" s="283"/>
      <c r="H17" s="283"/>
      <c r="I17" s="283"/>
      <c r="J17" s="283"/>
      <c r="K17" s="283"/>
      <c r="L17" s="283"/>
      <c r="M17" s="283"/>
      <c r="N17" s="283"/>
      <c r="O17" s="283"/>
      <c r="P17" s="196">
        <v>7.3</v>
      </c>
      <c r="Q17" s="196">
        <v>10.77</v>
      </c>
      <c r="R17" s="196">
        <v>16.7</v>
      </c>
    </row>
    <row r="18" spans="1:18" x14ac:dyDescent="0.25">
      <c r="A18" s="283"/>
      <c r="B18" s="283">
        <v>50</v>
      </c>
      <c r="C18" s="283" t="s">
        <v>51</v>
      </c>
      <c r="D18" s="283"/>
      <c r="E18" s="283"/>
      <c r="F18" s="283"/>
      <c r="G18" s="283"/>
      <c r="H18" s="283"/>
      <c r="I18" s="283"/>
      <c r="J18" s="283"/>
      <c r="K18" s="283"/>
      <c r="L18" s="283"/>
      <c r="M18" s="283"/>
      <c r="N18" s="283"/>
      <c r="O18" s="283"/>
      <c r="P18" s="196">
        <v>4.78</v>
      </c>
      <c r="Q18" s="196">
        <v>7.1</v>
      </c>
      <c r="R18" s="196">
        <v>11</v>
      </c>
    </row>
    <row r="19" spans="1:18" x14ac:dyDescent="0.25">
      <c r="A19" s="283"/>
      <c r="B19" s="283" t="s">
        <v>16</v>
      </c>
      <c r="C19" s="196">
        <v>16</v>
      </c>
      <c r="D19" s="196">
        <v>10.9</v>
      </c>
      <c r="E19" s="196">
        <v>22.9</v>
      </c>
      <c r="F19" s="196">
        <v>17.5</v>
      </c>
      <c r="G19" s="196">
        <v>36.5</v>
      </c>
      <c r="H19" s="196">
        <v>9.9</v>
      </c>
      <c r="I19" s="196">
        <v>9.6</v>
      </c>
      <c r="J19" s="196">
        <v>28.9</v>
      </c>
      <c r="K19" s="196">
        <v>35.700000000000003</v>
      </c>
      <c r="L19" s="196">
        <v>18.3</v>
      </c>
      <c r="M19" s="196">
        <v>17.2</v>
      </c>
      <c r="N19" s="196">
        <v>15.5</v>
      </c>
      <c r="O19" s="196">
        <v>34.700000000000003</v>
      </c>
      <c r="P19" s="196">
        <v>27.6</v>
      </c>
      <c r="Q19" s="196">
        <v>14.2</v>
      </c>
      <c r="R19" s="196">
        <v>14.6</v>
      </c>
    </row>
    <row r="20" spans="1:18" x14ac:dyDescent="0.25">
      <c r="A20" s="283"/>
      <c r="B20" s="283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</row>
    <row r="21" spans="1:18" x14ac:dyDescent="0.25">
      <c r="A21" s="283"/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S19" sqref="S19"/>
    </sheetView>
  </sheetViews>
  <sheetFormatPr defaultRowHeight="15" x14ac:dyDescent="0.25"/>
  <cols>
    <col min="2" max="18" width="5.85546875" customWidth="1"/>
  </cols>
  <sheetData>
    <row r="1" spans="1:18" s="283" customFormat="1" x14ac:dyDescent="0.25">
      <c r="A1" s="283" t="s">
        <v>11</v>
      </c>
    </row>
    <row r="2" spans="1:18" s="283" customFormat="1" x14ac:dyDescent="0.25">
      <c r="A2" s="283" t="s">
        <v>52</v>
      </c>
    </row>
    <row r="3" spans="1:18" s="283" customFormat="1" x14ac:dyDescent="0.25">
      <c r="A3" s="283" t="s">
        <v>56</v>
      </c>
    </row>
    <row r="4" spans="1:18" s="283" customFormat="1" x14ac:dyDescent="0.25"/>
    <row r="5" spans="1:18" s="283" customFormat="1" x14ac:dyDescent="0.25"/>
    <row r="6" spans="1:18" x14ac:dyDescent="0.25">
      <c r="B6" t="s">
        <v>53</v>
      </c>
    </row>
    <row r="7" spans="1:18" x14ac:dyDescent="0.25">
      <c r="B7" t="s">
        <v>39</v>
      </c>
      <c r="C7">
        <v>2001</v>
      </c>
      <c r="D7">
        <v>2002</v>
      </c>
      <c r="E7" s="283">
        <v>2003</v>
      </c>
      <c r="F7" s="283">
        <v>2004</v>
      </c>
      <c r="G7" s="283">
        <v>2005</v>
      </c>
      <c r="H7" s="283">
        <v>2006</v>
      </c>
      <c r="I7" s="283">
        <v>2007</v>
      </c>
      <c r="J7" s="283">
        <v>2008</v>
      </c>
      <c r="K7" s="283">
        <v>2009</v>
      </c>
      <c r="L7" s="283">
        <v>2010</v>
      </c>
      <c r="M7" s="283">
        <v>2011</v>
      </c>
      <c r="N7" s="283">
        <v>2012</v>
      </c>
      <c r="O7" s="283">
        <v>2013</v>
      </c>
      <c r="P7" s="283">
        <v>2014</v>
      </c>
      <c r="Q7" s="283">
        <v>2015</v>
      </c>
      <c r="R7">
        <v>2016</v>
      </c>
    </row>
    <row r="8" spans="1:18" x14ac:dyDescent="0.25">
      <c r="A8" t="s">
        <v>49</v>
      </c>
      <c r="B8">
        <v>100</v>
      </c>
      <c r="C8">
        <v>10.5</v>
      </c>
      <c r="D8" s="285">
        <v>11.149999999999999</v>
      </c>
      <c r="E8" s="284">
        <v>5.3500000000000005</v>
      </c>
      <c r="F8">
        <v>6</v>
      </c>
      <c r="G8">
        <v>4.2</v>
      </c>
      <c r="H8">
        <v>17.899999999999999</v>
      </c>
      <c r="I8">
        <v>16.2</v>
      </c>
      <c r="J8">
        <v>10.5</v>
      </c>
      <c r="K8" s="196">
        <v>5.95</v>
      </c>
      <c r="L8">
        <v>12</v>
      </c>
      <c r="M8">
        <v>14.8</v>
      </c>
      <c r="N8">
        <v>12.6</v>
      </c>
      <c r="O8">
        <v>5.2</v>
      </c>
      <c r="P8">
        <v>11.5</v>
      </c>
      <c r="Q8">
        <v>12.6</v>
      </c>
      <c r="R8" s="283">
        <v>12.599999999999998</v>
      </c>
    </row>
    <row r="9" spans="1:18" x14ac:dyDescent="0.25">
      <c r="B9">
        <v>66</v>
      </c>
      <c r="C9">
        <v>7.8</v>
      </c>
      <c r="D9" s="285">
        <v>8.3674999999999997</v>
      </c>
      <c r="E9" s="284">
        <v>3.5844999999999998</v>
      </c>
      <c r="F9">
        <v>4</v>
      </c>
      <c r="G9">
        <v>2.8</v>
      </c>
      <c r="H9">
        <v>11.8</v>
      </c>
      <c r="I9">
        <v>10.7</v>
      </c>
      <c r="J9">
        <v>7</v>
      </c>
      <c r="K9" s="196">
        <v>3.9864999999999999</v>
      </c>
      <c r="L9">
        <v>8</v>
      </c>
      <c r="M9">
        <v>10</v>
      </c>
      <c r="N9">
        <v>8.4</v>
      </c>
      <c r="O9">
        <v>3.5</v>
      </c>
      <c r="P9">
        <v>7.8</v>
      </c>
      <c r="Q9">
        <v>8.4</v>
      </c>
      <c r="R9" s="196">
        <v>8.4420000000000019</v>
      </c>
    </row>
    <row r="10" spans="1:18" s="283" customFormat="1" x14ac:dyDescent="0.25">
      <c r="B10" s="283">
        <v>33</v>
      </c>
      <c r="C10" s="283">
        <v>5.5</v>
      </c>
      <c r="D10" s="285">
        <v>5.5749999999999993</v>
      </c>
      <c r="E10" s="284">
        <v>1.7654999999999998</v>
      </c>
      <c r="F10" s="283">
        <v>2</v>
      </c>
      <c r="G10" s="283">
        <v>1.4</v>
      </c>
      <c r="H10" s="283">
        <v>5.9</v>
      </c>
      <c r="I10" s="283">
        <v>5.4</v>
      </c>
      <c r="J10" s="283">
        <v>3.4</v>
      </c>
      <c r="K10" s="196">
        <v>1.9635000000000002</v>
      </c>
      <c r="L10" s="283">
        <v>3.9</v>
      </c>
      <c r="M10" s="283">
        <v>5.8</v>
      </c>
      <c r="N10" s="283">
        <v>4.5999999999999996</v>
      </c>
      <c r="O10" s="283">
        <v>1.7</v>
      </c>
      <c r="P10" s="283">
        <v>4</v>
      </c>
      <c r="Q10" s="283">
        <v>4.2</v>
      </c>
      <c r="R10" s="196">
        <v>4.1579999999999995</v>
      </c>
    </row>
    <row r="11" spans="1:18" s="283" customFormat="1" x14ac:dyDescent="0.25"/>
    <row r="12" spans="1:18" x14ac:dyDescent="0.25">
      <c r="A12" t="s">
        <v>50</v>
      </c>
      <c r="B12">
        <v>100</v>
      </c>
      <c r="C12">
        <v>14.1</v>
      </c>
      <c r="D12" t="s">
        <v>54</v>
      </c>
      <c r="E12">
        <v>5.2</v>
      </c>
      <c r="F12">
        <v>8.3000000000000007</v>
      </c>
      <c r="G12">
        <v>10</v>
      </c>
      <c r="H12">
        <v>7.6</v>
      </c>
      <c r="I12">
        <v>15.8</v>
      </c>
      <c r="J12">
        <v>10.5</v>
      </c>
      <c r="K12">
        <v>8.6999999999999993</v>
      </c>
      <c r="L12">
        <v>13.6</v>
      </c>
      <c r="M12" t="s">
        <v>55</v>
      </c>
      <c r="N12">
        <v>9.8000000000000007</v>
      </c>
      <c r="O12">
        <v>8.4</v>
      </c>
      <c r="P12">
        <v>7.6</v>
      </c>
      <c r="Q12">
        <v>6.7</v>
      </c>
      <c r="R12">
        <v>13</v>
      </c>
    </row>
    <row r="13" spans="1:18" x14ac:dyDescent="0.25">
      <c r="B13">
        <v>66</v>
      </c>
      <c r="C13">
        <v>8.8000000000000007</v>
      </c>
      <c r="D13" t="s">
        <v>54</v>
      </c>
      <c r="E13">
        <v>3.4</v>
      </c>
      <c r="F13">
        <v>5.3</v>
      </c>
      <c r="G13">
        <v>6.4</v>
      </c>
      <c r="H13">
        <v>4.9000000000000004</v>
      </c>
      <c r="I13">
        <v>10.1</v>
      </c>
      <c r="J13">
        <v>6.7</v>
      </c>
      <c r="K13">
        <v>5.6</v>
      </c>
      <c r="L13">
        <v>8.9</v>
      </c>
      <c r="M13" t="s">
        <v>55</v>
      </c>
      <c r="N13">
        <v>6.2</v>
      </c>
      <c r="O13">
        <v>5.4</v>
      </c>
      <c r="P13">
        <v>4.9000000000000004</v>
      </c>
      <c r="Q13">
        <v>4.3</v>
      </c>
      <c r="R13">
        <v>8.4</v>
      </c>
    </row>
    <row r="14" spans="1:18" s="283" customFormat="1" x14ac:dyDescent="0.25">
      <c r="B14" s="283">
        <v>50</v>
      </c>
      <c r="C14" s="283">
        <v>6.9</v>
      </c>
      <c r="D14" s="283" t="s">
        <v>54</v>
      </c>
      <c r="E14" s="283">
        <v>2.6</v>
      </c>
      <c r="F14" s="283">
        <v>4.0999999999999996</v>
      </c>
      <c r="G14" s="283">
        <v>4.9000000000000004</v>
      </c>
      <c r="H14" s="283">
        <v>3.7</v>
      </c>
      <c r="I14" s="283">
        <v>7.7</v>
      </c>
      <c r="J14" s="283">
        <v>5.0999999999999996</v>
      </c>
      <c r="K14" s="283">
        <v>4.3</v>
      </c>
      <c r="L14" s="283">
        <v>6.8</v>
      </c>
      <c r="M14" s="283" t="s">
        <v>55</v>
      </c>
      <c r="N14" s="283">
        <v>4.8</v>
      </c>
      <c r="O14" s="283">
        <v>4.2</v>
      </c>
      <c r="P14" s="283">
        <v>3.9</v>
      </c>
      <c r="Q14" s="283">
        <v>3.3</v>
      </c>
      <c r="R14" s="283">
        <v>6.6</v>
      </c>
    </row>
    <row r="15" spans="1:18" s="283" customFormat="1" x14ac:dyDescent="0.25"/>
    <row r="16" spans="1:18" x14ac:dyDescent="0.25">
      <c r="A16" t="s">
        <v>48</v>
      </c>
      <c r="B16">
        <v>100</v>
      </c>
      <c r="C16" t="s">
        <v>51</v>
      </c>
      <c r="D16">
        <v>9.74</v>
      </c>
      <c r="E16">
        <v>5.8</v>
      </c>
      <c r="F16">
        <v>7.5</v>
      </c>
      <c r="G16">
        <v>2.6</v>
      </c>
      <c r="H16">
        <v>12</v>
      </c>
      <c r="I16">
        <v>13.6</v>
      </c>
      <c r="J16">
        <v>12.9</v>
      </c>
      <c r="K16">
        <v>4.5999999999999996</v>
      </c>
      <c r="L16">
        <v>11.4</v>
      </c>
      <c r="M16">
        <v>18.2</v>
      </c>
      <c r="N16">
        <v>19.3</v>
      </c>
      <c r="O16">
        <v>3.8</v>
      </c>
      <c r="P16">
        <v>12.2</v>
      </c>
      <c r="Q16" s="196">
        <v>27.8</v>
      </c>
      <c r="R16" s="196">
        <v>11.7</v>
      </c>
    </row>
    <row r="17" spans="1:18" x14ac:dyDescent="0.25">
      <c r="B17">
        <v>66</v>
      </c>
      <c r="C17" t="s">
        <v>51</v>
      </c>
      <c r="D17" s="283" t="s">
        <v>51</v>
      </c>
      <c r="E17" s="283" t="s">
        <v>51</v>
      </c>
      <c r="F17" s="283" t="s">
        <v>51</v>
      </c>
      <c r="G17" s="283" t="s">
        <v>51</v>
      </c>
      <c r="H17" s="283" t="s">
        <v>51</v>
      </c>
      <c r="I17" s="283" t="s">
        <v>51</v>
      </c>
      <c r="J17" s="283" t="s">
        <v>51</v>
      </c>
      <c r="K17" s="283" t="s">
        <v>51</v>
      </c>
      <c r="L17" s="283" t="s">
        <v>51</v>
      </c>
      <c r="M17" s="283" t="s">
        <v>51</v>
      </c>
      <c r="N17" s="283" t="s">
        <v>51</v>
      </c>
      <c r="O17" s="283" t="s">
        <v>51</v>
      </c>
      <c r="P17">
        <v>8.3000000000000007</v>
      </c>
      <c r="Q17" s="196">
        <v>19</v>
      </c>
      <c r="R17" s="196">
        <v>7.97</v>
      </c>
    </row>
    <row r="18" spans="1:18" x14ac:dyDescent="0.25">
      <c r="P18">
        <v>5.5</v>
      </c>
      <c r="Q18" s="196">
        <v>12.4</v>
      </c>
      <c r="R18" s="196">
        <v>5.23</v>
      </c>
    </row>
    <row r="19" spans="1:18" x14ac:dyDescent="0.25">
      <c r="B19" t="s">
        <v>16</v>
      </c>
      <c r="C19">
        <v>16</v>
      </c>
      <c r="D19">
        <v>10.8</v>
      </c>
      <c r="E19">
        <v>22.3</v>
      </c>
      <c r="F19">
        <v>26.5</v>
      </c>
      <c r="G19">
        <v>29.9</v>
      </c>
      <c r="H19">
        <v>16.3</v>
      </c>
      <c r="I19">
        <v>10.6</v>
      </c>
      <c r="J19">
        <v>26.9</v>
      </c>
      <c r="K19">
        <v>35.700000000000003</v>
      </c>
      <c r="L19">
        <v>16.3</v>
      </c>
      <c r="M19">
        <v>12.8</v>
      </c>
      <c r="N19">
        <v>13</v>
      </c>
      <c r="O19">
        <v>31</v>
      </c>
      <c r="P19">
        <v>13.7</v>
      </c>
      <c r="Q19">
        <v>13.2</v>
      </c>
      <c r="R19">
        <v>12.1</v>
      </c>
    </row>
    <row r="25" spans="1:18" x14ac:dyDescent="0.25">
      <c r="B25" t="s">
        <v>48</v>
      </c>
    </row>
    <row r="26" spans="1:18" x14ac:dyDescent="0.25">
      <c r="A26" s="284" t="s">
        <v>47</v>
      </c>
      <c r="B26" s="326" t="s">
        <v>38</v>
      </c>
      <c r="C26" s="326"/>
      <c r="K26" s="283"/>
    </row>
    <row r="27" spans="1:18" x14ac:dyDescent="0.25">
      <c r="A27" s="283"/>
      <c r="B27" s="280" t="s">
        <v>44</v>
      </c>
      <c r="C27" s="280" t="s">
        <v>45</v>
      </c>
      <c r="D27" t="s">
        <v>57</v>
      </c>
      <c r="K27" s="283"/>
    </row>
    <row r="28" spans="1:18" x14ac:dyDescent="0.25">
      <c r="A28" s="283">
        <v>2002</v>
      </c>
      <c r="B28" s="281">
        <v>9.48</v>
      </c>
      <c r="C28" s="281">
        <v>9.99</v>
      </c>
      <c r="D28" s="10">
        <f>AVERAGE(B28:C28)</f>
        <v>9.7349999999999994</v>
      </c>
      <c r="K28" s="283"/>
    </row>
    <row r="29" spans="1:18" x14ac:dyDescent="0.25">
      <c r="A29" s="283">
        <v>2003</v>
      </c>
      <c r="B29" s="282">
        <v>6.52</v>
      </c>
      <c r="C29" s="281">
        <v>5.09</v>
      </c>
      <c r="D29" s="10">
        <f t="shared" ref="D29:D30" si="0">AVERAGE(B29:C29)</f>
        <v>5.8049999999999997</v>
      </c>
    </row>
    <row r="30" spans="1:18" x14ac:dyDescent="0.25">
      <c r="A30" s="283">
        <v>2004</v>
      </c>
      <c r="B30" s="281">
        <v>7.15</v>
      </c>
      <c r="C30" s="281">
        <v>7.9</v>
      </c>
      <c r="D30" s="10">
        <f t="shared" si="0"/>
        <v>7.5250000000000004</v>
      </c>
    </row>
    <row r="31" spans="1:18" x14ac:dyDescent="0.25">
      <c r="A31" s="283">
        <v>2005</v>
      </c>
      <c r="B31" s="281" t="s">
        <v>46</v>
      </c>
      <c r="C31" s="281">
        <v>2.67</v>
      </c>
    </row>
    <row r="32" spans="1:18" x14ac:dyDescent="0.25">
      <c r="A32" s="283">
        <v>2006</v>
      </c>
      <c r="B32" s="281" t="s">
        <v>46</v>
      </c>
      <c r="C32" s="281">
        <v>11.96</v>
      </c>
    </row>
    <row r="33" spans="1:3" x14ac:dyDescent="0.25">
      <c r="A33" s="283">
        <v>2007</v>
      </c>
      <c r="B33" s="281" t="s">
        <v>46</v>
      </c>
      <c r="C33" s="281">
        <v>13.62</v>
      </c>
    </row>
    <row r="34" spans="1:3" x14ac:dyDescent="0.25">
      <c r="A34" s="283">
        <v>2008</v>
      </c>
      <c r="B34" s="281" t="s">
        <v>46</v>
      </c>
      <c r="C34" s="281">
        <v>12.94</v>
      </c>
    </row>
    <row r="35" spans="1:3" x14ac:dyDescent="0.25">
      <c r="A35" s="283">
        <v>2009</v>
      </c>
      <c r="B35" s="281" t="s">
        <v>46</v>
      </c>
      <c r="C35" s="281">
        <v>4.6100000000000003</v>
      </c>
    </row>
    <row r="36" spans="1:3" x14ac:dyDescent="0.25">
      <c r="A36" s="283">
        <v>2010</v>
      </c>
      <c r="B36" s="281" t="s">
        <v>46</v>
      </c>
      <c r="C36" s="281">
        <v>11.44</v>
      </c>
    </row>
    <row r="37" spans="1:3" x14ac:dyDescent="0.25">
      <c r="A37" s="283">
        <v>2011</v>
      </c>
      <c r="B37" s="281" t="s">
        <v>46</v>
      </c>
      <c r="C37" s="281">
        <v>18.23</v>
      </c>
    </row>
    <row r="38" spans="1:3" x14ac:dyDescent="0.25">
      <c r="A38" s="283">
        <v>2012</v>
      </c>
      <c r="B38" s="281" t="s">
        <v>46</v>
      </c>
      <c r="C38" s="281">
        <v>19.309999999999999</v>
      </c>
    </row>
    <row r="39" spans="1:3" x14ac:dyDescent="0.25">
      <c r="A39" s="283">
        <v>2013</v>
      </c>
      <c r="B39" s="281" t="s">
        <v>46</v>
      </c>
      <c r="C39" s="281">
        <v>3.8</v>
      </c>
    </row>
  </sheetData>
  <mergeCells count="1">
    <mergeCell ref="B26:C2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O19" sqref="O19"/>
    </sheetView>
  </sheetViews>
  <sheetFormatPr defaultRowHeight="15" x14ac:dyDescent="0.25"/>
  <cols>
    <col min="3" max="18" width="5.85546875" customWidth="1"/>
  </cols>
  <sheetData>
    <row r="1" spans="1:18" x14ac:dyDescent="0.25">
      <c r="A1" s="283" t="s">
        <v>58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</row>
    <row r="2" spans="1:18" x14ac:dyDescent="0.25">
      <c r="A2" s="283" t="s">
        <v>52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</row>
    <row r="3" spans="1:18" x14ac:dyDescent="0.25">
      <c r="A3" s="283" t="s">
        <v>56</v>
      </c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</row>
    <row r="4" spans="1:18" x14ac:dyDescent="0.25">
      <c r="A4" s="283"/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</row>
    <row r="5" spans="1:18" x14ac:dyDescent="0.25">
      <c r="A5" s="283"/>
      <c r="B5" s="283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3"/>
      <c r="P5" s="283"/>
      <c r="Q5" s="283"/>
      <c r="R5" s="283"/>
    </row>
    <row r="6" spans="1:18" x14ac:dyDescent="0.25">
      <c r="A6" s="283"/>
      <c r="B6" s="283" t="s">
        <v>53</v>
      </c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3"/>
      <c r="N6" s="283"/>
      <c r="O6" s="283"/>
      <c r="P6" s="283"/>
      <c r="Q6" s="283"/>
      <c r="R6" s="283"/>
    </row>
    <row r="7" spans="1:18" x14ac:dyDescent="0.25">
      <c r="A7" s="283"/>
      <c r="B7" s="283" t="s">
        <v>39</v>
      </c>
      <c r="C7" s="283">
        <v>2001</v>
      </c>
      <c r="D7" s="283">
        <v>2002</v>
      </c>
      <c r="E7" s="283">
        <v>2003</v>
      </c>
      <c r="F7" s="283">
        <v>2004</v>
      </c>
      <c r="G7" s="283">
        <v>2005</v>
      </c>
      <c r="H7" s="283">
        <v>2006</v>
      </c>
      <c r="I7" s="283">
        <v>2007</v>
      </c>
      <c r="J7" s="283">
        <v>2008</v>
      </c>
      <c r="K7" s="283">
        <v>2009</v>
      </c>
      <c r="L7" s="283">
        <v>2010</v>
      </c>
      <c r="M7" s="283">
        <v>2011</v>
      </c>
      <c r="N7" s="283">
        <v>2012</v>
      </c>
      <c r="O7" s="283">
        <v>2013</v>
      </c>
      <c r="P7" s="283">
        <v>2014</v>
      </c>
      <c r="Q7" s="283">
        <v>2015</v>
      </c>
      <c r="R7" s="283">
        <v>2016</v>
      </c>
    </row>
    <row r="8" spans="1:18" x14ac:dyDescent="0.25">
      <c r="A8" s="283" t="s">
        <v>49</v>
      </c>
      <c r="B8" s="283">
        <v>100</v>
      </c>
      <c r="C8" s="285">
        <v>9.2200000000000006</v>
      </c>
      <c r="D8" s="285">
        <v>7.3999999999999995</v>
      </c>
      <c r="E8" s="285">
        <v>4.7</v>
      </c>
      <c r="F8" s="196">
        <v>7.45</v>
      </c>
      <c r="G8" s="196">
        <v>5</v>
      </c>
      <c r="H8" s="196">
        <v>8.5</v>
      </c>
      <c r="I8" s="196">
        <v>10.999999999999998</v>
      </c>
      <c r="J8" s="196">
        <v>10.149999999999999</v>
      </c>
      <c r="K8" s="196">
        <v>4.45</v>
      </c>
      <c r="L8" s="196">
        <v>10.6</v>
      </c>
      <c r="M8" s="196">
        <v>13.99</v>
      </c>
      <c r="N8" s="196">
        <v>13.999999999999998</v>
      </c>
      <c r="O8" s="196">
        <v>4.45</v>
      </c>
      <c r="P8" s="196">
        <v>11.749999999999998</v>
      </c>
      <c r="Q8" s="196">
        <v>11.749999999999998</v>
      </c>
      <c r="R8" s="283">
        <v>12.099999999999998</v>
      </c>
    </row>
    <row r="9" spans="1:18" x14ac:dyDescent="0.25">
      <c r="A9" s="283"/>
      <c r="B9" s="283">
        <v>66</v>
      </c>
      <c r="C9" s="285">
        <v>7.14</v>
      </c>
      <c r="D9" s="285">
        <v>5.5549999999999997</v>
      </c>
      <c r="E9" s="285">
        <v>3.149</v>
      </c>
      <c r="F9" s="196">
        <v>4.9915000000000003</v>
      </c>
      <c r="G9" s="196">
        <v>3.35</v>
      </c>
      <c r="H9" s="196">
        <v>5.61</v>
      </c>
      <c r="I9" s="196">
        <v>7.26</v>
      </c>
      <c r="J9" s="196">
        <v>6.8005000000000022</v>
      </c>
      <c r="K9" s="196">
        <v>2.9815</v>
      </c>
      <c r="L9" s="196">
        <v>7.1020000000000021</v>
      </c>
      <c r="M9" s="196">
        <v>9.8155000000000001</v>
      </c>
      <c r="N9" s="196">
        <v>9.3800000000000008</v>
      </c>
      <c r="O9" s="196">
        <v>2.9815000000000005</v>
      </c>
      <c r="P9" s="196">
        <v>7.8725000000000014</v>
      </c>
      <c r="Q9" s="196">
        <v>7.8725000000000014</v>
      </c>
      <c r="R9" s="283">
        <v>8.1070000000000011</v>
      </c>
    </row>
    <row r="10" spans="1:18" x14ac:dyDescent="0.25">
      <c r="A10" s="283"/>
      <c r="B10" s="283">
        <v>33</v>
      </c>
      <c r="C10" s="285">
        <v>4.3600000000000003</v>
      </c>
      <c r="D10" s="285">
        <v>3.6999999999999997</v>
      </c>
      <c r="E10" s="285">
        <v>1.5510000000000002</v>
      </c>
      <c r="F10" s="196">
        <v>2.4585000000000004</v>
      </c>
      <c r="G10" s="196">
        <v>1.6500000000000001</v>
      </c>
      <c r="H10" s="196">
        <v>2.8050000000000002</v>
      </c>
      <c r="I10" s="196">
        <v>3.63</v>
      </c>
      <c r="J10" s="196">
        <v>3.3495000000000004</v>
      </c>
      <c r="K10" s="196">
        <v>1.4685000000000001</v>
      </c>
      <c r="L10" s="196">
        <v>3.4980000000000002</v>
      </c>
      <c r="M10" s="196">
        <v>5.5144999999999991</v>
      </c>
      <c r="N10" s="196">
        <v>4.6199999999999992</v>
      </c>
      <c r="O10" s="196">
        <v>1.4684999999999999</v>
      </c>
      <c r="P10" s="196">
        <v>3.8775000000000004</v>
      </c>
      <c r="Q10" s="196">
        <v>3.8775000000000004</v>
      </c>
      <c r="R10" s="283">
        <v>3.9929999999999999</v>
      </c>
    </row>
    <row r="11" spans="1:18" x14ac:dyDescent="0.25">
      <c r="A11" s="283"/>
      <c r="B11" s="283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O11" s="196"/>
      <c r="P11" s="196"/>
      <c r="Q11" s="196"/>
      <c r="R11" s="196"/>
    </row>
    <row r="12" spans="1:18" x14ac:dyDescent="0.25">
      <c r="A12" s="283" t="s">
        <v>50</v>
      </c>
      <c r="B12" s="283">
        <v>100</v>
      </c>
      <c r="C12" s="196">
        <v>12.9</v>
      </c>
      <c r="D12" s="196" t="s">
        <v>59</v>
      </c>
      <c r="E12" s="196">
        <v>6.6</v>
      </c>
      <c r="F12" s="196">
        <v>9.6999999999999993</v>
      </c>
      <c r="G12" s="196">
        <v>8.9</v>
      </c>
      <c r="H12" s="196">
        <v>5.2</v>
      </c>
      <c r="I12" s="196">
        <v>17.8</v>
      </c>
      <c r="J12" s="196">
        <v>12.7</v>
      </c>
      <c r="K12" s="196">
        <v>12.3</v>
      </c>
      <c r="L12" s="196">
        <v>15.4</v>
      </c>
      <c r="M12" s="196">
        <v>10.3</v>
      </c>
      <c r="N12" s="196">
        <v>14.4</v>
      </c>
      <c r="O12" s="196">
        <v>8.8000000000000007</v>
      </c>
      <c r="P12" s="196">
        <v>12</v>
      </c>
      <c r="Q12" s="196">
        <v>12.8</v>
      </c>
      <c r="R12" s="196">
        <v>22.5</v>
      </c>
    </row>
    <row r="13" spans="1:18" x14ac:dyDescent="0.25">
      <c r="A13" s="283"/>
      <c r="B13" s="283">
        <v>66</v>
      </c>
      <c r="C13" s="196">
        <v>8.1</v>
      </c>
      <c r="D13" s="196" t="s">
        <v>59</v>
      </c>
      <c r="E13" s="196">
        <v>4.3</v>
      </c>
      <c r="F13" s="196">
        <v>6.3</v>
      </c>
      <c r="G13" s="196">
        <v>5.7</v>
      </c>
      <c r="H13" s="196">
        <v>3.3</v>
      </c>
      <c r="I13" s="196">
        <v>11.4</v>
      </c>
      <c r="J13" s="196">
        <v>8.1999999999999993</v>
      </c>
      <c r="K13" s="196">
        <v>7.8</v>
      </c>
      <c r="L13" s="196">
        <v>9.9</v>
      </c>
      <c r="M13" s="196">
        <v>6.6</v>
      </c>
      <c r="N13" s="196">
        <v>9.1999999999999993</v>
      </c>
      <c r="O13" s="196">
        <v>5.6</v>
      </c>
      <c r="P13" s="196">
        <v>7.8</v>
      </c>
      <c r="Q13" s="196">
        <v>8.3000000000000007</v>
      </c>
      <c r="R13" s="196">
        <v>14.7</v>
      </c>
    </row>
    <row r="14" spans="1:18" x14ac:dyDescent="0.25">
      <c r="A14" s="283"/>
      <c r="B14" s="283">
        <v>50</v>
      </c>
      <c r="C14" s="196">
        <v>6.3</v>
      </c>
      <c r="D14" s="196" t="s">
        <v>59</v>
      </c>
      <c r="E14" s="196">
        <v>3.3</v>
      </c>
      <c r="F14" s="196">
        <v>4.8</v>
      </c>
      <c r="G14" s="196">
        <v>4.4000000000000004</v>
      </c>
      <c r="H14" s="196">
        <v>2.5</v>
      </c>
      <c r="I14" s="196">
        <v>8.6999999999999993</v>
      </c>
      <c r="J14" s="196">
        <v>6.2</v>
      </c>
      <c r="K14" s="196">
        <v>6</v>
      </c>
      <c r="L14" s="196">
        <v>7.6</v>
      </c>
      <c r="M14" s="196">
        <v>5</v>
      </c>
      <c r="N14" s="196">
        <v>7.1</v>
      </c>
      <c r="O14" s="196">
        <v>4.4000000000000004</v>
      </c>
      <c r="P14" s="196">
        <v>6.1</v>
      </c>
      <c r="Q14" s="196">
        <v>6.3</v>
      </c>
      <c r="R14" s="196">
        <v>11.4</v>
      </c>
    </row>
    <row r="15" spans="1:18" x14ac:dyDescent="0.25">
      <c r="A15" s="283"/>
      <c r="B15" s="283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</row>
    <row r="16" spans="1:18" x14ac:dyDescent="0.25">
      <c r="A16" s="283" t="s">
        <v>48</v>
      </c>
      <c r="B16" s="283">
        <v>100</v>
      </c>
      <c r="C16" s="196" t="s">
        <v>51</v>
      </c>
      <c r="D16" s="196">
        <v>16.5</v>
      </c>
      <c r="E16" s="196">
        <v>4.5</v>
      </c>
      <c r="F16" s="196">
        <v>4.9000000000000004</v>
      </c>
      <c r="G16" s="196">
        <v>6</v>
      </c>
      <c r="H16" s="196">
        <v>9.3000000000000007</v>
      </c>
      <c r="I16" s="196">
        <v>14.7</v>
      </c>
      <c r="J16" s="196">
        <v>10.4</v>
      </c>
      <c r="K16" s="196">
        <v>2.97</v>
      </c>
      <c r="L16" s="196">
        <v>9.82</v>
      </c>
      <c r="M16" s="196">
        <v>12.5</v>
      </c>
      <c r="N16" s="196">
        <v>10.6</v>
      </c>
      <c r="O16" s="196">
        <v>3.8</v>
      </c>
      <c r="P16" s="196">
        <v>20.100000000000001</v>
      </c>
      <c r="Q16" s="196">
        <v>15.56</v>
      </c>
      <c r="R16" s="196">
        <v>19.399999999999999</v>
      </c>
    </row>
    <row r="17" spans="1:18" x14ac:dyDescent="0.25">
      <c r="A17" s="283"/>
      <c r="B17" s="283">
        <v>66</v>
      </c>
      <c r="C17" s="196" t="s">
        <v>51</v>
      </c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>
        <v>13.97</v>
      </c>
      <c r="Q17" s="196">
        <v>10.58</v>
      </c>
      <c r="R17" s="196">
        <v>13.2</v>
      </c>
    </row>
    <row r="18" spans="1:18" x14ac:dyDescent="0.25">
      <c r="A18" s="283"/>
      <c r="B18" s="283">
        <v>50</v>
      </c>
      <c r="C18" s="196" t="s">
        <v>51</v>
      </c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>
        <v>8.9700000000000006</v>
      </c>
      <c r="Q18" s="196">
        <v>6.95</v>
      </c>
      <c r="R18" s="196">
        <v>8.6999999999999993</v>
      </c>
    </row>
    <row r="19" spans="1:18" x14ac:dyDescent="0.25">
      <c r="A19" s="283"/>
      <c r="B19" s="283" t="s">
        <v>16</v>
      </c>
      <c r="C19" s="196">
        <v>16</v>
      </c>
      <c r="D19" s="196">
        <v>17.3</v>
      </c>
      <c r="E19" s="196">
        <v>28.7</v>
      </c>
      <c r="F19" s="196">
        <v>22.3</v>
      </c>
      <c r="G19" s="196">
        <v>24.5</v>
      </c>
      <c r="H19" s="196">
        <v>16.600000000000001</v>
      </c>
      <c r="I19" s="196">
        <v>12.1</v>
      </c>
      <c r="J19" s="196">
        <v>25.7</v>
      </c>
      <c r="K19" s="196">
        <v>35.5</v>
      </c>
      <c r="L19" s="196">
        <v>26.7</v>
      </c>
      <c r="M19" s="196">
        <v>12.8</v>
      </c>
      <c r="N19" s="196">
        <v>13</v>
      </c>
      <c r="O19" s="196">
        <v>31.1</v>
      </c>
      <c r="P19" s="196">
        <v>13.7</v>
      </c>
      <c r="Q19" s="196">
        <v>13.2</v>
      </c>
      <c r="R19" s="196">
        <v>12.5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workbookViewId="0">
      <selection activeCell="D20" sqref="D20"/>
    </sheetView>
  </sheetViews>
  <sheetFormatPr defaultRowHeight="15" x14ac:dyDescent="0.25"/>
  <cols>
    <col min="1" max="1" width="9.42578125" bestFit="1" customWidth="1"/>
    <col min="2" max="13" width="8.7109375" style="2"/>
  </cols>
  <sheetData>
    <row r="1" spans="1:13" x14ac:dyDescent="0.25">
      <c r="A1">
        <v>2002</v>
      </c>
    </row>
    <row r="2" spans="1:13" x14ac:dyDescent="0.25">
      <c r="C2" s="2" t="s">
        <v>0</v>
      </c>
      <c r="G2" s="2" t="s">
        <v>1</v>
      </c>
      <c r="K2" s="2" t="s">
        <v>2</v>
      </c>
    </row>
    <row r="3" spans="1:13" x14ac:dyDescent="0.25">
      <c r="A3" t="s">
        <v>3</v>
      </c>
      <c r="B3" s="2" t="s">
        <v>4</v>
      </c>
      <c r="C3" s="117">
        <v>1</v>
      </c>
      <c r="D3" s="117">
        <v>0.75</v>
      </c>
      <c r="E3" s="117">
        <v>0.5</v>
      </c>
      <c r="F3" s="117"/>
      <c r="G3" s="117">
        <v>1</v>
      </c>
      <c r="H3" s="117">
        <v>0.75</v>
      </c>
      <c r="I3" s="117">
        <v>0.5</v>
      </c>
      <c r="J3" s="117"/>
      <c r="K3" s="117">
        <v>1</v>
      </c>
      <c r="L3" s="117">
        <v>0.75</v>
      </c>
      <c r="M3" s="117">
        <v>0.5</v>
      </c>
    </row>
    <row r="5" spans="1:13" x14ac:dyDescent="0.25">
      <c r="A5" s="1">
        <v>37336</v>
      </c>
      <c r="B5" s="2">
        <v>0.84</v>
      </c>
    </row>
    <row r="6" spans="1:13" x14ac:dyDescent="0.25">
      <c r="A6" s="1">
        <v>37340</v>
      </c>
      <c r="B6" s="2">
        <v>0.32</v>
      </c>
    </row>
    <row r="7" spans="1:13" x14ac:dyDescent="0.25">
      <c r="A7" s="1">
        <v>37350</v>
      </c>
      <c r="B7" s="2">
        <v>0.44</v>
      </c>
    </row>
    <row r="8" spans="1:13" x14ac:dyDescent="0.25">
      <c r="A8" s="1">
        <v>37355</v>
      </c>
    </row>
    <row r="9" spans="1:13" x14ac:dyDescent="0.25">
      <c r="A9" s="1">
        <v>37358</v>
      </c>
      <c r="B9" s="2">
        <v>1.17</v>
      </c>
    </row>
    <row r="10" spans="1:13" x14ac:dyDescent="0.25">
      <c r="A10" s="1">
        <v>37360</v>
      </c>
      <c r="B10" s="2">
        <v>0.9</v>
      </c>
    </row>
    <row r="11" spans="1:13" x14ac:dyDescent="0.25">
      <c r="A11" s="1">
        <v>37366</v>
      </c>
      <c r="B11" s="2">
        <v>0.13</v>
      </c>
    </row>
    <row r="12" spans="1:13" x14ac:dyDescent="0.25">
      <c r="A12" s="1">
        <v>37369</v>
      </c>
      <c r="G12" s="2">
        <v>0.5</v>
      </c>
      <c r="H12" s="2">
        <v>0.375</v>
      </c>
      <c r="I12" s="2">
        <v>0.25</v>
      </c>
    </row>
    <row r="13" spans="1:13" x14ac:dyDescent="0.25">
      <c r="A13" s="1">
        <v>37375</v>
      </c>
      <c r="B13" s="2">
        <v>0.08</v>
      </c>
    </row>
    <row r="14" spans="1:13" x14ac:dyDescent="0.25">
      <c r="A14" s="1">
        <v>37380</v>
      </c>
      <c r="B14" s="2">
        <v>2.5000000000000001E-2</v>
      </c>
    </row>
    <row r="15" spans="1:13" x14ac:dyDescent="0.25">
      <c r="A15" s="1">
        <v>37386</v>
      </c>
      <c r="C15" s="327">
        <v>0.5</v>
      </c>
      <c r="D15" s="327">
        <v>0.375</v>
      </c>
      <c r="E15" s="327">
        <v>0.25</v>
      </c>
      <c r="G15" s="2">
        <v>0.5</v>
      </c>
      <c r="H15" s="2">
        <v>0.375</v>
      </c>
      <c r="I15" s="2">
        <v>0.25</v>
      </c>
      <c r="K15" s="2">
        <v>0.5</v>
      </c>
      <c r="L15" s="2">
        <v>0.375</v>
      </c>
      <c r="M15" s="2">
        <v>0.25</v>
      </c>
    </row>
    <row r="16" spans="1:13" x14ac:dyDescent="0.25">
      <c r="A16" s="1">
        <v>37389</v>
      </c>
      <c r="B16" s="2">
        <v>0.55000000000000004</v>
      </c>
    </row>
    <row r="17" spans="1:13" x14ac:dyDescent="0.25">
      <c r="A17" s="1">
        <v>37392</v>
      </c>
      <c r="C17" s="2">
        <v>0.5</v>
      </c>
      <c r="D17" s="2">
        <v>0.375</v>
      </c>
      <c r="E17" s="2">
        <v>0.25</v>
      </c>
      <c r="G17" s="2">
        <v>0.7</v>
      </c>
      <c r="H17" s="2">
        <v>0.5</v>
      </c>
      <c r="I17" s="2">
        <v>0.3</v>
      </c>
      <c r="K17" s="2">
        <v>0.5</v>
      </c>
      <c r="L17" s="2">
        <v>0.375</v>
      </c>
      <c r="M17" s="2">
        <v>0.25</v>
      </c>
    </row>
    <row r="18" spans="1:13" x14ac:dyDescent="0.25">
      <c r="A18" s="1">
        <v>37394</v>
      </c>
      <c r="B18" s="2">
        <v>0.55000000000000004</v>
      </c>
    </row>
    <row r="19" spans="1:13" x14ac:dyDescent="0.25">
      <c r="A19" s="1">
        <v>37398</v>
      </c>
      <c r="G19" s="2">
        <v>0.7</v>
      </c>
      <c r="H19" s="2">
        <v>0.5</v>
      </c>
      <c r="I19" s="2">
        <v>0.3</v>
      </c>
    </row>
    <row r="20" spans="1:13" x14ac:dyDescent="0.25">
      <c r="A20" s="1">
        <v>37400</v>
      </c>
      <c r="G20" s="2">
        <v>0.5</v>
      </c>
      <c r="H20" s="2">
        <v>0.375</v>
      </c>
      <c r="I20" s="2">
        <v>0.25</v>
      </c>
    </row>
    <row r="21" spans="1:13" x14ac:dyDescent="0.25">
      <c r="A21" s="1">
        <v>37404</v>
      </c>
      <c r="G21" s="2">
        <v>0.7</v>
      </c>
      <c r="H21" s="2">
        <v>0.52500000000000002</v>
      </c>
      <c r="I21" s="2">
        <v>0.35</v>
      </c>
    </row>
    <row r="22" spans="1:13" x14ac:dyDescent="0.25">
      <c r="A22" s="1">
        <v>37405</v>
      </c>
      <c r="G22" s="2">
        <v>0.7</v>
      </c>
      <c r="H22" s="2">
        <v>0.52500000000000002</v>
      </c>
      <c r="I22" s="2">
        <v>0.35</v>
      </c>
    </row>
    <row r="23" spans="1:13" x14ac:dyDescent="0.25">
      <c r="A23" s="1">
        <v>37406</v>
      </c>
      <c r="B23" s="2">
        <v>0.1</v>
      </c>
    </row>
    <row r="24" spans="1:13" x14ac:dyDescent="0.25">
      <c r="A24" s="1">
        <v>37407</v>
      </c>
      <c r="G24" s="2">
        <v>0.7</v>
      </c>
      <c r="H24" s="2">
        <v>0.52500000000000002</v>
      </c>
      <c r="I24" s="2">
        <v>0.35</v>
      </c>
    </row>
    <row r="25" spans="1:13" x14ac:dyDescent="0.25">
      <c r="A25" s="1">
        <v>37409</v>
      </c>
      <c r="G25" s="2">
        <v>0.7</v>
      </c>
      <c r="H25" s="2">
        <v>0.52500000000000002</v>
      </c>
      <c r="I25" s="2">
        <v>0.35</v>
      </c>
    </row>
    <row r="26" spans="1:13" x14ac:dyDescent="0.25">
      <c r="A26" s="1">
        <v>37410</v>
      </c>
      <c r="B26" s="2">
        <v>0.04</v>
      </c>
    </row>
    <row r="27" spans="1:13" x14ac:dyDescent="0.25">
      <c r="A27" s="1">
        <v>37411</v>
      </c>
      <c r="B27" s="2">
        <v>0.9</v>
      </c>
      <c r="G27" s="2">
        <v>0.7</v>
      </c>
      <c r="H27" s="2">
        <v>0.52500000000000002</v>
      </c>
      <c r="I27" s="2">
        <v>0.35</v>
      </c>
    </row>
    <row r="28" spans="1:13" x14ac:dyDescent="0.25">
      <c r="A28" s="1">
        <v>37414</v>
      </c>
      <c r="B28" s="2">
        <v>1</v>
      </c>
      <c r="G28" s="2">
        <v>0.7</v>
      </c>
      <c r="H28" s="2">
        <v>0.52500000000000002</v>
      </c>
      <c r="I28" s="2">
        <v>0.35</v>
      </c>
    </row>
    <row r="29" spans="1:13" x14ac:dyDescent="0.25">
      <c r="A29" s="1">
        <v>37419</v>
      </c>
      <c r="G29" s="2">
        <v>0.7</v>
      </c>
      <c r="H29" s="2">
        <v>0.52500000000000002</v>
      </c>
      <c r="I29" s="2">
        <v>0.35</v>
      </c>
      <c r="K29" s="2">
        <v>0.5</v>
      </c>
      <c r="L29" s="2">
        <v>0.375</v>
      </c>
      <c r="M29" s="2">
        <v>0.25</v>
      </c>
    </row>
    <row r="30" spans="1:13" x14ac:dyDescent="0.25">
      <c r="A30" s="1">
        <v>37421</v>
      </c>
      <c r="B30" s="2">
        <v>0.15</v>
      </c>
      <c r="G30" s="2">
        <v>0.7</v>
      </c>
      <c r="H30" s="2">
        <v>0.52500000000000002</v>
      </c>
      <c r="I30" s="2">
        <v>0.35</v>
      </c>
    </row>
    <row r="31" spans="1:13" x14ac:dyDescent="0.25">
      <c r="A31" s="1">
        <v>37425</v>
      </c>
      <c r="G31" s="2">
        <v>0.7</v>
      </c>
      <c r="H31" s="2">
        <v>0.52500000000000002</v>
      </c>
      <c r="I31" s="2">
        <v>0.35</v>
      </c>
    </row>
    <row r="32" spans="1:13" x14ac:dyDescent="0.25">
      <c r="A32" s="1">
        <v>37426</v>
      </c>
      <c r="C32" s="2">
        <v>0.75</v>
      </c>
      <c r="D32" s="2">
        <v>0.5625</v>
      </c>
      <c r="E32" s="2">
        <v>0.375</v>
      </c>
    </row>
    <row r="33" spans="1:13" x14ac:dyDescent="0.25">
      <c r="A33" s="1">
        <v>37427</v>
      </c>
      <c r="C33" s="2">
        <v>0.75</v>
      </c>
      <c r="D33" s="2">
        <v>0.5625</v>
      </c>
      <c r="E33" s="2">
        <v>0.375</v>
      </c>
      <c r="G33" s="2">
        <v>0.75</v>
      </c>
      <c r="H33" s="2">
        <v>0.5625</v>
      </c>
      <c r="I33" s="2">
        <v>0.375</v>
      </c>
      <c r="K33" s="2">
        <v>0.75</v>
      </c>
      <c r="L33" s="2">
        <v>0.5625</v>
      </c>
      <c r="M33" s="2">
        <v>0.375</v>
      </c>
    </row>
    <row r="34" spans="1:13" x14ac:dyDescent="0.25">
      <c r="A34" s="1">
        <v>37428</v>
      </c>
      <c r="B34" s="2">
        <v>0.05</v>
      </c>
      <c r="G34" s="2">
        <v>0.75</v>
      </c>
      <c r="H34" s="2">
        <v>0.5625</v>
      </c>
      <c r="I34" s="2">
        <v>0.375</v>
      </c>
    </row>
    <row r="35" spans="1:13" x14ac:dyDescent="0.25">
      <c r="A35" s="1">
        <v>37429</v>
      </c>
    </row>
    <row r="36" spans="1:13" x14ac:dyDescent="0.25">
      <c r="A36" s="1">
        <v>37430</v>
      </c>
      <c r="B36" s="2">
        <v>0.4</v>
      </c>
    </row>
    <row r="37" spans="1:13" x14ac:dyDescent="0.25">
      <c r="A37" s="1">
        <v>37431</v>
      </c>
      <c r="G37" s="2">
        <v>0.6</v>
      </c>
      <c r="H37" s="2">
        <v>0.45</v>
      </c>
      <c r="I37" s="2">
        <v>0.3</v>
      </c>
    </row>
    <row r="38" spans="1:13" x14ac:dyDescent="0.25">
      <c r="A38" s="1">
        <v>37432</v>
      </c>
      <c r="B38" s="2">
        <v>0.35</v>
      </c>
    </row>
    <row r="39" spans="1:13" x14ac:dyDescent="0.25">
      <c r="A39" s="1">
        <v>37433</v>
      </c>
      <c r="B39" s="2">
        <v>1.25</v>
      </c>
    </row>
    <row r="40" spans="1:13" x14ac:dyDescent="0.25">
      <c r="A40" s="1">
        <v>37434</v>
      </c>
      <c r="B40" s="2">
        <v>0.03</v>
      </c>
    </row>
    <row r="41" spans="1:13" x14ac:dyDescent="0.25">
      <c r="A41" s="1">
        <v>37441</v>
      </c>
      <c r="B41" s="2">
        <v>0.6</v>
      </c>
    </row>
    <row r="42" spans="1:13" x14ac:dyDescent="0.25">
      <c r="A42" s="1">
        <v>37443</v>
      </c>
      <c r="B42" s="2">
        <v>1.2</v>
      </c>
    </row>
    <row r="43" spans="1:13" x14ac:dyDescent="0.25">
      <c r="A43" s="1">
        <v>37446</v>
      </c>
      <c r="B43" s="2">
        <v>0.72</v>
      </c>
    </row>
    <row r="44" spans="1:13" x14ac:dyDescent="0.25">
      <c r="A44" s="1">
        <v>37450</v>
      </c>
      <c r="B44" s="2">
        <v>0.47</v>
      </c>
    </row>
    <row r="45" spans="1:13" x14ac:dyDescent="0.25">
      <c r="A45" s="1">
        <v>37453</v>
      </c>
      <c r="C45" s="2">
        <v>0.75</v>
      </c>
      <c r="D45" s="2">
        <v>0.5625</v>
      </c>
      <c r="E45" s="2">
        <v>0.375</v>
      </c>
      <c r="G45" s="2">
        <v>0.75</v>
      </c>
      <c r="H45" s="2">
        <v>0.5625</v>
      </c>
      <c r="I45" s="2">
        <v>0.375</v>
      </c>
      <c r="K45" s="2">
        <v>0.75</v>
      </c>
      <c r="L45" s="2">
        <v>0.5625</v>
      </c>
      <c r="M45" s="2">
        <v>0.375</v>
      </c>
    </row>
    <row r="46" spans="1:13" x14ac:dyDescent="0.25">
      <c r="A46" s="1">
        <v>37454</v>
      </c>
      <c r="C46" s="2">
        <v>0.3</v>
      </c>
      <c r="D46" s="2">
        <v>0.23</v>
      </c>
      <c r="E46" s="2">
        <v>0.15</v>
      </c>
      <c r="G46" s="2">
        <v>0.3</v>
      </c>
      <c r="H46" s="2">
        <v>0.23</v>
      </c>
      <c r="I46" s="2">
        <v>0.15</v>
      </c>
      <c r="K46" s="2">
        <v>0.3</v>
      </c>
      <c r="L46" s="2">
        <v>0.23</v>
      </c>
      <c r="M46" s="2">
        <v>0.15</v>
      </c>
    </row>
    <row r="47" spans="1:13" x14ac:dyDescent="0.25">
      <c r="A47" s="1">
        <v>37457</v>
      </c>
      <c r="K47" s="2">
        <v>0.75</v>
      </c>
      <c r="L47" s="2">
        <v>0.5625</v>
      </c>
      <c r="M47" s="2">
        <v>0.375</v>
      </c>
    </row>
    <row r="48" spans="1:13" x14ac:dyDescent="0.25">
      <c r="A48" s="1">
        <v>37458</v>
      </c>
      <c r="B48" s="2">
        <v>0.45</v>
      </c>
    </row>
    <row r="49" spans="1:13" x14ac:dyDescent="0.25">
      <c r="A49" s="1">
        <v>37460</v>
      </c>
      <c r="B49" s="2">
        <v>0.17</v>
      </c>
      <c r="C49" s="2">
        <v>0.5</v>
      </c>
      <c r="D49" s="2">
        <v>0.375</v>
      </c>
      <c r="E49" s="2">
        <v>0.25</v>
      </c>
      <c r="G49" s="2">
        <v>0.5</v>
      </c>
      <c r="H49" s="2">
        <v>0.375</v>
      </c>
      <c r="I49" s="2">
        <v>0.25</v>
      </c>
      <c r="K49" s="2">
        <v>0.5</v>
      </c>
      <c r="L49" s="2">
        <v>0.375</v>
      </c>
      <c r="M49" s="2">
        <v>0.25</v>
      </c>
    </row>
    <row r="50" spans="1:13" x14ac:dyDescent="0.25">
      <c r="A50" s="1">
        <v>37461</v>
      </c>
      <c r="B50" s="2">
        <v>0.02</v>
      </c>
      <c r="C50" s="2">
        <v>0.5</v>
      </c>
      <c r="D50" s="2">
        <v>0.375</v>
      </c>
      <c r="E50" s="2">
        <v>0.25</v>
      </c>
      <c r="G50" s="2">
        <v>0.5</v>
      </c>
      <c r="H50" s="2">
        <v>0.375</v>
      </c>
      <c r="I50" s="2">
        <v>0.25</v>
      </c>
      <c r="K50" s="2">
        <v>0.5</v>
      </c>
      <c r="L50" s="2">
        <v>0.375</v>
      </c>
      <c r="M50" s="2">
        <v>0.25</v>
      </c>
    </row>
    <row r="51" spans="1:13" x14ac:dyDescent="0.25">
      <c r="A51" s="1">
        <v>37462</v>
      </c>
      <c r="B51" s="2">
        <v>0.23</v>
      </c>
    </row>
    <row r="52" spans="1:13" x14ac:dyDescent="0.25">
      <c r="A52" s="1">
        <v>37463</v>
      </c>
      <c r="B52" s="2">
        <v>0.1</v>
      </c>
    </row>
    <row r="53" spans="1:13" x14ac:dyDescent="0.25">
      <c r="A53" s="1">
        <v>37464</v>
      </c>
      <c r="B53" s="2">
        <v>0.56999999999999995</v>
      </c>
    </row>
    <row r="54" spans="1:13" x14ac:dyDescent="0.25">
      <c r="A54" s="1">
        <v>37466</v>
      </c>
      <c r="B54" s="2">
        <v>0.05</v>
      </c>
      <c r="C54" s="2">
        <v>0.5</v>
      </c>
      <c r="D54" s="2">
        <v>0.375</v>
      </c>
      <c r="E54" s="2">
        <v>0.25</v>
      </c>
      <c r="G54" s="2">
        <v>0.5</v>
      </c>
      <c r="H54" s="2">
        <v>0.375</v>
      </c>
      <c r="I54" s="2">
        <v>0.25</v>
      </c>
      <c r="K54" s="2">
        <v>0.5</v>
      </c>
      <c r="L54" s="2">
        <v>0.375</v>
      </c>
      <c r="M54" s="2">
        <v>0.25</v>
      </c>
    </row>
    <row r="55" spans="1:13" x14ac:dyDescent="0.25">
      <c r="A55" s="1">
        <v>37467</v>
      </c>
      <c r="B55" s="2">
        <v>0.2</v>
      </c>
    </row>
    <row r="56" spans="1:13" x14ac:dyDescent="0.25">
      <c r="A56" s="1">
        <v>37468</v>
      </c>
      <c r="B56" s="2">
        <v>0.1</v>
      </c>
    </row>
    <row r="57" spans="1:13" x14ac:dyDescent="0.25">
      <c r="A57" s="1">
        <v>37469</v>
      </c>
      <c r="C57" s="2">
        <v>0.6</v>
      </c>
      <c r="D57" s="2">
        <v>0.45</v>
      </c>
      <c r="E57" s="2">
        <v>0.3</v>
      </c>
      <c r="G57" s="2">
        <v>0.6</v>
      </c>
      <c r="H57" s="2">
        <v>0.45</v>
      </c>
      <c r="I57" s="2">
        <v>0.3</v>
      </c>
      <c r="K57" s="2">
        <v>0.6</v>
      </c>
      <c r="L57" s="2">
        <v>0.45</v>
      </c>
      <c r="M57" s="2">
        <v>0.3</v>
      </c>
    </row>
    <row r="58" spans="1:13" x14ac:dyDescent="0.25">
      <c r="A58" s="1">
        <v>37474</v>
      </c>
      <c r="K58" s="2">
        <v>0.75</v>
      </c>
      <c r="L58" s="2">
        <v>0.5625</v>
      </c>
      <c r="M58" s="2">
        <v>0.375</v>
      </c>
    </row>
    <row r="59" spans="1:13" x14ac:dyDescent="0.25">
      <c r="A59" s="1">
        <v>37477</v>
      </c>
      <c r="K59" s="2">
        <v>0.75</v>
      </c>
      <c r="L59" s="2">
        <v>0.5625</v>
      </c>
      <c r="M59" s="2">
        <v>0.375</v>
      </c>
    </row>
    <row r="60" spans="1:13" x14ac:dyDescent="0.25">
      <c r="A60" s="1">
        <v>37480</v>
      </c>
      <c r="C60" s="2">
        <v>0.75</v>
      </c>
      <c r="D60" s="2">
        <v>0.5625</v>
      </c>
      <c r="E60" s="2">
        <v>0.375</v>
      </c>
      <c r="K60" s="2">
        <v>0.75</v>
      </c>
      <c r="L60" s="2">
        <v>0.5625</v>
      </c>
      <c r="M60" s="2">
        <v>0.375</v>
      </c>
    </row>
    <row r="61" spans="1:13" x14ac:dyDescent="0.25">
      <c r="A61" s="1">
        <v>37482</v>
      </c>
      <c r="C61" s="2">
        <v>0.5</v>
      </c>
      <c r="D61" s="2">
        <v>0.375</v>
      </c>
      <c r="E61" s="2">
        <v>0.25</v>
      </c>
      <c r="K61" s="2">
        <v>0.75</v>
      </c>
      <c r="L61" s="2">
        <v>0.5625</v>
      </c>
      <c r="M61" s="2">
        <v>0.375</v>
      </c>
    </row>
    <row r="62" spans="1:13" x14ac:dyDescent="0.25">
      <c r="A62" s="1">
        <v>37483</v>
      </c>
      <c r="B62" s="2">
        <v>7.4999999999999997E-2</v>
      </c>
    </row>
    <row r="63" spans="1:13" x14ac:dyDescent="0.25">
      <c r="A63" s="1">
        <v>37484</v>
      </c>
      <c r="K63" s="2">
        <v>0.75</v>
      </c>
      <c r="L63" s="2">
        <v>0.5625</v>
      </c>
      <c r="M63" s="2">
        <v>0.375</v>
      </c>
    </row>
    <row r="64" spans="1:13" x14ac:dyDescent="0.25">
      <c r="A64" s="1">
        <v>37485</v>
      </c>
      <c r="B64" s="2">
        <v>0.08</v>
      </c>
    </row>
    <row r="65" spans="1:13" x14ac:dyDescent="0.25">
      <c r="A65" s="1">
        <v>37487</v>
      </c>
      <c r="B65" s="2">
        <v>0.3</v>
      </c>
    </row>
    <row r="66" spans="1:13" x14ac:dyDescent="0.25">
      <c r="A66" s="1">
        <v>37488</v>
      </c>
      <c r="B66" s="2">
        <v>7.0000000000000007E-2</v>
      </c>
    </row>
    <row r="67" spans="1:13" x14ac:dyDescent="0.25">
      <c r="A67" s="1">
        <v>37489</v>
      </c>
      <c r="C67" s="2">
        <v>0.5</v>
      </c>
      <c r="D67" s="2">
        <v>0.375</v>
      </c>
      <c r="E67" s="2">
        <v>0.25</v>
      </c>
      <c r="G67" s="2">
        <v>0.5</v>
      </c>
      <c r="H67" s="2">
        <v>0.375</v>
      </c>
      <c r="I67" s="2">
        <v>0.25</v>
      </c>
      <c r="K67" s="2">
        <v>0.5</v>
      </c>
      <c r="L67" s="2">
        <v>0.375</v>
      </c>
      <c r="M67" s="2">
        <v>0.25</v>
      </c>
    </row>
    <row r="68" spans="1:13" x14ac:dyDescent="0.25">
      <c r="A68" s="1">
        <v>37491</v>
      </c>
      <c r="K68" s="2">
        <v>0.75</v>
      </c>
      <c r="L68" s="2">
        <v>0.5625</v>
      </c>
      <c r="M68" s="2">
        <v>0.375</v>
      </c>
    </row>
    <row r="69" spans="1:13" x14ac:dyDescent="0.25">
      <c r="A69" s="1">
        <v>37859</v>
      </c>
      <c r="B69" s="2">
        <v>0.15</v>
      </c>
    </row>
    <row r="70" spans="1:13" x14ac:dyDescent="0.25">
      <c r="A70" s="1">
        <v>37863</v>
      </c>
      <c r="B70" s="2">
        <v>0.52</v>
      </c>
    </row>
    <row r="71" spans="1:13" x14ac:dyDescent="0.25">
      <c r="A71" s="1">
        <v>37879</v>
      </c>
      <c r="B71" s="2">
        <v>3</v>
      </c>
    </row>
    <row r="72" spans="1:13" x14ac:dyDescent="0.25">
      <c r="A72" s="1">
        <v>37889</v>
      </c>
      <c r="B72" s="2">
        <v>1.1000000000000001</v>
      </c>
    </row>
    <row r="73" spans="1:13" x14ac:dyDescent="0.25">
      <c r="A73" s="1">
        <v>37901</v>
      </c>
      <c r="B73" s="2">
        <v>1.75</v>
      </c>
    </row>
    <row r="77" spans="1:13" x14ac:dyDescent="0.25">
      <c r="A77" t="s">
        <v>5</v>
      </c>
      <c r="C77" s="285">
        <v>7.3999999999999995</v>
      </c>
      <c r="D77" s="285">
        <v>5.5549999999999997</v>
      </c>
      <c r="E77" s="285">
        <v>3.6999999999999997</v>
      </c>
      <c r="F77" s="285"/>
      <c r="G77" s="285">
        <v>14.95</v>
      </c>
      <c r="H77" s="285">
        <v>11.1675</v>
      </c>
      <c r="I77" s="285">
        <v>7.375</v>
      </c>
      <c r="J77" s="285"/>
      <c r="K77" s="285">
        <v>11.149999999999999</v>
      </c>
      <c r="L77" s="285">
        <v>8.3674999999999997</v>
      </c>
      <c r="M77" s="285">
        <v>5.5749999999999993</v>
      </c>
    </row>
    <row r="79" spans="1:13" x14ac:dyDescent="0.25">
      <c r="A79" t="s">
        <v>60</v>
      </c>
      <c r="B79" s="2">
        <v>17.3</v>
      </c>
      <c r="F79" s="2">
        <v>10.9</v>
      </c>
      <c r="J79" s="2">
        <v>10.8</v>
      </c>
    </row>
    <row r="80" spans="1:13" x14ac:dyDescent="0.25">
      <c r="A80" t="s">
        <v>61</v>
      </c>
      <c r="C80" s="2">
        <f>C77+B79</f>
        <v>24.7</v>
      </c>
      <c r="D80" s="284">
        <f>D77+B79</f>
        <v>22.855</v>
      </c>
      <c r="E80" s="284">
        <f>E77+B79</f>
        <v>21</v>
      </c>
      <c r="G80" s="284">
        <f>G77+F79</f>
        <v>25.85</v>
      </c>
      <c r="H80" s="284">
        <f>H77+F79</f>
        <v>22.067500000000003</v>
      </c>
      <c r="I80" s="284">
        <f>I77+F79</f>
        <v>18.274999999999999</v>
      </c>
      <c r="K80" s="284">
        <f>K77+J79</f>
        <v>21.95</v>
      </c>
      <c r="L80" s="284">
        <f>L77+J79</f>
        <v>19.1675</v>
      </c>
      <c r="M80" s="284">
        <f>M77+J79</f>
        <v>16.375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tabSelected="1" workbookViewId="0">
      <selection activeCell="F3" sqref="F2:F3"/>
    </sheetView>
  </sheetViews>
  <sheetFormatPr defaultRowHeight="15" x14ac:dyDescent="0.25"/>
  <cols>
    <col min="1" max="1" width="10.42578125" bestFit="1" customWidth="1"/>
    <col min="2" max="13" width="8.7109375" style="2"/>
  </cols>
  <sheetData>
    <row r="1" spans="1:26" x14ac:dyDescent="0.25">
      <c r="A1" t="s">
        <v>7</v>
      </c>
      <c r="R1" s="284">
        <v>0.25</v>
      </c>
      <c r="S1">
        <f>SUM(R:R)</f>
        <v>34.269999999999996</v>
      </c>
    </row>
    <row r="2" spans="1:26" x14ac:dyDescent="0.25">
      <c r="C2" s="2" t="s">
        <v>0</v>
      </c>
      <c r="G2" s="2" t="s">
        <v>1</v>
      </c>
      <c r="K2" s="2" t="s">
        <v>2</v>
      </c>
      <c r="Q2">
        <f>SUM(P:P)</f>
        <v>6.4500000000000011</v>
      </c>
      <c r="R2" s="284"/>
    </row>
    <row r="3" spans="1:26" x14ac:dyDescent="0.25">
      <c r="A3" t="s">
        <v>3</v>
      </c>
      <c r="B3" s="2" t="s">
        <v>4</v>
      </c>
      <c r="C3" s="117">
        <v>1</v>
      </c>
      <c r="D3" s="117">
        <v>0.66</v>
      </c>
      <c r="E3" s="117">
        <v>0.33</v>
      </c>
      <c r="G3" s="117">
        <v>1</v>
      </c>
      <c r="H3" s="117">
        <v>0.66</v>
      </c>
      <c r="I3" s="117">
        <v>0.33</v>
      </c>
      <c r="K3" s="117">
        <v>1</v>
      </c>
      <c r="L3" s="117">
        <v>0.66</v>
      </c>
      <c r="M3" s="117">
        <v>0.33</v>
      </c>
      <c r="P3" s="284">
        <v>0.25</v>
      </c>
      <c r="Q3" s="161"/>
      <c r="R3" s="284">
        <v>0.14000000000000001</v>
      </c>
      <c r="S3" s="161"/>
      <c r="T3" s="161"/>
      <c r="U3" s="161"/>
      <c r="V3" s="161"/>
      <c r="W3" s="161"/>
      <c r="X3" s="161"/>
      <c r="Y3" s="161"/>
      <c r="Z3" s="161"/>
    </row>
    <row r="4" spans="1:26" x14ac:dyDescent="0.25">
      <c r="A4" s="1">
        <v>37710</v>
      </c>
      <c r="B4" s="2">
        <v>0.25</v>
      </c>
      <c r="D4" s="2">
        <v>0</v>
      </c>
      <c r="E4" s="2">
        <v>0</v>
      </c>
      <c r="H4" s="2">
        <v>0</v>
      </c>
      <c r="I4" s="2">
        <v>0</v>
      </c>
      <c r="L4" s="2">
        <v>0</v>
      </c>
      <c r="M4" s="2">
        <v>0</v>
      </c>
      <c r="P4" s="284"/>
      <c r="Q4" s="161"/>
      <c r="R4" s="284">
        <v>1</v>
      </c>
      <c r="S4" s="161"/>
      <c r="T4" s="161"/>
      <c r="U4" s="161"/>
      <c r="V4" s="161"/>
      <c r="W4" s="161"/>
      <c r="X4" s="161"/>
      <c r="Y4" s="161"/>
      <c r="Z4" s="161"/>
    </row>
    <row r="5" spans="1:26" x14ac:dyDescent="0.25">
      <c r="A5" s="1">
        <v>37712</v>
      </c>
      <c r="D5" s="2">
        <v>0</v>
      </c>
      <c r="E5" s="2">
        <v>0</v>
      </c>
      <c r="G5" s="2">
        <v>0.4</v>
      </c>
      <c r="H5" s="2">
        <v>0.26800000000000002</v>
      </c>
      <c r="I5" s="2">
        <v>0.13200000000000001</v>
      </c>
      <c r="L5" s="2">
        <v>0</v>
      </c>
      <c r="M5" s="2">
        <v>0</v>
      </c>
      <c r="P5" s="284">
        <v>0.14000000000000001</v>
      </c>
      <c r="Q5" s="161"/>
      <c r="R5" s="284">
        <v>1</v>
      </c>
      <c r="S5" s="161"/>
      <c r="T5" s="161"/>
      <c r="U5" s="161"/>
      <c r="V5" s="161"/>
      <c r="W5" s="161"/>
      <c r="X5" s="161"/>
      <c r="Y5" s="161"/>
      <c r="Z5" s="161"/>
    </row>
    <row r="6" spans="1:26" x14ac:dyDescent="0.25">
      <c r="A6" s="1">
        <v>37716</v>
      </c>
      <c r="B6" s="2">
        <v>0.14000000000000001</v>
      </c>
      <c r="D6" s="2">
        <v>0</v>
      </c>
      <c r="E6" s="2">
        <v>0</v>
      </c>
      <c r="G6" s="2">
        <v>0.3</v>
      </c>
      <c r="H6" s="2">
        <v>0.20100000000000001</v>
      </c>
      <c r="I6" s="2">
        <v>9.9000000000000005E-2</v>
      </c>
      <c r="L6" s="2">
        <v>0</v>
      </c>
      <c r="M6" s="2">
        <v>0</v>
      </c>
      <c r="P6" s="284">
        <v>1</v>
      </c>
      <c r="Q6" s="161"/>
      <c r="R6" s="284">
        <v>1</v>
      </c>
      <c r="S6" s="162"/>
      <c r="T6" s="162"/>
      <c r="U6" s="162"/>
      <c r="V6" s="161"/>
      <c r="W6" s="161"/>
      <c r="X6" s="162"/>
      <c r="Y6" s="162"/>
      <c r="Z6" s="162"/>
    </row>
    <row r="7" spans="1:26" x14ac:dyDescent="0.25">
      <c r="A7" s="1">
        <v>37718</v>
      </c>
      <c r="B7" s="2">
        <v>1</v>
      </c>
      <c r="D7" s="2">
        <v>0</v>
      </c>
      <c r="E7" s="2">
        <v>0</v>
      </c>
      <c r="H7" s="2">
        <v>0</v>
      </c>
      <c r="I7" s="2">
        <v>0</v>
      </c>
      <c r="L7" s="2">
        <v>0</v>
      </c>
      <c r="M7" s="2">
        <v>0</v>
      </c>
      <c r="P7" s="284">
        <v>1</v>
      </c>
      <c r="R7" s="284"/>
    </row>
    <row r="8" spans="1:26" x14ac:dyDescent="0.25">
      <c r="A8" s="1">
        <v>37719</v>
      </c>
      <c r="B8" s="2">
        <v>1</v>
      </c>
      <c r="D8" s="2">
        <v>0</v>
      </c>
      <c r="E8" s="2">
        <v>0</v>
      </c>
      <c r="H8" s="2">
        <v>0</v>
      </c>
      <c r="I8" s="2">
        <v>0</v>
      </c>
      <c r="L8" s="2">
        <v>0</v>
      </c>
      <c r="M8" s="2">
        <v>0</v>
      </c>
      <c r="P8" s="284">
        <v>1</v>
      </c>
      <c r="R8" s="284">
        <v>0.23</v>
      </c>
    </row>
    <row r="9" spans="1:26" x14ac:dyDescent="0.25">
      <c r="A9" s="1">
        <v>37720</v>
      </c>
      <c r="B9" s="2">
        <v>1</v>
      </c>
      <c r="D9" s="2">
        <v>0</v>
      </c>
      <c r="E9" s="2">
        <v>0</v>
      </c>
      <c r="H9" s="2">
        <v>0</v>
      </c>
      <c r="I9" s="2">
        <v>0</v>
      </c>
      <c r="L9" s="2">
        <v>0</v>
      </c>
      <c r="M9" s="2">
        <v>0</v>
      </c>
      <c r="P9" s="284"/>
      <c r="Q9" s="161"/>
      <c r="R9" s="284">
        <v>0.18</v>
      </c>
      <c r="S9" s="161"/>
      <c r="T9" s="161"/>
      <c r="U9" s="161"/>
      <c r="V9" s="161"/>
      <c r="W9" s="161"/>
      <c r="X9" s="161"/>
      <c r="Y9" s="161"/>
      <c r="Z9" s="161"/>
    </row>
    <row r="10" spans="1:26" x14ac:dyDescent="0.25">
      <c r="A10" s="1">
        <v>37727</v>
      </c>
      <c r="D10" s="2">
        <v>0</v>
      </c>
      <c r="E10" s="2">
        <v>0</v>
      </c>
      <c r="G10" s="2">
        <v>0.5</v>
      </c>
      <c r="H10" s="2">
        <v>0.33500000000000002</v>
      </c>
      <c r="I10" s="2">
        <v>0.16500000000000001</v>
      </c>
      <c r="L10" s="2">
        <v>0</v>
      </c>
      <c r="M10" s="2">
        <v>0</v>
      </c>
      <c r="P10" s="284">
        <v>0.23</v>
      </c>
      <c r="Q10" s="161"/>
      <c r="R10" s="284">
        <v>1.8</v>
      </c>
      <c r="S10" s="161"/>
      <c r="T10" s="163"/>
      <c r="U10" s="163"/>
      <c r="V10" s="163"/>
      <c r="W10" s="161"/>
      <c r="X10" s="161"/>
      <c r="Y10" s="161"/>
      <c r="Z10" s="161"/>
    </row>
    <row r="11" spans="1:26" x14ac:dyDescent="0.25">
      <c r="A11" s="1">
        <v>37732</v>
      </c>
      <c r="B11" s="2">
        <v>0.23</v>
      </c>
      <c r="D11" s="2">
        <v>0</v>
      </c>
      <c r="E11" s="2">
        <v>0</v>
      </c>
      <c r="H11" s="2">
        <v>0</v>
      </c>
      <c r="I11" s="2">
        <v>0</v>
      </c>
      <c r="L11" s="2">
        <v>0</v>
      </c>
      <c r="M11" s="2">
        <v>0</v>
      </c>
      <c r="P11" s="284">
        <v>0.18</v>
      </c>
      <c r="Q11" s="161"/>
      <c r="R11" s="284">
        <v>0.24</v>
      </c>
      <c r="S11" s="163"/>
      <c r="T11" s="161"/>
      <c r="U11" s="161"/>
      <c r="V11" s="161"/>
      <c r="W11" s="161"/>
      <c r="X11" s="161"/>
      <c r="Y11" s="161"/>
      <c r="Z11" s="161"/>
    </row>
    <row r="12" spans="1:26" x14ac:dyDescent="0.25">
      <c r="A12" s="1">
        <v>37734</v>
      </c>
      <c r="B12" s="2">
        <v>0.18</v>
      </c>
      <c r="D12" s="2">
        <v>0</v>
      </c>
      <c r="E12" s="2">
        <v>0</v>
      </c>
      <c r="G12" s="2">
        <v>0.6</v>
      </c>
      <c r="H12" s="2">
        <v>0.40200000000000002</v>
      </c>
      <c r="I12" s="2">
        <v>0.19800000000000001</v>
      </c>
      <c r="L12" s="2">
        <v>0</v>
      </c>
      <c r="M12" s="2">
        <v>0</v>
      </c>
      <c r="P12" s="284">
        <v>1.8</v>
      </c>
      <c r="Q12" s="161"/>
      <c r="R12" s="284">
        <v>0.4</v>
      </c>
      <c r="S12" s="161"/>
      <c r="T12" s="162"/>
      <c r="U12" s="162"/>
      <c r="V12" s="162"/>
      <c r="W12" s="161"/>
      <c r="X12" s="162"/>
      <c r="Y12" s="162"/>
      <c r="Z12" s="162"/>
    </row>
    <row r="13" spans="1:26" x14ac:dyDescent="0.25">
      <c r="A13" s="1">
        <v>37736</v>
      </c>
      <c r="B13" s="2">
        <v>1.8</v>
      </c>
      <c r="D13" s="2">
        <v>0</v>
      </c>
      <c r="E13" s="2">
        <v>0</v>
      </c>
      <c r="H13" s="2">
        <v>0</v>
      </c>
      <c r="I13" s="2">
        <v>0</v>
      </c>
      <c r="L13" s="2">
        <v>0</v>
      </c>
      <c r="M13" s="2">
        <v>0</v>
      </c>
      <c r="P13" s="284">
        <v>0.24</v>
      </c>
      <c r="Q13" s="161"/>
      <c r="R13" s="284">
        <v>0.21</v>
      </c>
      <c r="S13" s="161"/>
      <c r="T13" s="162"/>
      <c r="U13" s="162"/>
      <c r="V13" s="162"/>
      <c r="W13" s="161"/>
      <c r="X13" s="162"/>
      <c r="Y13" s="162"/>
      <c r="Z13" s="162"/>
    </row>
    <row r="14" spans="1:26" x14ac:dyDescent="0.25">
      <c r="A14" s="1">
        <v>37742</v>
      </c>
      <c r="B14" s="2">
        <v>0.24</v>
      </c>
      <c r="D14" s="2">
        <v>0</v>
      </c>
      <c r="E14" s="2">
        <v>0</v>
      </c>
      <c r="H14" s="2">
        <v>0</v>
      </c>
      <c r="I14" s="2">
        <v>0</v>
      </c>
      <c r="L14" s="2">
        <v>0</v>
      </c>
      <c r="M14" s="2">
        <v>0</v>
      </c>
      <c r="P14" s="284">
        <v>0.4</v>
      </c>
      <c r="Q14" s="161"/>
      <c r="R14" s="284"/>
      <c r="S14" s="161"/>
      <c r="T14" s="162"/>
      <c r="U14" s="162"/>
      <c r="V14" s="162"/>
      <c r="W14" s="161"/>
      <c r="X14" s="162"/>
      <c r="Y14" s="162"/>
      <c r="Z14" s="162"/>
    </row>
    <row r="15" spans="1:26" x14ac:dyDescent="0.25">
      <c r="A15" s="1">
        <v>37743</v>
      </c>
      <c r="B15" s="2">
        <v>0.4</v>
      </c>
      <c r="D15" s="2">
        <v>0</v>
      </c>
      <c r="E15" s="2">
        <v>0</v>
      </c>
      <c r="H15" s="2">
        <v>0</v>
      </c>
      <c r="I15" s="2">
        <v>0</v>
      </c>
      <c r="L15" s="2">
        <v>0</v>
      </c>
      <c r="M15" s="2">
        <v>0</v>
      </c>
      <c r="P15" s="284">
        <v>0.21</v>
      </c>
      <c r="R15" s="284"/>
    </row>
    <row r="16" spans="1:26" x14ac:dyDescent="0.25">
      <c r="A16" s="1">
        <v>37744</v>
      </c>
      <c r="B16" s="327">
        <v>0.21</v>
      </c>
      <c r="C16" s="327"/>
      <c r="D16" s="327">
        <v>0</v>
      </c>
      <c r="E16" s="327">
        <v>0</v>
      </c>
      <c r="H16" s="2">
        <v>0</v>
      </c>
      <c r="I16" s="2">
        <v>0</v>
      </c>
      <c r="L16" s="2">
        <v>0</v>
      </c>
      <c r="M16" s="2">
        <v>0</v>
      </c>
      <c r="Q16" s="161"/>
      <c r="R16" s="284">
        <v>0.19</v>
      </c>
      <c r="S16" s="161"/>
      <c r="T16" s="161"/>
      <c r="U16" s="161"/>
      <c r="V16" s="161"/>
      <c r="W16" s="161"/>
      <c r="X16" s="161"/>
      <c r="Y16" s="161"/>
      <c r="Z16" s="161"/>
    </row>
    <row r="17" spans="1:26" x14ac:dyDescent="0.25">
      <c r="A17" s="1">
        <v>37748</v>
      </c>
      <c r="B17" s="327"/>
      <c r="C17" s="327">
        <v>0.7</v>
      </c>
      <c r="D17" s="327">
        <v>0.46899999999999997</v>
      </c>
      <c r="E17" s="327">
        <v>0.23099999999999998</v>
      </c>
      <c r="G17" s="2">
        <v>0.7</v>
      </c>
      <c r="H17" s="2">
        <v>0.46899999999999997</v>
      </c>
      <c r="I17" s="2">
        <v>0.23099999999999998</v>
      </c>
      <c r="K17" s="2">
        <v>0.7</v>
      </c>
      <c r="L17" s="2">
        <v>0.46899999999999997</v>
      </c>
      <c r="M17" s="2">
        <v>0.23099999999999998</v>
      </c>
      <c r="Q17" s="161"/>
      <c r="R17" s="284"/>
      <c r="S17" s="161"/>
      <c r="T17" s="163"/>
      <c r="U17" s="163"/>
      <c r="V17" s="163"/>
      <c r="W17" s="161"/>
      <c r="X17" s="161"/>
      <c r="Y17" s="161"/>
      <c r="Z17" s="161"/>
    </row>
    <row r="18" spans="1:26" x14ac:dyDescent="0.25">
      <c r="A18" s="1">
        <v>37750</v>
      </c>
      <c r="C18" s="2">
        <v>0.5</v>
      </c>
      <c r="D18" s="2">
        <v>0.33500000000000002</v>
      </c>
      <c r="E18" s="2">
        <v>0.16500000000000001</v>
      </c>
      <c r="G18" s="2">
        <v>0.5</v>
      </c>
      <c r="H18" s="2">
        <v>0.33500000000000002</v>
      </c>
      <c r="I18" s="2">
        <v>0.16500000000000001</v>
      </c>
      <c r="K18" s="2">
        <v>0.5</v>
      </c>
      <c r="L18" s="2">
        <v>0.33500000000000002</v>
      </c>
      <c r="M18" s="2">
        <v>0.16500000000000001</v>
      </c>
      <c r="Q18" s="161"/>
      <c r="R18" s="284"/>
      <c r="S18" s="161"/>
      <c r="T18" s="161"/>
      <c r="U18" s="161"/>
      <c r="V18" s="161"/>
      <c r="W18" s="161"/>
      <c r="X18" s="161"/>
      <c r="Y18" s="161"/>
      <c r="Z18" s="161"/>
    </row>
    <row r="19" spans="1:26" x14ac:dyDescent="0.25">
      <c r="A19" s="1">
        <v>37752</v>
      </c>
      <c r="B19" s="2">
        <v>0.19</v>
      </c>
      <c r="D19" s="2">
        <v>0</v>
      </c>
      <c r="E19" s="2">
        <v>0</v>
      </c>
      <c r="H19" s="2">
        <v>0</v>
      </c>
      <c r="I19" s="2">
        <v>0</v>
      </c>
      <c r="L19" s="2">
        <v>0</v>
      </c>
      <c r="M19" s="2">
        <v>0</v>
      </c>
      <c r="Q19" s="161"/>
      <c r="R19" s="284">
        <v>0.2</v>
      </c>
      <c r="S19" s="161"/>
      <c r="T19" s="162"/>
      <c r="U19" s="162"/>
      <c r="V19" s="162"/>
      <c r="W19" s="161"/>
      <c r="X19" s="162"/>
      <c r="Y19" s="162"/>
      <c r="Z19" s="162"/>
    </row>
    <row r="20" spans="1:26" x14ac:dyDescent="0.25">
      <c r="A20" s="1">
        <v>37755</v>
      </c>
      <c r="D20" s="2">
        <v>0</v>
      </c>
      <c r="E20" s="2">
        <v>0</v>
      </c>
      <c r="G20" s="2">
        <v>0.7</v>
      </c>
      <c r="H20" s="2">
        <v>0.46899999999999997</v>
      </c>
      <c r="I20" s="2">
        <v>0.23099999999999998</v>
      </c>
      <c r="L20" s="2">
        <v>0</v>
      </c>
      <c r="M20" s="2">
        <v>0</v>
      </c>
      <c r="Q20" s="161"/>
      <c r="R20" s="284">
        <v>0.35</v>
      </c>
      <c r="S20" s="161"/>
      <c r="T20" s="162"/>
      <c r="U20" s="162"/>
      <c r="V20" s="162"/>
      <c r="W20" s="161"/>
      <c r="X20" s="162"/>
      <c r="Y20" s="162"/>
      <c r="Z20" s="162"/>
    </row>
    <row r="21" spans="1:26" x14ac:dyDescent="0.25">
      <c r="A21" s="1">
        <v>37757</v>
      </c>
      <c r="D21" s="2">
        <v>0</v>
      </c>
      <c r="E21" s="2">
        <v>0</v>
      </c>
      <c r="G21" s="2">
        <v>0.7</v>
      </c>
      <c r="H21" s="2">
        <v>0.46899999999999997</v>
      </c>
      <c r="I21" s="2">
        <v>0.23099999999999998</v>
      </c>
      <c r="L21" s="2">
        <v>0</v>
      </c>
      <c r="M21" s="2">
        <v>0</v>
      </c>
      <c r="Q21" s="161"/>
      <c r="R21" s="284">
        <v>0.25</v>
      </c>
      <c r="S21" s="161"/>
      <c r="T21" s="162"/>
      <c r="U21" s="162"/>
      <c r="V21" s="162"/>
      <c r="W21" s="161"/>
      <c r="X21" s="162"/>
      <c r="Y21" s="162"/>
      <c r="Z21" s="162"/>
    </row>
    <row r="22" spans="1:26" x14ac:dyDescent="0.25">
      <c r="A22" s="1">
        <v>37759</v>
      </c>
      <c r="B22" s="2">
        <v>0.2</v>
      </c>
      <c r="D22" s="2">
        <v>0</v>
      </c>
      <c r="E22" s="2">
        <v>0</v>
      </c>
      <c r="H22" s="2">
        <v>0</v>
      </c>
      <c r="I22" s="2">
        <v>0</v>
      </c>
      <c r="L22" s="2">
        <v>0</v>
      </c>
      <c r="M22" s="2">
        <v>0</v>
      </c>
      <c r="R22" s="284">
        <v>2.83</v>
      </c>
    </row>
    <row r="23" spans="1:26" x14ac:dyDescent="0.25">
      <c r="A23" s="1">
        <v>37760</v>
      </c>
      <c r="B23" s="2">
        <v>0.35</v>
      </c>
      <c r="D23" s="2">
        <v>0</v>
      </c>
      <c r="E23" s="2">
        <v>0</v>
      </c>
      <c r="H23" s="2">
        <v>0</v>
      </c>
      <c r="I23" s="2">
        <v>0</v>
      </c>
      <c r="L23" s="2">
        <v>0</v>
      </c>
      <c r="M23" s="2">
        <v>0</v>
      </c>
      <c r="R23" s="284"/>
    </row>
    <row r="24" spans="1:26" x14ac:dyDescent="0.25">
      <c r="A24" s="1">
        <v>37762</v>
      </c>
      <c r="B24" s="2">
        <v>0.25</v>
      </c>
      <c r="D24" s="2">
        <v>0</v>
      </c>
      <c r="E24" s="2">
        <v>0</v>
      </c>
      <c r="H24" s="2">
        <v>0</v>
      </c>
      <c r="I24" s="2">
        <v>0</v>
      </c>
      <c r="L24" s="2">
        <v>0</v>
      </c>
      <c r="M24" s="2">
        <v>0</v>
      </c>
      <c r="R24" s="284"/>
    </row>
    <row r="25" spans="1:26" x14ac:dyDescent="0.25">
      <c r="A25" s="1">
        <v>37763</v>
      </c>
      <c r="B25" s="2">
        <v>2.83</v>
      </c>
      <c r="D25" s="2">
        <v>0</v>
      </c>
      <c r="E25" s="2">
        <v>0</v>
      </c>
      <c r="H25" s="2">
        <v>0</v>
      </c>
      <c r="I25" s="2">
        <v>0</v>
      </c>
      <c r="L25" s="2">
        <v>0</v>
      </c>
      <c r="M25" s="2">
        <v>0</v>
      </c>
      <c r="R25" s="284"/>
    </row>
    <row r="26" spans="1:26" x14ac:dyDescent="0.25">
      <c r="A26" s="1">
        <v>37768</v>
      </c>
      <c r="D26" s="2">
        <v>0</v>
      </c>
      <c r="E26" s="2">
        <v>0</v>
      </c>
      <c r="G26" s="2">
        <v>0.7</v>
      </c>
      <c r="H26" s="2">
        <v>0.46899999999999997</v>
      </c>
      <c r="I26" s="2">
        <v>0.23099999999999998</v>
      </c>
      <c r="L26" s="2">
        <v>0</v>
      </c>
      <c r="M26" s="2">
        <v>0</v>
      </c>
      <c r="R26" s="284"/>
    </row>
    <row r="27" spans="1:26" x14ac:dyDescent="0.25">
      <c r="A27" s="1">
        <v>37770</v>
      </c>
      <c r="D27" s="2">
        <v>0</v>
      </c>
      <c r="E27" s="2">
        <v>0</v>
      </c>
      <c r="G27" s="2">
        <v>0.6</v>
      </c>
      <c r="H27" s="2">
        <v>0.40200000000000002</v>
      </c>
      <c r="I27" s="2">
        <v>0.19800000000000001</v>
      </c>
      <c r="L27" s="2">
        <v>0</v>
      </c>
      <c r="M27" s="2">
        <v>0</v>
      </c>
      <c r="R27" s="284">
        <v>0.35</v>
      </c>
    </row>
    <row r="28" spans="1:26" x14ac:dyDescent="0.25">
      <c r="A28" s="1">
        <v>37771</v>
      </c>
      <c r="D28" s="2">
        <v>0</v>
      </c>
      <c r="E28" s="2">
        <v>0</v>
      </c>
      <c r="G28" s="2">
        <v>0.6</v>
      </c>
      <c r="H28" s="2">
        <v>0.40200000000000002</v>
      </c>
      <c r="I28" s="2">
        <v>0.19800000000000001</v>
      </c>
      <c r="L28" s="2">
        <v>0</v>
      </c>
      <c r="M28" s="2">
        <v>0</v>
      </c>
      <c r="R28" s="284">
        <v>0.77</v>
      </c>
    </row>
    <row r="29" spans="1:26" x14ac:dyDescent="0.25">
      <c r="A29" s="1">
        <v>37774</v>
      </c>
      <c r="D29" s="2">
        <v>0</v>
      </c>
      <c r="E29" s="2">
        <v>0</v>
      </c>
      <c r="G29" s="2">
        <v>0.7</v>
      </c>
      <c r="H29" s="2">
        <v>0.46899999999999997</v>
      </c>
      <c r="I29" s="2">
        <v>0.23099999999999998</v>
      </c>
      <c r="L29" s="2">
        <v>0</v>
      </c>
      <c r="M29" s="2">
        <v>0</v>
      </c>
      <c r="R29" s="284"/>
    </row>
    <row r="30" spans="1:26" x14ac:dyDescent="0.25">
      <c r="A30" s="1">
        <v>37774</v>
      </c>
      <c r="B30" s="2">
        <v>0.35</v>
      </c>
      <c r="D30" s="2">
        <v>0</v>
      </c>
      <c r="E30" s="2">
        <v>0</v>
      </c>
      <c r="H30" s="2">
        <v>0</v>
      </c>
      <c r="I30" s="2">
        <v>0</v>
      </c>
      <c r="L30" s="2">
        <v>0</v>
      </c>
      <c r="M30" s="2">
        <v>0</v>
      </c>
      <c r="R30" s="284"/>
    </row>
    <row r="31" spans="1:26" x14ac:dyDescent="0.25">
      <c r="A31" s="1">
        <v>37775</v>
      </c>
      <c r="B31" s="2">
        <v>0.77</v>
      </c>
      <c r="D31" s="2">
        <v>0</v>
      </c>
      <c r="E31" s="2">
        <v>0</v>
      </c>
      <c r="H31" s="2">
        <v>0</v>
      </c>
      <c r="I31" s="2">
        <v>0</v>
      </c>
      <c r="L31" s="2">
        <v>0</v>
      </c>
      <c r="M31" s="2">
        <v>0</v>
      </c>
      <c r="R31" s="284">
        <v>3.3</v>
      </c>
    </row>
    <row r="32" spans="1:26" x14ac:dyDescent="0.25">
      <c r="A32" s="1">
        <v>37778</v>
      </c>
      <c r="D32" s="2">
        <v>0</v>
      </c>
      <c r="E32" s="2">
        <v>0</v>
      </c>
      <c r="H32" s="2">
        <v>0</v>
      </c>
      <c r="I32" s="2">
        <v>0</v>
      </c>
      <c r="L32" s="2">
        <v>0</v>
      </c>
      <c r="M32" s="2">
        <v>0</v>
      </c>
      <c r="R32" s="284">
        <v>0.18</v>
      </c>
    </row>
    <row r="33" spans="1:18" x14ac:dyDescent="0.25">
      <c r="A33" s="1">
        <v>37779</v>
      </c>
      <c r="D33" s="2">
        <v>0</v>
      </c>
      <c r="E33" s="2">
        <v>0</v>
      </c>
      <c r="H33" s="2">
        <v>0</v>
      </c>
      <c r="I33" s="2">
        <v>0</v>
      </c>
      <c r="L33" s="2">
        <v>0</v>
      </c>
      <c r="M33" s="2">
        <v>0</v>
      </c>
      <c r="R33" s="284">
        <v>0.3</v>
      </c>
    </row>
    <row r="34" spans="1:18" x14ac:dyDescent="0.25">
      <c r="A34" s="1">
        <v>37780</v>
      </c>
      <c r="B34" s="2">
        <v>3.3</v>
      </c>
      <c r="D34" s="2">
        <v>0</v>
      </c>
      <c r="E34" s="2">
        <v>0</v>
      </c>
      <c r="H34" s="2">
        <v>0</v>
      </c>
      <c r="I34" s="2">
        <v>0</v>
      </c>
      <c r="L34" s="2">
        <v>0</v>
      </c>
      <c r="M34" s="2">
        <v>0</v>
      </c>
      <c r="R34" s="284"/>
    </row>
    <row r="35" spans="1:18" x14ac:dyDescent="0.25">
      <c r="A35" s="1">
        <v>37784</v>
      </c>
      <c r="B35" s="2">
        <v>0.18</v>
      </c>
      <c r="D35" s="2">
        <v>0</v>
      </c>
      <c r="E35" s="2">
        <v>0</v>
      </c>
      <c r="H35" s="2">
        <v>0</v>
      </c>
      <c r="I35" s="2">
        <v>0</v>
      </c>
      <c r="L35" s="2">
        <v>0</v>
      </c>
      <c r="M35" s="2">
        <v>0</v>
      </c>
      <c r="R35" s="284">
        <v>0.62</v>
      </c>
    </row>
    <row r="36" spans="1:18" x14ac:dyDescent="0.25">
      <c r="A36" s="1">
        <v>37785</v>
      </c>
      <c r="B36" s="2">
        <v>0.3</v>
      </c>
      <c r="D36" s="2">
        <v>0</v>
      </c>
      <c r="E36" s="2">
        <v>0</v>
      </c>
      <c r="H36" s="2">
        <v>0</v>
      </c>
      <c r="I36" s="2">
        <v>0</v>
      </c>
      <c r="L36" s="2">
        <v>0</v>
      </c>
      <c r="M36" s="2">
        <v>0</v>
      </c>
      <c r="R36" s="284">
        <v>0.13</v>
      </c>
    </row>
    <row r="37" spans="1:18" x14ac:dyDescent="0.25">
      <c r="A37" s="1">
        <v>37788</v>
      </c>
      <c r="D37" s="2">
        <v>0</v>
      </c>
      <c r="E37" s="2">
        <v>0</v>
      </c>
      <c r="G37" s="2">
        <v>0.7</v>
      </c>
      <c r="H37" s="2">
        <v>0.46899999999999997</v>
      </c>
      <c r="I37" s="2">
        <v>0.23099999999999998</v>
      </c>
      <c r="L37" s="2">
        <v>0</v>
      </c>
      <c r="M37" s="2">
        <v>0</v>
      </c>
      <c r="R37" s="284"/>
    </row>
    <row r="38" spans="1:18" x14ac:dyDescent="0.25">
      <c r="A38" s="1">
        <v>37791</v>
      </c>
      <c r="B38" s="2">
        <v>0.62</v>
      </c>
      <c r="D38" s="2">
        <v>0</v>
      </c>
      <c r="E38" s="2">
        <v>0</v>
      </c>
      <c r="G38" s="2">
        <v>0.7</v>
      </c>
      <c r="H38" s="2">
        <v>0.46899999999999997</v>
      </c>
      <c r="I38" s="2">
        <v>0.23099999999999998</v>
      </c>
      <c r="L38" s="2">
        <v>0</v>
      </c>
      <c r="M38" s="2">
        <v>0</v>
      </c>
      <c r="R38" s="284"/>
    </row>
    <row r="39" spans="1:18" x14ac:dyDescent="0.25">
      <c r="A39" s="1">
        <v>37792</v>
      </c>
      <c r="B39" s="2">
        <v>0.13</v>
      </c>
      <c r="D39" s="2">
        <v>0</v>
      </c>
      <c r="E39" s="2">
        <v>0</v>
      </c>
      <c r="H39" s="2">
        <v>0</v>
      </c>
      <c r="I39" s="2">
        <v>0</v>
      </c>
      <c r="L39" s="2">
        <v>0</v>
      </c>
      <c r="M39" s="2">
        <v>0</v>
      </c>
      <c r="R39" s="284">
        <v>0.12</v>
      </c>
    </row>
    <row r="40" spans="1:18" x14ac:dyDescent="0.25">
      <c r="A40" s="1">
        <v>37795</v>
      </c>
      <c r="D40" s="2">
        <v>0</v>
      </c>
      <c r="E40" s="2">
        <v>0</v>
      </c>
      <c r="G40" s="2">
        <v>0.7</v>
      </c>
      <c r="H40" s="2">
        <v>0.46899999999999997</v>
      </c>
      <c r="I40" s="2">
        <v>0.23099999999999998</v>
      </c>
      <c r="L40" s="2">
        <v>0</v>
      </c>
      <c r="M40" s="2">
        <v>0</v>
      </c>
      <c r="R40" s="284">
        <v>0.4</v>
      </c>
    </row>
    <row r="41" spans="1:18" x14ac:dyDescent="0.25">
      <c r="A41" s="1">
        <v>37798</v>
      </c>
      <c r="C41" s="2">
        <v>0.7</v>
      </c>
      <c r="D41" s="2">
        <v>0.46899999999999997</v>
      </c>
      <c r="E41" s="2">
        <v>0.23099999999999998</v>
      </c>
      <c r="G41" s="2">
        <v>0.7</v>
      </c>
      <c r="H41" s="2">
        <v>0.46899999999999997</v>
      </c>
      <c r="I41" s="2">
        <v>0.23099999999999998</v>
      </c>
      <c r="K41" s="2">
        <v>0.7</v>
      </c>
      <c r="L41" s="2">
        <v>0.46899999999999997</v>
      </c>
      <c r="M41" s="2">
        <v>0.23099999999999998</v>
      </c>
      <c r="R41" s="284"/>
    </row>
    <row r="42" spans="1:18" x14ac:dyDescent="0.25">
      <c r="A42" s="1">
        <v>37801</v>
      </c>
      <c r="B42" s="2">
        <v>0.12</v>
      </c>
      <c r="D42" s="2">
        <v>0</v>
      </c>
      <c r="E42" s="2">
        <v>0</v>
      </c>
      <c r="H42" s="2">
        <v>0</v>
      </c>
      <c r="I42" s="2">
        <v>0</v>
      </c>
      <c r="L42" s="2">
        <v>0</v>
      </c>
      <c r="M42" s="2">
        <v>0</v>
      </c>
      <c r="R42" s="284">
        <v>0.75</v>
      </c>
    </row>
    <row r="43" spans="1:18" x14ac:dyDescent="0.25">
      <c r="A43" s="1">
        <v>37803</v>
      </c>
      <c r="B43" s="2">
        <v>0.4</v>
      </c>
      <c r="D43" s="2">
        <v>0</v>
      </c>
      <c r="E43" s="2">
        <v>0</v>
      </c>
      <c r="H43" s="2">
        <v>0</v>
      </c>
      <c r="I43" s="2">
        <v>0</v>
      </c>
      <c r="L43" s="2">
        <v>0</v>
      </c>
      <c r="M43" s="2">
        <v>0</v>
      </c>
      <c r="R43" s="284">
        <v>0.24</v>
      </c>
    </row>
    <row r="44" spans="1:18" x14ac:dyDescent="0.25">
      <c r="A44" s="1">
        <v>37804</v>
      </c>
      <c r="D44" s="2">
        <v>0</v>
      </c>
      <c r="E44" s="2">
        <v>0</v>
      </c>
      <c r="G44" s="2">
        <v>0.5</v>
      </c>
      <c r="H44" s="2">
        <v>0.33500000000000002</v>
      </c>
      <c r="I44" s="2">
        <v>0.16500000000000001</v>
      </c>
      <c r="L44" s="2">
        <v>0</v>
      </c>
      <c r="M44" s="2">
        <v>0</v>
      </c>
      <c r="R44" s="284">
        <v>0.1</v>
      </c>
    </row>
    <row r="45" spans="1:18" x14ac:dyDescent="0.25">
      <c r="A45" s="1">
        <v>37808</v>
      </c>
      <c r="B45" s="2">
        <v>0.75</v>
      </c>
      <c r="C45" s="2">
        <v>0.6</v>
      </c>
      <c r="D45" s="2">
        <v>0.40200000000000002</v>
      </c>
      <c r="E45" s="2">
        <v>0.19800000000000001</v>
      </c>
      <c r="G45" s="2">
        <v>0.6</v>
      </c>
      <c r="H45" s="2">
        <v>0.40200000000000002</v>
      </c>
      <c r="I45" s="2">
        <v>0.19800000000000001</v>
      </c>
      <c r="K45" s="2">
        <v>0.6</v>
      </c>
      <c r="L45" s="2">
        <v>0.40200000000000002</v>
      </c>
      <c r="M45" s="2">
        <v>0.19800000000000001</v>
      </c>
      <c r="R45" s="284">
        <v>0.15</v>
      </c>
    </row>
    <row r="46" spans="1:18" x14ac:dyDescent="0.25">
      <c r="A46" s="1">
        <v>37809</v>
      </c>
      <c r="B46" s="2">
        <v>0.24</v>
      </c>
      <c r="D46" s="2">
        <v>0</v>
      </c>
      <c r="E46" s="2">
        <v>0</v>
      </c>
      <c r="H46" s="2">
        <v>0</v>
      </c>
      <c r="I46" s="2">
        <v>0</v>
      </c>
      <c r="L46" s="2">
        <v>0</v>
      </c>
      <c r="M46" s="2">
        <v>0</v>
      </c>
      <c r="R46" s="284"/>
    </row>
    <row r="47" spans="1:18" x14ac:dyDescent="0.25">
      <c r="A47" s="1">
        <v>37812</v>
      </c>
      <c r="B47" s="2">
        <v>0.1</v>
      </c>
      <c r="D47" s="2">
        <v>0</v>
      </c>
      <c r="E47" s="2">
        <v>0</v>
      </c>
      <c r="G47" s="2">
        <v>0.7</v>
      </c>
      <c r="H47" s="2">
        <v>0.46899999999999997</v>
      </c>
      <c r="I47" s="2">
        <v>0.23099999999999998</v>
      </c>
      <c r="L47" s="2">
        <v>0</v>
      </c>
      <c r="M47" s="2">
        <v>0</v>
      </c>
      <c r="R47" s="284"/>
    </row>
    <row r="48" spans="1:18" x14ac:dyDescent="0.25">
      <c r="A48" s="1">
        <v>37813</v>
      </c>
      <c r="B48" s="2">
        <v>0.15</v>
      </c>
      <c r="D48" s="2">
        <v>0</v>
      </c>
      <c r="E48" s="2">
        <v>0</v>
      </c>
      <c r="H48" s="2">
        <v>0</v>
      </c>
      <c r="I48" s="2">
        <v>0</v>
      </c>
      <c r="L48" s="2">
        <v>0</v>
      </c>
      <c r="M48" s="2">
        <v>0</v>
      </c>
      <c r="R48" s="284">
        <v>0.47</v>
      </c>
    </row>
    <row r="49" spans="1:18" x14ac:dyDescent="0.25">
      <c r="A49" s="1">
        <v>37814</v>
      </c>
      <c r="C49" s="2">
        <v>0.7</v>
      </c>
      <c r="D49" s="2">
        <v>0.46899999999999997</v>
      </c>
      <c r="E49" s="2">
        <v>0.23099999999999998</v>
      </c>
      <c r="G49" s="2">
        <v>0.7</v>
      </c>
      <c r="H49" s="2">
        <v>0.46899999999999997</v>
      </c>
      <c r="I49" s="2">
        <v>0.23099999999999998</v>
      </c>
      <c r="K49" s="2">
        <v>0.7</v>
      </c>
      <c r="L49" s="2">
        <v>0.46899999999999997</v>
      </c>
      <c r="M49" s="2">
        <v>0.23099999999999998</v>
      </c>
      <c r="R49" s="284"/>
    </row>
    <row r="50" spans="1:18" x14ac:dyDescent="0.25">
      <c r="A50" s="1">
        <v>37816</v>
      </c>
      <c r="C50" s="2">
        <v>0.75</v>
      </c>
      <c r="D50" s="2">
        <v>0.50250000000000006</v>
      </c>
      <c r="E50" s="2">
        <v>0.2475</v>
      </c>
      <c r="H50" s="2">
        <v>0</v>
      </c>
      <c r="I50" s="2">
        <v>0</v>
      </c>
      <c r="L50" s="2">
        <v>0</v>
      </c>
      <c r="M50" s="2">
        <v>0</v>
      </c>
      <c r="R50" s="284"/>
    </row>
    <row r="51" spans="1:18" x14ac:dyDescent="0.25">
      <c r="A51" s="1">
        <v>37817</v>
      </c>
      <c r="B51" s="2">
        <v>0.47</v>
      </c>
      <c r="D51" s="2">
        <v>0</v>
      </c>
      <c r="E51" s="2">
        <v>0</v>
      </c>
      <c r="G51" s="2">
        <v>0.7</v>
      </c>
      <c r="H51" s="2">
        <v>0.46899999999999997</v>
      </c>
      <c r="I51" s="2">
        <v>0.23099999999999998</v>
      </c>
      <c r="K51" s="2">
        <v>0.7</v>
      </c>
      <c r="L51" s="2">
        <v>0.46899999999999997</v>
      </c>
      <c r="M51" s="2">
        <v>0.23099999999999998</v>
      </c>
      <c r="R51" s="284">
        <v>1.2</v>
      </c>
    </row>
    <row r="52" spans="1:18" x14ac:dyDescent="0.25">
      <c r="A52" s="1">
        <v>37819</v>
      </c>
      <c r="D52" s="2">
        <v>0</v>
      </c>
      <c r="E52" s="2">
        <v>0</v>
      </c>
      <c r="G52" s="2">
        <v>0.7</v>
      </c>
      <c r="H52" s="2">
        <v>0.46899999999999997</v>
      </c>
      <c r="I52" s="2">
        <v>0.23099999999999998</v>
      </c>
      <c r="K52" s="2">
        <v>0.7</v>
      </c>
      <c r="L52" s="2">
        <v>0.46899999999999997</v>
      </c>
      <c r="M52" s="2">
        <v>0.23099999999999998</v>
      </c>
      <c r="R52" s="284">
        <v>1.25</v>
      </c>
    </row>
    <row r="53" spans="1:18" x14ac:dyDescent="0.25">
      <c r="A53" s="1">
        <v>37820</v>
      </c>
      <c r="C53" s="2">
        <v>0.75</v>
      </c>
      <c r="D53" s="2">
        <v>0.50250000000000006</v>
      </c>
      <c r="E53" s="2">
        <v>0.2475</v>
      </c>
      <c r="H53" s="2">
        <v>0</v>
      </c>
      <c r="I53" s="2">
        <v>0</v>
      </c>
      <c r="L53" s="2">
        <v>0</v>
      </c>
      <c r="M53" s="2">
        <v>0</v>
      </c>
      <c r="R53" s="284">
        <v>1.35</v>
      </c>
    </row>
    <row r="54" spans="1:18" x14ac:dyDescent="0.25">
      <c r="A54" s="1">
        <v>37823</v>
      </c>
      <c r="B54" s="2">
        <v>1.2</v>
      </c>
      <c r="D54" s="2">
        <v>0</v>
      </c>
      <c r="E54" s="2">
        <v>0</v>
      </c>
      <c r="H54" s="2">
        <v>0</v>
      </c>
      <c r="I54" s="2">
        <v>0</v>
      </c>
      <c r="L54" s="2">
        <v>0</v>
      </c>
      <c r="M54" s="2">
        <v>0</v>
      </c>
      <c r="R54" s="284">
        <v>0.85</v>
      </c>
    </row>
    <row r="55" spans="1:18" x14ac:dyDescent="0.25">
      <c r="A55" s="1">
        <v>37824</v>
      </c>
      <c r="B55" s="2">
        <v>1.25</v>
      </c>
      <c r="D55" s="2">
        <v>0</v>
      </c>
      <c r="E55" s="2">
        <v>0</v>
      </c>
      <c r="H55" s="2">
        <v>0</v>
      </c>
      <c r="I55" s="2">
        <v>0</v>
      </c>
      <c r="L55" s="2">
        <v>0</v>
      </c>
      <c r="M55" s="2">
        <v>0</v>
      </c>
      <c r="R55" s="284">
        <v>0.13</v>
      </c>
    </row>
    <row r="56" spans="1:18" x14ac:dyDescent="0.25">
      <c r="A56" s="1">
        <v>37825</v>
      </c>
      <c r="B56" s="2">
        <v>1.35</v>
      </c>
      <c r="D56" s="2">
        <v>0</v>
      </c>
      <c r="E56" s="2">
        <v>0</v>
      </c>
      <c r="H56" s="2">
        <v>0</v>
      </c>
      <c r="I56" s="2">
        <v>0</v>
      </c>
      <c r="L56" s="2">
        <v>0</v>
      </c>
      <c r="M56" s="2">
        <v>0</v>
      </c>
      <c r="R56" s="284">
        <v>0.5</v>
      </c>
    </row>
    <row r="57" spans="1:18" x14ac:dyDescent="0.25">
      <c r="A57" s="1">
        <v>37827</v>
      </c>
      <c r="B57" s="2">
        <v>0.85</v>
      </c>
      <c r="D57" s="2">
        <v>0</v>
      </c>
      <c r="E57" s="2">
        <v>0</v>
      </c>
      <c r="H57" s="2">
        <v>0</v>
      </c>
      <c r="I57" s="2">
        <v>0</v>
      </c>
      <c r="L57" s="2">
        <v>0</v>
      </c>
      <c r="M57" s="2">
        <v>0</v>
      </c>
      <c r="R57" s="284">
        <v>0.13</v>
      </c>
    </row>
    <row r="58" spans="1:18" x14ac:dyDescent="0.25">
      <c r="A58" s="1">
        <v>37832</v>
      </c>
      <c r="B58" s="2">
        <v>0.13</v>
      </c>
      <c r="D58" s="2">
        <v>0</v>
      </c>
      <c r="E58" s="2">
        <v>0</v>
      </c>
      <c r="H58" s="2">
        <v>0</v>
      </c>
      <c r="I58" s="2">
        <v>0</v>
      </c>
      <c r="L58" s="2">
        <v>0</v>
      </c>
      <c r="M58" s="2">
        <v>0</v>
      </c>
      <c r="R58" s="284">
        <v>0.3</v>
      </c>
    </row>
    <row r="59" spans="1:18" x14ac:dyDescent="0.25">
      <c r="A59" s="1">
        <v>37834</v>
      </c>
      <c r="B59" s="2">
        <v>0.5</v>
      </c>
      <c r="D59" s="2">
        <v>0</v>
      </c>
      <c r="E59" s="2">
        <v>0</v>
      </c>
      <c r="H59" s="2">
        <v>0</v>
      </c>
      <c r="I59" s="2">
        <v>0</v>
      </c>
      <c r="K59" s="2">
        <v>0.75</v>
      </c>
      <c r="L59" s="2">
        <v>0.50250000000000006</v>
      </c>
      <c r="M59" s="2">
        <v>0.2475</v>
      </c>
      <c r="R59" s="284">
        <v>0.4</v>
      </c>
    </row>
    <row r="60" spans="1:18" x14ac:dyDescent="0.25">
      <c r="A60" s="1">
        <v>37836</v>
      </c>
      <c r="B60" s="2">
        <v>0.13</v>
      </c>
      <c r="D60" s="2">
        <v>0</v>
      </c>
      <c r="E60" s="2">
        <v>0</v>
      </c>
      <c r="H60" s="2">
        <v>0</v>
      </c>
      <c r="I60" s="2">
        <v>0</v>
      </c>
      <c r="L60" s="2">
        <v>0</v>
      </c>
      <c r="M60" s="2">
        <v>0</v>
      </c>
      <c r="R60" s="284">
        <v>1.1299999999999999</v>
      </c>
    </row>
    <row r="61" spans="1:18" x14ac:dyDescent="0.25">
      <c r="A61" s="1">
        <v>37837</v>
      </c>
      <c r="B61" s="2">
        <v>0.3</v>
      </c>
      <c r="D61" s="2">
        <v>0</v>
      </c>
      <c r="E61" s="2">
        <v>0</v>
      </c>
      <c r="H61" s="2">
        <v>0</v>
      </c>
      <c r="I61" s="2">
        <v>0</v>
      </c>
      <c r="L61" s="2">
        <v>0</v>
      </c>
      <c r="M61" s="2">
        <v>0</v>
      </c>
      <c r="R61" s="284">
        <v>0.42</v>
      </c>
    </row>
    <row r="62" spans="1:18" x14ac:dyDescent="0.25">
      <c r="A62" s="1">
        <v>37838</v>
      </c>
      <c r="B62" s="2">
        <v>0.4</v>
      </c>
      <c r="D62" s="2">
        <v>0</v>
      </c>
      <c r="E62" s="2">
        <v>0</v>
      </c>
      <c r="H62" s="2">
        <v>0</v>
      </c>
      <c r="I62" s="2">
        <v>0</v>
      </c>
      <c r="L62" s="2">
        <v>0</v>
      </c>
      <c r="M62" s="2">
        <v>0</v>
      </c>
      <c r="R62" s="284">
        <v>0.82</v>
      </c>
    </row>
    <row r="63" spans="1:18" x14ac:dyDescent="0.25">
      <c r="A63" s="1">
        <v>37840</v>
      </c>
      <c r="B63" s="2">
        <v>1.1299999999999999</v>
      </c>
      <c r="D63" s="2">
        <v>0</v>
      </c>
      <c r="E63" s="2">
        <v>0</v>
      </c>
      <c r="H63" s="2">
        <v>0</v>
      </c>
      <c r="I63" s="2">
        <v>0</v>
      </c>
      <c r="L63" s="2">
        <v>0</v>
      </c>
      <c r="M63" s="2">
        <v>0</v>
      </c>
      <c r="R63" s="284">
        <v>0.16</v>
      </c>
    </row>
    <row r="64" spans="1:18" x14ac:dyDescent="0.25">
      <c r="A64" s="1">
        <v>37843</v>
      </c>
      <c r="B64" s="2">
        <v>0.42</v>
      </c>
      <c r="D64" s="2">
        <v>0</v>
      </c>
      <c r="E64" s="2">
        <v>0</v>
      </c>
      <c r="H64" s="2">
        <v>0</v>
      </c>
      <c r="I64" s="2">
        <v>0</v>
      </c>
      <c r="L64" s="2">
        <v>0</v>
      </c>
      <c r="M64" s="2">
        <v>0</v>
      </c>
      <c r="R64" s="284">
        <v>0.45</v>
      </c>
    </row>
    <row r="65" spans="1:18" x14ac:dyDescent="0.25">
      <c r="A65" s="1">
        <v>37845</v>
      </c>
      <c r="B65" s="2">
        <v>0.82</v>
      </c>
      <c r="D65" s="2">
        <v>0</v>
      </c>
      <c r="E65" s="2">
        <v>0</v>
      </c>
      <c r="H65" s="2">
        <v>0</v>
      </c>
      <c r="I65" s="2">
        <v>0</v>
      </c>
      <c r="L65" s="2">
        <v>0</v>
      </c>
      <c r="M65" s="2">
        <v>0</v>
      </c>
      <c r="R65" s="284">
        <v>1.4</v>
      </c>
    </row>
    <row r="66" spans="1:18" x14ac:dyDescent="0.25">
      <c r="A66" s="1">
        <v>37846</v>
      </c>
      <c r="B66" s="2">
        <v>0.16</v>
      </c>
      <c r="D66" s="2">
        <v>0</v>
      </c>
      <c r="E66" s="2">
        <v>0</v>
      </c>
      <c r="H66" s="2">
        <v>0</v>
      </c>
      <c r="I66" s="2">
        <v>0</v>
      </c>
      <c r="L66" s="2">
        <v>0</v>
      </c>
      <c r="M66" s="2">
        <v>0</v>
      </c>
      <c r="R66" s="284">
        <v>0.15</v>
      </c>
    </row>
    <row r="67" spans="1:18" x14ac:dyDescent="0.25">
      <c r="A67" s="1">
        <v>37849</v>
      </c>
      <c r="B67" s="2">
        <v>0.45</v>
      </c>
      <c r="D67" s="2">
        <v>0</v>
      </c>
      <c r="E67" s="2">
        <v>0</v>
      </c>
      <c r="H67" s="2">
        <v>0</v>
      </c>
      <c r="I67" s="2">
        <v>0</v>
      </c>
      <c r="L67" s="2">
        <v>0</v>
      </c>
      <c r="M67" s="2">
        <v>0</v>
      </c>
      <c r="R67" s="284"/>
    </row>
    <row r="68" spans="1:18" x14ac:dyDescent="0.25">
      <c r="A68" s="1">
        <v>37855</v>
      </c>
      <c r="B68" s="2">
        <v>1.4</v>
      </c>
      <c r="D68" s="2">
        <v>0</v>
      </c>
      <c r="E68" s="2">
        <v>0</v>
      </c>
      <c r="H68" s="2">
        <v>0</v>
      </c>
      <c r="I68" s="2">
        <v>0</v>
      </c>
      <c r="L68" s="2">
        <v>0</v>
      </c>
      <c r="M68" s="2">
        <v>0</v>
      </c>
      <c r="R68" s="284">
        <v>0.12</v>
      </c>
    </row>
    <row r="69" spans="1:18" x14ac:dyDescent="0.25">
      <c r="A69" s="1">
        <v>37863</v>
      </c>
      <c r="B69" s="2">
        <v>0.15</v>
      </c>
      <c r="D69" s="2">
        <v>0</v>
      </c>
      <c r="E69" s="2">
        <v>0</v>
      </c>
      <c r="H69" s="2">
        <v>0</v>
      </c>
      <c r="I69" s="2">
        <v>0</v>
      </c>
      <c r="L69" s="2">
        <v>0</v>
      </c>
      <c r="M69" s="2">
        <v>0</v>
      </c>
      <c r="R69" s="284">
        <v>0.68</v>
      </c>
    </row>
    <row r="70" spans="1:18" x14ac:dyDescent="0.25">
      <c r="A70" s="1">
        <v>37866</v>
      </c>
      <c r="D70" s="2">
        <v>0</v>
      </c>
      <c r="E70" s="2">
        <v>0</v>
      </c>
      <c r="H70" s="2">
        <v>0</v>
      </c>
      <c r="I70" s="2">
        <v>0</v>
      </c>
      <c r="L70" s="2">
        <v>0</v>
      </c>
      <c r="M70" s="2">
        <v>0</v>
      </c>
      <c r="R70" s="284">
        <v>2.68</v>
      </c>
    </row>
    <row r="71" spans="1:18" x14ac:dyDescent="0.25">
      <c r="A71" s="1">
        <v>37867</v>
      </c>
      <c r="B71" s="2">
        <v>0.12</v>
      </c>
      <c r="D71" s="2">
        <v>0</v>
      </c>
      <c r="E71" s="2">
        <v>0</v>
      </c>
      <c r="H71" s="2">
        <v>0</v>
      </c>
      <c r="I71" s="2">
        <v>0</v>
      </c>
      <c r="L71" s="2">
        <v>0</v>
      </c>
      <c r="M71" s="2">
        <v>0</v>
      </c>
      <c r="R71" s="284">
        <v>1.8</v>
      </c>
    </row>
    <row r="72" spans="1:18" x14ac:dyDescent="0.25">
      <c r="A72" s="1">
        <v>37868</v>
      </c>
      <c r="B72" s="2">
        <v>0.68</v>
      </c>
      <c r="D72" s="2">
        <v>0</v>
      </c>
      <c r="E72" s="2">
        <v>0</v>
      </c>
      <c r="H72" s="2">
        <v>0</v>
      </c>
      <c r="I72" s="2">
        <v>0</v>
      </c>
      <c r="L72" s="2">
        <v>0</v>
      </c>
      <c r="M72" s="2">
        <v>0</v>
      </c>
      <c r="R72" s="284">
        <v>0.2</v>
      </c>
    </row>
    <row r="73" spans="1:18" x14ac:dyDescent="0.25">
      <c r="A73" s="1">
        <v>37869</v>
      </c>
      <c r="B73" s="2">
        <v>2.68</v>
      </c>
      <c r="D73" s="2">
        <v>0</v>
      </c>
      <c r="E73" s="2">
        <v>0</v>
      </c>
      <c r="H73" s="2">
        <v>0</v>
      </c>
      <c r="I73" s="2">
        <v>0</v>
      </c>
      <c r="L73" s="2">
        <v>0</v>
      </c>
      <c r="M73" s="2">
        <v>0</v>
      </c>
    </row>
    <row r="74" spans="1:18" x14ac:dyDescent="0.25">
      <c r="A74" s="1">
        <v>37886</v>
      </c>
      <c r="B74" s="2">
        <v>1.8</v>
      </c>
      <c r="D74" s="2">
        <v>0</v>
      </c>
      <c r="E74" s="2">
        <v>0</v>
      </c>
      <c r="H74" s="2">
        <v>0</v>
      </c>
      <c r="I74" s="2">
        <v>0</v>
      </c>
      <c r="L74" s="2">
        <v>0</v>
      </c>
      <c r="M74" s="2">
        <v>0</v>
      </c>
    </row>
    <row r="75" spans="1:18" x14ac:dyDescent="0.25">
      <c r="A75" s="1">
        <v>37905</v>
      </c>
      <c r="B75" s="2">
        <v>0.2</v>
      </c>
      <c r="D75" s="2">
        <v>0</v>
      </c>
      <c r="E75" s="2">
        <v>0</v>
      </c>
      <c r="H75" s="2">
        <v>0</v>
      </c>
      <c r="I75" s="2">
        <v>0</v>
      </c>
      <c r="L75" s="2">
        <v>0</v>
      </c>
      <c r="M75" s="2">
        <v>0</v>
      </c>
    </row>
    <row r="76" spans="1:18" x14ac:dyDescent="0.25">
      <c r="D76" s="2">
        <v>0</v>
      </c>
      <c r="E76" s="2">
        <v>0</v>
      </c>
      <c r="H76" s="2">
        <v>0</v>
      </c>
      <c r="I76" s="2">
        <v>0</v>
      </c>
      <c r="L76" s="2">
        <v>0</v>
      </c>
      <c r="M76" s="2">
        <v>0</v>
      </c>
    </row>
    <row r="77" spans="1:18" x14ac:dyDescent="0.25">
      <c r="A77" t="s">
        <v>5</v>
      </c>
      <c r="C77" s="2">
        <v>4.7</v>
      </c>
      <c r="D77" s="2">
        <v>3.149</v>
      </c>
      <c r="E77" s="2">
        <v>1.5510000000000002</v>
      </c>
      <c r="G77" s="2">
        <v>13.699999999999996</v>
      </c>
      <c r="H77" s="2">
        <v>9.1790000000000003</v>
      </c>
      <c r="I77" s="2">
        <v>4.520999999999999</v>
      </c>
      <c r="K77" s="2">
        <v>5.3500000000000005</v>
      </c>
      <c r="L77" s="2">
        <v>3.5844999999999998</v>
      </c>
      <c r="M77" s="2">
        <v>1.7654999999999998</v>
      </c>
    </row>
    <row r="79" spans="1:18" x14ac:dyDescent="0.25">
      <c r="A79" t="s">
        <v>60</v>
      </c>
      <c r="B79" s="2">
        <v>28.7</v>
      </c>
      <c r="F79" s="2">
        <v>22.9</v>
      </c>
      <c r="J79" s="2">
        <v>22.3</v>
      </c>
    </row>
    <row r="80" spans="1:18" x14ac:dyDescent="0.25">
      <c r="A80" t="s">
        <v>61</v>
      </c>
      <c r="C80" s="285">
        <f>C77+B79</f>
        <v>33.4</v>
      </c>
      <c r="D80" s="285">
        <f>D77+B79</f>
        <v>31.849</v>
      </c>
      <c r="E80" s="285">
        <f>E77+B79</f>
        <v>30.250999999999998</v>
      </c>
      <c r="G80" s="285">
        <f>G77+F79</f>
        <v>36.599999999999994</v>
      </c>
      <c r="H80" s="285">
        <f>H77+F79</f>
        <v>32.079000000000001</v>
      </c>
      <c r="I80" s="285">
        <f>I77+F79</f>
        <v>27.420999999999999</v>
      </c>
      <c r="K80" s="285">
        <f>K77+J79</f>
        <v>27.650000000000002</v>
      </c>
      <c r="L80" s="285">
        <f>L77+J79</f>
        <v>25.884499999999999</v>
      </c>
      <c r="M80" s="285">
        <f>M77+J79</f>
        <v>24.0655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4"/>
  <sheetViews>
    <sheetView workbookViewId="0">
      <selection activeCell="O1" sqref="O1:AA1048576"/>
    </sheetView>
  </sheetViews>
  <sheetFormatPr defaultRowHeight="15" x14ac:dyDescent="0.25"/>
  <cols>
    <col min="1" max="1" width="13.140625" style="122" customWidth="1"/>
    <col min="2" max="2" width="8.7109375" style="122"/>
  </cols>
  <sheetData>
    <row r="1" spans="1:27" x14ac:dyDescent="0.25">
      <c r="A1" s="118">
        <v>2004</v>
      </c>
      <c r="B1" s="118" t="s">
        <v>8</v>
      </c>
      <c r="D1" s="2"/>
      <c r="E1" s="2"/>
      <c r="F1" s="2"/>
    </row>
    <row r="2" spans="1:27" x14ac:dyDescent="0.25">
      <c r="A2" s="118"/>
      <c r="B2" s="118" t="s">
        <v>9</v>
      </c>
      <c r="C2" s="3"/>
      <c r="D2" s="317" t="s">
        <v>10</v>
      </c>
      <c r="E2" s="318"/>
      <c r="F2" s="318"/>
      <c r="G2" s="3"/>
      <c r="H2" s="319" t="s">
        <v>11</v>
      </c>
      <c r="I2" s="320"/>
      <c r="J2" s="320"/>
      <c r="K2" s="3"/>
      <c r="L2" s="321" t="s">
        <v>12</v>
      </c>
      <c r="M2" s="322"/>
      <c r="N2" s="322"/>
    </row>
    <row r="3" spans="1:27" x14ac:dyDescent="0.25">
      <c r="A3" s="118"/>
      <c r="B3" s="118"/>
      <c r="C3" s="3"/>
      <c r="D3" s="4">
        <v>1</v>
      </c>
      <c r="E3" s="4">
        <v>0.67</v>
      </c>
      <c r="F3" s="4">
        <v>0.33</v>
      </c>
      <c r="G3" s="3"/>
      <c r="H3" s="4">
        <v>1</v>
      </c>
      <c r="I3" s="4">
        <v>0.67</v>
      </c>
      <c r="J3" s="4">
        <v>0.33</v>
      </c>
      <c r="K3" s="3"/>
      <c r="L3" s="4">
        <v>1</v>
      </c>
      <c r="M3" s="4">
        <v>0.67</v>
      </c>
      <c r="N3" s="4">
        <v>0.33</v>
      </c>
    </row>
    <row r="4" spans="1:27" ht="15.75" x14ac:dyDescent="0.25">
      <c r="A4" s="119">
        <v>38078</v>
      </c>
      <c r="B4" s="120">
        <v>0</v>
      </c>
      <c r="D4" s="2"/>
      <c r="E4" s="2">
        <f>+D4*0.67</f>
        <v>0</v>
      </c>
      <c r="F4" s="2">
        <f>+D4*0.33</f>
        <v>0</v>
      </c>
      <c r="H4" s="2"/>
      <c r="I4" s="2">
        <f>+H4*0.67</f>
        <v>0</v>
      </c>
      <c r="J4" s="2">
        <f>+H4*0.33</f>
        <v>0</v>
      </c>
      <c r="L4" s="2"/>
      <c r="M4" s="2">
        <f>+L4*0.67</f>
        <v>0</v>
      </c>
      <c r="N4" s="2">
        <f>+L4*0.33</f>
        <v>0</v>
      </c>
      <c r="R4" s="164"/>
      <c r="S4" s="164"/>
      <c r="T4" s="164"/>
      <c r="U4" s="164"/>
      <c r="V4" s="164"/>
      <c r="W4" s="164"/>
      <c r="X4" s="164"/>
      <c r="Y4" s="164"/>
      <c r="Z4" s="164"/>
      <c r="AA4" s="164"/>
    </row>
    <row r="5" spans="1:27" ht="15.75" x14ac:dyDescent="0.25">
      <c r="A5" s="119">
        <v>38079</v>
      </c>
      <c r="B5" s="120">
        <v>0</v>
      </c>
      <c r="D5" s="2"/>
      <c r="E5" s="2">
        <f t="shared" ref="E5:E33" si="0">+D5*0.67</f>
        <v>0</v>
      </c>
      <c r="F5" s="2">
        <f t="shared" ref="F5:F33" si="1">+D5*0.33</f>
        <v>0</v>
      </c>
      <c r="H5" s="2"/>
      <c r="I5" s="2">
        <f t="shared" ref="I5:I33" si="2">+H5*0.67</f>
        <v>0</v>
      </c>
      <c r="J5" s="2">
        <f t="shared" ref="J5:J33" si="3">+H5*0.33</f>
        <v>0</v>
      </c>
      <c r="L5" s="2"/>
      <c r="M5" s="2">
        <f t="shared" ref="M5:M33" si="4">+L5*0.67</f>
        <v>0</v>
      </c>
      <c r="N5" s="2">
        <f t="shared" ref="N5:N33" si="5">+L5*0.33</f>
        <v>0</v>
      </c>
      <c r="R5" s="164"/>
      <c r="S5" s="164"/>
      <c r="T5" s="164"/>
      <c r="U5" s="164"/>
      <c r="V5" s="164"/>
      <c r="W5" s="164"/>
      <c r="X5" s="164"/>
      <c r="Y5" s="164"/>
      <c r="Z5" s="164"/>
      <c r="AA5" s="164"/>
    </row>
    <row r="6" spans="1:27" ht="15.75" x14ac:dyDescent="0.25">
      <c r="A6" s="119">
        <v>38080</v>
      </c>
      <c r="B6" s="120">
        <v>0</v>
      </c>
      <c r="D6" s="2"/>
      <c r="E6" s="2">
        <f t="shared" si="0"/>
        <v>0</v>
      </c>
      <c r="F6" s="2">
        <f t="shared" si="1"/>
        <v>0</v>
      </c>
      <c r="H6" s="2"/>
      <c r="I6" s="2">
        <f t="shared" si="2"/>
        <v>0</v>
      </c>
      <c r="J6" s="2">
        <f t="shared" si="3"/>
        <v>0</v>
      </c>
      <c r="L6" s="2"/>
      <c r="M6" s="2">
        <f t="shared" si="4"/>
        <v>0</v>
      </c>
      <c r="N6" s="2">
        <f t="shared" si="5"/>
        <v>0</v>
      </c>
      <c r="R6" s="164"/>
      <c r="S6" s="164"/>
      <c r="T6" s="164"/>
      <c r="U6" s="164"/>
      <c r="V6" s="164"/>
      <c r="W6" s="164"/>
      <c r="X6" s="164"/>
      <c r="Y6" s="164"/>
      <c r="Z6" s="164"/>
      <c r="AA6" s="164"/>
    </row>
    <row r="7" spans="1:27" ht="15.75" x14ac:dyDescent="0.25">
      <c r="A7" s="119">
        <v>38081</v>
      </c>
      <c r="B7" s="120">
        <v>0</v>
      </c>
      <c r="D7" s="2"/>
      <c r="E7" s="2">
        <f t="shared" si="0"/>
        <v>0</v>
      </c>
      <c r="F7" s="2">
        <f t="shared" si="1"/>
        <v>0</v>
      </c>
      <c r="H7" s="2"/>
      <c r="I7" s="2">
        <f t="shared" si="2"/>
        <v>0</v>
      </c>
      <c r="J7" s="2">
        <f t="shared" si="3"/>
        <v>0</v>
      </c>
      <c r="L7" s="2"/>
      <c r="M7" s="2">
        <f t="shared" si="4"/>
        <v>0</v>
      </c>
      <c r="N7" s="2">
        <f t="shared" si="5"/>
        <v>0</v>
      </c>
      <c r="R7" s="164"/>
      <c r="S7" s="164"/>
      <c r="T7" s="164"/>
      <c r="U7" s="164"/>
      <c r="V7" s="164"/>
      <c r="W7" s="164"/>
      <c r="X7" s="164"/>
      <c r="Y7" s="164"/>
      <c r="Z7" s="164"/>
      <c r="AA7" s="164"/>
    </row>
    <row r="8" spans="1:27" x14ac:dyDescent="0.25">
      <c r="A8" s="119">
        <v>38082</v>
      </c>
      <c r="B8" s="120">
        <v>0</v>
      </c>
      <c r="D8" s="2"/>
      <c r="E8" s="2">
        <f t="shared" si="0"/>
        <v>0</v>
      </c>
      <c r="F8" s="2">
        <f t="shared" si="1"/>
        <v>0</v>
      </c>
      <c r="H8" s="2"/>
      <c r="I8" s="2">
        <f t="shared" si="2"/>
        <v>0</v>
      </c>
      <c r="J8" s="2">
        <f t="shared" si="3"/>
        <v>0</v>
      </c>
      <c r="L8" s="2"/>
      <c r="M8" s="2">
        <f t="shared" si="4"/>
        <v>0</v>
      </c>
      <c r="N8" s="2">
        <f t="shared" si="5"/>
        <v>0</v>
      </c>
    </row>
    <row r="9" spans="1:27" x14ac:dyDescent="0.25">
      <c r="A9" s="119">
        <v>38083</v>
      </c>
      <c r="B9" s="120">
        <v>0</v>
      </c>
      <c r="D9" s="5">
        <v>0.7</v>
      </c>
      <c r="E9" s="5">
        <f t="shared" si="0"/>
        <v>0.46899999999999997</v>
      </c>
      <c r="F9" s="5">
        <f t="shared" si="1"/>
        <v>0.23099999999999998</v>
      </c>
      <c r="H9" s="2"/>
      <c r="I9" s="2">
        <f t="shared" si="2"/>
        <v>0</v>
      </c>
      <c r="J9" s="2">
        <f t="shared" si="3"/>
        <v>0</v>
      </c>
      <c r="L9" s="2"/>
      <c r="M9" s="2">
        <f t="shared" si="4"/>
        <v>0</v>
      </c>
      <c r="N9" s="2">
        <f t="shared" si="5"/>
        <v>0</v>
      </c>
    </row>
    <row r="10" spans="1:27" ht="15.75" x14ac:dyDescent="0.25">
      <c r="A10" s="119">
        <v>38084</v>
      </c>
      <c r="B10" s="120">
        <v>0</v>
      </c>
      <c r="D10" s="2">
        <v>0.7</v>
      </c>
      <c r="E10" s="2">
        <f t="shared" si="0"/>
        <v>0.46899999999999997</v>
      </c>
      <c r="F10" s="2">
        <f t="shared" si="1"/>
        <v>0.23099999999999998</v>
      </c>
      <c r="H10" s="2"/>
      <c r="I10" s="2">
        <f t="shared" si="2"/>
        <v>0</v>
      </c>
      <c r="J10" s="2">
        <f t="shared" si="3"/>
        <v>0</v>
      </c>
      <c r="L10" s="2"/>
      <c r="M10" s="2">
        <f t="shared" si="4"/>
        <v>0</v>
      </c>
      <c r="N10" s="2">
        <f t="shared" si="5"/>
        <v>0</v>
      </c>
      <c r="R10" s="164"/>
      <c r="S10" s="164"/>
      <c r="T10" s="164"/>
      <c r="U10" s="164"/>
      <c r="V10" s="164"/>
      <c r="W10" s="164"/>
      <c r="X10" s="164"/>
      <c r="Y10" s="164"/>
      <c r="Z10" s="164"/>
      <c r="AA10" s="164"/>
    </row>
    <row r="11" spans="1:27" ht="15.75" x14ac:dyDescent="0.25">
      <c r="A11" s="119">
        <v>38085</v>
      </c>
      <c r="B11" s="120">
        <v>0.06</v>
      </c>
      <c r="D11" s="2"/>
      <c r="E11" s="2">
        <f t="shared" si="0"/>
        <v>0</v>
      </c>
      <c r="F11" s="2">
        <f t="shared" si="1"/>
        <v>0</v>
      </c>
      <c r="H11" s="2"/>
      <c r="I11" s="2">
        <f t="shared" si="2"/>
        <v>0</v>
      </c>
      <c r="J11" s="2">
        <f t="shared" si="3"/>
        <v>0</v>
      </c>
      <c r="L11" s="2"/>
      <c r="M11" s="2">
        <f t="shared" si="4"/>
        <v>0</v>
      </c>
      <c r="N11" s="2">
        <f t="shared" si="5"/>
        <v>0</v>
      </c>
      <c r="R11" s="164"/>
      <c r="S11" s="165"/>
      <c r="T11" s="164"/>
      <c r="U11" s="164"/>
      <c r="V11" s="164"/>
      <c r="W11" s="164"/>
      <c r="X11" s="164"/>
      <c r="Y11" s="164"/>
      <c r="Z11" s="164"/>
      <c r="AA11" s="164"/>
    </row>
    <row r="12" spans="1:27" ht="15.75" x14ac:dyDescent="0.25">
      <c r="A12" s="119">
        <v>38086</v>
      </c>
      <c r="B12" s="120">
        <v>0</v>
      </c>
      <c r="D12" s="2"/>
      <c r="E12" s="2">
        <f t="shared" si="0"/>
        <v>0</v>
      </c>
      <c r="F12" s="2">
        <f t="shared" si="1"/>
        <v>0</v>
      </c>
      <c r="H12" s="2"/>
      <c r="I12" s="2">
        <f t="shared" si="2"/>
        <v>0</v>
      </c>
      <c r="J12" s="2">
        <f t="shared" si="3"/>
        <v>0</v>
      </c>
      <c r="L12" s="2"/>
      <c r="M12" s="2">
        <f t="shared" si="4"/>
        <v>0</v>
      </c>
      <c r="N12" s="2">
        <f t="shared" si="5"/>
        <v>0</v>
      </c>
      <c r="R12" s="164"/>
      <c r="S12" s="164"/>
      <c r="T12" s="164"/>
      <c r="U12" s="164"/>
      <c r="V12" s="164"/>
      <c r="W12" s="164"/>
      <c r="X12" s="164"/>
      <c r="Y12" s="164"/>
      <c r="Z12" s="164"/>
      <c r="AA12" s="164"/>
    </row>
    <row r="13" spans="1:27" ht="15.75" x14ac:dyDescent="0.25">
      <c r="A13" s="119">
        <v>38087</v>
      </c>
      <c r="B13" s="120">
        <v>0</v>
      </c>
      <c r="D13" s="2"/>
      <c r="E13" s="2">
        <f t="shared" si="0"/>
        <v>0</v>
      </c>
      <c r="F13" s="2">
        <f t="shared" si="1"/>
        <v>0</v>
      </c>
      <c r="H13" s="2"/>
      <c r="I13" s="2">
        <f t="shared" si="2"/>
        <v>0</v>
      </c>
      <c r="J13" s="2">
        <f t="shared" si="3"/>
        <v>0</v>
      </c>
      <c r="L13" s="2"/>
      <c r="M13" s="2">
        <f t="shared" si="4"/>
        <v>0</v>
      </c>
      <c r="N13" s="2">
        <f t="shared" si="5"/>
        <v>0</v>
      </c>
      <c r="R13" s="164"/>
      <c r="S13" s="164"/>
      <c r="T13" s="166"/>
      <c r="U13" s="166"/>
      <c r="V13" s="166"/>
      <c r="W13" s="164"/>
      <c r="X13" s="164"/>
      <c r="Y13" s="166"/>
      <c r="Z13" s="166"/>
      <c r="AA13" s="166"/>
    </row>
    <row r="14" spans="1:27" x14ac:dyDescent="0.25">
      <c r="A14" s="119">
        <v>38088</v>
      </c>
      <c r="B14" s="120">
        <v>0</v>
      </c>
      <c r="D14" s="2"/>
      <c r="E14" s="2">
        <f t="shared" si="0"/>
        <v>0</v>
      </c>
      <c r="F14" s="2">
        <f t="shared" si="1"/>
        <v>0</v>
      </c>
      <c r="H14" s="2"/>
      <c r="I14" s="2">
        <f t="shared" si="2"/>
        <v>0</v>
      </c>
      <c r="J14" s="2">
        <f t="shared" si="3"/>
        <v>0</v>
      </c>
      <c r="L14" s="2"/>
      <c r="M14" s="2">
        <f t="shared" si="4"/>
        <v>0</v>
      </c>
      <c r="N14" s="2">
        <f t="shared" si="5"/>
        <v>0</v>
      </c>
    </row>
    <row r="15" spans="1:27" x14ac:dyDescent="0.25">
      <c r="A15" s="119">
        <v>38089</v>
      </c>
      <c r="B15" s="120">
        <v>0.09</v>
      </c>
      <c r="D15" s="2">
        <v>0.7</v>
      </c>
      <c r="E15" s="2">
        <f t="shared" si="0"/>
        <v>0.46899999999999997</v>
      </c>
      <c r="F15" s="2">
        <f t="shared" si="1"/>
        <v>0.23099999999999998</v>
      </c>
      <c r="H15" s="2"/>
      <c r="I15" s="2">
        <f t="shared" si="2"/>
        <v>0</v>
      </c>
      <c r="J15" s="2">
        <f t="shared" si="3"/>
        <v>0</v>
      </c>
      <c r="L15" s="2"/>
      <c r="M15" s="2">
        <f t="shared" si="4"/>
        <v>0</v>
      </c>
      <c r="N15" s="2">
        <f t="shared" si="5"/>
        <v>0</v>
      </c>
    </row>
    <row r="16" spans="1:27" ht="15.75" x14ac:dyDescent="0.25">
      <c r="A16" s="119">
        <v>38090</v>
      </c>
      <c r="B16" s="120">
        <v>0.41</v>
      </c>
      <c r="D16" s="2"/>
      <c r="E16" s="2">
        <f t="shared" si="0"/>
        <v>0</v>
      </c>
      <c r="F16" s="2">
        <f t="shared" si="1"/>
        <v>0</v>
      </c>
      <c r="H16" s="2"/>
      <c r="I16" s="2">
        <f t="shared" si="2"/>
        <v>0</v>
      </c>
      <c r="J16" s="2">
        <f t="shared" si="3"/>
        <v>0</v>
      </c>
      <c r="L16" s="2"/>
      <c r="M16" s="2">
        <f t="shared" si="4"/>
        <v>0</v>
      </c>
      <c r="N16" s="2">
        <f t="shared" si="5"/>
        <v>0</v>
      </c>
      <c r="R16" s="164"/>
      <c r="S16" s="164"/>
      <c r="T16" s="164"/>
      <c r="U16" s="164"/>
      <c r="V16" s="164"/>
      <c r="W16" s="164"/>
      <c r="X16" s="164"/>
      <c r="Y16" s="164"/>
      <c r="Z16" s="164"/>
      <c r="AA16" s="164"/>
    </row>
    <row r="17" spans="1:27" ht="15.75" x14ac:dyDescent="0.25">
      <c r="A17" s="119">
        <v>38091</v>
      </c>
      <c r="B17" s="120">
        <v>0</v>
      </c>
      <c r="D17" s="2"/>
      <c r="E17" s="2">
        <f t="shared" si="0"/>
        <v>0</v>
      </c>
      <c r="F17" s="2">
        <f t="shared" si="1"/>
        <v>0</v>
      </c>
      <c r="H17" s="2"/>
      <c r="I17" s="2">
        <f t="shared" si="2"/>
        <v>0</v>
      </c>
      <c r="J17" s="2">
        <f t="shared" si="3"/>
        <v>0</v>
      </c>
      <c r="L17" s="2"/>
      <c r="M17" s="2">
        <f t="shared" si="4"/>
        <v>0</v>
      </c>
      <c r="N17" s="2">
        <f t="shared" si="5"/>
        <v>0</v>
      </c>
      <c r="R17" s="164"/>
      <c r="S17" s="164"/>
      <c r="T17" s="164"/>
      <c r="U17" s="165"/>
      <c r="V17" s="165"/>
      <c r="W17" s="165"/>
      <c r="X17" s="164"/>
      <c r="Y17" s="164"/>
      <c r="Z17" s="164"/>
      <c r="AA17" s="164"/>
    </row>
    <row r="18" spans="1:27" ht="15.75" x14ac:dyDescent="0.25">
      <c r="A18" s="119">
        <v>38092</v>
      </c>
      <c r="B18" s="120">
        <v>0</v>
      </c>
      <c r="D18" s="2"/>
      <c r="E18" s="2">
        <f t="shared" si="0"/>
        <v>0</v>
      </c>
      <c r="F18" s="2">
        <f t="shared" si="1"/>
        <v>0</v>
      </c>
      <c r="H18" s="2"/>
      <c r="I18" s="2">
        <f t="shared" si="2"/>
        <v>0</v>
      </c>
      <c r="J18" s="2">
        <f t="shared" si="3"/>
        <v>0</v>
      </c>
      <c r="L18" s="2"/>
      <c r="M18" s="2">
        <f t="shared" si="4"/>
        <v>0</v>
      </c>
      <c r="N18" s="2">
        <f t="shared" si="5"/>
        <v>0</v>
      </c>
      <c r="R18" s="164"/>
      <c r="S18" s="164"/>
      <c r="T18" s="165"/>
      <c r="U18" s="164"/>
      <c r="V18" s="164"/>
      <c r="W18" s="164"/>
      <c r="X18" s="164"/>
      <c r="Y18" s="164"/>
      <c r="Z18" s="164"/>
      <c r="AA18" s="164"/>
    </row>
    <row r="19" spans="1:27" ht="15.75" x14ac:dyDescent="0.25">
      <c r="A19" s="119">
        <v>38093</v>
      </c>
      <c r="B19" s="120">
        <v>0</v>
      </c>
      <c r="D19" s="2"/>
      <c r="E19" s="2">
        <f t="shared" si="0"/>
        <v>0</v>
      </c>
      <c r="F19" s="2">
        <f t="shared" si="1"/>
        <v>0</v>
      </c>
      <c r="H19" s="2"/>
      <c r="I19" s="2">
        <f t="shared" si="2"/>
        <v>0</v>
      </c>
      <c r="J19" s="2">
        <f t="shared" si="3"/>
        <v>0</v>
      </c>
      <c r="L19" s="2"/>
      <c r="M19" s="2">
        <f t="shared" si="4"/>
        <v>0</v>
      </c>
      <c r="N19" s="2">
        <f t="shared" si="5"/>
        <v>0</v>
      </c>
      <c r="R19" s="164"/>
      <c r="S19" s="164"/>
      <c r="T19" s="164"/>
      <c r="U19" s="166"/>
      <c r="V19" s="166"/>
      <c r="W19" s="166"/>
      <c r="X19" s="164"/>
      <c r="Y19" s="166"/>
      <c r="Z19" s="166"/>
      <c r="AA19" s="166"/>
    </row>
    <row r="20" spans="1:27" ht="15.75" x14ac:dyDescent="0.25">
      <c r="A20" s="119">
        <v>38094</v>
      </c>
      <c r="B20" s="120">
        <v>0</v>
      </c>
      <c r="D20" s="2"/>
      <c r="E20" s="2">
        <f t="shared" si="0"/>
        <v>0</v>
      </c>
      <c r="F20" s="2">
        <f t="shared" si="1"/>
        <v>0</v>
      </c>
      <c r="H20" s="2"/>
      <c r="I20" s="2">
        <f t="shared" si="2"/>
        <v>0</v>
      </c>
      <c r="J20" s="2">
        <f t="shared" si="3"/>
        <v>0</v>
      </c>
      <c r="L20" s="2"/>
      <c r="M20" s="2">
        <f t="shared" si="4"/>
        <v>0</v>
      </c>
      <c r="N20" s="2">
        <f t="shared" si="5"/>
        <v>0</v>
      </c>
      <c r="R20" s="164"/>
      <c r="S20" s="164"/>
      <c r="T20" s="164"/>
      <c r="U20" s="166"/>
      <c r="V20" s="166"/>
      <c r="W20" s="166"/>
      <c r="X20" s="164"/>
      <c r="Y20" s="166"/>
      <c r="Z20" s="166"/>
      <c r="AA20" s="166"/>
    </row>
    <row r="21" spans="1:27" ht="15.75" x14ac:dyDescent="0.25">
      <c r="A21" s="119">
        <v>38095</v>
      </c>
      <c r="B21" s="120">
        <v>0</v>
      </c>
      <c r="D21" s="2"/>
      <c r="E21" s="2">
        <f t="shared" si="0"/>
        <v>0</v>
      </c>
      <c r="F21" s="2">
        <f t="shared" si="1"/>
        <v>0</v>
      </c>
      <c r="H21" s="2"/>
      <c r="I21" s="2">
        <f t="shared" si="2"/>
        <v>0</v>
      </c>
      <c r="J21" s="2">
        <f t="shared" si="3"/>
        <v>0</v>
      </c>
      <c r="L21" s="2"/>
      <c r="M21" s="2">
        <f t="shared" si="4"/>
        <v>0</v>
      </c>
      <c r="N21" s="2">
        <f t="shared" si="5"/>
        <v>0</v>
      </c>
      <c r="R21" s="164"/>
      <c r="S21" s="164"/>
      <c r="T21" s="164"/>
      <c r="U21" s="166"/>
      <c r="V21" s="166"/>
      <c r="W21" s="166"/>
      <c r="X21" s="164"/>
      <c r="Y21" s="166"/>
      <c r="Z21" s="166"/>
      <c r="AA21" s="166"/>
    </row>
    <row r="22" spans="1:27" x14ac:dyDescent="0.25">
      <c r="A22" s="119">
        <v>38096</v>
      </c>
      <c r="B22" s="120">
        <v>0</v>
      </c>
      <c r="D22" s="2"/>
      <c r="E22" s="2">
        <f t="shared" si="0"/>
        <v>0</v>
      </c>
      <c r="F22" s="2">
        <f t="shared" si="1"/>
        <v>0</v>
      </c>
      <c r="H22" s="2"/>
      <c r="I22" s="2">
        <f t="shared" si="2"/>
        <v>0</v>
      </c>
      <c r="J22" s="2">
        <f t="shared" si="3"/>
        <v>0</v>
      </c>
      <c r="L22" s="2"/>
      <c r="M22" s="2">
        <f t="shared" si="4"/>
        <v>0</v>
      </c>
      <c r="N22" s="2">
        <f t="shared" si="5"/>
        <v>0</v>
      </c>
    </row>
    <row r="23" spans="1:27" ht="15.75" x14ac:dyDescent="0.25">
      <c r="A23" s="119">
        <v>38097</v>
      </c>
      <c r="B23" s="120">
        <v>0</v>
      </c>
      <c r="D23" s="2"/>
      <c r="E23" s="2">
        <f t="shared" si="0"/>
        <v>0</v>
      </c>
      <c r="F23" s="2">
        <f t="shared" si="1"/>
        <v>0</v>
      </c>
      <c r="H23" s="2"/>
      <c r="I23" s="2">
        <f t="shared" si="2"/>
        <v>0</v>
      </c>
      <c r="J23" s="2">
        <f t="shared" si="3"/>
        <v>0</v>
      </c>
      <c r="L23" s="2"/>
      <c r="M23" s="2">
        <f t="shared" si="4"/>
        <v>0</v>
      </c>
      <c r="N23" s="2">
        <f t="shared" si="5"/>
        <v>0</v>
      </c>
      <c r="R23" s="164"/>
      <c r="S23" s="165"/>
      <c r="T23" s="164"/>
      <c r="U23" s="164"/>
      <c r="V23" s="164"/>
      <c r="W23" s="164"/>
      <c r="X23" s="164"/>
      <c r="Y23" s="164"/>
      <c r="Z23" s="164"/>
      <c r="AA23" s="164"/>
    </row>
    <row r="24" spans="1:27" ht="15.75" x14ac:dyDescent="0.25">
      <c r="A24" s="119">
        <v>38098</v>
      </c>
      <c r="B24" s="120">
        <v>0</v>
      </c>
      <c r="D24" s="2"/>
      <c r="E24" s="2">
        <f t="shared" si="0"/>
        <v>0</v>
      </c>
      <c r="F24" s="2">
        <f t="shared" si="1"/>
        <v>0</v>
      </c>
      <c r="H24" s="2"/>
      <c r="I24" s="2">
        <f t="shared" si="2"/>
        <v>0</v>
      </c>
      <c r="J24" s="2">
        <f t="shared" si="3"/>
        <v>0</v>
      </c>
      <c r="L24" s="2"/>
      <c r="M24" s="2">
        <f t="shared" si="4"/>
        <v>0</v>
      </c>
      <c r="N24" s="2">
        <f t="shared" si="5"/>
        <v>0</v>
      </c>
      <c r="R24" s="164"/>
      <c r="S24" s="164"/>
      <c r="T24" s="164"/>
      <c r="U24" s="165"/>
      <c r="V24" s="165"/>
      <c r="W24" s="165"/>
      <c r="X24" s="164"/>
      <c r="Y24" s="164"/>
      <c r="Z24" s="164"/>
      <c r="AA24" s="164"/>
    </row>
    <row r="25" spans="1:27" ht="15.75" x14ac:dyDescent="0.25">
      <c r="A25" s="119">
        <v>38099</v>
      </c>
      <c r="B25" s="120">
        <v>0</v>
      </c>
      <c r="D25" s="2"/>
      <c r="E25" s="2">
        <f t="shared" si="0"/>
        <v>0</v>
      </c>
      <c r="F25" s="2">
        <f t="shared" si="1"/>
        <v>0</v>
      </c>
      <c r="H25" s="2"/>
      <c r="I25" s="2">
        <f t="shared" si="2"/>
        <v>0</v>
      </c>
      <c r="J25" s="2">
        <f t="shared" si="3"/>
        <v>0</v>
      </c>
      <c r="L25" s="2"/>
      <c r="M25" s="2">
        <f t="shared" si="4"/>
        <v>0</v>
      </c>
      <c r="N25" s="2">
        <f t="shared" si="5"/>
        <v>0</v>
      </c>
      <c r="R25" s="164"/>
      <c r="S25" s="164"/>
      <c r="T25" s="164"/>
      <c r="U25" s="164"/>
      <c r="V25" s="164"/>
      <c r="W25" s="164"/>
      <c r="X25" s="164"/>
      <c r="Y25" s="164"/>
      <c r="Z25" s="164"/>
      <c r="AA25" s="164"/>
    </row>
    <row r="26" spans="1:27" ht="15.75" x14ac:dyDescent="0.25">
      <c r="A26" s="119">
        <v>38100</v>
      </c>
      <c r="B26" s="120">
        <v>0</v>
      </c>
      <c r="D26" s="2"/>
      <c r="E26" s="2">
        <f t="shared" si="0"/>
        <v>0</v>
      </c>
      <c r="F26" s="2">
        <f t="shared" si="1"/>
        <v>0</v>
      </c>
      <c r="H26" s="2"/>
      <c r="I26" s="2">
        <f t="shared" si="2"/>
        <v>0</v>
      </c>
      <c r="J26" s="2">
        <f t="shared" si="3"/>
        <v>0</v>
      </c>
      <c r="L26" s="2"/>
      <c r="M26" s="2">
        <f t="shared" si="4"/>
        <v>0</v>
      </c>
      <c r="N26" s="2">
        <f t="shared" si="5"/>
        <v>0</v>
      </c>
      <c r="R26" s="164"/>
      <c r="S26" s="164"/>
      <c r="T26" s="164"/>
      <c r="U26" s="166"/>
      <c r="V26" s="166"/>
      <c r="W26" s="166"/>
      <c r="X26" s="164"/>
      <c r="Y26" s="166"/>
      <c r="Z26" s="166"/>
      <c r="AA26" s="166"/>
    </row>
    <row r="27" spans="1:27" ht="15.75" x14ac:dyDescent="0.25">
      <c r="A27" s="119">
        <v>38101</v>
      </c>
      <c r="B27" s="120">
        <v>0</v>
      </c>
      <c r="D27" s="2"/>
      <c r="E27" s="2">
        <f t="shared" si="0"/>
        <v>0</v>
      </c>
      <c r="F27" s="2">
        <f t="shared" si="1"/>
        <v>0</v>
      </c>
      <c r="H27" s="2"/>
      <c r="I27" s="2">
        <f t="shared" si="2"/>
        <v>0</v>
      </c>
      <c r="J27" s="2">
        <f t="shared" si="3"/>
        <v>0</v>
      </c>
      <c r="L27" s="2"/>
      <c r="M27" s="2">
        <f t="shared" si="4"/>
        <v>0</v>
      </c>
      <c r="N27" s="2">
        <f t="shared" si="5"/>
        <v>0</v>
      </c>
      <c r="R27" s="164"/>
      <c r="S27" s="164"/>
      <c r="T27" s="164"/>
      <c r="U27" s="166"/>
      <c r="V27" s="166"/>
      <c r="W27" s="166"/>
      <c r="X27" s="164"/>
      <c r="Y27" s="166"/>
      <c r="Z27" s="166"/>
      <c r="AA27" s="166"/>
    </row>
    <row r="28" spans="1:27" ht="15.75" x14ac:dyDescent="0.25">
      <c r="A28" s="119">
        <v>38102</v>
      </c>
      <c r="B28" s="120">
        <v>0</v>
      </c>
      <c r="D28" s="2"/>
      <c r="E28" s="2">
        <f t="shared" si="0"/>
        <v>0</v>
      </c>
      <c r="F28" s="2">
        <f t="shared" si="1"/>
        <v>0</v>
      </c>
      <c r="H28" s="2"/>
      <c r="I28" s="2">
        <f t="shared" si="2"/>
        <v>0</v>
      </c>
      <c r="J28" s="2">
        <f t="shared" si="3"/>
        <v>0</v>
      </c>
      <c r="L28" s="2"/>
      <c r="M28" s="2">
        <f t="shared" si="4"/>
        <v>0</v>
      </c>
      <c r="N28" s="2">
        <f t="shared" si="5"/>
        <v>0</v>
      </c>
      <c r="R28" s="164"/>
      <c r="S28" s="164"/>
      <c r="T28" s="164"/>
      <c r="U28" s="166"/>
      <c r="V28" s="166"/>
      <c r="W28" s="166"/>
      <c r="X28" s="164"/>
      <c r="Y28" s="166"/>
      <c r="Z28" s="166"/>
      <c r="AA28" s="166"/>
    </row>
    <row r="29" spans="1:27" x14ac:dyDescent="0.25">
      <c r="A29" s="119">
        <v>38103</v>
      </c>
      <c r="B29" s="120">
        <v>0.6</v>
      </c>
      <c r="D29" s="2"/>
      <c r="E29" s="2">
        <f t="shared" si="0"/>
        <v>0</v>
      </c>
      <c r="F29" s="2">
        <f t="shared" si="1"/>
        <v>0</v>
      </c>
      <c r="H29" s="2"/>
      <c r="I29" s="2">
        <f t="shared" si="2"/>
        <v>0</v>
      </c>
      <c r="J29" s="2">
        <f t="shared" si="3"/>
        <v>0</v>
      </c>
      <c r="L29" s="2"/>
      <c r="M29" s="2">
        <f t="shared" si="4"/>
        <v>0</v>
      </c>
      <c r="N29" s="2">
        <f t="shared" si="5"/>
        <v>0</v>
      </c>
    </row>
    <row r="30" spans="1:27" x14ac:dyDescent="0.25">
      <c r="A30" s="119">
        <v>38104</v>
      </c>
      <c r="B30" s="120">
        <v>0</v>
      </c>
      <c r="D30" s="2"/>
      <c r="E30" s="2">
        <f t="shared" si="0"/>
        <v>0</v>
      </c>
      <c r="F30" s="2">
        <f t="shared" si="1"/>
        <v>0</v>
      </c>
      <c r="H30" s="2"/>
      <c r="I30" s="2">
        <f t="shared" si="2"/>
        <v>0</v>
      </c>
      <c r="J30" s="2">
        <f t="shared" si="3"/>
        <v>0</v>
      </c>
      <c r="L30" s="2"/>
      <c r="M30" s="2">
        <f t="shared" si="4"/>
        <v>0</v>
      </c>
      <c r="N30" s="2">
        <f t="shared" si="5"/>
        <v>0</v>
      </c>
    </row>
    <row r="31" spans="1:27" x14ac:dyDescent="0.25">
      <c r="A31" s="119">
        <v>38105</v>
      </c>
      <c r="B31" s="120">
        <v>0</v>
      </c>
      <c r="D31" s="2"/>
      <c r="E31" s="2">
        <f t="shared" si="0"/>
        <v>0</v>
      </c>
      <c r="F31" s="2">
        <f t="shared" si="1"/>
        <v>0</v>
      </c>
      <c r="H31" s="2"/>
      <c r="I31" s="2">
        <f t="shared" si="2"/>
        <v>0</v>
      </c>
      <c r="J31" s="2">
        <f t="shared" si="3"/>
        <v>0</v>
      </c>
      <c r="L31" s="2"/>
      <c r="M31" s="2">
        <f t="shared" si="4"/>
        <v>0</v>
      </c>
      <c r="N31" s="2">
        <f t="shared" si="5"/>
        <v>0</v>
      </c>
    </row>
    <row r="32" spans="1:27" x14ac:dyDescent="0.25">
      <c r="A32" s="119">
        <v>38106</v>
      </c>
      <c r="B32" s="120">
        <v>0</v>
      </c>
      <c r="D32" s="2"/>
      <c r="E32" s="2">
        <f t="shared" si="0"/>
        <v>0</v>
      </c>
      <c r="F32" s="2">
        <f t="shared" si="1"/>
        <v>0</v>
      </c>
      <c r="H32" s="6"/>
      <c r="I32" s="6">
        <f t="shared" si="2"/>
        <v>0</v>
      </c>
      <c r="J32" s="6">
        <f t="shared" si="3"/>
        <v>0</v>
      </c>
      <c r="L32" s="2"/>
      <c r="M32" s="2">
        <f t="shared" si="4"/>
        <v>0</v>
      </c>
      <c r="N32" s="2">
        <f t="shared" si="5"/>
        <v>0</v>
      </c>
    </row>
    <row r="33" spans="1:14" x14ac:dyDescent="0.25">
      <c r="A33" s="119">
        <v>38107</v>
      </c>
      <c r="B33" s="120">
        <v>1.84</v>
      </c>
      <c r="D33" s="2"/>
      <c r="E33" s="2">
        <f t="shared" si="0"/>
        <v>0</v>
      </c>
      <c r="F33" s="2">
        <f t="shared" si="1"/>
        <v>0</v>
      </c>
      <c r="H33" s="2"/>
      <c r="I33" s="2">
        <f t="shared" si="2"/>
        <v>0</v>
      </c>
      <c r="J33" s="2">
        <f t="shared" si="3"/>
        <v>0</v>
      </c>
      <c r="L33" s="2"/>
      <c r="M33" s="2">
        <f t="shared" si="4"/>
        <v>0</v>
      </c>
      <c r="N33" s="2">
        <f t="shared" si="5"/>
        <v>0</v>
      </c>
    </row>
    <row r="34" spans="1:14" x14ac:dyDescent="0.25">
      <c r="A34" s="121"/>
      <c r="B34" s="121"/>
      <c r="D34" s="2"/>
      <c r="E34" s="2"/>
      <c r="F34" s="2"/>
    </row>
    <row r="35" spans="1:14" x14ac:dyDescent="0.25">
      <c r="A35" s="119">
        <v>38108</v>
      </c>
      <c r="B35" s="120">
        <v>0.43</v>
      </c>
      <c r="D35" s="2"/>
      <c r="E35" s="2">
        <f t="shared" ref="E35:E65" si="6">+D35*0.67</f>
        <v>0</v>
      </c>
      <c r="F35" s="2">
        <f t="shared" ref="F35:F65" si="7">+D35*0.33</f>
        <v>0</v>
      </c>
      <c r="H35" s="2"/>
      <c r="I35" s="2">
        <f t="shared" ref="I35:I65" si="8">+H35*0.67</f>
        <v>0</v>
      </c>
      <c r="J35" s="2">
        <f t="shared" ref="J35:J65" si="9">+H35*0.33</f>
        <v>0</v>
      </c>
      <c r="L35" s="2"/>
      <c r="M35" s="2">
        <f t="shared" ref="M35:M65" si="10">+L35*0.67</f>
        <v>0</v>
      </c>
      <c r="N35" s="2">
        <f t="shared" ref="N35:N65" si="11">+L35*0.33</f>
        <v>0</v>
      </c>
    </row>
    <row r="36" spans="1:14" x14ac:dyDescent="0.25">
      <c r="A36" s="119">
        <v>38109</v>
      </c>
      <c r="B36" s="120">
        <v>0.69</v>
      </c>
      <c r="D36" s="2"/>
      <c r="E36" s="2">
        <f t="shared" si="6"/>
        <v>0</v>
      </c>
      <c r="F36" s="2">
        <f t="shared" si="7"/>
        <v>0</v>
      </c>
      <c r="H36" s="2"/>
      <c r="I36" s="2">
        <f t="shared" si="8"/>
        <v>0</v>
      </c>
      <c r="J36" s="2">
        <f t="shared" si="9"/>
        <v>0</v>
      </c>
      <c r="L36" s="2"/>
      <c r="M36" s="2">
        <f t="shared" si="10"/>
        <v>0</v>
      </c>
      <c r="N36" s="2">
        <f t="shared" si="11"/>
        <v>0</v>
      </c>
    </row>
    <row r="37" spans="1:14" x14ac:dyDescent="0.25">
      <c r="A37" s="119">
        <v>38110</v>
      </c>
      <c r="B37" s="120">
        <v>0</v>
      </c>
      <c r="D37" s="2"/>
      <c r="E37" s="2">
        <f t="shared" si="6"/>
        <v>0</v>
      </c>
      <c r="F37" s="2">
        <f t="shared" si="7"/>
        <v>0</v>
      </c>
      <c r="H37" s="2"/>
      <c r="I37" s="2">
        <f t="shared" si="8"/>
        <v>0</v>
      </c>
      <c r="J37" s="2">
        <f t="shared" si="9"/>
        <v>0</v>
      </c>
      <c r="L37" s="2"/>
      <c r="M37" s="2">
        <f t="shared" si="10"/>
        <v>0</v>
      </c>
      <c r="N37" s="2">
        <f t="shared" si="11"/>
        <v>0</v>
      </c>
    </row>
    <row r="38" spans="1:14" x14ac:dyDescent="0.25">
      <c r="A38" s="119">
        <v>38111</v>
      </c>
      <c r="B38" s="120">
        <v>0</v>
      </c>
      <c r="D38" s="2"/>
      <c r="E38" s="2">
        <f t="shared" si="6"/>
        <v>0</v>
      </c>
      <c r="F38" s="2">
        <f t="shared" si="7"/>
        <v>0</v>
      </c>
      <c r="H38" s="2"/>
      <c r="I38" s="2">
        <f t="shared" si="8"/>
        <v>0</v>
      </c>
      <c r="J38" s="2">
        <f t="shared" si="9"/>
        <v>0</v>
      </c>
      <c r="L38" s="2"/>
      <c r="M38" s="2">
        <f t="shared" si="10"/>
        <v>0</v>
      </c>
      <c r="N38" s="2">
        <f t="shared" si="11"/>
        <v>0</v>
      </c>
    </row>
    <row r="39" spans="1:14" x14ac:dyDescent="0.25">
      <c r="A39" s="119">
        <v>38112</v>
      </c>
      <c r="B39" s="120">
        <v>0</v>
      </c>
      <c r="D39" s="2"/>
      <c r="E39" s="2">
        <f t="shared" si="6"/>
        <v>0</v>
      </c>
      <c r="F39" s="2">
        <f t="shared" si="7"/>
        <v>0</v>
      </c>
      <c r="H39" s="2"/>
      <c r="I39" s="2">
        <f t="shared" si="8"/>
        <v>0</v>
      </c>
      <c r="J39" s="2">
        <f t="shared" si="9"/>
        <v>0</v>
      </c>
      <c r="L39" s="2"/>
      <c r="M39" s="2">
        <f t="shared" si="10"/>
        <v>0</v>
      </c>
      <c r="N39" s="2">
        <f t="shared" si="11"/>
        <v>0</v>
      </c>
    </row>
    <row r="40" spans="1:14" x14ac:dyDescent="0.25">
      <c r="A40" s="119">
        <v>38113</v>
      </c>
      <c r="B40" s="120">
        <v>0</v>
      </c>
      <c r="D40" s="2"/>
      <c r="E40" s="2">
        <f t="shared" si="6"/>
        <v>0</v>
      </c>
      <c r="F40" s="2">
        <f t="shared" si="7"/>
        <v>0</v>
      </c>
      <c r="H40" s="2"/>
      <c r="I40" s="2">
        <f t="shared" si="8"/>
        <v>0</v>
      </c>
      <c r="J40" s="2">
        <f t="shared" si="9"/>
        <v>0</v>
      </c>
      <c r="L40" s="2"/>
      <c r="M40" s="2">
        <f t="shared" si="10"/>
        <v>0</v>
      </c>
      <c r="N40" s="2">
        <f t="shared" si="11"/>
        <v>0</v>
      </c>
    </row>
    <row r="41" spans="1:14" x14ac:dyDescent="0.25">
      <c r="A41" s="119">
        <v>38114</v>
      </c>
      <c r="B41" s="120">
        <v>0</v>
      </c>
      <c r="D41" s="2"/>
      <c r="E41" s="2">
        <f t="shared" si="6"/>
        <v>0</v>
      </c>
      <c r="F41" s="2">
        <f t="shared" si="7"/>
        <v>0</v>
      </c>
      <c r="H41" s="2"/>
      <c r="I41" s="2">
        <f t="shared" si="8"/>
        <v>0</v>
      </c>
      <c r="J41" s="2">
        <f t="shared" si="9"/>
        <v>0</v>
      </c>
      <c r="L41" s="2"/>
      <c r="M41" s="2">
        <f t="shared" si="10"/>
        <v>0</v>
      </c>
      <c r="N41" s="2">
        <f t="shared" si="11"/>
        <v>0</v>
      </c>
    </row>
    <row r="42" spans="1:14" x14ac:dyDescent="0.25">
      <c r="A42" s="119">
        <v>38115</v>
      </c>
      <c r="B42" s="120">
        <v>0</v>
      </c>
      <c r="D42" s="2"/>
      <c r="E42" s="2">
        <f t="shared" si="6"/>
        <v>0</v>
      </c>
      <c r="F42" s="2">
        <f t="shared" si="7"/>
        <v>0</v>
      </c>
      <c r="H42" s="2"/>
      <c r="I42" s="2">
        <f t="shared" si="8"/>
        <v>0</v>
      </c>
      <c r="J42" s="2">
        <f t="shared" si="9"/>
        <v>0</v>
      </c>
      <c r="L42" s="2"/>
      <c r="M42" s="2">
        <f t="shared" si="10"/>
        <v>0</v>
      </c>
      <c r="N42" s="2">
        <f t="shared" si="11"/>
        <v>0</v>
      </c>
    </row>
    <row r="43" spans="1:14" x14ac:dyDescent="0.25">
      <c r="A43" s="119">
        <v>38116</v>
      </c>
      <c r="B43" s="120">
        <v>0</v>
      </c>
      <c r="D43" s="2"/>
      <c r="E43" s="2">
        <f t="shared" si="6"/>
        <v>0</v>
      </c>
      <c r="F43" s="2">
        <f t="shared" si="7"/>
        <v>0</v>
      </c>
      <c r="H43" s="2"/>
      <c r="I43" s="2">
        <f t="shared" si="8"/>
        <v>0</v>
      </c>
      <c r="J43" s="2">
        <f t="shared" si="9"/>
        <v>0</v>
      </c>
      <c r="L43" s="2"/>
      <c r="M43" s="2">
        <f t="shared" si="10"/>
        <v>0</v>
      </c>
      <c r="N43" s="2">
        <f t="shared" si="11"/>
        <v>0</v>
      </c>
    </row>
    <row r="44" spans="1:14" x14ac:dyDescent="0.25">
      <c r="A44" s="119">
        <v>38117</v>
      </c>
      <c r="B44" s="120">
        <v>0</v>
      </c>
      <c r="D44" s="2"/>
      <c r="E44" s="2">
        <f t="shared" si="6"/>
        <v>0</v>
      </c>
      <c r="F44" s="2">
        <f t="shared" si="7"/>
        <v>0</v>
      </c>
      <c r="H44" s="2"/>
      <c r="I44" s="2">
        <f t="shared" si="8"/>
        <v>0</v>
      </c>
      <c r="J44" s="2">
        <f t="shared" si="9"/>
        <v>0</v>
      </c>
      <c r="L44" s="7"/>
      <c r="M44" s="7">
        <f t="shared" si="10"/>
        <v>0</v>
      </c>
      <c r="N44" s="7">
        <f t="shared" si="11"/>
        <v>0</v>
      </c>
    </row>
    <row r="45" spans="1:14" x14ac:dyDescent="0.25">
      <c r="A45" s="119">
        <v>38118</v>
      </c>
      <c r="B45" s="120">
        <v>0.01</v>
      </c>
      <c r="D45" s="2"/>
      <c r="E45" s="2">
        <f t="shared" si="6"/>
        <v>0</v>
      </c>
      <c r="F45" s="2">
        <f t="shared" si="7"/>
        <v>0</v>
      </c>
      <c r="H45" s="2"/>
      <c r="I45" s="2">
        <f t="shared" si="8"/>
        <v>0</v>
      </c>
      <c r="J45" s="2">
        <f t="shared" si="9"/>
        <v>0</v>
      </c>
      <c r="L45" s="2"/>
      <c r="M45" s="2">
        <f t="shared" si="10"/>
        <v>0</v>
      </c>
      <c r="N45" s="2">
        <f t="shared" si="11"/>
        <v>0</v>
      </c>
    </row>
    <row r="46" spans="1:14" x14ac:dyDescent="0.25">
      <c r="A46" s="119">
        <v>38119</v>
      </c>
      <c r="B46" s="120">
        <v>0</v>
      </c>
      <c r="D46" s="2"/>
      <c r="E46" s="2">
        <f t="shared" si="6"/>
        <v>0</v>
      </c>
      <c r="F46" s="2">
        <f t="shared" si="7"/>
        <v>0</v>
      </c>
      <c r="H46" s="2"/>
      <c r="I46" s="2">
        <f t="shared" si="8"/>
        <v>0</v>
      </c>
      <c r="J46" s="2">
        <f t="shared" si="9"/>
        <v>0</v>
      </c>
      <c r="L46" s="2"/>
      <c r="M46" s="2">
        <f t="shared" si="10"/>
        <v>0</v>
      </c>
      <c r="N46" s="2">
        <f t="shared" si="11"/>
        <v>0</v>
      </c>
    </row>
    <row r="47" spans="1:14" x14ac:dyDescent="0.25">
      <c r="A47" s="119">
        <v>38120</v>
      </c>
      <c r="B47" s="120">
        <v>0</v>
      </c>
      <c r="D47" s="2">
        <v>0.75</v>
      </c>
      <c r="E47" s="2">
        <f t="shared" si="6"/>
        <v>0.50250000000000006</v>
      </c>
      <c r="F47" s="2">
        <f t="shared" si="7"/>
        <v>0.2475</v>
      </c>
      <c r="H47" s="2"/>
      <c r="I47" s="2">
        <f t="shared" si="8"/>
        <v>0</v>
      </c>
      <c r="J47" s="2">
        <f t="shared" si="9"/>
        <v>0</v>
      </c>
      <c r="L47" s="2"/>
      <c r="M47" s="2">
        <f t="shared" si="10"/>
        <v>0</v>
      </c>
      <c r="N47" s="2">
        <f t="shared" si="11"/>
        <v>0</v>
      </c>
    </row>
    <row r="48" spans="1:14" x14ac:dyDescent="0.25">
      <c r="A48" s="119">
        <v>38121</v>
      </c>
      <c r="B48" s="120">
        <v>0</v>
      </c>
      <c r="D48" s="2"/>
      <c r="E48" s="2">
        <f t="shared" si="6"/>
        <v>0</v>
      </c>
      <c r="F48" s="2">
        <f t="shared" si="7"/>
        <v>0</v>
      </c>
      <c r="H48" s="2"/>
      <c r="I48" s="2">
        <f t="shared" si="8"/>
        <v>0</v>
      </c>
      <c r="J48" s="2">
        <f t="shared" si="9"/>
        <v>0</v>
      </c>
      <c r="L48" s="2">
        <v>0.7</v>
      </c>
      <c r="M48" s="2">
        <f t="shared" si="10"/>
        <v>0.46899999999999997</v>
      </c>
      <c r="N48" s="2">
        <f t="shared" si="11"/>
        <v>0.23099999999999998</v>
      </c>
    </row>
    <row r="49" spans="1:14" x14ac:dyDescent="0.25">
      <c r="A49" s="119">
        <v>38122</v>
      </c>
      <c r="B49" s="120">
        <v>0</v>
      </c>
      <c r="D49" s="2"/>
      <c r="E49" s="2">
        <f t="shared" si="6"/>
        <v>0</v>
      </c>
      <c r="F49" s="2">
        <f t="shared" si="7"/>
        <v>0</v>
      </c>
      <c r="H49" s="2"/>
      <c r="I49" s="2">
        <f t="shared" si="8"/>
        <v>0</v>
      </c>
      <c r="J49" s="2">
        <f t="shared" si="9"/>
        <v>0</v>
      </c>
      <c r="L49" s="2"/>
      <c r="M49" s="2">
        <f t="shared" si="10"/>
        <v>0</v>
      </c>
      <c r="N49" s="2">
        <f t="shared" si="11"/>
        <v>0</v>
      </c>
    </row>
    <row r="50" spans="1:14" x14ac:dyDescent="0.25">
      <c r="A50" s="119">
        <v>38123</v>
      </c>
      <c r="B50" s="120">
        <v>0</v>
      </c>
      <c r="D50" s="2"/>
      <c r="E50" s="2">
        <f t="shared" si="6"/>
        <v>0</v>
      </c>
      <c r="F50" s="2">
        <f t="shared" si="7"/>
        <v>0</v>
      </c>
      <c r="H50" s="2"/>
      <c r="I50" s="2">
        <f t="shared" si="8"/>
        <v>0</v>
      </c>
      <c r="J50" s="2">
        <f t="shared" si="9"/>
        <v>0</v>
      </c>
      <c r="L50" s="2"/>
      <c r="M50" s="2">
        <f t="shared" si="10"/>
        <v>0</v>
      </c>
      <c r="N50" s="2">
        <f t="shared" si="11"/>
        <v>0</v>
      </c>
    </row>
    <row r="51" spans="1:14" x14ac:dyDescent="0.25">
      <c r="A51" s="119">
        <v>38124</v>
      </c>
      <c r="B51" s="120">
        <v>0</v>
      </c>
      <c r="D51" s="2"/>
      <c r="E51" s="2">
        <f t="shared" si="6"/>
        <v>0</v>
      </c>
      <c r="F51" s="2">
        <f t="shared" si="7"/>
        <v>0</v>
      </c>
      <c r="H51" s="2"/>
      <c r="I51" s="2">
        <f t="shared" si="8"/>
        <v>0</v>
      </c>
      <c r="J51" s="2">
        <f t="shared" si="9"/>
        <v>0</v>
      </c>
      <c r="L51" s="2"/>
      <c r="M51" s="2">
        <f t="shared" si="10"/>
        <v>0</v>
      </c>
      <c r="N51" s="2">
        <f t="shared" si="11"/>
        <v>0</v>
      </c>
    </row>
    <row r="52" spans="1:14" x14ac:dyDescent="0.25">
      <c r="A52" s="119">
        <v>38125</v>
      </c>
      <c r="B52" s="120">
        <v>0.19</v>
      </c>
      <c r="D52" s="2">
        <v>0.75</v>
      </c>
      <c r="E52" s="2">
        <f t="shared" si="6"/>
        <v>0.50250000000000006</v>
      </c>
      <c r="F52" s="2">
        <f t="shared" si="7"/>
        <v>0.2475</v>
      </c>
      <c r="H52" s="2"/>
      <c r="I52" s="2">
        <f t="shared" si="8"/>
        <v>0</v>
      </c>
      <c r="J52" s="2">
        <f t="shared" si="9"/>
        <v>0</v>
      </c>
      <c r="L52" s="2"/>
      <c r="M52" s="2">
        <f t="shared" si="10"/>
        <v>0</v>
      </c>
      <c r="N52" s="2">
        <f t="shared" si="11"/>
        <v>0</v>
      </c>
    </row>
    <row r="53" spans="1:14" x14ac:dyDescent="0.25">
      <c r="A53" s="119">
        <v>38126</v>
      </c>
      <c r="B53" s="120">
        <v>0</v>
      </c>
      <c r="D53" s="2"/>
      <c r="E53" s="2">
        <f t="shared" si="6"/>
        <v>0</v>
      </c>
      <c r="F53" s="2">
        <f t="shared" si="7"/>
        <v>0</v>
      </c>
      <c r="H53" s="2"/>
      <c r="I53" s="2">
        <f t="shared" si="8"/>
        <v>0</v>
      </c>
      <c r="J53" s="2">
        <f t="shared" si="9"/>
        <v>0</v>
      </c>
      <c r="L53" s="2"/>
      <c r="M53" s="2">
        <f t="shared" si="10"/>
        <v>0</v>
      </c>
      <c r="N53" s="2">
        <f t="shared" si="11"/>
        <v>0</v>
      </c>
    </row>
    <row r="54" spans="1:14" x14ac:dyDescent="0.25">
      <c r="A54" s="119">
        <v>38127</v>
      </c>
      <c r="B54" s="120">
        <v>0.01</v>
      </c>
      <c r="D54" s="2"/>
      <c r="E54" s="2">
        <f t="shared" si="6"/>
        <v>0</v>
      </c>
      <c r="F54" s="2">
        <f t="shared" si="7"/>
        <v>0</v>
      </c>
      <c r="H54" s="2"/>
      <c r="I54" s="2">
        <f t="shared" si="8"/>
        <v>0</v>
      </c>
      <c r="J54" s="2">
        <f t="shared" si="9"/>
        <v>0</v>
      </c>
      <c r="L54" s="2">
        <v>0.75</v>
      </c>
      <c r="M54" s="2">
        <f t="shared" si="10"/>
        <v>0.50250000000000006</v>
      </c>
      <c r="N54" s="2">
        <f t="shared" si="11"/>
        <v>0.2475</v>
      </c>
    </row>
    <row r="55" spans="1:14" x14ac:dyDescent="0.25">
      <c r="A55" s="119">
        <v>38128</v>
      </c>
      <c r="B55" s="120">
        <v>0.03</v>
      </c>
      <c r="D55" s="2"/>
      <c r="E55" s="2">
        <f t="shared" si="6"/>
        <v>0</v>
      </c>
      <c r="F55" s="2">
        <f t="shared" si="7"/>
        <v>0</v>
      </c>
      <c r="H55" s="2"/>
      <c r="I55" s="2">
        <f t="shared" si="8"/>
        <v>0</v>
      </c>
      <c r="J55" s="2">
        <f t="shared" si="9"/>
        <v>0</v>
      </c>
      <c r="L55" s="2"/>
      <c r="M55" s="2">
        <f t="shared" si="10"/>
        <v>0</v>
      </c>
      <c r="N55" s="2">
        <f t="shared" si="11"/>
        <v>0</v>
      </c>
    </row>
    <row r="56" spans="1:14" x14ac:dyDescent="0.25">
      <c r="A56" s="119">
        <v>38129</v>
      </c>
      <c r="B56" s="120">
        <v>0</v>
      </c>
      <c r="D56" s="2"/>
      <c r="E56" s="2">
        <f t="shared" si="6"/>
        <v>0</v>
      </c>
      <c r="F56" s="2">
        <f t="shared" si="7"/>
        <v>0</v>
      </c>
      <c r="H56" s="2"/>
      <c r="I56" s="2">
        <f t="shared" si="8"/>
        <v>0</v>
      </c>
      <c r="J56" s="2">
        <f t="shared" si="9"/>
        <v>0</v>
      </c>
      <c r="L56" s="2"/>
      <c r="M56" s="2">
        <f t="shared" si="10"/>
        <v>0</v>
      </c>
      <c r="N56" s="2">
        <f t="shared" si="11"/>
        <v>0</v>
      </c>
    </row>
    <row r="57" spans="1:14" x14ac:dyDescent="0.25">
      <c r="A57" s="119">
        <v>38130</v>
      </c>
      <c r="B57" s="120">
        <v>0</v>
      </c>
      <c r="D57" s="2"/>
      <c r="E57" s="2">
        <f t="shared" si="6"/>
        <v>0</v>
      </c>
      <c r="F57" s="2">
        <f t="shared" si="7"/>
        <v>0</v>
      </c>
      <c r="H57" s="2"/>
      <c r="I57" s="2">
        <f t="shared" si="8"/>
        <v>0</v>
      </c>
      <c r="J57" s="2">
        <f t="shared" si="9"/>
        <v>0</v>
      </c>
      <c r="L57" s="2"/>
      <c r="M57" s="2">
        <f t="shared" si="10"/>
        <v>0</v>
      </c>
      <c r="N57" s="2">
        <f t="shared" si="11"/>
        <v>0</v>
      </c>
    </row>
    <row r="58" spans="1:14" x14ac:dyDescent="0.25">
      <c r="A58" s="119">
        <v>38131</v>
      </c>
      <c r="B58" s="120">
        <v>0</v>
      </c>
      <c r="D58" s="2">
        <v>0.75</v>
      </c>
      <c r="E58" s="2">
        <f t="shared" si="6"/>
        <v>0.50250000000000006</v>
      </c>
      <c r="F58" s="2">
        <f t="shared" si="7"/>
        <v>0.2475</v>
      </c>
      <c r="H58" s="2"/>
      <c r="I58" s="2">
        <f t="shared" si="8"/>
        <v>0</v>
      </c>
      <c r="J58" s="2">
        <f t="shared" si="9"/>
        <v>0</v>
      </c>
      <c r="L58" s="2"/>
      <c r="M58" s="2">
        <f t="shared" si="10"/>
        <v>0</v>
      </c>
      <c r="N58" s="2">
        <f t="shared" si="11"/>
        <v>0</v>
      </c>
    </row>
    <row r="59" spans="1:14" x14ac:dyDescent="0.25">
      <c r="A59" s="119">
        <v>38132</v>
      </c>
      <c r="B59" s="120">
        <v>0</v>
      </c>
      <c r="D59" s="2"/>
      <c r="E59" s="2">
        <f t="shared" si="6"/>
        <v>0</v>
      </c>
      <c r="F59" s="2">
        <f t="shared" si="7"/>
        <v>0</v>
      </c>
      <c r="H59" s="2"/>
      <c r="I59" s="2">
        <f t="shared" si="8"/>
        <v>0</v>
      </c>
      <c r="J59" s="2">
        <f t="shared" si="9"/>
        <v>0</v>
      </c>
      <c r="L59" s="2"/>
      <c r="M59" s="2">
        <f t="shared" si="10"/>
        <v>0</v>
      </c>
      <c r="N59" s="2">
        <f t="shared" si="11"/>
        <v>0</v>
      </c>
    </row>
    <row r="60" spans="1:14" x14ac:dyDescent="0.25">
      <c r="A60" s="119">
        <v>38133</v>
      </c>
      <c r="B60" s="120">
        <v>0</v>
      </c>
      <c r="D60" s="2">
        <v>0.75</v>
      </c>
      <c r="E60" s="2">
        <f t="shared" si="6"/>
        <v>0.50250000000000006</v>
      </c>
      <c r="F60" s="2">
        <f t="shared" si="7"/>
        <v>0.2475</v>
      </c>
      <c r="H60" s="2"/>
      <c r="I60" s="2">
        <f t="shared" si="8"/>
        <v>0</v>
      </c>
      <c r="J60" s="2">
        <f t="shared" si="9"/>
        <v>0</v>
      </c>
      <c r="L60" s="2"/>
      <c r="M60" s="2">
        <f t="shared" si="10"/>
        <v>0</v>
      </c>
      <c r="N60" s="2">
        <f t="shared" si="11"/>
        <v>0</v>
      </c>
    </row>
    <row r="61" spans="1:14" x14ac:dyDescent="0.25">
      <c r="A61" s="119">
        <v>38134</v>
      </c>
      <c r="B61" s="120">
        <v>0</v>
      </c>
      <c r="D61" s="2"/>
      <c r="E61" s="2">
        <f t="shared" si="6"/>
        <v>0</v>
      </c>
      <c r="F61" s="2">
        <f t="shared" si="7"/>
        <v>0</v>
      </c>
      <c r="H61" s="2"/>
      <c r="I61" s="2">
        <f t="shared" si="8"/>
        <v>0</v>
      </c>
      <c r="J61" s="2">
        <f t="shared" si="9"/>
        <v>0</v>
      </c>
      <c r="L61" s="2"/>
      <c r="M61" s="2">
        <f t="shared" si="10"/>
        <v>0</v>
      </c>
      <c r="N61" s="2">
        <f t="shared" si="11"/>
        <v>0</v>
      </c>
    </row>
    <row r="62" spans="1:14" x14ac:dyDescent="0.25">
      <c r="A62" s="119">
        <v>38135</v>
      </c>
      <c r="B62" s="120">
        <v>0</v>
      </c>
      <c r="D62" s="2">
        <v>0.75</v>
      </c>
      <c r="E62" s="2">
        <f t="shared" si="6"/>
        <v>0.50250000000000006</v>
      </c>
      <c r="F62" s="2">
        <f t="shared" si="7"/>
        <v>0.2475</v>
      </c>
      <c r="H62" s="2"/>
      <c r="I62" s="2">
        <f t="shared" si="8"/>
        <v>0</v>
      </c>
      <c r="J62" s="2">
        <f t="shared" si="9"/>
        <v>0</v>
      </c>
      <c r="L62" s="2"/>
      <c r="M62" s="2">
        <f t="shared" si="10"/>
        <v>0</v>
      </c>
      <c r="N62" s="2">
        <f t="shared" si="11"/>
        <v>0</v>
      </c>
    </row>
    <row r="63" spans="1:14" x14ac:dyDescent="0.25">
      <c r="A63" s="119">
        <v>38136</v>
      </c>
      <c r="B63" s="120">
        <v>0</v>
      </c>
      <c r="D63" s="2"/>
      <c r="E63" s="2">
        <f t="shared" si="6"/>
        <v>0</v>
      </c>
      <c r="F63" s="2">
        <f t="shared" si="7"/>
        <v>0</v>
      </c>
      <c r="H63" s="2"/>
      <c r="I63" s="2">
        <f t="shared" si="8"/>
        <v>0</v>
      </c>
      <c r="J63" s="2">
        <f t="shared" si="9"/>
        <v>0</v>
      </c>
      <c r="L63" s="2"/>
      <c r="M63" s="2">
        <f t="shared" si="10"/>
        <v>0</v>
      </c>
      <c r="N63" s="2">
        <f t="shared" si="11"/>
        <v>0</v>
      </c>
    </row>
    <row r="64" spans="1:14" x14ac:dyDescent="0.25">
      <c r="A64" s="119">
        <v>38137</v>
      </c>
      <c r="B64" s="120">
        <v>0</v>
      </c>
      <c r="D64" s="2"/>
      <c r="E64" s="2">
        <f t="shared" si="6"/>
        <v>0</v>
      </c>
      <c r="F64" s="2">
        <f t="shared" si="7"/>
        <v>0</v>
      </c>
      <c r="H64" s="2"/>
      <c r="I64" s="2">
        <f t="shared" si="8"/>
        <v>0</v>
      </c>
      <c r="J64" s="2">
        <f t="shared" si="9"/>
        <v>0</v>
      </c>
      <c r="L64" s="2"/>
      <c r="M64" s="2">
        <f t="shared" si="10"/>
        <v>0</v>
      </c>
      <c r="N64" s="2">
        <f t="shared" si="11"/>
        <v>0</v>
      </c>
    </row>
    <row r="65" spans="1:14" x14ac:dyDescent="0.25">
      <c r="A65" s="119">
        <v>38138</v>
      </c>
      <c r="B65" s="120">
        <v>0.01</v>
      </c>
      <c r="D65" s="2"/>
      <c r="E65" s="2">
        <f t="shared" si="6"/>
        <v>0</v>
      </c>
      <c r="F65" s="2">
        <f t="shared" si="7"/>
        <v>0</v>
      </c>
      <c r="H65" s="2"/>
      <c r="I65" s="2">
        <f t="shared" si="8"/>
        <v>0</v>
      </c>
      <c r="J65" s="2">
        <f t="shared" si="9"/>
        <v>0</v>
      </c>
      <c r="L65" s="2"/>
      <c r="M65" s="2">
        <f t="shared" si="10"/>
        <v>0</v>
      </c>
      <c r="N65" s="2">
        <f t="shared" si="11"/>
        <v>0</v>
      </c>
    </row>
    <row r="66" spans="1:14" x14ac:dyDescent="0.25">
      <c r="A66" s="121"/>
      <c r="B66" s="121"/>
      <c r="D66" s="2"/>
      <c r="E66" s="2"/>
      <c r="F66" s="2"/>
    </row>
    <row r="67" spans="1:14" x14ac:dyDescent="0.25">
      <c r="A67" s="119">
        <v>38139</v>
      </c>
      <c r="B67" s="120">
        <v>0.65</v>
      </c>
      <c r="D67" s="2"/>
      <c r="E67" s="2">
        <f t="shared" ref="E67:E96" si="12">+D67*0.67</f>
        <v>0</v>
      </c>
      <c r="F67" s="2">
        <f t="shared" ref="F67:F96" si="13">+D67*0.33</f>
        <v>0</v>
      </c>
      <c r="H67" s="2"/>
      <c r="I67" s="2">
        <f t="shared" ref="I67:I96" si="14">+H67*0.67</f>
        <v>0</v>
      </c>
      <c r="J67" s="2">
        <f t="shared" ref="J67:J96" si="15">+H67*0.33</f>
        <v>0</v>
      </c>
      <c r="L67" s="2"/>
      <c r="M67" s="2">
        <f t="shared" ref="M67:M96" si="16">+L67*0.67</f>
        <v>0</v>
      </c>
      <c r="N67" s="2">
        <f t="shared" ref="N67:N96" si="17">+L67*0.33</f>
        <v>0</v>
      </c>
    </row>
    <row r="68" spans="1:14" x14ac:dyDescent="0.25">
      <c r="A68" s="119">
        <v>38140</v>
      </c>
      <c r="B68" s="120">
        <v>0.4</v>
      </c>
      <c r="D68" s="2"/>
      <c r="E68" s="2">
        <f t="shared" si="12"/>
        <v>0</v>
      </c>
      <c r="F68" s="2">
        <f t="shared" si="13"/>
        <v>0</v>
      </c>
      <c r="H68" s="2"/>
      <c r="I68" s="2">
        <f t="shared" si="14"/>
        <v>0</v>
      </c>
      <c r="J68" s="2">
        <f t="shared" si="15"/>
        <v>0</v>
      </c>
      <c r="L68" s="2"/>
      <c r="M68" s="2">
        <f t="shared" si="16"/>
        <v>0</v>
      </c>
      <c r="N68" s="2">
        <f t="shared" si="17"/>
        <v>0</v>
      </c>
    </row>
    <row r="69" spans="1:14" x14ac:dyDescent="0.25">
      <c r="A69" s="119">
        <v>38141</v>
      </c>
      <c r="B69" s="120">
        <v>0.1</v>
      </c>
      <c r="D69" s="2"/>
      <c r="E69" s="2">
        <f t="shared" si="12"/>
        <v>0</v>
      </c>
      <c r="F69" s="2">
        <f t="shared" si="13"/>
        <v>0</v>
      </c>
      <c r="H69" s="2"/>
      <c r="I69" s="2">
        <f t="shared" si="14"/>
        <v>0</v>
      </c>
      <c r="J69" s="2">
        <f t="shared" si="15"/>
        <v>0</v>
      </c>
      <c r="L69" s="2"/>
      <c r="M69" s="2">
        <f t="shared" si="16"/>
        <v>0</v>
      </c>
      <c r="N69" s="2">
        <f t="shared" si="17"/>
        <v>0</v>
      </c>
    </row>
    <row r="70" spans="1:14" x14ac:dyDescent="0.25">
      <c r="A70" s="119">
        <v>38142</v>
      </c>
      <c r="B70" s="120">
        <v>0.01</v>
      </c>
      <c r="D70" s="2"/>
      <c r="E70" s="2">
        <f t="shared" si="12"/>
        <v>0</v>
      </c>
      <c r="F70" s="2">
        <f t="shared" si="13"/>
        <v>0</v>
      </c>
      <c r="H70" s="2"/>
      <c r="I70" s="2">
        <f t="shared" si="14"/>
        <v>0</v>
      </c>
      <c r="J70" s="2">
        <f t="shared" si="15"/>
        <v>0</v>
      </c>
      <c r="L70" s="2"/>
      <c r="M70" s="2">
        <f t="shared" si="16"/>
        <v>0</v>
      </c>
      <c r="N70" s="2">
        <f t="shared" si="17"/>
        <v>0</v>
      </c>
    </row>
    <row r="71" spans="1:14" x14ac:dyDescent="0.25">
      <c r="A71" s="119">
        <v>38143</v>
      </c>
      <c r="B71" s="120">
        <v>0</v>
      </c>
      <c r="D71" s="2">
        <v>0.75</v>
      </c>
      <c r="E71" s="2">
        <f t="shared" si="12"/>
        <v>0.50250000000000006</v>
      </c>
      <c r="F71" s="2">
        <f t="shared" si="13"/>
        <v>0.2475</v>
      </c>
      <c r="H71" s="2"/>
      <c r="I71" s="2">
        <f t="shared" si="14"/>
        <v>0</v>
      </c>
      <c r="J71" s="2">
        <f t="shared" si="15"/>
        <v>0</v>
      </c>
      <c r="L71" s="2"/>
      <c r="M71" s="2">
        <f t="shared" si="16"/>
        <v>0</v>
      </c>
      <c r="N71" s="2">
        <f t="shared" si="17"/>
        <v>0</v>
      </c>
    </row>
    <row r="72" spans="1:14" x14ac:dyDescent="0.25">
      <c r="A72" s="119">
        <v>38144</v>
      </c>
      <c r="B72" s="120">
        <v>0</v>
      </c>
      <c r="D72" s="2"/>
      <c r="E72" s="2">
        <f t="shared" si="12"/>
        <v>0</v>
      </c>
      <c r="F72" s="2">
        <f t="shared" si="13"/>
        <v>0</v>
      </c>
      <c r="H72" s="2"/>
      <c r="I72" s="2">
        <f t="shared" si="14"/>
        <v>0</v>
      </c>
      <c r="J72" s="2">
        <f t="shared" si="15"/>
        <v>0</v>
      </c>
      <c r="L72" s="2"/>
      <c r="M72" s="2">
        <f t="shared" si="16"/>
        <v>0</v>
      </c>
      <c r="N72" s="2">
        <f t="shared" si="17"/>
        <v>0</v>
      </c>
    </row>
    <row r="73" spans="1:14" x14ac:dyDescent="0.25">
      <c r="A73" s="119">
        <v>38145</v>
      </c>
      <c r="B73" s="120">
        <v>0.36</v>
      </c>
      <c r="D73" s="2"/>
      <c r="E73" s="2">
        <f t="shared" si="12"/>
        <v>0</v>
      </c>
      <c r="F73" s="2">
        <f t="shared" si="13"/>
        <v>0</v>
      </c>
      <c r="H73" s="2"/>
      <c r="I73" s="2">
        <f t="shared" si="14"/>
        <v>0</v>
      </c>
      <c r="J73" s="2">
        <f t="shared" si="15"/>
        <v>0</v>
      </c>
      <c r="L73" s="2"/>
      <c r="M73" s="2">
        <f t="shared" si="16"/>
        <v>0</v>
      </c>
      <c r="N73" s="2">
        <f t="shared" si="17"/>
        <v>0</v>
      </c>
    </row>
    <row r="74" spans="1:14" x14ac:dyDescent="0.25">
      <c r="A74" s="119">
        <v>38146</v>
      </c>
      <c r="B74" s="120">
        <v>0.42</v>
      </c>
      <c r="D74" s="2"/>
      <c r="E74" s="2">
        <f t="shared" si="12"/>
        <v>0</v>
      </c>
      <c r="F74" s="2">
        <f t="shared" si="13"/>
        <v>0</v>
      </c>
      <c r="H74" s="2"/>
      <c r="I74" s="2">
        <f t="shared" si="14"/>
        <v>0</v>
      </c>
      <c r="J74" s="2">
        <f t="shared" si="15"/>
        <v>0</v>
      </c>
      <c r="L74" s="2"/>
      <c r="M74" s="2">
        <f t="shared" si="16"/>
        <v>0</v>
      </c>
      <c r="N74" s="2">
        <f t="shared" si="17"/>
        <v>0</v>
      </c>
    </row>
    <row r="75" spans="1:14" x14ac:dyDescent="0.25">
      <c r="A75" s="119">
        <v>38147</v>
      </c>
      <c r="B75" s="120">
        <v>0</v>
      </c>
      <c r="D75" s="2"/>
      <c r="E75" s="2">
        <f t="shared" si="12"/>
        <v>0</v>
      </c>
      <c r="F75" s="2">
        <f t="shared" si="13"/>
        <v>0</v>
      </c>
      <c r="H75" s="2"/>
      <c r="I75" s="2">
        <f t="shared" si="14"/>
        <v>0</v>
      </c>
      <c r="J75" s="2">
        <f t="shared" si="15"/>
        <v>0</v>
      </c>
      <c r="L75" s="2"/>
      <c r="M75" s="2">
        <f t="shared" si="16"/>
        <v>0</v>
      </c>
      <c r="N75" s="2">
        <f t="shared" si="17"/>
        <v>0</v>
      </c>
    </row>
    <row r="76" spans="1:14" x14ac:dyDescent="0.25">
      <c r="A76" s="119">
        <v>38148</v>
      </c>
      <c r="B76" s="120">
        <v>0</v>
      </c>
      <c r="D76" s="2"/>
      <c r="E76" s="2">
        <f t="shared" si="12"/>
        <v>0</v>
      </c>
      <c r="F76" s="2">
        <f t="shared" si="13"/>
        <v>0</v>
      </c>
      <c r="H76" s="2"/>
      <c r="I76" s="2">
        <f t="shared" si="14"/>
        <v>0</v>
      </c>
      <c r="J76" s="2">
        <f t="shared" si="15"/>
        <v>0</v>
      </c>
      <c r="L76" s="2"/>
      <c r="M76" s="2">
        <f t="shared" si="16"/>
        <v>0</v>
      </c>
      <c r="N76" s="2">
        <f t="shared" si="17"/>
        <v>0</v>
      </c>
    </row>
    <row r="77" spans="1:14" x14ac:dyDescent="0.25">
      <c r="A77" s="119">
        <v>38149</v>
      </c>
      <c r="B77" s="120">
        <v>0</v>
      </c>
      <c r="D77" s="2"/>
      <c r="E77" s="2">
        <f t="shared" si="12"/>
        <v>0</v>
      </c>
      <c r="F77" s="2">
        <f t="shared" si="13"/>
        <v>0</v>
      </c>
      <c r="H77" s="2"/>
      <c r="I77" s="2">
        <f t="shared" si="14"/>
        <v>0</v>
      </c>
      <c r="J77" s="2">
        <f t="shared" si="15"/>
        <v>0</v>
      </c>
      <c r="L77" s="2"/>
      <c r="M77" s="2">
        <f t="shared" si="16"/>
        <v>0</v>
      </c>
      <c r="N77" s="2">
        <f t="shared" si="17"/>
        <v>0</v>
      </c>
    </row>
    <row r="78" spans="1:14" x14ac:dyDescent="0.25">
      <c r="A78" s="119">
        <v>38150</v>
      </c>
      <c r="B78" s="120">
        <v>0</v>
      </c>
      <c r="D78" s="2"/>
      <c r="E78" s="2">
        <f t="shared" si="12"/>
        <v>0</v>
      </c>
      <c r="F78" s="2">
        <f t="shared" si="13"/>
        <v>0</v>
      </c>
      <c r="H78" s="2"/>
      <c r="I78" s="2">
        <f t="shared" si="14"/>
        <v>0</v>
      </c>
      <c r="J78" s="2">
        <f t="shared" si="15"/>
        <v>0</v>
      </c>
      <c r="L78" s="2"/>
      <c r="M78" s="2">
        <f t="shared" si="16"/>
        <v>0</v>
      </c>
      <c r="N78" s="2">
        <f t="shared" si="17"/>
        <v>0</v>
      </c>
    </row>
    <row r="79" spans="1:14" x14ac:dyDescent="0.25">
      <c r="A79" s="119">
        <v>38151</v>
      </c>
      <c r="B79" s="120">
        <v>0.25</v>
      </c>
      <c r="D79" s="2"/>
      <c r="E79" s="2">
        <f t="shared" si="12"/>
        <v>0</v>
      </c>
      <c r="F79" s="2">
        <f t="shared" si="13"/>
        <v>0</v>
      </c>
      <c r="H79" s="2"/>
      <c r="I79" s="2">
        <f t="shared" si="14"/>
        <v>0</v>
      </c>
      <c r="J79" s="2">
        <f t="shared" si="15"/>
        <v>0</v>
      </c>
      <c r="L79" s="2"/>
      <c r="M79" s="2">
        <f t="shared" si="16"/>
        <v>0</v>
      </c>
      <c r="N79" s="2">
        <f t="shared" si="17"/>
        <v>0</v>
      </c>
    </row>
    <row r="80" spans="1:14" x14ac:dyDescent="0.25">
      <c r="A80" s="119">
        <v>38152</v>
      </c>
      <c r="B80" s="120">
        <v>0.35</v>
      </c>
      <c r="D80" s="2"/>
      <c r="E80" s="2">
        <f t="shared" si="12"/>
        <v>0</v>
      </c>
      <c r="F80" s="2">
        <f t="shared" si="13"/>
        <v>0</v>
      </c>
      <c r="H80" s="2"/>
      <c r="I80" s="2">
        <f t="shared" si="14"/>
        <v>0</v>
      </c>
      <c r="J80" s="2">
        <f t="shared" si="15"/>
        <v>0</v>
      </c>
      <c r="L80" s="2"/>
      <c r="M80" s="2">
        <f t="shared" si="16"/>
        <v>0</v>
      </c>
      <c r="N80" s="2">
        <f t="shared" si="17"/>
        <v>0</v>
      </c>
    </row>
    <row r="81" spans="1:14" x14ac:dyDescent="0.25">
      <c r="A81" s="119">
        <v>38153</v>
      </c>
      <c r="B81" s="120">
        <v>0.04</v>
      </c>
      <c r="D81" s="2"/>
      <c r="E81" s="2">
        <f t="shared" si="12"/>
        <v>0</v>
      </c>
      <c r="F81" s="2">
        <f t="shared" si="13"/>
        <v>0</v>
      </c>
      <c r="H81" s="2"/>
      <c r="I81" s="2">
        <f t="shared" si="14"/>
        <v>0</v>
      </c>
      <c r="J81" s="2">
        <f t="shared" si="15"/>
        <v>0</v>
      </c>
      <c r="L81" s="2"/>
      <c r="M81" s="2">
        <f t="shared" si="16"/>
        <v>0</v>
      </c>
      <c r="N81" s="2">
        <f t="shared" si="17"/>
        <v>0</v>
      </c>
    </row>
    <row r="82" spans="1:14" x14ac:dyDescent="0.25">
      <c r="A82" s="119">
        <v>38154</v>
      </c>
      <c r="B82" s="120">
        <v>0.2</v>
      </c>
      <c r="D82" s="2"/>
      <c r="E82" s="2">
        <f t="shared" si="12"/>
        <v>0</v>
      </c>
      <c r="F82" s="2">
        <f t="shared" si="13"/>
        <v>0</v>
      </c>
      <c r="H82" s="2"/>
      <c r="I82" s="2">
        <f t="shared" si="14"/>
        <v>0</v>
      </c>
      <c r="J82" s="2">
        <f t="shared" si="15"/>
        <v>0</v>
      </c>
      <c r="L82" s="2"/>
      <c r="M82" s="2">
        <f t="shared" si="16"/>
        <v>0</v>
      </c>
      <c r="N82" s="2">
        <f t="shared" si="17"/>
        <v>0</v>
      </c>
    </row>
    <row r="83" spans="1:14" x14ac:dyDescent="0.25">
      <c r="A83" s="119">
        <v>38155</v>
      </c>
      <c r="B83" s="120">
        <v>0.91</v>
      </c>
      <c r="D83" s="2"/>
      <c r="E83" s="2">
        <f t="shared" si="12"/>
        <v>0</v>
      </c>
      <c r="F83" s="2">
        <f t="shared" si="13"/>
        <v>0</v>
      </c>
      <c r="H83" s="2"/>
      <c r="I83" s="2">
        <f t="shared" si="14"/>
        <v>0</v>
      </c>
      <c r="J83" s="2">
        <f t="shared" si="15"/>
        <v>0</v>
      </c>
      <c r="L83" s="2"/>
      <c r="M83" s="2">
        <f t="shared" si="16"/>
        <v>0</v>
      </c>
      <c r="N83" s="2">
        <f t="shared" si="17"/>
        <v>0</v>
      </c>
    </row>
    <row r="84" spans="1:14" x14ac:dyDescent="0.25">
      <c r="A84" s="119">
        <v>38156</v>
      </c>
      <c r="B84" s="120">
        <v>0</v>
      </c>
      <c r="D84" s="2"/>
      <c r="E84" s="2">
        <f t="shared" si="12"/>
        <v>0</v>
      </c>
      <c r="F84" s="2">
        <f t="shared" si="13"/>
        <v>0</v>
      </c>
      <c r="H84" s="2"/>
      <c r="I84" s="2">
        <f t="shared" si="14"/>
        <v>0</v>
      </c>
      <c r="J84" s="2">
        <f t="shared" si="15"/>
        <v>0</v>
      </c>
      <c r="L84" s="2"/>
      <c r="M84" s="2">
        <f t="shared" si="16"/>
        <v>0</v>
      </c>
      <c r="N84" s="2">
        <f t="shared" si="17"/>
        <v>0</v>
      </c>
    </row>
    <row r="85" spans="1:14" x14ac:dyDescent="0.25">
      <c r="A85" s="119">
        <v>38157</v>
      </c>
      <c r="B85" s="120">
        <v>0</v>
      </c>
      <c r="D85" s="2"/>
      <c r="E85" s="2">
        <f t="shared" si="12"/>
        <v>0</v>
      </c>
      <c r="F85" s="2">
        <f t="shared" si="13"/>
        <v>0</v>
      </c>
      <c r="H85" s="2"/>
      <c r="I85" s="2">
        <f t="shared" si="14"/>
        <v>0</v>
      </c>
      <c r="J85" s="2">
        <f t="shared" si="15"/>
        <v>0</v>
      </c>
      <c r="L85" s="2"/>
      <c r="M85" s="2">
        <f t="shared" si="16"/>
        <v>0</v>
      </c>
      <c r="N85" s="2">
        <f t="shared" si="17"/>
        <v>0</v>
      </c>
    </row>
    <row r="86" spans="1:14" x14ac:dyDescent="0.25">
      <c r="A86" s="119">
        <v>38158</v>
      </c>
      <c r="B86" s="120">
        <v>0</v>
      </c>
      <c r="D86" s="2"/>
      <c r="E86" s="2">
        <f t="shared" si="12"/>
        <v>0</v>
      </c>
      <c r="F86" s="2">
        <f t="shared" si="13"/>
        <v>0</v>
      </c>
      <c r="H86" s="2"/>
      <c r="I86" s="2">
        <f t="shared" si="14"/>
        <v>0</v>
      </c>
      <c r="J86" s="2">
        <f t="shared" si="15"/>
        <v>0</v>
      </c>
      <c r="L86" s="2"/>
      <c r="M86" s="2">
        <f t="shared" si="16"/>
        <v>0</v>
      </c>
      <c r="N86" s="2">
        <f t="shared" si="17"/>
        <v>0</v>
      </c>
    </row>
    <row r="87" spans="1:14" x14ac:dyDescent="0.25">
      <c r="A87" s="119">
        <v>38159</v>
      </c>
      <c r="B87" s="120">
        <v>2.56</v>
      </c>
      <c r="D87" s="2"/>
      <c r="E87" s="2">
        <f t="shared" si="12"/>
        <v>0</v>
      </c>
      <c r="F87" s="2">
        <f t="shared" si="13"/>
        <v>0</v>
      </c>
      <c r="H87" s="2"/>
      <c r="I87" s="2">
        <f t="shared" si="14"/>
        <v>0</v>
      </c>
      <c r="J87" s="2">
        <f t="shared" si="15"/>
        <v>0</v>
      </c>
      <c r="L87" s="2"/>
      <c r="M87" s="2">
        <f t="shared" si="16"/>
        <v>0</v>
      </c>
      <c r="N87" s="2">
        <f t="shared" si="17"/>
        <v>0</v>
      </c>
    </row>
    <row r="88" spans="1:14" x14ac:dyDescent="0.25">
      <c r="A88" s="119">
        <v>38160</v>
      </c>
      <c r="B88" s="120">
        <v>0.13</v>
      </c>
      <c r="D88" s="2"/>
      <c r="E88" s="2">
        <f t="shared" si="12"/>
        <v>0</v>
      </c>
      <c r="F88" s="2">
        <f t="shared" si="13"/>
        <v>0</v>
      </c>
      <c r="H88" s="2"/>
      <c r="I88" s="2">
        <f t="shared" si="14"/>
        <v>0</v>
      </c>
      <c r="J88" s="2">
        <f t="shared" si="15"/>
        <v>0</v>
      </c>
      <c r="L88" s="2"/>
      <c r="M88" s="2">
        <f t="shared" si="16"/>
        <v>0</v>
      </c>
      <c r="N88" s="2">
        <f t="shared" si="17"/>
        <v>0</v>
      </c>
    </row>
    <row r="89" spans="1:14" x14ac:dyDescent="0.25">
      <c r="A89" s="119">
        <v>38161</v>
      </c>
      <c r="B89" s="120">
        <v>0.18</v>
      </c>
      <c r="D89" s="2"/>
      <c r="E89" s="2">
        <f t="shared" si="12"/>
        <v>0</v>
      </c>
      <c r="F89" s="2">
        <f t="shared" si="13"/>
        <v>0</v>
      </c>
      <c r="H89" s="2"/>
      <c r="I89" s="2">
        <f t="shared" si="14"/>
        <v>0</v>
      </c>
      <c r="J89" s="2">
        <f t="shared" si="15"/>
        <v>0</v>
      </c>
      <c r="L89" s="2"/>
      <c r="M89" s="2">
        <f t="shared" si="16"/>
        <v>0</v>
      </c>
      <c r="N89" s="2">
        <f t="shared" si="17"/>
        <v>0</v>
      </c>
    </row>
    <row r="90" spans="1:14" x14ac:dyDescent="0.25">
      <c r="A90" s="119">
        <v>38162</v>
      </c>
      <c r="B90" s="120">
        <v>0.28999999999999998</v>
      </c>
      <c r="D90" s="2"/>
      <c r="E90" s="2">
        <f t="shared" si="12"/>
        <v>0</v>
      </c>
      <c r="F90" s="2">
        <f t="shared" si="13"/>
        <v>0</v>
      </c>
      <c r="H90" s="2"/>
      <c r="I90" s="2">
        <f t="shared" si="14"/>
        <v>0</v>
      </c>
      <c r="J90" s="2">
        <f t="shared" si="15"/>
        <v>0</v>
      </c>
      <c r="L90" s="2"/>
      <c r="M90" s="2">
        <f t="shared" si="16"/>
        <v>0</v>
      </c>
      <c r="N90" s="2">
        <f t="shared" si="17"/>
        <v>0</v>
      </c>
    </row>
    <row r="91" spans="1:14" x14ac:dyDescent="0.25">
      <c r="A91" s="119">
        <v>38163</v>
      </c>
      <c r="B91" s="120">
        <v>0.1</v>
      </c>
      <c r="D91" s="2"/>
      <c r="E91" s="2">
        <f t="shared" si="12"/>
        <v>0</v>
      </c>
      <c r="F91" s="2">
        <f t="shared" si="13"/>
        <v>0</v>
      </c>
      <c r="H91" s="2"/>
      <c r="I91" s="2">
        <f t="shared" si="14"/>
        <v>0</v>
      </c>
      <c r="J91" s="2">
        <f t="shared" si="15"/>
        <v>0</v>
      </c>
      <c r="L91" s="2"/>
      <c r="M91" s="2">
        <f t="shared" si="16"/>
        <v>0</v>
      </c>
      <c r="N91" s="2">
        <f t="shared" si="17"/>
        <v>0</v>
      </c>
    </row>
    <row r="92" spans="1:14" x14ac:dyDescent="0.25">
      <c r="A92" s="119">
        <v>38164</v>
      </c>
      <c r="B92" s="120">
        <v>0.34</v>
      </c>
      <c r="D92" s="2"/>
      <c r="E92" s="2">
        <f t="shared" si="12"/>
        <v>0</v>
      </c>
      <c r="F92" s="2">
        <f t="shared" si="13"/>
        <v>0</v>
      </c>
      <c r="H92" s="2"/>
      <c r="I92" s="2">
        <f t="shared" si="14"/>
        <v>0</v>
      </c>
      <c r="J92" s="2">
        <f t="shared" si="15"/>
        <v>0</v>
      </c>
      <c r="L92" s="2"/>
      <c r="M92" s="2">
        <f t="shared" si="16"/>
        <v>0</v>
      </c>
      <c r="N92" s="2">
        <f t="shared" si="17"/>
        <v>0</v>
      </c>
    </row>
    <row r="93" spans="1:14" x14ac:dyDescent="0.25">
      <c r="A93" s="119">
        <v>38165</v>
      </c>
      <c r="B93" s="120">
        <v>0.01</v>
      </c>
      <c r="D93" s="2"/>
      <c r="E93" s="2">
        <f t="shared" si="12"/>
        <v>0</v>
      </c>
      <c r="F93" s="2">
        <f t="shared" si="13"/>
        <v>0</v>
      </c>
      <c r="H93" s="2"/>
      <c r="I93" s="2">
        <f t="shared" si="14"/>
        <v>0</v>
      </c>
      <c r="J93" s="2">
        <f t="shared" si="15"/>
        <v>0</v>
      </c>
      <c r="L93" s="2"/>
      <c r="M93" s="2">
        <f t="shared" si="16"/>
        <v>0</v>
      </c>
      <c r="N93" s="2">
        <f t="shared" si="17"/>
        <v>0</v>
      </c>
    </row>
    <row r="94" spans="1:14" x14ac:dyDescent="0.25">
      <c r="A94" s="119">
        <v>38166</v>
      </c>
      <c r="B94" s="120">
        <v>0.12</v>
      </c>
      <c r="D94" s="2"/>
      <c r="E94" s="2">
        <f t="shared" si="12"/>
        <v>0</v>
      </c>
      <c r="F94" s="2">
        <f t="shared" si="13"/>
        <v>0</v>
      </c>
      <c r="H94" s="2"/>
      <c r="I94" s="2">
        <f t="shared" si="14"/>
        <v>0</v>
      </c>
      <c r="J94" s="2">
        <f t="shared" si="15"/>
        <v>0</v>
      </c>
      <c r="L94" s="2"/>
      <c r="M94" s="2">
        <f t="shared" si="16"/>
        <v>0</v>
      </c>
      <c r="N94" s="2">
        <f t="shared" si="17"/>
        <v>0</v>
      </c>
    </row>
    <row r="95" spans="1:14" x14ac:dyDescent="0.25">
      <c r="A95" s="119">
        <v>38167</v>
      </c>
      <c r="B95" s="120">
        <v>7.0000000000000007E-2</v>
      </c>
      <c r="D95" s="2"/>
      <c r="E95" s="2">
        <f t="shared" si="12"/>
        <v>0</v>
      </c>
      <c r="F95" s="2">
        <f t="shared" si="13"/>
        <v>0</v>
      </c>
      <c r="H95" s="2"/>
      <c r="I95" s="2">
        <f t="shared" si="14"/>
        <v>0</v>
      </c>
      <c r="J95" s="2">
        <f t="shared" si="15"/>
        <v>0</v>
      </c>
      <c r="L95" s="2"/>
      <c r="M95" s="2">
        <f t="shared" si="16"/>
        <v>0</v>
      </c>
      <c r="N95" s="2">
        <f t="shared" si="17"/>
        <v>0</v>
      </c>
    </row>
    <row r="96" spans="1:14" x14ac:dyDescent="0.25">
      <c r="A96" s="119">
        <v>38168</v>
      </c>
      <c r="B96" s="120">
        <v>7.0000000000000007E-2</v>
      </c>
      <c r="D96" s="2"/>
      <c r="E96" s="2">
        <f t="shared" si="12"/>
        <v>0</v>
      </c>
      <c r="F96" s="2">
        <f t="shared" si="13"/>
        <v>0</v>
      </c>
      <c r="H96" s="2"/>
      <c r="I96" s="2">
        <f t="shared" si="14"/>
        <v>0</v>
      </c>
      <c r="J96" s="2">
        <f t="shared" si="15"/>
        <v>0</v>
      </c>
      <c r="L96" s="2"/>
      <c r="M96" s="2">
        <f t="shared" si="16"/>
        <v>0</v>
      </c>
      <c r="N96" s="2">
        <f t="shared" si="17"/>
        <v>0</v>
      </c>
    </row>
    <row r="97" spans="1:14" x14ac:dyDescent="0.25">
      <c r="A97" s="121"/>
      <c r="B97" s="121"/>
      <c r="D97" s="2"/>
      <c r="E97" s="2"/>
      <c r="F97" s="2"/>
    </row>
    <row r="98" spans="1:14" x14ac:dyDescent="0.25">
      <c r="A98" s="119">
        <v>38169</v>
      </c>
      <c r="B98" s="120">
        <v>0.01</v>
      </c>
      <c r="D98" s="2"/>
      <c r="E98" s="2">
        <f t="shared" ref="E98:E128" si="18">+D98*0.67</f>
        <v>0</v>
      </c>
      <c r="F98" s="2">
        <f t="shared" ref="F98:F128" si="19">+D98*0.33</f>
        <v>0</v>
      </c>
      <c r="H98" s="2"/>
      <c r="I98" s="2">
        <f t="shared" ref="I98:I128" si="20">+H98*0.67</f>
        <v>0</v>
      </c>
      <c r="J98" s="2">
        <f t="shared" ref="J98:J128" si="21">+H98*0.33</f>
        <v>0</v>
      </c>
      <c r="L98" s="2"/>
      <c r="M98" s="2">
        <f t="shared" ref="M98:M128" si="22">+L98*0.67</f>
        <v>0</v>
      </c>
      <c r="N98" s="2">
        <f t="shared" ref="N98:N128" si="23">+L98*0.33</f>
        <v>0</v>
      </c>
    </row>
    <row r="99" spans="1:14" x14ac:dyDescent="0.25">
      <c r="A99" s="119">
        <v>38170</v>
      </c>
      <c r="B99" s="120">
        <v>0.08</v>
      </c>
      <c r="D99" s="2"/>
      <c r="E99" s="2">
        <f t="shared" si="18"/>
        <v>0</v>
      </c>
      <c r="F99" s="2">
        <f t="shared" si="19"/>
        <v>0</v>
      </c>
      <c r="H99" s="2"/>
      <c r="I99" s="2">
        <f t="shared" si="20"/>
        <v>0</v>
      </c>
      <c r="J99" s="2">
        <f t="shared" si="21"/>
        <v>0</v>
      </c>
      <c r="L99" s="2"/>
      <c r="M99" s="2">
        <f t="shared" si="22"/>
        <v>0</v>
      </c>
      <c r="N99" s="2">
        <f t="shared" si="23"/>
        <v>0</v>
      </c>
    </row>
    <row r="100" spans="1:14" x14ac:dyDescent="0.25">
      <c r="A100" s="119">
        <v>38171</v>
      </c>
      <c r="B100" s="120">
        <v>0.01</v>
      </c>
      <c r="D100" s="2"/>
      <c r="E100" s="2">
        <f t="shared" si="18"/>
        <v>0</v>
      </c>
      <c r="F100" s="2">
        <f t="shared" si="19"/>
        <v>0</v>
      </c>
      <c r="H100" s="2"/>
      <c r="I100" s="2">
        <f t="shared" si="20"/>
        <v>0</v>
      </c>
      <c r="J100" s="2">
        <f t="shared" si="21"/>
        <v>0</v>
      </c>
      <c r="L100" s="2"/>
      <c r="M100" s="2">
        <f t="shared" si="22"/>
        <v>0</v>
      </c>
      <c r="N100" s="2">
        <f t="shared" si="23"/>
        <v>0</v>
      </c>
    </row>
    <row r="101" spans="1:14" x14ac:dyDescent="0.25">
      <c r="A101" s="119">
        <v>38172</v>
      </c>
      <c r="B101" s="120">
        <v>0.01</v>
      </c>
      <c r="D101" s="2"/>
      <c r="E101" s="2">
        <f t="shared" si="18"/>
        <v>0</v>
      </c>
      <c r="F101" s="2">
        <f t="shared" si="19"/>
        <v>0</v>
      </c>
      <c r="H101" s="2"/>
      <c r="I101" s="2">
        <f t="shared" si="20"/>
        <v>0</v>
      </c>
      <c r="J101" s="2">
        <f t="shared" si="21"/>
        <v>0</v>
      </c>
      <c r="L101" s="2"/>
      <c r="M101" s="2">
        <f t="shared" si="22"/>
        <v>0</v>
      </c>
      <c r="N101" s="2">
        <f t="shared" si="23"/>
        <v>0</v>
      </c>
    </row>
    <row r="102" spans="1:14" x14ac:dyDescent="0.25">
      <c r="A102" s="119">
        <v>38173</v>
      </c>
      <c r="B102" s="120">
        <v>0</v>
      </c>
      <c r="D102" s="2"/>
      <c r="E102" s="2">
        <f t="shared" si="18"/>
        <v>0</v>
      </c>
      <c r="F102" s="2">
        <f t="shared" si="19"/>
        <v>0</v>
      </c>
      <c r="H102" s="2"/>
      <c r="I102" s="2">
        <f t="shared" si="20"/>
        <v>0</v>
      </c>
      <c r="J102" s="2">
        <f t="shared" si="21"/>
        <v>0</v>
      </c>
      <c r="L102" s="2"/>
      <c r="M102" s="2">
        <f t="shared" si="22"/>
        <v>0</v>
      </c>
      <c r="N102" s="2">
        <f t="shared" si="23"/>
        <v>0</v>
      </c>
    </row>
    <row r="103" spans="1:14" x14ac:dyDescent="0.25">
      <c r="A103" s="119">
        <v>38174</v>
      </c>
      <c r="B103" s="120">
        <v>0.04</v>
      </c>
      <c r="D103" s="2"/>
      <c r="E103" s="2">
        <f t="shared" si="18"/>
        <v>0</v>
      </c>
      <c r="F103" s="2">
        <f t="shared" si="19"/>
        <v>0</v>
      </c>
      <c r="H103" s="2"/>
      <c r="I103" s="2">
        <f t="shared" si="20"/>
        <v>0</v>
      </c>
      <c r="J103" s="2">
        <f t="shared" si="21"/>
        <v>0</v>
      </c>
      <c r="L103" s="2"/>
      <c r="M103" s="2">
        <f t="shared" si="22"/>
        <v>0</v>
      </c>
      <c r="N103" s="2">
        <f t="shared" si="23"/>
        <v>0</v>
      </c>
    </row>
    <row r="104" spans="1:14" x14ac:dyDescent="0.25">
      <c r="A104" s="119">
        <v>38175</v>
      </c>
      <c r="B104" s="120">
        <v>0.74</v>
      </c>
      <c r="D104" s="2"/>
      <c r="E104" s="2">
        <f t="shared" si="18"/>
        <v>0</v>
      </c>
      <c r="F104" s="2">
        <f t="shared" si="19"/>
        <v>0</v>
      </c>
      <c r="H104" s="2"/>
      <c r="I104" s="2">
        <f t="shared" si="20"/>
        <v>0</v>
      </c>
      <c r="J104" s="2">
        <f t="shared" si="21"/>
        <v>0</v>
      </c>
      <c r="L104" s="2"/>
      <c r="M104" s="2">
        <f t="shared" si="22"/>
        <v>0</v>
      </c>
      <c r="N104" s="2">
        <f t="shared" si="23"/>
        <v>0</v>
      </c>
    </row>
    <row r="105" spans="1:14" x14ac:dyDescent="0.25">
      <c r="A105" s="119">
        <v>38176</v>
      </c>
      <c r="B105" s="120">
        <v>0.24</v>
      </c>
      <c r="D105" s="2"/>
      <c r="E105" s="2">
        <f t="shared" si="18"/>
        <v>0</v>
      </c>
      <c r="F105" s="2">
        <f t="shared" si="19"/>
        <v>0</v>
      </c>
      <c r="H105" s="2"/>
      <c r="I105" s="2">
        <f t="shared" si="20"/>
        <v>0</v>
      </c>
      <c r="J105" s="2">
        <f t="shared" si="21"/>
        <v>0</v>
      </c>
      <c r="L105" s="2"/>
      <c r="M105" s="2">
        <f t="shared" si="22"/>
        <v>0</v>
      </c>
      <c r="N105" s="2">
        <f t="shared" si="23"/>
        <v>0</v>
      </c>
    </row>
    <row r="106" spans="1:14" x14ac:dyDescent="0.25">
      <c r="A106" s="119">
        <v>38177</v>
      </c>
      <c r="B106" s="120">
        <v>0</v>
      </c>
      <c r="D106" s="2"/>
      <c r="E106" s="2">
        <f t="shared" si="18"/>
        <v>0</v>
      </c>
      <c r="F106" s="2">
        <f t="shared" si="19"/>
        <v>0</v>
      </c>
      <c r="H106" s="2"/>
      <c r="I106" s="2">
        <f t="shared" si="20"/>
        <v>0</v>
      </c>
      <c r="J106" s="2">
        <f t="shared" si="21"/>
        <v>0</v>
      </c>
      <c r="L106" s="2"/>
      <c r="M106" s="2">
        <f t="shared" si="22"/>
        <v>0</v>
      </c>
      <c r="N106" s="2">
        <f t="shared" si="23"/>
        <v>0</v>
      </c>
    </row>
    <row r="107" spans="1:14" x14ac:dyDescent="0.25">
      <c r="A107" s="119">
        <v>38178</v>
      </c>
      <c r="B107" s="120">
        <v>0</v>
      </c>
      <c r="D107" s="2"/>
      <c r="E107" s="2">
        <f t="shared" si="18"/>
        <v>0</v>
      </c>
      <c r="F107" s="2">
        <f t="shared" si="19"/>
        <v>0</v>
      </c>
      <c r="H107" s="2"/>
      <c r="I107" s="2">
        <f t="shared" si="20"/>
        <v>0</v>
      </c>
      <c r="J107" s="2">
        <f t="shared" si="21"/>
        <v>0</v>
      </c>
      <c r="L107" s="2"/>
      <c r="M107" s="2">
        <f t="shared" si="22"/>
        <v>0</v>
      </c>
      <c r="N107" s="2">
        <f t="shared" si="23"/>
        <v>0</v>
      </c>
    </row>
    <row r="108" spans="1:14" x14ac:dyDescent="0.25">
      <c r="A108" s="119">
        <v>38179</v>
      </c>
      <c r="B108" s="120">
        <v>0</v>
      </c>
      <c r="D108" s="2"/>
      <c r="E108" s="2">
        <f t="shared" si="18"/>
        <v>0</v>
      </c>
      <c r="F108" s="2">
        <f t="shared" si="19"/>
        <v>0</v>
      </c>
      <c r="H108" s="2"/>
      <c r="I108" s="2">
        <f t="shared" si="20"/>
        <v>0</v>
      </c>
      <c r="J108" s="2">
        <f t="shared" si="21"/>
        <v>0</v>
      </c>
      <c r="L108" s="2"/>
      <c r="M108" s="2">
        <f t="shared" si="22"/>
        <v>0</v>
      </c>
      <c r="N108" s="2">
        <f t="shared" si="23"/>
        <v>0</v>
      </c>
    </row>
    <row r="109" spans="1:14" x14ac:dyDescent="0.25">
      <c r="A109" s="119">
        <v>38180</v>
      </c>
      <c r="B109" s="120">
        <v>0</v>
      </c>
      <c r="D109" s="2"/>
      <c r="E109" s="2">
        <f t="shared" si="18"/>
        <v>0</v>
      </c>
      <c r="F109" s="2">
        <f t="shared" si="19"/>
        <v>0</v>
      </c>
      <c r="H109" s="2"/>
      <c r="I109" s="2">
        <f t="shared" si="20"/>
        <v>0</v>
      </c>
      <c r="J109" s="2">
        <f t="shared" si="21"/>
        <v>0</v>
      </c>
      <c r="L109" s="2"/>
      <c r="M109" s="2">
        <f t="shared" si="22"/>
        <v>0</v>
      </c>
      <c r="N109" s="2">
        <f t="shared" si="23"/>
        <v>0</v>
      </c>
    </row>
    <row r="110" spans="1:14" x14ac:dyDescent="0.25">
      <c r="A110" s="119">
        <v>38181</v>
      </c>
      <c r="B110" s="120">
        <v>0</v>
      </c>
      <c r="D110" s="2">
        <v>0.75</v>
      </c>
      <c r="E110" s="2">
        <f t="shared" si="18"/>
        <v>0.50250000000000006</v>
      </c>
      <c r="F110" s="2">
        <f t="shared" si="19"/>
        <v>0.2475</v>
      </c>
      <c r="H110" s="2">
        <v>0.75</v>
      </c>
      <c r="I110" s="2">
        <f t="shared" si="20"/>
        <v>0.50250000000000006</v>
      </c>
      <c r="J110" s="2">
        <f t="shared" si="21"/>
        <v>0.2475</v>
      </c>
      <c r="L110" s="2">
        <v>0.75</v>
      </c>
      <c r="M110" s="2">
        <f t="shared" si="22"/>
        <v>0.50250000000000006</v>
      </c>
      <c r="N110" s="2">
        <f t="shared" si="23"/>
        <v>0.2475</v>
      </c>
    </row>
    <row r="111" spans="1:14" x14ac:dyDescent="0.25">
      <c r="A111" s="119">
        <v>38182</v>
      </c>
      <c r="B111" s="120">
        <v>0</v>
      </c>
      <c r="D111" s="2"/>
      <c r="E111" s="2">
        <f t="shared" si="18"/>
        <v>0</v>
      </c>
      <c r="F111" s="2">
        <f t="shared" si="19"/>
        <v>0</v>
      </c>
      <c r="H111" s="2"/>
      <c r="I111" s="2">
        <f t="shared" si="20"/>
        <v>0</v>
      </c>
      <c r="J111" s="2">
        <f t="shared" si="21"/>
        <v>0</v>
      </c>
      <c r="L111" s="2"/>
      <c r="M111" s="2">
        <f t="shared" si="22"/>
        <v>0</v>
      </c>
      <c r="N111" s="2">
        <f t="shared" si="23"/>
        <v>0</v>
      </c>
    </row>
    <row r="112" spans="1:14" x14ac:dyDescent="0.25">
      <c r="A112" s="119">
        <v>38183</v>
      </c>
      <c r="B112" s="120">
        <v>0.25</v>
      </c>
      <c r="D112" s="2"/>
      <c r="E112" s="2">
        <f t="shared" si="18"/>
        <v>0</v>
      </c>
      <c r="F112" s="2">
        <f t="shared" si="19"/>
        <v>0</v>
      </c>
      <c r="H112" s="2">
        <v>0.75</v>
      </c>
      <c r="I112" s="2">
        <f t="shared" si="20"/>
        <v>0.50250000000000006</v>
      </c>
      <c r="J112" s="2">
        <f t="shared" si="21"/>
        <v>0.2475</v>
      </c>
      <c r="L112" s="2">
        <v>0.75</v>
      </c>
      <c r="M112" s="2">
        <f t="shared" si="22"/>
        <v>0.50250000000000006</v>
      </c>
      <c r="N112" s="2">
        <f t="shared" si="23"/>
        <v>0.2475</v>
      </c>
    </row>
    <row r="113" spans="1:14" x14ac:dyDescent="0.25">
      <c r="A113" s="119">
        <v>38184</v>
      </c>
      <c r="B113" s="120">
        <v>0.33</v>
      </c>
      <c r="D113" s="2"/>
      <c r="E113" s="2">
        <f t="shared" si="18"/>
        <v>0</v>
      </c>
      <c r="F113" s="2">
        <f t="shared" si="19"/>
        <v>0</v>
      </c>
      <c r="H113" s="2"/>
      <c r="I113" s="2">
        <f t="shared" si="20"/>
        <v>0</v>
      </c>
      <c r="J113" s="2">
        <f t="shared" si="21"/>
        <v>0</v>
      </c>
      <c r="L113" s="2"/>
      <c r="M113" s="2">
        <f t="shared" si="22"/>
        <v>0</v>
      </c>
      <c r="N113" s="2">
        <f t="shared" si="23"/>
        <v>0</v>
      </c>
    </row>
    <row r="114" spans="1:14" x14ac:dyDescent="0.25">
      <c r="A114" s="119">
        <v>38185</v>
      </c>
      <c r="B114" s="120">
        <v>0.08</v>
      </c>
      <c r="D114" s="2"/>
      <c r="E114" s="2">
        <f t="shared" si="18"/>
        <v>0</v>
      </c>
      <c r="F114" s="2">
        <f t="shared" si="19"/>
        <v>0</v>
      </c>
      <c r="H114" s="2"/>
      <c r="I114" s="2">
        <f t="shared" si="20"/>
        <v>0</v>
      </c>
      <c r="J114" s="2">
        <f t="shared" si="21"/>
        <v>0</v>
      </c>
      <c r="L114" s="2"/>
      <c r="M114" s="2">
        <f t="shared" si="22"/>
        <v>0</v>
      </c>
      <c r="N114" s="2">
        <f t="shared" si="23"/>
        <v>0</v>
      </c>
    </row>
    <row r="115" spans="1:14" x14ac:dyDescent="0.25">
      <c r="A115" s="119">
        <v>38186</v>
      </c>
      <c r="B115" s="120">
        <v>0.06</v>
      </c>
      <c r="D115" s="2"/>
      <c r="E115" s="2">
        <f t="shared" si="18"/>
        <v>0</v>
      </c>
      <c r="F115" s="2">
        <f t="shared" si="19"/>
        <v>0</v>
      </c>
      <c r="H115" s="2"/>
      <c r="I115" s="2">
        <f t="shared" si="20"/>
        <v>0</v>
      </c>
      <c r="J115" s="2">
        <f t="shared" si="21"/>
        <v>0</v>
      </c>
      <c r="L115" s="2"/>
      <c r="M115" s="2">
        <f t="shared" si="22"/>
        <v>0</v>
      </c>
      <c r="N115" s="2">
        <f t="shared" si="23"/>
        <v>0</v>
      </c>
    </row>
    <row r="116" spans="1:14" x14ac:dyDescent="0.25">
      <c r="A116" s="119">
        <v>38187</v>
      </c>
      <c r="B116" s="120">
        <v>0</v>
      </c>
      <c r="D116" s="2"/>
      <c r="E116" s="2">
        <f t="shared" si="18"/>
        <v>0</v>
      </c>
      <c r="F116" s="2">
        <f t="shared" si="19"/>
        <v>0</v>
      </c>
      <c r="H116" s="2"/>
      <c r="I116" s="2">
        <f t="shared" si="20"/>
        <v>0</v>
      </c>
      <c r="J116" s="2">
        <f t="shared" si="21"/>
        <v>0</v>
      </c>
      <c r="L116" s="2"/>
      <c r="M116" s="2">
        <f t="shared" si="22"/>
        <v>0</v>
      </c>
      <c r="N116" s="2">
        <f t="shared" si="23"/>
        <v>0</v>
      </c>
    </row>
    <row r="117" spans="1:14" x14ac:dyDescent="0.25">
      <c r="A117" s="119">
        <v>38188</v>
      </c>
      <c r="B117" s="120">
        <v>0</v>
      </c>
      <c r="D117" s="2"/>
      <c r="E117" s="2">
        <f t="shared" si="18"/>
        <v>0</v>
      </c>
      <c r="F117" s="2">
        <f t="shared" si="19"/>
        <v>0</v>
      </c>
      <c r="H117" s="2"/>
      <c r="I117" s="2">
        <f t="shared" si="20"/>
        <v>0</v>
      </c>
      <c r="J117" s="2">
        <f t="shared" si="21"/>
        <v>0</v>
      </c>
      <c r="L117" s="2"/>
      <c r="M117" s="2">
        <f t="shared" si="22"/>
        <v>0</v>
      </c>
      <c r="N117" s="2">
        <f t="shared" si="23"/>
        <v>0</v>
      </c>
    </row>
    <row r="118" spans="1:14" x14ac:dyDescent="0.25">
      <c r="A118" s="119">
        <v>38189</v>
      </c>
      <c r="B118" s="120">
        <v>0</v>
      </c>
      <c r="D118" s="2"/>
      <c r="E118" s="2">
        <f t="shared" si="18"/>
        <v>0</v>
      </c>
      <c r="F118" s="2">
        <f t="shared" si="19"/>
        <v>0</v>
      </c>
      <c r="H118" s="2">
        <v>0.75</v>
      </c>
      <c r="I118" s="2">
        <f t="shared" si="20"/>
        <v>0.50250000000000006</v>
      </c>
      <c r="J118" s="2">
        <f t="shared" si="21"/>
        <v>0.2475</v>
      </c>
      <c r="L118" s="2"/>
      <c r="M118" s="2">
        <f t="shared" si="22"/>
        <v>0</v>
      </c>
      <c r="N118" s="2">
        <f t="shared" si="23"/>
        <v>0</v>
      </c>
    </row>
    <row r="119" spans="1:14" x14ac:dyDescent="0.25">
      <c r="A119" s="119">
        <v>38190</v>
      </c>
      <c r="B119" s="120">
        <v>0</v>
      </c>
      <c r="D119" s="2"/>
      <c r="E119" s="2">
        <f t="shared" si="18"/>
        <v>0</v>
      </c>
      <c r="F119" s="2">
        <f t="shared" si="19"/>
        <v>0</v>
      </c>
      <c r="H119" s="2"/>
      <c r="I119" s="2">
        <f t="shared" si="20"/>
        <v>0</v>
      </c>
      <c r="J119" s="2">
        <f t="shared" si="21"/>
        <v>0</v>
      </c>
      <c r="L119" s="2">
        <v>0.75</v>
      </c>
      <c r="M119" s="2">
        <f t="shared" si="22"/>
        <v>0.50250000000000006</v>
      </c>
      <c r="N119" s="2">
        <f t="shared" si="23"/>
        <v>0.2475</v>
      </c>
    </row>
    <row r="120" spans="1:14" x14ac:dyDescent="0.25">
      <c r="A120" s="119">
        <v>38191</v>
      </c>
      <c r="B120" s="120">
        <v>0</v>
      </c>
      <c r="D120" s="2"/>
      <c r="E120" s="2">
        <f t="shared" si="18"/>
        <v>0</v>
      </c>
      <c r="F120" s="2">
        <f t="shared" si="19"/>
        <v>0</v>
      </c>
      <c r="H120" s="2">
        <v>0.75</v>
      </c>
      <c r="I120" s="2">
        <f t="shared" si="20"/>
        <v>0.50250000000000006</v>
      </c>
      <c r="J120" s="2">
        <f t="shared" si="21"/>
        <v>0.2475</v>
      </c>
      <c r="L120" s="2">
        <v>0.75</v>
      </c>
      <c r="M120" s="2">
        <f t="shared" si="22"/>
        <v>0.50250000000000006</v>
      </c>
      <c r="N120" s="2">
        <f t="shared" si="23"/>
        <v>0.2475</v>
      </c>
    </row>
    <row r="121" spans="1:14" x14ac:dyDescent="0.25">
      <c r="A121" s="119">
        <v>38192</v>
      </c>
      <c r="B121" s="120">
        <v>0</v>
      </c>
      <c r="D121" s="2"/>
      <c r="E121" s="2">
        <f t="shared" si="18"/>
        <v>0</v>
      </c>
      <c r="F121" s="2">
        <f t="shared" si="19"/>
        <v>0</v>
      </c>
      <c r="H121" s="2"/>
      <c r="I121" s="2">
        <f t="shared" si="20"/>
        <v>0</v>
      </c>
      <c r="J121" s="2">
        <f t="shared" si="21"/>
        <v>0</v>
      </c>
      <c r="L121" s="2"/>
      <c r="M121" s="2">
        <f t="shared" si="22"/>
        <v>0</v>
      </c>
      <c r="N121" s="2">
        <f t="shared" si="23"/>
        <v>0</v>
      </c>
    </row>
    <row r="122" spans="1:14" x14ac:dyDescent="0.25">
      <c r="A122" s="119">
        <v>38193</v>
      </c>
      <c r="B122" s="120">
        <v>0</v>
      </c>
      <c r="D122" s="2"/>
      <c r="E122" s="2">
        <f t="shared" si="18"/>
        <v>0</v>
      </c>
      <c r="F122" s="2">
        <f t="shared" si="19"/>
        <v>0</v>
      </c>
      <c r="H122" s="2"/>
      <c r="I122" s="2">
        <f t="shared" si="20"/>
        <v>0</v>
      </c>
      <c r="J122" s="2">
        <f t="shared" si="21"/>
        <v>0</v>
      </c>
      <c r="L122" s="2"/>
      <c r="M122" s="2">
        <f t="shared" si="22"/>
        <v>0</v>
      </c>
      <c r="N122" s="2">
        <f t="shared" si="23"/>
        <v>0</v>
      </c>
    </row>
    <row r="123" spans="1:14" x14ac:dyDescent="0.25">
      <c r="A123" s="119">
        <v>38194</v>
      </c>
      <c r="B123" s="120">
        <v>0</v>
      </c>
      <c r="D123" s="2"/>
      <c r="E123" s="2">
        <f t="shared" si="18"/>
        <v>0</v>
      </c>
      <c r="F123" s="2">
        <f t="shared" si="19"/>
        <v>0</v>
      </c>
      <c r="H123" s="2"/>
      <c r="I123" s="2">
        <f t="shared" si="20"/>
        <v>0</v>
      </c>
      <c r="J123" s="2">
        <f t="shared" si="21"/>
        <v>0</v>
      </c>
      <c r="L123" s="2"/>
      <c r="M123" s="2">
        <f t="shared" si="22"/>
        <v>0</v>
      </c>
      <c r="N123" s="2">
        <f t="shared" si="23"/>
        <v>0</v>
      </c>
    </row>
    <row r="124" spans="1:14" x14ac:dyDescent="0.25">
      <c r="A124" s="119">
        <v>38195</v>
      </c>
      <c r="B124" s="120">
        <v>0.25</v>
      </c>
      <c r="D124" s="2"/>
      <c r="E124" s="2">
        <f t="shared" si="18"/>
        <v>0</v>
      </c>
      <c r="F124" s="2">
        <f t="shared" si="19"/>
        <v>0</v>
      </c>
      <c r="H124" s="2">
        <v>0.75</v>
      </c>
      <c r="I124" s="2">
        <f t="shared" si="20"/>
        <v>0.50250000000000006</v>
      </c>
      <c r="J124" s="2">
        <f t="shared" si="21"/>
        <v>0.2475</v>
      </c>
      <c r="L124" s="2">
        <v>0.75</v>
      </c>
      <c r="M124" s="2">
        <f t="shared" si="22"/>
        <v>0.50250000000000006</v>
      </c>
      <c r="N124" s="2">
        <f t="shared" si="23"/>
        <v>0.2475</v>
      </c>
    </row>
    <row r="125" spans="1:14" x14ac:dyDescent="0.25">
      <c r="A125" s="119">
        <v>38196</v>
      </c>
      <c r="B125" s="120">
        <v>0.01</v>
      </c>
      <c r="D125" s="2"/>
      <c r="E125" s="2">
        <f t="shared" si="18"/>
        <v>0</v>
      </c>
      <c r="F125" s="2">
        <f t="shared" si="19"/>
        <v>0</v>
      </c>
      <c r="H125" s="2"/>
      <c r="I125" s="2">
        <f t="shared" si="20"/>
        <v>0</v>
      </c>
      <c r="J125" s="2">
        <f t="shared" si="21"/>
        <v>0</v>
      </c>
      <c r="L125" s="2"/>
      <c r="M125" s="2">
        <f t="shared" si="22"/>
        <v>0</v>
      </c>
      <c r="N125" s="2">
        <f t="shared" si="23"/>
        <v>0</v>
      </c>
    </row>
    <row r="126" spans="1:14" x14ac:dyDescent="0.25">
      <c r="A126" s="119">
        <v>38197</v>
      </c>
      <c r="B126" s="120">
        <v>0.01</v>
      </c>
      <c r="D126" s="2"/>
      <c r="E126" s="2">
        <f t="shared" si="18"/>
        <v>0</v>
      </c>
      <c r="F126" s="2">
        <f t="shared" si="19"/>
        <v>0</v>
      </c>
      <c r="H126" s="2"/>
      <c r="I126" s="2">
        <f t="shared" si="20"/>
        <v>0</v>
      </c>
      <c r="J126" s="2">
        <f t="shared" si="21"/>
        <v>0</v>
      </c>
      <c r="L126" s="2"/>
      <c r="M126" s="2">
        <f t="shared" si="22"/>
        <v>0</v>
      </c>
      <c r="N126" s="2">
        <f t="shared" si="23"/>
        <v>0</v>
      </c>
    </row>
    <row r="127" spans="1:14" x14ac:dyDescent="0.25">
      <c r="A127" s="119">
        <v>38198</v>
      </c>
      <c r="B127" s="120">
        <v>0</v>
      </c>
      <c r="D127" s="2"/>
      <c r="E127" s="2">
        <f t="shared" si="18"/>
        <v>0</v>
      </c>
      <c r="F127" s="2">
        <f t="shared" si="19"/>
        <v>0</v>
      </c>
      <c r="H127" s="2">
        <v>0.75</v>
      </c>
      <c r="I127" s="2">
        <f t="shared" si="20"/>
        <v>0.50250000000000006</v>
      </c>
      <c r="J127" s="2">
        <f t="shared" si="21"/>
        <v>0.2475</v>
      </c>
      <c r="L127" s="2">
        <v>0.75</v>
      </c>
      <c r="M127" s="2">
        <f t="shared" si="22"/>
        <v>0.50250000000000006</v>
      </c>
      <c r="N127" s="2">
        <f t="shared" si="23"/>
        <v>0.2475</v>
      </c>
    </row>
    <row r="128" spans="1:14" x14ac:dyDescent="0.25">
      <c r="A128" s="119">
        <v>38199</v>
      </c>
      <c r="B128" s="120">
        <v>0</v>
      </c>
      <c r="D128" s="2"/>
      <c r="E128" s="2">
        <f t="shared" si="18"/>
        <v>0</v>
      </c>
      <c r="F128" s="2">
        <f t="shared" si="19"/>
        <v>0</v>
      </c>
      <c r="H128" s="2"/>
      <c r="I128" s="2">
        <f t="shared" si="20"/>
        <v>0</v>
      </c>
      <c r="J128" s="2">
        <f t="shared" si="21"/>
        <v>0</v>
      </c>
      <c r="L128" s="2"/>
      <c r="M128" s="2">
        <f t="shared" si="22"/>
        <v>0</v>
      </c>
      <c r="N128" s="2">
        <f t="shared" si="23"/>
        <v>0</v>
      </c>
    </row>
    <row r="129" spans="1:14" x14ac:dyDescent="0.25">
      <c r="A129" s="121"/>
      <c r="B129" s="121"/>
      <c r="D129" s="2"/>
      <c r="E129" s="2"/>
      <c r="F129" s="2"/>
    </row>
    <row r="130" spans="1:14" x14ac:dyDescent="0.25">
      <c r="A130" s="119">
        <v>38200</v>
      </c>
      <c r="B130" s="120">
        <v>0</v>
      </c>
      <c r="D130" s="2"/>
      <c r="E130" s="2">
        <f t="shared" ref="E130:E160" si="24">+D130*0.67</f>
        <v>0</v>
      </c>
      <c r="F130" s="2">
        <f t="shared" ref="F130:F160" si="25">+D130*0.33</f>
        <v>0</v>
      </c>
      <c r="H130" s="2"/>
      <c r="I130" s="2">
        <f t="shared" ref="I130:I160" si="26">+H130*0.67</f>
        <v>0</v>
      </c>
      <c r="J130" s="2">
        <f t="shared" ref="J130:J160" si="27">+H130*0.33</f>
        <v>0</v>
      </c>
      <c r="L130" s="2"/>
      <c r="M130" s="2">
        <f t="shared" ref="M130:M160" si="28">+L130*0.67</f>
        <v>0</v>
      </c>
      <c r="N130" s="2">
        <f t="shared" ref="N130:N160" si="29">+L130*0.33</f>
        <v>0</v>
      </c>
    </row>
    <row r="131" spans="1:14" x14ac:dyDescent="0.25">
      <c r="A131" s="119">
        <v>38201</v>
      </c>
      <c r="B131" s="120">
        <v>0</v>
      </c>
      <c r="D131" s="2"/>
      <c r="E131" s="2">
        <f t="shared" si="24"/>
        <v>0</v>
      </c>
      <c r="F131" s="2">
        <f t="shared" si="25"/>
        <v>0</v>
      </c>
      <c r="H131" s="2"/>
      <c r="I131" s="2">
        <f t="shared" si="26"/>
        <v>0</v>
      </c>
      <c r="J131" s="2">
        <f t="shared" si="27"/>
        <v>0</v>
      </c>
      <c r="L131" s="2"/>
      <c r="M131" s="2">
        <f t="shared" si="28"/>
        <v>0</v>
      </c>
      <c r="N131" s="2">
        <f t="shared" si="29"/>
        <v>0</v>
      </c>
    </row>
    <row r="132" spans="1:14" x14ac:dyDescent="0.25">
      <c r="A132" s="119">
        <v>38202</v>
      </c>
      <c r="B132" s="120">
        <v>0</v>
      </c>
      <c r="D132" s="2"/>
      <c r="E132" s="2">
        <f t="shared" si="24"/>
        <v>0</v>
      </c>
      <c r="F132" s="2">
        <f t="shared" si="25"/>
        <v>0</v>
      </c>
      <c r="H132" s="2">
        <v>0.75</v>
      </c>
      <c r="I132" s="2">
        <f t="shared" si="26"/>
        <v>0.50250000000000006</v>
      </c>
      <c r="J132" s="2">
        <f t="shared" si="27"/>
        <v>0.2475</v>
      </c>
      <c r="L132" s="2">
        <v>0.75</v>
      </c>
      <c r="M132" s="2">
        <f t="shared" si="28"/>
        <v>0.50250000000000006</v>
      </c>
      <c r="N132" s="2">
        <f t="shared" si="29"/>
        <v>0.2475</v>
      </c>
    </row>
    <row r="133" spans="1:14" x14ac:dyDescent="0.25">
      <c r="A133" s="119">
        <v>38203</v>
      </c>
      <c r="B133" s="120">
        <v>0</v>
      </c>
      <c r="D133" s="2"/>
      <c r="E133" s="2">
        <f t="shared" si="24"/>
        <v>0</v>
      </c>
      <c r="F133" s="2">
        <f t="shared" si="25"/>
        <v>0</v>
      </c>
      <c r="H133" s="2"/>
      <c r="I133" s="2">
        <f t="shared" si="26"/>
        <v>0</v>
      </c>
      <c r="J133" s="2">
        <f t="shared" si="27"/>
        <v>0</v>
      </c>
      <c r="L133" s="2"/>
      <c r="M133" s="2">
        <f t="shared" si="28"/>
        <v>0</v>
      </c>
      <c r="N133" s="2">
        <f t="shared" si="29"/>
        <v>0</v>
      </c>
    </row>
    <row r="134" spans="1:14" x14ac:dyDescent="0.25">
      <c r="A134" s="119">
        <v>38204</v>
      </c>
      <c r="B134" s="120">
        <v>0</v>
      </c>
      <c r="D134" s="2"/>
      <c r="E134" s="2">
        <f t="shared" si="24"/>
        <v>0</v>
      </c>
      <c r="F134" s="2">
        <f t="shared" si="25"/>
        <v>0</v>
      </c>
      <c r="H134" s="2"/>
      <c r="I134" s="2">
        <f t="shared" si="26"/>
        <v>0</v>
      </c>
      <c r="J134" s="2">
        <f t="shared" si="27"/>
        <v>0</v>
      </c>
      <c r="L134" s="2"/>
      <c r="M134" s="2">
        <f t="shared" si="28"/>
        <v>0</v>
      </c>
      <c r="N134" s="2">
        <f t="shared" si="29"/>
        <v>0</v>
      </c>
    </row>
    <row r="135" spans="1:14" x14ac:dyDescent="0.25">
      <c r="A135" s="119">
        <v>38205</v>
      </c>
      <c r="B135" s="120">
        <v>0</v>
      </c>
      <c r="D135" s="2"/>
      <c r="E135" s="2">
        <f t="shared" si="24"/>
        <v>0</v>
      </c>
      <c r="F135" s="2">
        <f t="shared" si="25"/>
        <v>0</v>
      </c>
      <c r="H135" s="2">
        <v>0.75</v>
      </c>
      <c r="I135" s="2">
        <f t="shared" si="26"/>
        <v>0.50250000000000006</v>
      </c>
      <c r="J135" s="2">
        <f t="shared" si="27"/>
        <v>0.2475</v>
      </c>
      <c r="L135" s="2">
        <v>0.75</v>
      </c>
      <c r="M135" s="2">
        <f t="shared" si="28"/>
        <v>0.50250000000000006</v>
      </c>
      <c r="N135" s="2">
        <f t="shared" si="29"/>
        <v>0.2475</v>
      </c>
    </row>
    <row r="136" spans="1:14" x14ac:dyDescent="0.25">
      <c r="A136" s="119">
        <v>38206</v>
      </c>
      <c r="B136" s="120">
        <v>0</v>
      </c>
      <c r="D136" s="2"/>
      <c r="E136" s="2">
        <f t="shared" si="24"/>
        <v>0</v>
      </c>
      <c r="F136" s="2">
        <f t="shared" si="25"/>
        <v>0</v>
      </c>
      <c r="H136" s="2"/>
      <c r="I136" s="2">
        <f t="shared" si="26"/>
        <v>0</v>
      </c>
      <c r="J136" s="2">
        <f t="shared" si="27"/>
        <v>0</v>
      </c>
      <c r="L136" s="2"/>
      <c r="M136" s="2">
        <f t="shared" si="28"/>
        <v>0</v>
      </c>
      <c r="N136" s="2">
        <f t="shared" si="29"/>
        <v>0</v>
      </c>
    </row>
    <row r="137" spans="1:14" x14ac:dyDescent="0.25">
      <c r="A137" s="119">
        <v>38207</v>
      </c>
      <c r="B137" s="120">
        <v>0</v>
      </c>
      <c r="D137" s="2"/>
      <c r="E137" s="2">
        <f t="shared" si="24"/>
        <v>0</v>
      </c>
      <c r="F137" s="2">
        <f t="shared" si="25"/>
        <v>0</v>
      </c>
      <c r="H137" s="2"/>
      <c r="I137" s="2">
        <f t="shared" si="26"/>
        <v>0</v>
      </c>
      <c r="J137" s="2">
        <f t="shared" si="27"/>
        <v>0</v>
      </c>
      <c r="L137" s="2"/>
      <c r="M137" s="2">
        <f t="shared" si="28"/>
        <v>0</v>
      </c>
      <c r="N137" s="2">
        <f t="shared" si="29"/>
        <v>0</v>
      </c>
    </row>
    <row r="138" spans="1:14" x14ac:dyDescent="0.25">
      <c r="A138" s="119">
        <v>38208</v>
      </c>
      <c r="B138" s="120">
        <v>0</v>
      </c>
      <c r="D138" s="2"/>
      <c r="E138" s="2">
        <f t="shared" si="24"/>
        <v>0</v>
      </c>
      <c r="F138" s="2">
        <f t="shared" si="25"/>
        <v>0</v>
      </c>
      <c r="H138" s="2"/>
      <c r="I138" s="2">
        <f t="shared" si="26"/>
        <v>0</v>
      </c>
      <c r="J138" s="2">
        <f t="shared" si="27"/>
        <v>0</v>
      </c>
      <c r="L138" s="2"/>
      <c r="M138" s="2">
        <f t="shared" si="28"/>
        <v>0</v>
      </c>
      <c r="N138" s="2">
        <f t="shared" si="29"/>
        <v>0</v>
      </c>
    </row>
    <row r="139" spans="1:14" x14ac:dyDescent="0.25">
      <c r="A139" s="119">
        <v>38209</v>
      </c>
      <c r="B139" s="120">
        <v>1.26</v>
      </c>
      <c r="D139" s="2"/>
      <c r="E139" s="2">
        <f t="shared" si="24"/>
        <v>0</v>
      </c>
      <c r="F139" s="2">
        <f t="shared" si="25"/>
        <v>0</v>
      </c>
      <c r="H139" s="2"/>
      <c r="I139" s="2">
        <f t="shared" si="26"/>
        <v>0</v>
      </c>
      <c r="J139" s="2">
        <f t="shared" si="27"/>
        <v>0</v>
      </c>
      <c r="L139" s="2"/>
      <c r="M139" s="2">
        <f t="shared" si="28"/>
        <v>0</v>
      </c>
      <c r="N139" s="2">
        <f t="shared" si="29"/>
        <v>0</v>
      </c>
    </row>
    <row r="140" spans="1:14" x14ac:dyDescent="0.25">
      <c r="A140" s="119">
        <v>38210</v>
      </c>
      <c r="B140" s="120">
        <v>1.74</v>
      </c>
      <c r="D140" s="2"/>
      <c r="E140" s="2">
        <f t="shared" si="24"/>
        <v>0</v>
      </c>
      <c r="F140" s="2">
        <f t="shared" si="25"/>
        <v>0</v>
      </c>
      <c r="H140" s="2"/>
      <c r="I140" s="2">
        <f t="shared" si="26"/>
        <v>0</v>
      </c>
      <c r="J140" s="2">
        <f t="shared" si="27"/>
        <v>0</v>
      </c>
      <c r="L140" s="2"/>
      <c r="M140" s="2">
        <f t="shared" si="28"/>
        <v>0</v>
      </c>
      <c r="N140" s="2">
        <f t="shared" si="29"/>
        <v>0</v>
      </c>
    </row>
    <row r="141" spans="1:14" x14ac:dyDescent="0.25">
      <c r="A141" s="119">
        <v>38211</v>
      </c>
      <c r="B141" s="120">
        <v>0.41</v>
      </c>
      <c r="D141" s="2"/>
      <c r="E141" s="2">
        <f t="shared" si="24"/>
        <v>0</v>
      </c>
      <c r="F141" s="2">
        <f t="shared" si="25"/>
        <v>0</v>
      </c>
      <c r="H141" s="2"/>
      <c r="I141" s="2">
        <f t="shared" si="26"/>
        <v>0</v>
      </c>
      <c r="J141" s="2">
        <f t="shared" si="27"/>
        <v>0</v>
      </c>
      <c r="L141" s="2"/>
      <c r="M141" s="2">
        <f t="shared" si="28"/>
        <v>0</v>
      </c>
      <c r="N141" s="2">
        <f t="shared" si="29"/>
        <v>0</v>
      </c>
    </row>
    <row r="142" spans="1:14" x14ac:dyDescent="0.25">
      <c r="A142" s="119">
        <v>38212</v>
      </c>
      <c r="B142" s="120">
        <v>0</v>
      </c>
      <c r="D142" s="2"/>
      <c r="E142" s="2">
        <f t="shared" si="24"/>
        <v>0</v>
      </c>
      <c r="F142" s="2">
        <f t="shared" si="25"/>
        <v>0</v>
      </c>
      <c r="H142" s="2"/>
      <c r="I142" s="2">
        <f t="shared" si="26"/>
        <v>0</v>
      </c>
      <c r="J142" s="2">
        <f t="shared" si="27"/>
        <v>0</v>
      </c>
      <c r="L142" s="2"/>
      <c r="M142" s="2">
        <f t="shared" si="28"/>
        <v>0</v>
      </c>
      <c r="N142" s="2">
        <f t="shared" si="29"/>
        <v>0</v>
      </c>
    </row>
    <row r="143" spans="1:14" x14ac:dyDescent="0.25">
      <c r="A143" s="119">
        <v>38213</v>
      </c>
      <c r="B143" s="120">
        <v>0</v>
      </c>
      <c r="D143" s="2"/>
      <c r="E143" s="2">
        <f t="shared" si="24"/>
        <v>0</v>
      </c>
      <c r="F143" s="2">
        <f t="shared" si="25"/>
        <v>0</v>
      </c>
      <c r="H143" s="2"/>
      <c r="I143" s="2">
        <f t="shared" si="26"/>
        <v>0</v>
      </c>
      <c r="J143" s="2">
        <f t="shared" si="27"/>
        <v>0</v>
      </c>
      <c r="L143" s="2"/>
      <c r="M143" s="2">
        <f t="shared" si="28"/>
        <v>0</v>
      </c>
      <c r="N143" s="2">
        <f t="shared" si="29"/>
        <v>0</v>
      </c>
    </row>
    <row r="144" spans="1:14" x14ac:dyDescent="0.25">
      <c r="A144" s="119">
        <v>38214</v>
      </c>
      <c r="B144" s="120">
        <v>0</v>
      </c>
      <c r="D144" s="2"/>
      <c r="E144" s="2">
        <f t="shared" si="24"/>
        <v>0</v>
      </c>
      <c r="F144" s="2">
        <f t="shared" si="25"/>
        <v>0</v>
      </c>
      <c r="H144" s="2"/>
      <c r="I144" s="2">
        <f t="shared" si="26"/>
        <v>0</v>
      </c>
      <c r="J144" s="2">
        <f t="shared" si="27"/>
        <v>0</v>
      </c>
      <c r="L144" s="2"/>
      <c r="M144" s="2">
        <f t="shared" si="28"/>
        <v>0</v>
      </c>
      <c r="N144" s="2">
        <f t="shared" si="29"/>
        <v>0</v>
      </c>
    </row>
    <row r="145" spans="1:14" x14ac:dyDescent="0.25">
      <c r="A145" s="119">
        <v>38215</v>
      </c>
      <c r="B145" s="120">
        <v>0</v>
      </c>
      <c r="D145" s="2"/>
      <c r="E145" s="2">
        <f t="shared" si="24"/>
        <v>0</v>
      </c>
      <c r="F145" s="2">
        <f t="shared" si="25"/>
        <v>0</v>
      </c>
      <c r="H145" s="2"/>
      <c r="I145" s="2">
        <f t="shared" si="26"/>
        <v>0</v>
      </c>
      <c r="J145" s="2">
        <f t="shared" si="27"/>
        <v>0</v>
      </c>
      <c r="L145" s="2"/>
      <c r="M145" s="2">
        <f t="shared" si="28"/>
        <v>0</v>
      </c>
      <c r="N145" s="2">
        <f t="shared" si="29"/>
        <v>0</v>
      </c>
    </row>
    <row r="146" spans="1:14" x14ac:dyDescent="0.25">
      <c r="A146" s="119">
        <v>38216</v>
      </c>
      <c r="B146" s="120">
        <v>0</v>
      </c>
      <c r="D146" s="5"/>
      <c r="E146" s="5">
        <f t="shared" si="24"/>
        <v>0</v>
      </c>
      <c r="F146" s="5">
        <f t="shared" si="25"/>
        <v>0</v>
      </c>
      <c r="H146" s="2"/>
      <c r="I146" s="2">
        <f t="shared" si="26"/>
        <v>0</v>
      </c>
      <c r="J146" s="2">
        <f t="shared" si="27"/>
        <v>0</v>
      </c>
      <c r="L146" s="2"/>
      <c r="M146" s="2">
        <f t="shared" si="28"/>
        <v>0</v>
      </c>
      <c r="N146" s="2">
        <f t="shared" si="29"/>
        <v>0</v>
      </c>
    </row>
    <row r="147" spans="1:14" x14ac:dyDescent="0.25">
      <c r="A147" s="119">
        <v>38217</v>
      </c>
      <c r="B147" s="120">
        <v>0</v>
      </c>
      <c r="D147" s="2"/>
      <c r="E147" s="2">
        <f t="shared" si="24"/>
        <v>0</v>
      </c>
      <c r="F147" s="2">
        <f t="shared" si="25"/>
        <v>0</v>
      </c>
      <c r="H147" s="2"/>
      <c r="I147" s="2">
        <f t="shared" si="26"/>
        <v>0</v>
      </c>
      <c r="J147" s="2">
        <f t="shared" si="27"/>
        <v>0</v>
      </c>
      <c r="L147" s="2"/>
      <c r="M147" s="2">
        <f t="shared" si="28"/>
        <v>0</v>
      </c>
      <c r="N147" s="2">
        <f t="shared" si="29"/>
        <v>0</v>
      </c>
    </row>
    <row r="148" spans="1:14" x14ac:dyDescent="0.25">
      <c r="A148" s="119">
        <v>38218</v>
      </c>
      <c r="B148" s="120">
        <v>0</v>
      </c>
      <c r="D148" s="2"/>
      <c r="E148" s="2">
        <f t="shared" si="24"/>
        <v>0</v>
      </c>
      <c r="F148" s="2">
        <f t="shared" si="25"/>
        <v>0</v>
      </c>
      <c r="H148" s="2"/>
      <c r="I148" s="2">
        <f t="shared" si="26"/>
        <v>0</v>
      </c>
      <c r="J148" s="2">
        <f t="shared" si="27"/>
        <v>0</v>
      </c>
      <c r="L148" s="2"/>
      <c r="M148" s="2">
        <f t="shared" si="28"/>
        <v>0</v>
      </c>
      <c r="N148" s="2">
        <f t="shared" si="29"/>
        <v>0</v>
      </c>
    </row>
    <row r="149" spans="1:14" x14ac:dyDescent="0.25">
      <c r="A149" s="119">
        <v>38219</v>
      </c>
      <c r="B149" s="120">
        <v>0</v>
      </c>
      <c r="D149" s="2"/>
      <c r="E149" s="2">
        <f t="shared" si="24"/>
        <v>0</v>
      </c>
      <c r="F149" s="2">
        <f t="shared" si="25"/>
        <v>0</v>
      </c>
      <c r="H149" s="2"/>
      <c r="I149" s="2">
        <f t="shared" si="26"/>
        <v>0</v>
      </c>
      <c r="J149" s="2">
        <f t="shared" si="27"/>
        <v>0</v>
      </c>
      <c r="L149" s="2"/>
      <c r="M149" s="2">
        <f t="shared" si="28"/>
        <v>0</v>
      </c>
      <c r="N149" s="2">
        <f t="shared" si="29"/>
        <v>0</v>
      </c>
    </row>
    <row r="150" spans="1:14" x14ac:dyDescent="0.25">
      <c r="A150" s="119">
        <v>38220</v>
      </c>
      <c r="B150" s="120">
        <v>0.72</v>
      </c>
      <c r="D150" s="2"/>
      <c r="E150" s="2">
        <f t="shared" si="24"/>
        <v>0</v>
      </c>
      <c r="F150" s="2">
        <f t="shared" si="25"/>
        <v>0</v>
      </c>
      <c r="H150" s="2"/>
      <c r="I150" s="2">
        <f t="shared" si="26"/>
        <v>0</v>
      </c>
      <c r="J150" s="2">
        <f t="shared" si="27"/>
        <v>0</v>
      </c>
      <c r="L150" s="2"/>
      <c r="M150" s="2">
        <f t="shared" si="28"/>
        <v>0</v>
      </c>
      <c r="N150" s="2">
        <f t="shared" si="29"/>
        <v>0</v>
      </c>
    </row>
    <row r="151" spans="1:14" x14ac:dyDescent="0.25">
      <c r="A151" s="119">
        <v>38221</v>
      </c>
      <c r="B151" s="120">
        <v>0.13</v>
      </c>
      <c r="D151" s="2"/>
      <c r="E151" s="2">
        <f t="shared" si="24"/>
        <v>0</v>
      </c>
      <c r="F151" s="2">
        <f t="shared" si="25"/>
        <v>0</v>
      </c>
      <c r="H151" s="2"/>
      <c r="I151" s="2">
        <f t="shared" si="26"/>
        <v>0</v>
      </c>
      <c r="J151" s="2">
        <f t="shared" si="27"/>
        <v>0</v>
      </c>
      <c r="L151" s="2"/>
      <c r="M151" s="2">
        <f t="shared" si="28"/>
        <v>0</v>
      </c>
      <c r="N151" s="2">
        <f t="shared" si="29"/>
        <v>0</v>
      </c>
    </row>
    <row r="152" spans="1:14" x14ac:dyDescent="0.25">
      <c r="A152" s="119">
        <v>38222</v>
      </c>
      <c r="B152" s="120">
        <v>0.01</v>
      </c>
      <c r="D152" s="2"/>
      <c r="E152" s="2">
        <f t="shared" si="24"/>
        <v>0</v>
      </c>
      <c r="F152" s="2">
        <f t="shared" si="25"/>
        <v>0</v>
      </c>
      <c r="H152" s="2"/>
      <c r="I152" s="2">
        <f t="shared" si="26"/>
        <v>0</v>
      </c>
      <c r="J152" s="2">
        <f t="shared" si="27"/>
        <v>0</v>
      </c>
      <c r="L152" s="2"/>
      <c r="M152" s="2">
        <f t="shared" si="28"/>
        <v>0</v>
      </c>
      <c r="N152" s="2">
        <f t="shared" si="29"/>
        <v>0</v>
      </c>
    </row>
    <row r="153" spans="1:14" x14ac:dyDescent="0.25">
      <c r="A153" s="119">
        <v>38223</v>
      </c>
      <c r="B153" s="120">
        <v>0</v>
      </c>
      <c r="D153" s="2"/>
      <c r="E153" s="2">
        <f t="shared" si="24"/>
        <v>0</v>
      </c>
      <c r="F153" s="2">
        <f t="shared" si="25"/>
        <v>0</v>
      </c>
      <c r="H153" s="2"/>
      <c r="I153" s="2">
        <f t="shared" si="26"/>
        <v>0</v>
      </c>
      <c r="J153" s="2">
        <f t="shared" si="27"/>
        <v>0</v>
      </c>
      <c r="L153" s="2"/>
      <c r="M153" s="2">
        <f t="shared" si="28"/>
        <v>0</v>
      </c>
      <c r="N153" s="2">
        <f t="shared" si="29"/>
        <v>0</v>
      </c>
    </row>
    <row r="154" spans="1:14" x14ac:dyDescent="0.25">
      <c r="A154" s="119">
        <v>38224</v>
      </c>
      <c r="B154" s="120">
        <v>0</v>
      </c>
      <c r="D154" s="2"/>
      <c r="E154" s="2">
        <f t="shared" si="24"/>
        <v>0</v>
      </c>
      <c r="F154" s="2">
        <f t="shared" si="25"/>
        <v>0</v>
      </c>
      <c r="H154" s="2"/>
      <c r="I154" s="2">
        <f t="shared" si="26"/>
        <v>0</v>
      </c>
      <c r="J154" s="2">
        <f t="shared" si="27"/>
        <v>0</v>
      </c>
      <c r="L154" s="2"/>
      <c r="M154" s="2">
        <f t="shared" si="28"/>
        <v>0</v>
      </c>
      <c r="N154" s="2">
        <f t="shared" si="29"/>
        <v>0</v>
      </c>
    </row>
    <row r="155" spans="1:14" x14ac:dyDescent="0.25">
      <c r="A155" s="119">
        <v>38225</v>
      </c>
      <c r="B155" s="120">
        <v>0</v>
      </c>
      <c r="D155" s="2"/>
      <c r="E155" s="2">
        <f t="shared" si="24"/>
        <v>0</v>
      </c>
      <c r="F155" s="2">
        <f t="shared" si="25"/>
        <v>0</v>
      </c>
      <c r="H155" s="2"/>
      <c r="I155" s="2">
        <f t="shared" si="26"/>
        <v>0</v>
      </c>
      <c r="J155" s="2">
        <f t="shared" si="27"/>
        <v>0</v>
      </c>
      <c r="L155" s="2"/>
      <c r="M155" s="2">
        <f t="shared" si="28"/>
        <v>0</v>
      </c>
      <c r="N155" s="2">
        <f t="shared" si="29"/>
        <v>0</v>
      </c>
    </row>
    <row r="156" spans="1:14" x14ac:dyDescent="0.25">
      <c r="A156" s="119">
        <v>38226</v>
      </c>
      <c r="B156" s="120">
        <v>0</v>
      </c>
      <c r="D156" s="2"/>
      <c r="E156" s="2">
        <f t="shared" si="24"/>
        <v>0</v>
      </c>
      <c r="F156" s="2">
        <f t="shared" si="25"/>
        <v>0</v>
      </c>
      <c r="H156" s="2"/>
      <c r="I156" s="2">
        <f t="shared" si="26"/>
        <v>0</v>
      </c>
      <c r="J156" s="2">
        <f t="shared" si="27"/>
        <v>0</v>
      </c>
      <c r="L156" s="2"/>
      <c r="M156" s="2">
        <f t="shared" si="28"/>
        <v>0</v>
      </c>
      <c r="N156" s="2">
        <f t="shared" si="29"/>
        <v>0</v>
      </c>
    </row>
    <row r="157" spans="1:14" x14ac:dyDescent="0.25">
      <c r="A157" s="119">
        <v>38227</v>
      </c>
      <c r="B157" s="120">
        <v>0</v>
      </c>
      <c r="D157" s="2"/>
      <c r="E157" s="2">
        <f t="shared" si="24"/>
        <v>0</v>
      </c>
      <c r="F157" s="2">
        <f t="shared" si="25"/>
        <v>0</v>
      </c>
      <c r="H157" s="2"/>
      <c r="I157" s="2">
        <f t="shared" si="26"/>
        <v>0</v>
      </c>
      <c r="J157" s="2">
        <f t="shared" si="27"/>
        <v>0</v>
      </c>
      <c r="L157" s="2"/>
      <c r="M157" s="2">
        <f t="shared" si="28"/>
        <v>0</v>
      </c>
      <c r="N157" s="2">
        <f t="shared" si="29"/>
        <v>0</v>
      </c>
    </row>
    <row r="158" spans="1:14" x14ac:dyDescent="0.25">
      <c r="A158" s="119">
        <v>38228</v>
      </c>
      <c r="B158" s="120">
        <v>0</v>
      </c>
      <c r="D158" s="2"/>
      <c r="E158" s="2">
        <f t="shared" si="24"/>
        <v>0</v>
      </c>
      <c r="F158" s="2">
        <f t="shared" si="25"/>
        <v>0</v>
      </c>
      <c r="H158" s="2"/>
      <c r="I158" s="2">
        <f t="shared" si="26"/>
        <v>0</v>
      </c>
      <c r="J158" s="2">
        <f t="shared" si="27"/>
        <v>0</v>
      </c>
      <c r="L158" s="2"/>
      <c r="M158" s="2">
        <f t="shared" si="28"/>
        <v>0</v>
      </c>
      <c r="N158" s="2">
        <f t="shared" si="29"/>
        <v>0</v>
      </c>
    </row>
    <row r="159" spans="1:14" x14ac:dyDescent="0.25">
      <c r="A159" s="119">
        <v>38229</v>
      </c>
      <c r="B159" s="120">
        <v>0.16</v>
      </c>
      <c r="D159" s="2"/>
      <c r="E159" s="2">
        <f t="shared" si="24"/>
        <v>0</v>
      </c>
      <c r="F159" s="2">
        <f t="shared" si="25"/>
        <v>0</v>
      </c>
      <c r="H159" s="2"/>
      <c r="I159" s="2">
        <f t="shared" si="26"/>
        <v>0</v>
      </c>
      <c r="J159" s="2">
        <f t="shared" si="27"/>
        <v>0</v>
      </c>
      <c r="L159" s="2"/>
      <c r="M159" s="2">
        <f t="shared" si="28"/>
        <v>0</v>
      </c>
      <c r="N159" s="2">
        <f t="shared" si="29"/>
        <v>0</v>
      </c>
    </row>
    <row r="160" spans="1:14" x14ac:dyDescent="0.25">
      <c r="A160" s="119">
        <v>38230</v>
      </c>
      <c r="B160" s="120">
        <v>0.24</v>
      </c>
      <c r="D160" s="2"/>
      <c r="E160" s="2">
        <f t="shared" si="24"/>
        <v>0</v>
      </c>
      <c r="F160" s="2">
        <f t="shared" si="25"/>
        <v>0</v>
      </c>
      <c r="H160" s="2"/>
      <c r="I160" s="2">
        <f t="shared" si="26"/>
        <v>0</v>
      </c>
      <c r="J160" s="2">
        <f t="shared" si="27"/>
        <v>0</v>
      </c>
      <c r="L160" s="2"/>
      <c r="M160" s="2">
        <f t="shared" si="28"/>
        <v>0</v>
      </c>
      <c r="N160" s="2">
        <f t="shared" si="29"/>
        <v>0</v>
      </c>
    </row>
    <row r="161" spans="1:14" x14ac:dyDescent="0.25">
      <c r="A161" s="121"/>
      <c r="B161" s="121"/>
      <c r="D161" s="2"/>
      <c r="E161" s="2"/>
      <c r="F161" s="2"/>
    </row>
    <row r="162" spans="1:14" x14ac:dyDescent="0.25">
      <c r="A162" s="119">
        <v>38231</v>
      </c>
      <c r="B162" s="120">
        <v>0.47</v>
      </c>
      <c r="D162" s="2"/>
      <c r="E162" s="2">
        <f t="shared" ref="E162:E191" si="30">+D162*0.67</f>
        <v>0</v>
      </c>
      <c r="F162" s="2">
        <f t="shared" ref="F162:F191" si="31">+D162*0.33</f>
        <v>0</v>
      </c>
      <c r="H162" s="2"/>
      <c r="I162" s="2">
        <f t="shared" ref="I162:I191" si="32">+H162*0.67</f>
        <v>0</v>
      </c>
      <c r="J162" s="2">
        <f t="shared" ref="J162:J191" si="33">+H162*0.33</f>
        <v>0</v>
      </c>
      <c r="L162" s="2"/>
      <c r="M162" s="2">
        <f t="shared" ref="M162:M191" si="34">+L162*0.67</f>
        <v>0</v>
      </c>
      <c r="N162" s="2">
        <f t="shared" ref="N162:N191" si="35">+L162*0.33</f>
        <v>0</v>
      </c>
    </row>
    <row r="163" spans="1:14" x14ac:dyDescent="0.25">
      <c r="A163" s="119">
        <v>38232</v>
      </c>
      <c r="B163" s="120">
        <v>0</v>
      </c>
      <c r="D163" s="2"/>
      <c r="E163" s="2">
        <f t="shared" si="30"/>
        <v>0</v>
      </c>
      <c r="F163" s="2">
        <f t="shared" si="31"/>
        <v>0</v>
      </c>
      <c r="H163" s="2"/>
      <c r="I163" s="2">
        <f t="shared" si="32"/>
        <v>0</v>
      </c>
      <c r="J163" s="2">
        <f t="shared" si="33"/>
        <v>0</v>
      </c>
      <c r="L163" s="2"/>
      <c r="M163" s="2">
        <f t="shared" si="34"/>
        <v>0</v>
      </c>
      <c r="N163" s="2">
        <f t="shared" si="35"/>
        <v>0</v>
      </c>
    </row>
    <row r="164" spans="1:14" x14ac:dyDescent="0.25">
      <c r="A164" s="119">
        <v>38233</v>
      </c>
      <c r="B164" s="120">
        <v>0</v>
      </c>
      <c r="D164" s="2"/>
      <c r="E164" s="2">
        <f t="shared" si="30"/>
        <v>0</v>
      </c>
      <c r="F164" s="2">
        <f t="shared" si="31"/>
        <v>0</v>
      </c>
      <c r="H164" s="2"/>
      <c r="I164" s="2">
        <f t="shared" si="32"/>
        <v>0</v>
      </c>
      <c r="J164" s="2">
        <f t="shared" si="33"/>
        <v>0</v>
      </c>
      <c r="L164" s="2"/>
      <c r="M164" s="2">
        <f t="shared" si="34"/>
        <v>0</v>
      </c>
      <c r="N164" s="2">
        <f t="shared" si="35"/>
        <v>0</v>
      </c>
    </row>
    <row r="165" spans="1:14" x14ac:dyDescent="0.25">
      <c r="A165" s="119">
        <v>38234</v>
      </c>
      <c r="B165" s="120">
        <v>0</v>
      </c>
      <c r="D165" s="2"/>
      <c r="E165" s="2">
        <f t="shared" si="30"/>
        <v>0</v>
      </c>
      <c r="F165" s="2">
        <f t="shared" si="31"/>
        <v>0</v>
      </c>
      <c r="H165" s="2"/>
      <c r="I165" s="2">
        <f t="shared" si="32"/>
        <v>0</v>
      </c>
      <c r="J165" s="2">
        <f t="shared" si="33"/>
        <v>0</v>
      </c>
      <c r="L165" s="2"/>
      <c r="M165" s="2">
        <f t="shared" si="34"/>
        <v>0</v>
      </c>
      <c r="N165" s="2">
        <f t="shared" si="35"/>
        <v>0</v>
      </c>
    </row>
    <row r="166" spans="1:14" x14ac:dyDescent="0.25">
      <c r="A166" s="119">
        <v>38235</v>
      </c>
      <c r="B166" s="120">
        <v>0</v>
      </c>
      <c r="D166" s="2"/>
      <c r="E166" s="2">
        <f t="shared" si="30"/>
        <v>0</v>
      </c>
      <c r="F166" s="2">
        <f t="shared" si="31"/>
        <v>0</v>
      </c>
      <c r="H166" s="2"/>
      <c r="I166" s="2">
        <f t="shared" si="32"/>
        <v>0</v>
      </c>
      <c r="J166" s="2">
        <f t="shared" si="33"/>
        <v>0</v>
      </c>
      <c r="L166" s="2"/>
      <c r="M166" s="2">
        <f t="shared" si="34"/>
        <v>0</v>
      </c>
      <c r="N166" s="2">
        <f t="shared" si="35"/>
        <v>0</v>
      </c>
    </row>
    <row r="167" spans="1:14" x14ac:dyDescent="0.25">
      <c r="A167" s="119">
        <v>38236</v>
      </c>
      <c r="B167" s="120">
        <v>2.42</v>
      </c>
      <c r="D167" s="2"/>
      <c r="E167" s="2">
        <f t="shared" si="30"/>
        <v>0</v>
      </c>
      <c r="F167" s="2">
        <f t="shared" si="31"/>
        <v>0</v>
      </c>
      <c r="H167" s="2"/>
      <c r="I167" s="2">
        <f t="shared" si="32"/>
        <v>0</v>
      </c>
      <c r="J167" s="2">
        <f t="shared" si="33"/>
        <v>0</v>
      </c>
      <c r="L167" s="2"/>
      <c r="M167" s="2">
        <f t="shared" si="34"/>
        <v>0</v>
      </c>
      <c r="N167" s="2">
        <f t="shared" si="35"/>
        <v>0</v>
      </c>
    </row>
    <row r="168" spans="1:14" x14ac:dyDescent="0.25">
      <c r="A168" s="119">
        <v>38237</v>
      </c>
      <c r="B168" s="120">
        <v>0.81</v>
      </c>
      <c r="D168" s="2"/>
      <c r="E168" s="2">
        <f t="shared" si="30"/>
        <v>0</v>
      </c>
      <c r="F168" s="2">
        <f t="shared" si="31"/>
        <v>0</v>
      </c>
      <c r="H168" s="2"/>
      <c r="I168" s="2">
        <f t="shared" si="32"/>
        <v>0</v>
      </c>
      <c r="J168" s="2">
        <f t="shared" si="33"/>
        <v>0</v>
      </c>
      <c r="L168" s="2"/>
      <c r="M168" s="2">
        <f t="shared" si="34"/>
        <v>0</v>
      </c>
      <c r="N168" s="2">
        <f t="shared" si="35"/>
        <v>0</v>
      </c>
    </row>
    <row r="169" spans="1:14" x14ac:dyDescent="0.25">
      <c r="A169" s="119">
        <v>38238</v>
      </c>
      <c r="B169" s="120">
        <v>0.03</v>
      </c>
      <c r="D169" s="2"/>
      <c r="E169" s="2">
        <f t="shared" si="30"/>
        <v>0</v>
      </c>
      <c r="F169" s="2">
        <f t="shared" si="31"/>
        <v>0</v>
      </c>
      <c r="H169" s="2"/>
      <c r="I169" s="2">
        <f t="shared" si="32"/>
        <v>0</v>
      </c>
      <c r="J169" s="2">
        <f t="shared" si="33"/>
        <v>0</v>
      </c>
      <c r="L169" s="2"/>
      <c r="M169" s="2">
        <f t="shared" si="34"/>
        <v>0</v>
      </c>
      <c r="N169" s="2">
        <f t="shared" si="35"/>
        <v>0</v>
      </c>
    </row>
    <row r="170" spans="1:14" x14ac:dyDescent="0.25">
      <c r="A170" s="119">
        <v>38239</v>
      </c>
      <c r="B170" s="120">
        <v>0</v>
      </c>
      <c r="D170" s="2"/>
      <c r="E170" s="2">
        <f t="shared" si="30"/>
        <v>0</v>
      </c>
      <c r="F170" s="2">
        <f t="shared" si="31"/>
        <v>0</v>
      </c>
      <c r="H170" s="2"/>
      <c r="I170" s="2">
        <f t="shared" si="32"/>
        <v>0</v>
      </c>
      <c r="J170" s="2">
        <f t="shared" si="33"/>
        <v>0</v>
      </c>
      <c r="L170" s="2"/>
      <c r="M170" s="2">
        <f t="shared" si="34"/>
        <v>0</v>
      </c>
      <c r="N170" s="2">
        <f t="shared" si="35"/>
        <v>0</v>
      </c>
    </row>
    <row r="171" spans="1:14" x14ac:dyDescent="0.25">
      <c r="A171" s="119">
        <v>38240</v>
      </c>
      <c r="B171" s="120">
        <v>0.25</v>
      </c>
      <c r="D171" s="2"/>
      <c r="E171" s="2">
        <f t="shared" si="30"/>
        <v>0</v>
      </c>
      <c r="F171" s="2">
        <f t="shared" si="31"/>
        <v>0</v>
      </c>
      <c r="H171" s="2"/>
      <c r="I171" s="2">
        <f t="shared" si="32"/>
        <v>0</v>
      </c>
      <c r="J171" s="2">
        <f t="shared" si="33"/>
        <v>0</v>
      </c>
      <c r="L171" s="2"/>
      <c r="M171" s="2">
        <f t="shared" si="34"/>
        <v>0</v>
      </c>
      <c r="N171" s="2">
        <f t="shared" si="35"/>
        <v>0</v>
      </c>
    </row>
    <row r="172" spans="1:14" x14ac:dyDescent="0.25">
      <c r="A172" s="119">
        <v>38241</v>
      </c>
      <c r="B172" s="120">
        <v>0.37</v>
      </c>
      <c r="D172" s="2"/>
      <c r="E172" s="2">
        <f t="shared" si="30"/>
        <v>0</v>
      </c>
      <c r="F172" s="2">
        <f t="shared" si="31"/>
        <v>0</v>
      </c>
      <c r="H172" s="2"/>
      <c r="I172" s="2">
        <f t="shared" si="32"/>
        <v>0</v>
      </c>
      <c r="J172" s="2">
        <f t="shared" si="33"/>
        <v>0</v>
      </c>
      <c r="L172" s="2"/>
      <c r="M172" s="2">
        <f t="shared" si="34"/>
        <v>0</v>
      </c>
      <c r="N172" s="2">
        <f t="shared" si="35"/>
        <v>0</v>
      </c>
    </row>
    <row r="173" spans="1:14" x14ac:dyDescent="0.25">
      <c r="A173" s="119">
        <v>38242</v>
      </c>
      <c r="B173" s="120">
        <v>0</v>
      </c>
      <c r="D173" s="2"/>
      <c r="E173" s="2">
        <f t="shared" si="30"/>
        <v>0</v>
      </c>
      <c r="F173" s="2">
        <f t="shared" si="31"/>
        <v>0</v>
      </c>
      <c r="H173" s="2"/>
      <c r="I173" s="2">
        <f t="shared" si="32"/>
        <v>0</v>
      </c>
      <c r="J173" s="2">
        <f t="shared" si="33"/>
        <v>0</v>
      </c>
      <c r="L173" s="2"/>
      <c r="M173" s="2">
        <f t="shared" si="34"/>
        <v>0</v>
      </c>
      <c r="N173" s="2">
        <f t="shared" si="35"/>
        <v>0</v>
      </c>
    </row>
    <row r="174" spans="1:14" x14ac:dyDescent="0.25">
      <c r="A174" s="119">
        <v>38243</v>
      </c>
      <c r="B174" s="120">
        <v>0.08</v>
      </c>
      <c r="D174" s="2"/>
      <c r="E174" s="2">
        <f t="shared" si="30"/>
        <v>0</v>
      </c>
      <c r="F174" s="2">
        <f t="shared" si="31"/>
        <v>0</v>
      </c>
      <c r="H174" s="2"/>
      <c r="I174" s="2">
        <f t="shared" si="32"/>
        <v>0</v>
      </c>
      <c r="J174" s="2">
        <f t="shared" si="33"/>
        <v>0</v>
      </c>
      <c r="L174" s="2"/>
      <c r="M174" s="2">
        <f t="shared" si="34"/>
        <v>0</v>
      </c>
      <c r="N174" s="2">
        <f t="shared" si="35"/>
        <v>0</v>
      </c>
    </row>
    <row r="175" spans="1:14" x14ac:dyDescent="0.25">
      <c r="A175" s="119">
        <v>38244</v>
      </c>
      <c r="B175" s="120">
        <v>0</v>
      </c>
      <c r="D175" s="2"/>
      <c r="E175" s="2">
        <f t="shared" si="30"/>
        <v>0</v>
      </c>
      <c r="F175" s="2">
        <f t="shared" si="31"/>
        <v>0</v>
      </c>
      <c r="H175" s="2"/>
      <c r="I175" s="2">
        <f t="shared" si="32"/>
        <v>0</v>
      </c>
      <c r="J175" s="2">
        <f t="shared" si="33"/>
        <v>0</v>
      </c>
      <c r="L175" s="2"/>
      <c r="M175" s="2">
        <f t="shared" si="34"/>
        <v>0</v>
      </c>
      <c r="N175" s="2">
        <f t="shared" si="35"/>
        <v>0</v>
      </c>
    </row>
    <row r="176" spans="1:14" x14ac:dyDescent="0.25">
      <c r="A176" s="119">
        <v>38245</v>
      </c>
      <c r="B176" s="120">
        <v>0.02</v>
      </c>
      <c r="D176" s="2"/>
      <c r="E176" s="2">
        <f t="shared" si="30"/>
        <v>0</v>
      </c>
      <c r="F176" s="2">
        <f t="shared" si="31"/>
        <v>0</v>
      </c>
      <c r="H176" s="2"/>
      <c r="I176" s="2">
        <f t="shared" si="32"/>
        <v>0</v>
      </c>
      <c r="J176" s="2">
        <f t="shared" si="33"/>
        <v>0</v>
      </c>
      <c r="L176" s="2"/>
      <c r="M176" s="2">
        <f t="shared" si="34"/>
        <v>0</v>
      </c>
      <c r="N176" s="2">
        <f t="shared" si="35"/>
        <v>0</v>
      </c>
    </row>
    <row r="177" spans="1:14" x14ac:dyDescent="0.25">
      <c r="A177" s="119">
        <v>38246</v>
      </c>
      <c r="B177" s="120">
        <v>3.21</v>
      </c>
      <c r="D177" s="2"/>
      <c r="E177" s="2">
        <f t="shared" si="30"/>
        <v>0</v>
      </c>
      <c r="F177" s="2">
        <f t="shared" si="31"/>
        <v>0</v>
      </c>
      <c r="H177" s="2"/>
      <c r="I177" s="2">
        <f t="shared" si="32"/>
        <v>0</v>
      </c>
      <c r="J177" s="2">
        <f t="shared" si="33"/>
        <v>0</v>
      </c>
      <c r="L177" s="2"/>
      <c r="M177" s="2">
        <f t="shared" si="34"/>
        <v>0</v>
      </c>
      <c r="N177" s="2">
        <f t="shared" si="35"/>
        <v>0</v>
      </c>
    </row>
    <row r="178" spans="1:14" x14ac:dyDescent="0.25">
      <c r="A178" s="119">
        <v>38247</v>
      </c>
      <c r="B178" s="120">
        <v>0</v>
      </c>
      <c r="D178" s="2"/>
      <c r="E178" s="2">
        <f t="shared" si="30"/>
        <v>0</v>
      </c>
      <c r="F178" s="2">
        <f t="shared" si="31"/>
        <v>0</v>
      </c>
      <c r="H178" s="2"/>
      <c r="I178" s="2">
        <f t="shared" si="32"/>
        <v>0</v>
      </c>
      <c r="J178" s="2">
        <f t="shared" si="33"/>
        <v>0</v>
      </c>
      <c r="L178" s="2"/>
      <c r="M178" s="2">
        <f t="shared" si="34"/>
        <v>0</v>
      </c>
      <c r="N178" s="2">
        <f t="shared" si="35"/>
        <v>0</v>
      </c>
    </row>
    <row r="179" spans="1:14" x14ac:dyDescent="0.25">
      <c r="A179" s="119">
        <v>38248</v>
      </c>
      <c r="B179" s="120">
        <v>0</v>
      </c>
      <c r="D179" s="2"/>
      <c r="E179" s="2">
        <f t="shared" si="30"/>
        <v>0</v>
      </c>
      <c r="F179" s="2">
        <f t="shared" si="31"/>
        <v>0</v>
      </c>
      <c r="H179" s="2"/>
      <c r="I179" s="2">
        <f t="shared" si="32"/>
        <v>0</v>
      </c>
      <c r="J179" s="2">
        <f t="shared" si="33"/>
        <v>0</v>
      </c>
      <c r="L179" s="2"/>
      <c r="M179" s="2">
        <f t="shared" si="34"/>
        <v>0</v>
      </c>
      <c r="N179" s="2">
        <f t="shared" si="35"/>
        <v>0</v>
      </c>
    </row>
    <row r="180" spans="1:14" x14ac:dyDescent="0.25">
      <c r="A180" s="119">
        <v>38249</v>
      </c>
      <c r="B180" s="120">
        <v>0</v>
      </c>
      <c r="D180" s="2"/>
      <c r="E180" s="2">
        <f t="shared" si="30"/>
        <v>0</v>
      </c>
      <c r="F180" s="2">
        <f t="shared" si="31"/>
        <v>0</v>
      </c>
      <c r="H180" s="2"/>
      <c r="I180" s="2">
        <f t="shared" si="32"/>
        <v>0</v>
      </c>
      <c r="J180" s="2">
        <f t="shared" si="33"/>
        <v>0</v>
      </c>
      <c r="L180" s="2"/>
      <c r="M180" s="2">
        <f t="shared" si="34"/>
        <v>0</v>
      </c>
      <c r="N180" s="2">
        <f t="shared" si="35"/>
        <v>0</v>
      </c>
    </row>
    <row r="181" spans="1:14" x14ac:dyDescent="0.25">
      <c r="A181" s="119">
        <v>38250</v>
      </c>
      <c r="B181" s="120">
        <v>0</v>
      </c>
      <c r="D181" s="2"/>
      <c r="E181" s="2">
        <f t="shared" si="30"/>
        <v>0</v>
      </c>
      <c r="F181" s="2">
        <f t="shared" si="31"/>
        <v>0</v>
      </c>
      <c r="H181" s="2"/>
      <c r="I181" s="2">
        <f t="shared" si="32"/>
        <v>0</v>
      </c>
      <c r="J181" s="2">
        <f t="shared" si="33"/>
        <v>0</v>
      </c>
      <c r="L181" s="2"/>
      <c r="M181" s="2">
        <f t="shared" si="34"/>
        <v>0</v>
      </c>
      <c r="N181" s="2">
        <f t="shared" si="35"/>
        <v>0</v>
      </c>
    </row>
    <row r="182" spans="1:14" x14ac:dyDescent="0.25">
      <c r="A182" s="119">
        <v>38251</v>
      </c>
      <c r="B182" s="120">
        <v>0</v>
      </c>
      <c r="D182" s="2"/>
      <c r="E182" s="2">
        <f t="shared" si="30"/>
        <v>0</v>
      </c>
      <c r="F182" s="2">
        <f t="shared" si="31"/>
        <v>0</v>
      </c>
      <c r="H182" s="2"/>
      <c r="I182" s="2">
        <f t="shared" si="32"/>
        <v>0</v>
      </c>
      <c r="J182" s="2">
        <f t="shared" si="33"/>
        <v>0</v>
      </c>
      <c r="L182" s="2"/>
      <c r="M182" s="2">
        <f t="shared" si="34"/>
        <v>0</v>
      </c>
      <c r="N182" s="2">
        <f t="shared" si="35"/>
        <v>0</v>
      </c>
    </row>
    <row r="183" spans="1:14" x14ac:dyDescent="0.25">
      <c r="A183" s="119">
        <v>38252</v>
      </c>
      <c r="B183" s="120">
        <v>0</v>
      </c>
      <c r="D183" s="2"/>
      <c r="E183" s="2">
        <f t="shared" si="30"/>
        <v>0</v>
      </c>
      <c r="F183" s="2">
        <f t="shared" si="31"/>
        <v>0</v>
      </c>
      <c r="H183" s="2"/>
      <c r="I183" s="2">
        <f t="shared" si="32"/>
        <v>0</v>
      </c>
      <c r="J183" s="2">
        <f t="shared" si="33"/>
        <v>0</v>
      </c>
      <c r="L183" s="2"/>
      <c r="M183" s="2">
        <f t="shared" si="34"/>
        <v>0</v>
      </c>
      <c r="N183" s="2">
        <f t="shared" si="35"/>
        <v>0</v>
      </c>
    </row>
    <row r="184" spans="1:14" x14ac:dyDescent="0.25">
      <c r="A184" s="119">
        <v>38253</v>
      </c>
      <c r="B184" s="120">
        <v>0</v>
      </c>
      <c r="D184" s="2"/>
      <c r="E184" s="2">
        <f t="shared" si="30"/>
        <v>0</v>
      </c>
      <c r="F184" s="2">
        <f t="shared" si="31"/>
        <v>0</v>
      </c>
      <c r="H184" s="2"/>
      <c r="I184" s="2">
        <f t="shared" si="32"/>
        <v>0</v>
      </c>
      <c r="J184" s="2">
        <f t="shared" si="33"/>
        <v>0</v>
      </c>
      <c r="L184" s="7"/>
      <c r="M184" s="7">
        <f t="shared" si="34"/>
        <v>0</v>
      </c>
      <c r="N184" s="7">
        <f t="shared" si="35"/>
        <v>0</v>
      </c>
    </row>
    <row r="185" spans="1:14" x14ac:dyDescent="0.25">
      <c r="A185" s="119">
        <v>38254</v>
      </c>
      <c r="B185" s="120">
        <v>0</v>
      </c>
      <c r="D185" s="2"/>
      <c r="E185" s="2">
        <f t="shared" si="30"/>
        <v>0</v>
      </c>
      <c r="F185" s="2">
        <f t="shared" si="31"/>
        <v>0</v>
      </c>
      <c r="H185" s="2"/>
      <c r="I185" s="2">
        <f t="shared" si="32"/>
        <v>0</v>
      </c>
      <c r="J185" s="2">
        <f t="shared" si="33"/>
        <v>0</v>
      </c>
      <c r="L185" s="2"/>
      <c r="M185" s="2">
        <f t="shared" si="34"/>
        <v>0</v>
      </c>
      <c r="N185" s="2">
        <f t="shared" si="35"/>
        <v>0</v>
      </c>
    </row>
    <row r="186" spans="1:14" x14ac:dyDescent="0.25">
      <c r="A186" s="119">
        <v>38255</v>
      </c>
      <c r="B186" s="120">
        <v>0</v>
      </c>
      <c r="D186" s="2"/>
      <c r="E186" s="2">
        <f t="shared" si="30"/>
        <v>0</v>
      </c>
      <c r="F186" s="2">
        <f t="shared" si="31"/>
        <v>0</v>
      </c>
      <c r="H186" s="2"/>
      <c r="I186" s="2">
        <f t="shared" si="32"/>
        <v>0</v>
      </c>
      <c r="J186" s="2">
        <f t="shared" si="33"/>
        <v>0</v>
      </c>
      <c r="L186" s="2"/>
      <c r="M186" s="2">
        <f t="shared" si="34"/>
        <v>0</v>
      </c>
      <c r="N186" s="2">
        <f t="shared" si="35"/>
        <v>0</v>
      </c>
    </row>
    <row r="187" spans="1:14" x14ac:dyDescent="0.25">
      <c r="A187" s="119">
        <v>38256</v>
      </c>
      <c r="B187" s="120">
        <v>0</v>
      </c>
      <c r="D187" s="2"/>
      <c r="E187" s="2">
        <f t="shared" si="30"/>
        <v>0</v>
      </c>
      <c r="F187" s="2">
        <f t="shared" si="31"/>
        <v>0</v>
      </c>
      <c r="H187" s="2"/>
      <c r="I187" s="2">
        <f t="shared" si="32"/>
        <v>0</v>
      </c>
      <c r="J187" s="2">
        <f t="shared" si="33"/>
        <v>0</v>
      </c>
      <c r="L187" s="2"/>
      <c r="M187" s="2">
        <f t="shared" si="34"/>
        <v>0</v>
      </c>
      <c r="N187" s="2">
        <f t="shared" si="35"/>
        <v>0</v>
      </c>
    </row>
    <row r="188" spans="1:14" x14ac:dyDescent="0.25">
      <c r="A188" s="119">
        <v>38257</v>
      </c>
      <c r="B188" s="120">
        <v>1.27</v>
      </c>
      <c r="D188" s="2"/>
      <c r="E188" s="2">
        <f t="shared" si="30"/>
        <v>0</v>
      </c>
      <c r="F188" s="2">
        <f t="shared" si="31"/>
        <v>0</v>
      </c>
      <c r="H188" s="2"/>
      <c r="I188" s="2">
        <f t="shared" si="32"/>
        <v>0</v>
      </c>
      <c r="J188" s="2">
        <f t="shared" si="33"/>
        <v>0</v>
      </c>
      <c r="L188" s="2"/>
      <c r="M188" s="2">
        <f t="shared" si="34"/>
        <v>0</v>
      </c>
      <c r="N188" s="2">
        <f t="shared" si="35"/>
        <v>0</v>
      </c>
    </row>
    <row r="189" spans="1:14" x14ac:dyDescent="0.25">
      <c r="A189" s="119">
        <v>38258</v>
      </c>
      <c r="B189" s="120">
        <v>0</v>
      </c>
      <c r="D189" s="2"/>
      <c r="E189" s="2">
        <f t="shared" si="30"/>
        <v>0</v>
      </c>
      <c r="F189" s="2">
        <f t="shared" si="31"/>
        <v>0</v>
      </c>
      <c r="H189" s="2"/>
      <c r="I189" s="2">
        <f t="shared" si="32"/>
        <v>0</v>
      </c>
      <c r="J189" s="2">
        <f t="shared" si="33"/>
        <v>0</v>
      </c>
      <c r="L189" s="2"/>
      <c r="M189" s="2">
        <f t="shared" si="34"/>
        <v>0</v>
      </c>
      <c r="N189" s="2">
        <f t="shared" si="35"/>
        <v>0</v>
      </c>
    </row>
    <row r="190" spans="1:14" x14ac:dyDescent="0.25">
      <c r="A190" s="119">
        <v>38259</v>
      </c>
      <c r="B190" s="120">
        <v>0.01</v>
      </c>
      <c r="D190" s="2"/>
      <c r="E190" s="2">
        <f t="shared" si="30"/>
        <v>0</v>
      </c>
      <c r="F190" s="2">
        <f t="shared" si="31"/>
        <v>0</v>
      </c>
      <c r="H190" s="2"/>
      <c r="I190" s="2">
        <f t="shared" si="32"/>
        <v>0</v>
      </c>
      <c r="J190" s="2">
        <f t="shared" si="33"/>
        <v>0</v>
      </c>
      <c r="L190" s="2"/>
      <c r="M190" s="2">
        <f t="shared" si="34"/>
        <v>0</v>
      </c>
      <c r="N190" s="2">
        <f t="shared" si="35"/>
        <v>0</v>
      </c>
    </row>
    <row r="191" spans="1:14" x14ac:dyDescent="0.25">
      <c r="A191" s="119">
        <v>38260</v>
      </c>
      <c r="B191" s="120">
        <v>0</v>
      </c>
      <c r="D191" s="2"/>
      <c r="E191" s="2">
        <f t="shared" si="30"/>
        <v>0</v>
      </c>
      <c r="F191" s="2">
        <f t="shared" si="31"/>
        <v>0</v>
      </c>
      <c r="H191" s="2"/>
      <c r="I191" s="2">
        <f t="shared" si="32"/>
        <v>0</v>
      </c>
      <c r="J191" s="2">
        <f t="shared" si="33"/>
        <v>0</v>
      </c>
      <c r="L191" s="2"/>
      <c r="M191" s="2">
        <f t="shared" si="34"/>
        <v>0</v>
      </c>
      <c r="N191" s="2">
        <f t="shared" si="35"/>
        <v>0</v>
      </c>
    </row>
    <row r="192" spans="1:14" x14ac:dyDescent="0.25">
      <c r="A192" s="121"/>
      <c r="B192" s="121"/>
      <c r="D192" s="2"/>
      <c r="E192" s="2"/>
      <c r="F192" s="2"/>
    </row>
    <row r="193" spans="1:15" x14ac:dyDescent="0.25">
      <c r="A193" s="119">
        <v>38261</v>
      </c>
      <c r="B193" s="120">
        <v>0</v>
      </c>
      <c r="D193" s="2"/>
      <c r="E193" s="2">
        <f t="shared" ref="E193:E201" si="36">+D193*0.67</f>
        <v>0</v>
      </c>
      <c r="F193" s="2">
        <f t="shared" ref="F193:F201" si="37">+D193*0.33</f>
        <v>0</v>
      </c>
      <c r="H193" s="2"/>
      <c r="I193" s="2">
        <f t="shared" ref="I193:I201" si="38">+H193*0.67</f>
        <v>0</v>
      </c>
      <c r="J193" s="2">
        <f t="shared" ref="J193:J201" si="39">+H193*0.33</f>
        <v>0</v>
      </c>
      <c r="L193" s="2"/>
      <c r="M193" s="2">
        <f t="shared" ref="M193:M201" si="40">+L193*0.67</f>
        <v>0</v>
      </c>
      <c r="N193" s="2">
        <f t="shared" ref="N193:N201" si="41">+L193*0.33</f>
        <v>0</v>
      </c>
    </row>
    <row r="194" spans="1:15" x14ac:dyDescent="0.25">
      <c r="A194" s="119">
        <v>38262</v>
      </c>
      <c r="B194" s="120">
        <v>0</v>
      </c>
      <c r="D194" s="2"/>
      <c r="E194" s="2">
        <f t="shared" si="36"/>
        <v>0</v>
      </c>
      <c r="F194" s="2">
        <f t="shared" si="37"/>
        <v>0</v>
      </c>
      <c r="H194" s="2"/>
      <c r="I194" s="2">
        <f t="shared" si="38"/>
        <v>0</v>
      </c>
      <c r="J194" s="2">
        <f t="shared" si="39"/>
        <v>0</v>
      </c>
      <c r="L194" s="2"/>
      <c r="M194" s="2">
        <f t="shared" si="40"/>
        <v>0</v>
      </c>
      <c r="N194" s="2">
        <f t="shared" si="41"/>
        <v>0</v>
      </c>
    </row>
    <row r="195" spans="1:15" x14ac:dyDescent="0.25">
      <c r="A195" s="119">
        <v>38263</v>
      </c>
      <c r="B195" s="120">
        <v>0</v>
      </c>
      <c r="D195" s="2"/>
      <c r="E195" s="2">
        <f t="shared" si="36"/>
        <v>0</v>
      </c>
      <c r="F195" s="2">
        <f t="shared" si="37"/>
        <v>0</v>
      </c>
      <c r="H195" s="2"/>
      <c r="I195" s="2">
        <f t="shared" si="38"/>
        <v>0</v>
      </c>
      <c r="J195" s="2">
        <f t="shared" si="39"/>
        <v>0</v>
      </c>
      <c r="L195" s="2"/>
      <c r="M195" s="2">
        <f t="shared" si="40"/>
        <v>0</v>
      </c>
      <c r="N195" s="2">
        <f t="shared" si="41"/>
        <v>0</v>
      </c>
    </row>
    <row r="196" spans="1:15" x14ac:dyDescent="0.25">
      <c r="A196" s="119">
        <v>38264</v>
      </c>
      <c r="B196" s="120">
        <v>0</v>
      </c>
      <c r="D196" s="2"/>
      <c r="E196" s="2">
        <f t="shared" si="36"/>
        <v>0</v>
      </c>
      <c r="F196" s="2">
        <f t="shared" si="37"/>
        <v>0</v>
      </c>
      <c r="H196" s="2"/>
      <c r="I196" s="2">
        <f t="shared" si="38"/>
        <v>0</v>
      </c>
      <c r="J196" s="2">
        <f t="shared" si="39"/>
        <v>0</v>
      </c>
      <c r="L196" s="2"/>
      <c r="M196" s="2">
        <f t="shared" si="40"/>
        <v>0</v>
      </c>
      <c r="N196" s="2">
        <f t="shared" si="41"/>
        <v>0</v>
      </c>
    </row>
    <row r="197" spans="1:15" x14ac:dyDescent="0.25">
      <c r="A197" s="119">
        <v>38265</v>
      </c>
      <c r="B197" s="120">
        <v>0</v>
      </c>
      <c r="D197" s="2"/>
      <c r="E197" s="2">
        <f t="shared" si="36"/>
        <v>0</v>
      </c>
      <c r="F197" s="2">
        <f t="shared" si="37"/>
        <v>0</v>
      </c>
      <c r="H197" s="2"/>
      <c r="I197" s="2">
        <f t="shared" si="38"/>
        <v>0</v>
      </c>
      <c r="J197" s="2">
        <f t="shared" si="39"/>
        <v>0</v>
      </c>
      <c r="L197" s="2"/>
      <c r="M197" s="2">
        <f t="shared" si="40"/>
        <v>0</v>
      </c>
      <c r="N197" s="2">
        <f t="shared" si="41"/>
        <v>0</v>
      </c>
    </row>
    <row r="198" spans="1:15" x14ac:dyDescent="0.25">
      <c r="A198" s="119">
        <v>38266</v>
      </c>
      <c r="B198" s="120">
        <v>0</v>
      </c>
      <c r="D198" s="2"/>
      <c r="E198" s="2">
        <f t="shared" si="36"/>
        <v>0</v>
      </c>
      <c r="F198" s="2">
        <f t="shared" si="37"/>
        <v>0</v>
      </c>
      <c r="H198" s="2"/>
      <c r="I198" s="2">
        <f t="shared" si="38"/>
        <v>0</v>
      </c>
      <c r="J198" s="2">
        <f t="shared" si="39"/>
        <v>0</v>
      </c>
      <c r="L198" s="2"/>
      <c r="M198" s="2">
        <f t="shared" si="40"/>
        <v>0</v>
      </c>
      <c r="N198" s="2">
        <f t="shared" si="41"/>
        <v>0</v>
      </c>
    </row>
    <row r="199" spans="1:15" x14ac:dyDescent="0.25">
      <c r="A199" s="119">
        <v>38267</v>
      </c>
      <c r="B199" s="120">
        <v>0</v>
      </c>
      <c r="D199" s="2"/>
      <c r="E199" s="2">
        <f t="shared" si="36"/>
        <v>0</v>
      </c>
      <c r="F199" s="2">
        <f t="shared" si="37"/>
        <v>0</v>
      </c>
      <c r="H199" s="2"/>
      <c r="I199" s="2">
        <f t="shared" si="38"/>
        <v>0</v>
      </c>
      <c r="J199" s="2">
        <f t="shared" si="39"/>
        <v>0</v>
      </c>
      <c r="L199" s="2"/>
      <c r="M199" s="2">
        <f t="shared" si="40"/>
        <v>0</v>
      </c>
      <c r="N199" s="2">
        <f t="shared" si="41"/>
        <v>0</v>
      </c>
    </row>
    <row r="200" spans="1:15" x14ac:dyDescent="0.25">
      <c r="A200" s="119">
        <v>38268</v>
      </c>
      <c r="B200" s="120">
        <v>0</v>
      </c>
      <c r="D200" s="2"/>
      <c r="E200" s="2">
        <f t="shared" si="36"/>
        <v>0</v>
      </c>
      <c r="F200" s="2">
        <f t="shared" si="37"/>
        <v>0</v>
      </c>
      <c r="H200" s="6"/>
      <c r="I200" s="6">
        <f t="shared" si="38"/>
        <v>0</v>
      </c>
      <c r="J200" s="6">
        <f t="shared" si="39"/>
        <v>0</v>
      </c>
      <c r="L200" s="2"/>
      <c r="M200" s="2">
        <f t="shared" si="40"/>
        <v>0</v>
      </c>
      <c r="N200" s="2">
        <f t="shared" si="41"/>
        <v>0</v>
      </c>
    </row>
    <row r="201" spans="1:15" x14ac:dyDescent="0.25">
      <c r="A201" s="119">
        <v>38269</v>
      </c>
      <c r="B201" s="120">
        <v>0</v>
      </c>
      <c r="D201" s="2"/>
      <c r="E201" s="2">
        <f t="shared" si="36"/>
        <v>0</v>
      </c>
      <c r="F201" s="2">
        <f t="shared" si="37"/>
        <v>0</v>
      </c>
      <c r="H201" s="2"/>
      <c r="I201" s="2">
        <f t="shared" si="38"/>
        <v>0</v>
      </c>
      <c r="J201" s="2">
        <f t="shared" si="39"/>
        <v>0</v>
      </c>
      <c r="L201" s="2"/>
      <c r="M201" s="2">
        <f t="shared" si="40"/>
        <v>0</v>
      </c>
      <c r="N201" s="2">
        <f t="shared" si="41"/>
        <v>0</v>
      </c>
    </row>
    <row r="202" spans="1:15" x14ac:dyDescent="0.25">
      <c r="A202" s="121"/>
      <c r="B202" s="121"/>
      <c r="D202" s="8" t="s">
        <v>13</v>
      </c>
      <c r="E202" s="8" t="s">
        <v>13</v>
      </c>
      <c r="F202" s="8" t="s">
        <v>13</v>
      </c>
      <c r="H202" s="8" t="s">
        <v>13</v>
      </c>
      <c r="I202" s="8" t="s">
        <v>13</v>
      </c>
      <c r="J202" s="8" t="s">
        <v>13</v>
      </c>
      <c r="L202" s="8" t="s">
        <v>13</v>
      </c>
      <c r="M202" s="8" t="s">
        <v>13</v>
      </c>
      <c r="N202" s="8" t="s">
        <v>13</v>
      </c>
      <c r="O202" s="8"/>
    </row>
    <row r="203" spans="1:15" x14ac:dyDescent="0.25">
      <c r="A203" s="122" t="s">
        <v>14</v>
      </c>
      <c r="B203" s="121">
        <f>SUM(B4:B202)</f>
        <v>27.659999999999993</v>
      </c>
      <c r="D203" s="9">
        <f>SUM(D4:D202)</f>
        <v>7.35</v>
      </c>
      <c r="E203" s="9">
        <f>SUM(E4:E202)</f>
        <v>4.9245000000000001</v>
      </c>
      <c r="F203" s="9">
        <f>SUM(F4:F202)</f>
        <v>2.4255</v>
      </c>
      <c r="G203" s="10"/>
      <c r="H203" s="9">
        <f>SUM(H4:H202)</f>
        <v>6</v>
      </c>
      <c r="I203" s="9">
        <f>SUM(I4:I202)</f>
        <v>4.0200000000000005</v>
      </c>
      <c r="J203" s="9">
        <f>SUM(J4:J202)</f>
        <v>1.9800000000000002</v>
      </c>
      <c r="K203" s="10"/>
      <c r="L203" s="9">
        <f>SUM(L4:L202)</f>
        <v>7.45</v>
      </c>
      <c r="M203" s="9">
        <f>SUM(M4:M202)</f>
        <v>4.9915000000000003</v>
      </c>
      <c r="N203" s="9">
        <f>SUM(N4:N202)</f>
        <v>2.4585000000000004</v>
      </c>
      <c r="O203" s="3"/>
    </row>
    <row r="204" spans="1:15" x14ac:dyDescent="0.25">
      <c r="A204" s="121"/>
      <c r="B204" s="121"/>
      <c r="D204" s="9">
        <f>SUM($B9:$B146)</f>
        <v>17.459999999999997</v>
      </c>
      <c r="E204" s="9">
        <f>+D204</f>
        <v>17.459999999999997</v>
      </c>
      <c r="F204" s="9">
        <f>+D204</f>
        <v>17.459999999999997</v>
      </c>
      <c r="G204" s="10"/>
      <c r="H204" s="9">
        <f>SUM($B32:$B200)</f>
        <v>26.499999999999996</v>
      </c>
      <c r="I204" s="9">
        <f>+H204</f>
        <v>26.499999999999996</v>
      </c>
      <c r="J204" s="9">
        <f>+H204</f>
        <v>26.499999999999996</v>
      </c>
      <c r="K204" s="10"/>
      <c r="L204" s="9">
        <f>SUM($B44:$B184)</f>
        <v>22.26</v>
      </c>
      <c r="M204" s="9">
        <f>+L204</f>
        <v>22.26</v>
      </c>
      <c r="N204" s="9">
        <f>+L204</f>
        <v>22.26</v>
      </c>
      <c r="O204" s="3"/>
    </row>
    <row r="205" spans="1:15" x14ac:dyDescent="0.25">
      <c r="A205" s="121"/>
      <c r="B205" s="123"/>
      <c r="D205" s="9">
        <f>SUM(D203:D204)</f>
        <v>24.809999999999995</v>
      </c>
      <c r="E205" s="9">
        <f>SUM(E203:E204)</f>
        <v>22.384499999999996</v>
      </c>
      <c r="F205" s="9">
        <f>SUM(F203:F204)</f>
        <v>19.885499999999997</v>
      </c>
      <c r="G205" s="10"/>
      <c r="H205" s="9">
        <f>SUM(H203:H204)</f>
        <v>32.5</v>
      </c>
      <c r="I205" s="9">
        <f>SUM(I203:I204)</f>
        <v>30.519999999999996</v>
      </c>
      <c r="J205" s="9">
        <f>SUM(J203:J204)</f>
        <v>28.479999999999997</v>
      </c>
      <c r="K205" s="10"/>
      <c r="L205" s="9">
        <f>SUM(L203:L204)</f>
        <v>29.71</v>
      </c>
      <c r="M205" s="9">
        <f>SUM(M203:M204)</f>
        <v>27.2515</v>
      </c>
      <c r="N205" s="9">
        <f>SUM(N203:N204)</f>
        <v>24.718500000000002</v>
      </c>
      <c r="O205" s="3"/>
    </row>
    <row r="206" spans="1:15" x14ac:dyDescent="0.25">
      <c r="A206" s="121"/>
      <c r="B206" s="123"/>
      <c r="D206" s="2"/>
      <c r="E206" s="2"/>
      <c r="F206" s="2"/>
    </row>
    <row r="207" spans="1:15" x14ac:dyDescent="0.25">
      <c r="A207" s="121"/>
      <c r="B207" s="123"/>
      <c r="D207" s="2"/>
      <c r="E207" s="2"/>
      <c r="F207" s="2"/>
    </row>
    <row r="208" spans="1:15" x14ac:dyDescent="0.25">
      <c r="A208" s="121"/>
      <c r="B208" s="123"/>
      <c r="D208" s="2"/>
      <c r="E208" s="2"/>
      <c r="F208" s="2"/>
    </row>
    <row r="209" spans="1:6" x14ac:dyDescent="0.25">
      <c r="A209" s="121"/>
      <c r="B209" s="123"/>
      <c r="D209" s="2"/>
      <c r="E209" s="2"/>
      <c r="F209" s="2"/>
    </row>
    <row r="210" spans="1:6" x14ac:dyDescent="0.25">
      <c r="A210" s="121"/>
      <c r="B210" s="123"/>
      <c r="D210" s="2"/>
      <c r="E210" s="2"/>
      <c r="F210" s="2"/>
    </row>
    <row r="211" spans="1:6" x14ac:dyDescent="0.25">
      <c r="A211" s="121"/>
      <c r="B211" s="123"/>
      <c r="D211" s="2"/>
      <c r="E211" s="2"/>
      <c r="F211" s="2"/>
    </row>
    <row r="212" spans="1:6" x14ac:dyDescent="0.25">
      <c r="A212" s="121"/>
      <c r="B212" s="123"/>
      <c r="D212" s="2"/>
      <c r="E212" s="2"/>
      <c r="F212" s="2"/>
    </row>
    <row r="213" spans="1:6" x14ac:dyDescent="0.25">
      <c r="A213" s="121"/>
      <c r="B213" s="123"/>
      <c r="D213" s="2"/>
      <c r="E213" s="2"/>
      <c r="F213" s="2"/>
    </row>
    <row r="214" spans="1:6" x14ac:dyDescent="0.25">
      <c r="A214" s="121"/>
      <c r="B214" s="123"/>
      <c r="D214" s="2"/>
      <c r="E214" s="2"/>
      <c r="F214" s="2"/>
    </row>
  </sheetData>
  <mergeCells count="3">
    <mergeCell ref="D2:F2"/>
    <mergeCell ref="H2:J2"/>
    <mergeCell ref="L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1"/>
  <sheetViews>
    <sheetView workbookViewId="0">
      <selection activeCell="O1" sqref="O1:AA1048576"/>
    </sheetView>
  </sheetViews>
  <sheetFormatPr defaultRowHeight="15" x14ac:dyDescent="0.25"/>
  <cols>
    <col min="1" max="1" width="8.7109375" style="127"/>
    <col min="2" max="2" width="6.42578125" style="127" customWidth="1"/>
    <col min="3" max="14" width="6.42578125" customWidth="1"/>
  </cols>
  <sheetData>
    <row r="1" spans="1:27" x14ac:dyDescent="0.25">
      <c r="A1" s="124">
        <v>2005</v>
      </c>
      <c r="B1" s="124" t="s">
        <v>8</v>
      </c>
      <c r="D1" s="2"/>
      <c r="E1" s="2"/>
      <c r="F1" s="2"/>
    </row>
    <row r="2" spans="1:27" x14ac:dyDescent="0.25">
      <c r="A2" s="124"/>
      <c r="B2" s="124" t="s">
        <v>9</v>
      </c>
      <c r="C2" s="3"/>
      <c r="D2" s="317" t="s">
        <v>10</v>
      </c>
      <c r="E2" s="318"/>
      <c r="F2" s="318"/>
      <c r="G2" s="3"/>
      <c r="H2" s="319" t="s">
        <v>11</v>
      </c>
      <c r="I2" s="320"/>
      <c r="J2" s="320"/>
      <c r="K2" s="3"/>
      <c r="L2" s="321" t="s">
        <v>12</v>
      </c>
      <c r="M2" s="322"/>
      <c r="N2" s="322"/>
    </row>
    <row r="3" spans="1:27" x14ac:dyDescent="0.25">
      <c r="A3" s="124"/>
      <c r="B3" s="124"/>
      <c r="C3" s="3"/>
      <c r="D3" s="4">
        <v>1</v>
      </c>
      <c r="E3" s="4">
        <v>0.67</v>
      </c>
      <c r="F3" s="4">
        <v>0.33</v>
      </c>
      <c r="G3" s="3"/>
      <c r="H3" s="4">
        <v>1</v>
      </c>
      <c r="I3" s="4">
        <v>0.67</v>
      </c>
      <c r="J3" s="4">
        <v>0.33</v>
      </c>
      <c r="K3" s="3"/>
      <c r="L3" s="4">
        <v>1</v>
      </c>
      <c r="M3" s="4">
        <v>0.67</v>
      </c>
      <c r="N3" s="4">
        <v>0.33</v>
      </c>
    </row>
    <row r="4" spans="1:27" x14ac:dyDescent="0.25">
      <c r="A4" s="125">
        <v>38777</v>
      </c>
      <c r="B4" s="121">
        <v>0</v>
      </c>
      <c r="D4" s="2"/>
      <c r="E4" s="2">
        <f>+D4*0.67</f>
        <v>0</v>
      </c>
      <c r="F4" s="2">
        <f>+D4*0.33</f>
        <v>0</v>
      </c>
      <c r="H4" s="2"/>
      <c r="I4" s="2">
        <f>+H4*0.67</f>
        <v>0</v>
      </c>
      <c r="J4" s="2">
        <f>+H4*0.33</f>
        <v>0</v>
      </c>
      <c r="L4" s="2"/>
      <c r="M4" s="2">
        <f>+L4*0.67</f>
        <v>0</v>
      </c>
      <c r="N4" s="2">
        <f>+L4*0.33</f>
        <v>0</v>
      </c>
      <c r="R4" s="168"/>
      <c r="S4" s="168"/>
      <c r="T4" s="168"/>
      <c r="U4" s="168"/>
      <c r="V4" s="168"/>
      <c r="W4" s="168"/>
      <c r="X4" s="168"/>
      <c r="Y4" s="168"/>
      <c r="Z4" s="168"/>
      <c r="AA4" s="168"/>
    </row>
    <row r="5" spans="1:27" x14ac:dyDescent="0.25">
      <c r="A5" s="125">
        <v>38778</v>
      </c>
      <c r="B5" s="121">
        <v>0</v>
      </c>
      <c r="D5" s="2"/>
      <c r="E5" s="2">
        <f t="shared" ref="E5:E34" si="0">+D5*0.67</f>
        <v>0</v>
      </c>
      <c r="F5" s="2">
        <f t="shared" ref="F5:F33" si="1">+D5*0.33</f>
        <v>0</v>
      </c>
      <c r="H5" s="2"/>
      <c r="I5" s="2">
        <f t="shared" ref="I5:I34" si="2">+H5*0.67</f>
        <v>0</v>
      </c>
      <c r="J5" s="2">
        <f t="shared" ref="J5:J33" si="3">+H5*0.33</f>
        <v>0</v>
      </c>
      <c r="L5" s="2"/>
      <c r="M5" s="2">
        <f t="shared" ref="M5:M34" si="4">+L5*0.67</f>
        <v>0</v>
      </c>
      <c r="N5" s="2">
        <f t="shared" ref="N5:N33" si="5">+L5*0.33</f>
        <v>0</v>
      </c>
      <c r="R5" s="168"/>
      <c r="S5" s="168"/>
      <c r="T5" s="168"/>
      <c r="U5" s="168"/>
      <c r="V5" s="168"/>
      <c r="W5" s="168"/>
      <c r="X5" s="168"/>
      <c r="Y5" s="168"/>
      <c r="Z5" s="168"/>
      <c r="AA5" s="168"/>
    </row>
    <row r="6" spans="1:27" x14ac:dyDescent="0.25">
      <c r="A6" s="125">
        <v>38779</v>
      </c>
      <c r="B6" s="121">
        <v>0</v>
      </c>
      <c r="D6" s="2"/>
      <c r="E6" s="2">
        <f t="shared" si="0"/>
        <v>0</v>
      </c>
      <c r="F6" s="2">
        <f t="shared" si="1"/>
        <v>0</v>
      </c>
      <c r="H6" s="2"/>
      <c r="I6" s="2">
        <f t="shared" si="2"/>
        <v>0</v>
      </c>
      <c r="J6" s="2">
        <f t="shared" si="3"/>
        <v>0</v>
      </c>
      <c r="L6" s="2"/>
      <c r="M6" s="2">
        <f t="shared" si="4"/>
        <v>0</v>
      </c>
      <c r="N6" s="2">
        <f t="shared" si="5"/>
        <v>0</v>
      </c>
      <c r="R6" s="168"/>
      <c r="S6" s="168"/>
      <c r="T6" s="168"/>
      <c r="U6" s="168"/>
      <c r="V6" s="168"/>
      <c r="W6" s="168"/>
      <c r="X6" s="168"/>
      <c r="Y6" s="168"/>
      <c r="Z6" s="168"/>
      <c r="AA6" s="168"/>
    </row>
    <row r="7" spans="1:27" x14ac:dyDescent="0.25">
      <c r="A7" s="125">
        <v>38780</v>
      </c>
      <c r="B7" s="121">
        <v>0</v>
      </c>
      <c r="D7" s="2"/>
      <c r="E7" s="2">
        <f t="shared" si="0"/>
        <v>0</v>
      </c>
      <c r="F7" s="2">
        <f t="shared" si="1"/>
        <v>0</v>
      </c>
      <c r="H7" s="2"/>
      <c r="I7" s="2">
        <f t="shared" si="2"/>
        <v>0</v>
      </c>
      <c r="J7" s="2">
        <f t="shared" si="3"/>
        <v>0</v>
      </c>
      <c r="L7" s="2"/>
      <c r="M7" s="2">
        <f t="shared" si="4"/>
        <v>0</v>
      </c>
      <c r="N7" s="2">
        <f t="shared" si="5"/>
        <v>0</v>
      </c>
      <c r="R7" s="168"/>
      <c r="S7" s="168"/>
      <c r="T7" s="168"/>
      <c r="U7" s="168"/>
      <c r="V7" s="168"/>
      <c r="W7" s="168"/>
      <c r="X7" s="168"/>
      <c r="Y7" s="168"/>
      <c r="Z7" s="168"/>
      <c r="AA7" s="168"/>
    </row>
    <row r="8" spans="1:27" x14ac:dyDescent="0.25">
      <c r="A8" s="125">
        <v>38781</v>
      </c>
      <c r="B8" s="121">
        <v>0</v>
      </c>
      <c r="D8" s="2"/>
      <c r="E8" s="2">
        <f t="shared" si="0"/>
        <v>0</v>
      </c>
      <c r="F8" s="2">
        <f t="shared" si="1"/>
        <v>0</v>
      </c>
      <c r="H8" s="2"/>
      <c r="I8" s="2">
        <f t="shared" si="2"/>
        <v>0</v>
      </c>
      <c r="J8" s="2">
        <f t="shared" si="3"/>
        <v>0</v>
      </c>
      <c r="L8" s="2"/>
      <c r="M8" s="2">
        <f t="shared" si="4"/>
        <v>0</v>
      </c>
      <c r="N8" s="2">
        <f t="shared" si="5"/>
        <v>0</v>
      </c>
    </row>
    <row r="9" spans="1:27" x14ac:dyDescent="0.25">
      <c r="A9" s="125">
        <v>38782</v>
      </c>
      <c r="B9" s="121">
        <v>0</v>
      </c>
      <c r="D9" s="11"/>
      <c r="E9" s="11">
        <f t="shared" si="0"/>
        <v>0</v>
      </c>
      <c r="F9" s="11">
        <f t="shared" si="1"/>
        <v>0</v>
      </c>
      <c r="H9" s="2"/>
      <c r="I9" s="2">
        <f t="shared" si="2"/>
        <v>0</v>
      </c>
      <c r="J9" s="2">
        <f t="shared" si="3"/>
        <v>0</v>
      </c>
      <c r="L9" s="2"/>
      <c r="M9" s="2">
        <f t="shared" si="4"/>
        <v>0</v>
      </c>
      <c r="N9" s="2">
        <f t="shared" si="5"/>
        <v>0</v>
      </c>
    </row>
    <row r="10" spans="1:27" x14ac:dyDescent="0.25">
      <c r="A10" s="125">
        <v>38783</v>
      </c>
      <c r="B10" s="121">
        <v>0</v>
      </c>
      <c r="D10" s="2"/>
      <c r="E10" s="2">
        <f t="shared" si="0"/>
        <v>0</v>
      </c>
      <c r="F10" s="2">
        <f t="shared" si="1"/>
        <v>0</v>
      </c>
      <c r="H10" s="2"/>
      <c r="I10" s="2">
        <f t="shared" si="2"/>
        <v>0</v>
      </c>
      <c r="J10" s="2">
        <f t="shared" si="3"/>
        <v>0</v>
      </c>
      <c r="L10" s="2"/>
      <c r="M10" s="2">
        <f t="shared" si="4"/>
        <v>0</v>
      </c>
      <c r="N10" s="2">
        <f t="shared" si="5"/>
        <v>0</v>
      </c>
      <c r="R10" s="168"/>
      <c r="S10" s="168"/>
      <c r="T10" s="168"/>
      <c r="U10" s="168"/>
      <c r="V10" s="168"/>
      <c r="W10" s="168"/>
      <c r="X10" s="168"/>
      <c r="Y10" s="168"/>
      <c r="Z10" s="168"/>
      <c r="AA10" s="168"/>
    </row>
    <row r="11" spans="1:27" x14ac:dyDescent="0.25">
      <c r="A11" s="125">
        <v>38784</v>
      </c>
      <c r="B11" s="121">
        <v>0</v>
      </c>
      <c r="D11" s="2"/>
      <c r="E11" s="2">
        <f t="shared" si="0"/>
        <v>0</v>
      </c>
      <c r="F11" s="2">
        <f t="shared" si="1"/>
        <v>0</v>
      </c>
      <c r="H11" s="2"/>
      <c r="I11" s="2">
        <f t="shared" si="2"/>
        <v>0</v>
      </c>
      <c r="J11" s="2">
        <f t="shared" si="3"/>
        <v>0</v>
      </c>
      <c r="L11" s="2"/>
      <c r="M11" s="2">
        <f t="shared" si="4"/>
        <v>0</v>
      </c>
      <c r="N11" s="2">
        <f t="shared" si="5"/>
        <v>0</v>
      </c>
      <c r="R11" s="168"/>
      <c r="S11" s="169"/>
      <c r="T11" s="168"/>
      <c r="U11" s="168"/>
      <c r="V11" s="168"/>
      <c r="W11" s="168"/>
      <c r="X11" s="168"/>
      <c r="Y11" s="168"/>
      <c r="Z11" s="168"/>
      <c r="AA11" s="168"/>
    </row>
    <row r="12" spans="1:27" x14ac:dyDescent="0.25">
      <c r="A12" s="125">
        <v>38785</v>
      </c>
      <c r="B12" s="121">
        <v>0</v>
      </c>
      <c r="D12" s="2"/>
      <c r="E12" s="2">
        <f t="shared" si="0"/>
        <v>0</v>
      </c>
      <c r="F12" s="2">
        <f t="shared" si="1"/>
        <v>0</v>
      </c>
      <c r="H12" s="2"/>
      <c r="I12" s="2">
        <f t="shared" si="2"/>
        <v>0</v>
      </c>
      <c r="J12" s="2">
        <f t="shared" si="3"/>
        <v>0</v>
      </c>
      <c r="L12" s="2"/>
      <c r="M12" s="2">
        <f t="shared" si="4"/>
        <v>0</v>
      </c>
      <c r="N12" s="2">
        <f t="shared" si="5"/>
        <v>0</v>
      </c>
      <c r="R12" s="168"/>
      <c r="S12" s="168"/>
      <c r="T12" s="168"/>
      <c r="U12" s="168"/>
      <c r="V12" s="168"/>
      <c r="W12" s="168"/>
      <c r="X12" s="168"/>
      <c r="Y12" s="168"/>
      <c r="Z12" s="168"/>
      <c r="AA12" s="168"/>
    </row>
    <row r="13" spans="1:27" x14ac:dyDescent="0.25">
      <c r="A13" s="125">
        <v>38786</v>
      </c>
      <c r="B13" s="121">
        <v>0</v>
      </c>
      <c r="D13" s="5"/>
      <c r="E13" s="5">
        <f t="shared" si="0"/>
        <v>0</v>
      </c>
      <c r="F13" s="5">
        <f t="shared" si="1"/>
        <v>0</v>
      </c>
      <c r="H13" s="2"/>
      <c r="I13" s="2">
        <f t="shared" si="2"/>
        <v>0</v>
      </c>
      <c r="J13" s="2">
        <f t="shared" si="3"/>
        <v>0</v>
      </c>
      <c r="L13" s="2"/>
      <c r="M13" s="2">
        <f t="shared" si="4"/>
        <v>0</v>
      </c>
      <c r="N13" s="2">
        <f t="shared" si="5"/>
        <v>0</v>
      </c>
      <c r="R13" s="168"/>
      <c r="S13" s="168"/>
      <c r="T13" s="170"/>
      <c r="U13" s="170"/>
      <c r="V13" s="170"/>
      <c r="W13" s="168"/>
      <c r="X13" s="168"/>
      <c r="Y13" s="170"/>
      <c r="Z13" s="170"/>
      <c r="AA13" s="170"/>
    </row>
    <row r="14" spans="1:27" x14ac:dyDescent="0.25">
      <c r="A14" s="125">
        <v>38787</v>
      </c>
      <c r="B14" s="121">
        <v>0</v>
      </c>
      <c r="D14" s="2"/>
      <c r="E14" s="2">
        <f t="shared" si="0"/>
        <v>0</v>
      </c>
      <c r="F14" s="2">
        <f t="shared" si="1"/>
        <v>0</v>
      </c>
      <c r="H14" s="2"/>
      <c r="I14" s="2">
        <f t="shared" si="2"/>
        <v>0</v>
      </c>
      <c r="J14" s="2">
        <f t="shared" si="3"/>
        <v>0</v>
      </c>
      <c r="L14" s="2"/>
      <c r="M14" s="2">
        <f t="shared" si="4"/>
        <v>0</v>
      </c>
      <c r="N14" s="2">
        <f t="shared" si="5"/>
        <v>0</v>
      </c>
    </row>
    <row r="15" spans="1:27" x14ac:dyDescent="0.25">
      <c r="A15" s="125">
        <v>38788</v>
      </c>
      <c r="B15" s="121">
        <v>0</v>
      </c>
      <c r="D15" s="2"/>
      <c r="E15" s="2">
        <f t="shared" si="0"/>
        <v>0</v>
      </c>
      <c r="F15" s="2">
        <f t="shared" si="1"/>
        <v>0</v>
      </c>
      <c r="H15" s="2"/>
      <c r="I15" s="2">
        <f t="shared" si="2"/>
        <v>0</v>
      </c>
      <c r="J15" s="2">
        <f t="shared" si="3"/>
        <v>0</v>
      </c>
      <c r="L15" s="2"/>
      <c r="M15" s="2">
        <f t="shared" si="4"/>
        <v>0</v>
      </c>
      <c r="N15" s="2">
        <f t="shared" si="5"/>
        <v>0</v>
      </c>
    </row>
    <row r="16" spans="1:27" x14ac:dyDescent="0.25">
      <c r="A16" s="125">
        <v>38789</v>
      </c>
      <c r="B16" s="121">
        <v>0</v>
      </c>
      <c r="D16" s="2"/>
      <c r="E16" s="2">
        <f t="shared" si="0"/>
        <v>0</v>
      </c>
      <c r="F16" s="2">
        <f t="shared" si="1"/>
        <v>0</v>
      </c>
      <c r="H16" s="2"/>
      <c r="I16" s="2">
        <f t="shared" si="2"/>
        <v>0</v>
      </c>
      <c r="J16" s="2">
        <f t="shared" si="3"/>
        <v>0</v>
      </c>
      <c r="L16" s="2"/>
      <c r="M16" s="2">
        <f t="shared" si="4"/>
        <v>0</v>
      </c>
      <c r="N16" s="2">
        <f t="shared" si="5"/>
        <v>0</v>
      </c>
      <c r="R16" s="168"/>
      <c r="S16" s="168"/>
      <c r="T16" s="168"/>
      <c r="U16" s="168"/>
      <c r="V16" s="168"/>
      <c r="W16" s="168"/>
      <c r="X16" s="168"/>
      <c r="Y16" s="168"/>
      <c r="Z16" s="168"/>
      <c r="AA16" s="168"/>
    </row>
    <row r="17" spans="1:27" x14ac:dyDescent="0.25">
      <c r="A17" s="125">
        <v>38790</v>
      </c>
      <c r="B17" s="121">
        <v>0</v>
      </c>
      <c r="D17" s="2"/>
      <c r="E17" s="2">
        <f t="shared" si="0"/>
        <v>0</v>
      </c>
      <c r="F17" s="2">
        <f t="shared" si="1"/>
        <v>0</v>
      </c>
      <c r="H17" s="2"/>
      <c r="I17" s="2">
        <f t="shared" si="2"/>
        <v>0</v>
      </c>
      <c r="J17" s="2">
        <f t="shared" si="3"/>
        <v>0</v>
      </c>
      <c r="L17" s="2"/>
      <c r="M17" s="2">
        <f t="shared" si="4"/>
        <v>0</v>
      </c>
      <c r="N17" s="2">
        <f t="shared" si="5"/>
        <v>0</v>
      </c>
      <c r="R17" s="168"/>
      <c r="S17" s="168"/>
      <c r="T17" s="168"/>
      <c r="U17" s="169"/>
      <c r="V17" s="169"/>
      <c r="W17" s="169"/>
      <c r="X17" s="168"/>
      <c r="Y17" s="168"/>
      <c r="Z17" s="168"/>
      <c r="AA17" s="168"/>
    </row>
    <row r="18" spans="1:27" x14ac:dyDescent="0.25">
      <c r="A18" s="125">
        <v>38791</v>
      </c>
      <c r="B18" s="121">
        <v>0.13</v>
      </c>
      <c r="D18" s="2"/>
      <c r="E18" s="2">
        <f t="shared" si="0"/>
        <v>0</v>
      </c>
      <c r="F18" s="2">
        <f t="shared" si="1"/>
        <v>0</v>
      </c>
      <c r="H18" s="2"/>
      <c r="I18" s="2">
        <f t="shared" si="2"/>
        <v>0</v>
      </c>
      <c r="J18" s="2">
        <f t="shared" si="3"/>
        <v>0</v>
      </c>
      <c r="L18" s="2"/>
      <c r="M18" s="2">
        <f t="shared" si="4"/>
        <v>0</v>
      </c>
      <c r="N18" s="2">
        <f t="shared" si="5"/>
        <v>0</v>
      </c>
      <c r="R18" s="168"/>
      <c r="S18" s="168"/>
      <c r="T18" s="169"/>
      <c r="U18" s="168"/>
      <c r="V18" s="168"/>
      <c r="W18" s="168"/>
      <c r="X18" s="168"/>
      <c r="Y18" s="168"/>
      <c r="Z18" s="168"/>
      <c r="AA18" s="168"/>
    </row>
    <row r="19" spans="1:27" x14ac:dyDescent="0.25">
      <c r="A19" s="125">
        <v>38792</v>
      </c>
      <c r="B19" s="121">
        <v>0.9</v>
      </c>
      <c r="D19" s="2"/>
      <c r="E19" s="2">
        <f t="shared" si="0"/>
        <v>0</v>
      </c>
      <c r="F19" s="2">
        <f t="shared" si="1"/>
        <v>0</v>
      </c>
      <c r="H19" s="2"/>
      <c r="I19" s="2">
        <f t="shared" si="2"/>
        <v>0</v>
      </c>
      <c r="J19" s="2">
        <f t="shared" si="3"/>
        <v>0</v>
      </c>
      <c r="L19" s="2"/>
      <c r="M19" s="2">
        <f t="shared" si="4"/>
        <v>0</v>
      </c>
      <c r="N19" s="2">
        <f t="shared" si="5"/>
        <v>0</v>
      </c>
      <c r="R19" s="168"/>
      <c r="S19" s="168"/>
      <c r="T19" s="168"/>
      <c r="U19" s="170"/>
      <c r="V19" s="170"/>
      <c r="W19" s="170"/>
      <c r="X19" s="168"/>
      <c r="Y19" s="170"/>
      <c r="Z19" s="170"/>
      <c r="AA19" s="170"/>
    </row>
    <row r="20" spans="1:27" x14ac:dyDescent="0.25">
      <c r="A20" s="125">
        <v>38793</v>
      </c>
      <c r="B20" s="121">
        <v>0</v>
      </c>
      <c r="D20" s="2"/>
      <c r="E20" s="2">
        <f t="shared" si="0"/>
        <v>0</v>
      </c>
      <c r="F20" s="2">
        <f t="shared" si="1"/>
        <v>0</v>
      </c>
      <c r="H20" s="2"/>
      <c r="I20" s="2">
        <f t="shared" si="2"/>
        <v>0</v>
      </c>
      <c r="J20" s="2">
        <f t="shared" si="3"/>
        <v>0</v>
      </c>
      <c r="L20" s="2"/>
      <c r="M20" s="2">
        <f t="shared" si="4"/>
        <v>0</v>
      </c>
      <c r="N20" s="2">
        <f t="shared" si="5"/>
        <v>0</v>
      </c>
      <c r="R20" s="168"/>
      <c r="S20" s="168"/>
      <c r="T20" s="168"/>
      <c r="U20" s="170"/>
      <c r="V20" s="170"/>
      <c r="W20" s="170"/>
      <c r="X20" s="168"/>
      <c r="Y20" s="170"/>
      <c r="Z20" s="170"/>
      <c r="AA20" s="170"/>
    </row>
    <row r="21" spans="1:27" x14ac:dyDescent="0.25">
      <c r="A21" s="125">
        <v>38794</v>
      </c>
      <c r="B21" s="121">
        <v>0</v>
      </c>
      <c r="D21" s="2"/>
      <c r="E21" s="2">
        <f t="shared" si="0"/>
        <v>0</v>
      </c>
      <c r="F21" s="2">
        <f t="shared" si="1"/>
        <v>0</v>
      </c>
      <c r="H21" s="2"/>
      <c r="I21" s="2">
        <f t="shared" si="2"/>
        <v>0</v>
      </c>
      <c r="J21" s="2">
        <f t="shared" si="3"/>
        <v>0</v>
      </c>
      <c r="L21" s="2"/>
      <c r="M21" s="2">
        <f t="shared" si="4"/>
        <v>0</v>
      </c>
      <c r="N21" s="2">
        <f t="shared" si="5"/>
        <v>0</v>
      </c>
      <c r="R21" s="168"/>
      <c r="S21" s="168"/>
      <c r="T21" s="168"/>
      <c r="U21" s="170"/>
      <c r="V21" s="170"/>
      <c r="W21" s="170"/>
      <c r="X21" s="168"/>
      <c r="Y21" s="170"/>
      <c r="Z21" s="170"/>
      <c r="AA21" s="170"/>
    </row>
    <row r="22" spans="1:27" x14ac:dyDescent="0.25">
      <c r="A22" s="125">
        <v>38795</v>
      </c>
      <c r="B22" s="121">
        <v>0</v>
      </c>
      <c r="D22" s="2"/>
      <c r="E22" s="2">
        <f t="shared" si="0"/>
        <v>0</v>
      </c>
      <c r="F22" s="2">
        <f t="shared" si="1"/>
        <v>0</v>
      </c>
      <c r="H22" s="2"/>
      <c r="I22" s="2">
        <f t="shared" si="2"/>
        <v>0</v>
      </c>
      <c r="J22" s="2">
        <f t="shared" si="3"/>
        <v>0</v>
      </c>
      <c r="L22" s="2"/>
      <c r="M22" s="2">
        <f t="shared" si="4"/>
        <v>0</v>
      </c>
      <c r="N22" s="2">
        <f t="shared" si="5"/>
        <v>0</v>
      </c>
    </row>
    <row r="23" spans="1:27" x14ac:dyDescent="0.25">
      <c r="A23" s="125">
        <v>38796</v>
      </c>
      <c r="B23" s="121">
        <v>0</v>
      </c>
      <c r="D23" s="2"/>
      <c r="E23" s="2">
        <f t="shared" si="0"/>
        <v>0</v>
      </c>
      <c r="F23" s="2">
        <f t="shared" si="1"/>
        <v>0</v>
      </c>
      <c r="H23" s="2"/>
      <c r="I23" s="2">
        <f t="shared" si="2"/>
        <v>0</v>
      </c>
      <c r="J23" s="2">
        <f t="shared" si="3"/>
        <v>0</v>
      </c>
      <c r="L23" s="2"/>
      <c r="M23" s="2">
        <f t="shared" si="4"/>
        <v>0</v>
      </c>
      <c r="N23" s="2">
        <f t="shared" si="5"/>
        <v>0</v>
      </c>
      <c r="R23" s="168"/>
      <c r="S23" s="169"/>
      <c r="T23" s="168"/>
      <c r="U23" s="168"/>
      <c r="V23" s="168"/>
      <c r="W23" s="168"/>
      <c r="X23" s="168"/>
      <c r="Y23" s="168"/>
      <c r="Z23" s="168"/>
      <c r="AA23" s="168"/>
    </row>
    <row r="24" spans="1:27" x14ac:dyDescent="0.25">
      <c r="A24" s="125">
        <v>38797</v>
      </c>
      <c r="B24" s="121">
        <v>0</v>
      </c>
      <c r="D24" s="2"/>
      <c r="E24" s="2">
        <f t="shared" si="0"/>
        <v>0</v>
      </c>
      <c r="F24" s="2">
        <f t="shared" si="1"/>
        <v>0</v>
      </c>
      <c r="H24" s="2"/>
      <c r="I24" s="2">
        <f t="shared" si="2"/>
        <v>0</v>
      </c>
      <c r="J24" s="2">
        <f t="shared" si="3"/>
        <v>0</v>
      </c>
      <c r="L24" s="2"/>
      <c r="M24" s="2">
        <f t="shared" si="4"/>
        <v>0</v>
      </c>
      <c r="N24" s="2">
        <f t="shared" si="5"/>
        <v>0</v>
      </c>
      <c r="R24" s="168"/>
      <c r="S24" s="168"/>
      <c r="T24" s="168"/>
      <c r="U24" s="169"/>
      <c r="V24" s="169"/>
      <c r="W24" s="169"/>
      <c r="X24" s="168"/>
      <c r="Y24" s="168"/>
      <c r="Z24" s="168"/>
      <c r="AA24" s="168"/>
    </row>
    <row r="25" spans="1:27" x14ac:dyDescent="0.25">
      <c r="A25" s="125">
        <v>38798</v>
      </c>
      <c r="B25" s="121">
        <v>0.2</v>
      </c>
      <c r="D25" s="2"/>
      <c r="E25" s="2">
        <f t="shared" si="0"/>
        <v>0</v>
      </c>
      <c r="F25" s="2">
        <f t="shared" si="1"/>
        <v>0</v>
      </c>
      <c r="H25" s="2"/>
      <c r="I25" s="2">
        <f t="shared" si="2"/>
        <v>0</v>
      </c>
      <c r="J25" s="2">
        <f t="shared" si="3"/>
        <v>0</v>
      </c>
      <c r="L25" s="2"/>
      <c r="M25" s="2">
        <f t="shared" si="4"/>
        <v>0</v>
      </c>
      <c r="N25" s="2">
        <f t="shared" si="5"/>
        <v>0</v>
      </c>
      <c r="R25" s="168"/>
      <c r="S25" s="168"/>
      <c r="T25" s="168"/>
      <c r="U25" s="168"/>
      <c r="V25" s="168"/>
      <c r="W25" s="168"/>
      <c r="X25" s="168"/>
      <c r="Y25" s="168"/>
      <c r="Z25" s="168"/>
      <c r="AA25" s="168"/>
    </row>
    <row r="26" spans="1:27" x14ac:dyDescent="0.25">
      <c r="A26" s="125">
        <v>38799</v>
      </c>
      <c r="B26" s="121">
        <v>0</v>
      </c>
      <c r="D26" s="2"/>
      <c r="E26" s="2">
        <f t="shared" si="0"/>
        <v>0</v>
      </c>
      <c r="F26" s="2">
        <f t="shared" si="1"/>
        <v>0</v>
      </c>
      <c r="H26" s="2"/>
      <c r="I26" s="2">
        <f t="shared" si="2"/>
        <v>0</v>
      </c>
      <c r="J26" s="2">
        <f t="shared" si="3"/>
        <v>0</v>
      </c>
      <c r="L26" s="2"/>
      <c r="M26" s="2">
        <f t="shared" si="4"/>
        <v>0</v>
      </c>
      <c r="N26" s="2">
        <f t="shared" si="5"/>
        <v>0</v>
      </c>
      <c r="R26" s="168"/>
      <c r="S26" s="168"/>
      <c r="T26" s="168"/>
      <c r="U26" s="170"/>
      <c r="V26" s="170"/>
      <c r="W26" s="170"/>
      <c r="X26" s="168"/>
      <c r="Y26" s="170"/>
      <c r="Z26" s="170"/>
      <c r="AA26" s="170"/>
    </row>
    <row r="27" spans="1:27" x14ac:dyDescent="0.25">
      <c r="A27" s="125">
        <v>38800</v>
      </c>
      <c r="B27" s="121">
        <v>0</v>
      </c>
      <c r="D27" s="2"/>
      <c r="E27" s="2">
        <f t="shared" si="0"/>
        <v>0</v>
      </c>
      <c r="F27" s="2">
        <f t="shared" si="1"/>
        <v>0</v>
      </c>
      <c r="H27" s="2"/>
      <c r="I27" s="2">
        <f t="shared" si="2"/>
        <v>0</v>
      </c>
      <c r="J27" s="2">
        <f t="shared" si="3"/>
        <v>0</v>
      </c>
      <c r="L27" s="2"/>
      <c r="M27" s="2">
        <f t="shared" si="4"/>
        <v>0</v>
      </c>
      <c r="N27" s="2">
        <f t="shared" si="5"/>
        <v>0</v>
      </c>
      <c r="R27" s="168"/>
      <c r="S27" s="168"/>
      <c r="T27" s="168"/>
      <c r="U27" s="170"/>
      <c r="V27" s="170"/>
      <c r="W27" s="170"/>
      <c r="X27" s="168"/>
      <c r="Y27" s="170"/>
      <c r="Z27" s="170"/>
      <c r="AA27" s="170"/>
    </row>
    <row r="28" spans="1:27" x14ac:dyDescent="0.25">
      <c r="A28" s="125">
        <v>38801</v>
      </c>
      <c r="B28" s="121">
        <v>0.47</v>
      </c>
      <c r="D28" s="2"/>
      <c r="E28" s="2">
        <f t="shared" si="0"/>
        <v>0</v>
      </c>
      <c r="F28" s="2">
        <f t="shared" si="1"/>
        <v>0</v>
      </c>
      <c r="H28" s="2"/>
      <c r="I28" s="2">
        <f t="shared" si="2"/>
        <v>0</v>
      </c>
      <c r="J28" s="2">
        <f t="shared" si="3"/>
        <v>0</v>
      </c>
      <c r="L28" s="2"/>
      <c r="M28" s="2">
        <f t="shared" si="4"/>
        <v>0</v>
      </c>
      <c r="N28" s="2">
        <f t="shared" si="5"/>
        <v>0</v>
      </c>
      <c r="R28" s="168"/>
      <c r="S28" s="168"/>
      <c r="T28" s="168"/>
      <c r="U28" s="170"/>
      <c r="V28" s="170"/>
      <c r="W28" s="170"/>
      <c r="X28" s="168"/>
      <c r="Y28" s="170"/>
      <c r="Z28" s="170"/>
      <c r="AA28" s="170"/>
    </row>
    <row r="29" spans="1:27" x14ac:dyDescent="0.25">
      <c r="A29" s="125">
        <v>38802</v>
      </c>
      <c r="B29" s="121">
        <v>1.08</v>
      </c>
      <c r="D29" s="2"/>
      <c r="E29" s="2">
        <f t="shared" si="0"/>
        <v>0</v>
      </c>
      <c r="F29" s="2">
        <f t="shared" si="1"/>
        <v>0</v>
      </c>
      <c r="H29" s="2"/>
      <c r="I29" s="2">
        <f t="shared" si="2"/>
        <v>0</v>
      </c>
      <c r="J29" s="2">
        <f t="shared" si="3"/>
        <v>0</v>
      </c>
      <c r="L29" s="2"/>
      <c r="M29" s="2">
        <f t="shared" si="4"/>
        <v>0</v>
      </c>
      <c r="N29" s="2">
        <f t="shared" si="5"/>
        <v>0</v>
      </c>
    </row>
    <row r="30" spans="1:27" x14ac:dyDescent="0.25">
      <c r="A30" s="125">
        <v>38803</v>
      </c>
      <c r="B30" s="121">
        <v>4.28</v>
      </c>
      <c r="D30" s="2"/>
      <c r="E30" s="2">
        <f t="shared" si="0"/>
        <v>0</v>
      </c>
      <c r="F30" s="2">
        <f t="shared" si="1"/>
        <v>0</v>
      </c>
      <c r="H30" s="2"/>
      <c r="I30" s="2">
        <f t="shared" si="2"/>
        <v>0</v>
      </c>
      <c r="J30" s="2">
        <f t="shared" si="3"/>
        <v>0</v>
      </c>
      <c r="L30" s="2"/>
      <c r="M30" s="2">
        <f t="shared" si="4"/>
        <v>0</v>
      </c>
      <c r="N30" s="2">
        <f t="shared" si="5"/>
        <v>0</v>
      </c>
    </row>
    <row r="31" spans="1:27" x14ac:dyDescent="0.25">
      <c r="A31" s="125">
        <v>38804</v>
      </c>
      <c r="B31" s="121">
        <v>0</v>
      </c>
      <c r="D31" s="2"/>
      <c r="E31" s="2">
        <f t="shared" si="0"/>
        <v>0</v>
      </c>
      <c r="F31" s="2">
        <f t="shared" si="1"/>
        <v>0</v>
      </c>
      <c r="H31" s="2"/>
      <c r="I31" s="2">
        <f t="shared" si="2"/>
        <v>0</v>
      </c>
      <c r="J31" s="2">
        <f t="shared" si="3"/>
        <v>0</v>
      </c>
      <c r="L31" s="2"/>
      <c r="M31" s="2">
        <f t="shared" si="4"/>
        <v>0</v>
      </c>
      <c r="N31" s="2">
        <f t="shared" si="5"/>
        <v>0</v>
      </c>
    </row>
    <row r="32" spans="1:27" x14ac:dyDescent="0.25">
      <c r="A32" s="125">
        <v>38805</v>
      </c>
      <c r="B32" s="121">
        <v>0</v>
      </c>
      <c r="D32" s="2"/>
      <c r="E32" s="2">
        <f t="shared" si="0"/>
        <v>0</v>
      </c>
      <c r="F32" s="2">
        <f t="shared" si="1"/>
        <v>0</v>
      </c>
      <c r="H32" s="11"/>
      <c r="I32" s="11">
        <f t="shared" si="2"/>
        <v>0</v>
      </c>
      <c r="J32" s="11">
        <f t="shared" si="3"/>
        <v>0</v>
      </c>
      <c r="L32" s="2"/>
      <c r="M32" s="2">
        <f t="shared" si="4"/>
        <v>0</v>
      </c>
      <c r="N32" s="2">
        <f t="shared" si="5"/>
        <v>0</v>
      </c>
    </row>
    <row r="33" spans="1:14" x14ac:dyDescent="0.25">
      <c r="A33" s="125">
        <v>38806</v>
      </c>
      <c r="B33" s="121">
        <v>0</v>
      </c>
      <c r="D33" s="2"/>
      <c r="E33" s="2">
        <f t="shared" si="0"/>
        <v>0</v>
      </c>
      <c r="F33" s="2">
        <f t="shared" si="1"/>
        <v>0</v>
      </c>
      <c r="H33" s="2"/>
      <c r="I33" s="2">
        <f t="shared" si="2"/>
        <v>0</v>
      </c>
      <c r="J33" s="2">
        <f t="shared" si="3"/>
        <v>0</v>
      </c>
      <c r="L33" s="2"/>
      <c r="M33" s="2">
        <f t="shared" si="4"/>
        <v>0</v>
      </c>
      <c r="N33" s="2">
        <f t="shared" si="5"/>
        <v>0</v>
      </c>
    </row>
    <row r="34" spans="1:14" x14ac:dyDescent="0.25">
      <c r="A34" s="125">
        <v>38807</v>
      </c>
      <c r="B34" s="121">
        <v>0.89</v>
      </c>
      <c r="D34" s="2"/>
      <c r="E34" s="2">
        <f t="shared" si="0"/>
        <v>0</v>
      </c>
      <c r="F34" s="2">
        <f>+D34*0.33</f>
        <v>0</v>
      </c>
      <c r="H34" s="2"/>
      <c r="I34" s="2">
        <f t="shared" si="2"/>
        <v>0</v>
      </c>
      <c r="J34" s="2">
        <f>+H34*0.33</f>
        <v>0</v>
      </c>
      <c r="L34" s="2"/>
      <c r="M34" s="2">
        <f t="shared" si="4"/>
        <v>0</v>
      </c>
      <c r="N34" s="2">
        <f>+L34*0.33</f>
        <v>0</v>
      </c>
    </row>
    <row r="35" spans="1:14" x14ac:dyDescent="0.25">
      <c r="A35" s="121"/>
      <c r="B35" s="121"/>
      <c r="D35" s="2"/>
      <c r="E35" s="2"/>
      <c r="F35" s="2"/>
    </row>
    <row r="36" spans="1:14" x14ac:dyDescent="0.25">
      <c r="A36" s="125">
        <v>38808</v>
      </c>
      <c r="B36" s="121">
        <v>1.39</v>
      </c>
      <c r="D36" s="2"/>
      <c r="E36" s="2">
        <f t="shared" ref="E36:E66" si="6">+D36*0.67</f>
        <v>0</v>
      </c>
      <c r="F36" s="2">
        <f t="shared" ref="F36:F66" si="7">+D36*0.33</f>
        <v>0</v>
      </c>
      <c r="H36" s="2"/>
      <c r="I36" s="2">
        <f t="shared" ref="I36:I66" si="8">+H36*0.67</f>
        <v>0</v>
      </c>
      <c r="J36" s="2">
        <f t="shared" ref="J36:J66" si="9">+H36*0.33</f>
        <v>0</v>
      </c>
      <c r="L36" s="2"/>
      <c r="M36" s="2">
        <f t="shared" ref="M36:M66" si="10">+L36*0.67</f>
        <v>0</v>
      </c>
      <c r="N36" s="2">
        <f t="shared" ref="N36:N66" si="11">+L36*0.33</f>
        <v>0</v>
      </c>
    </row>
    <row r="37" spans="1:14" x14ac:dyDescent="0.25">
      <c r="A37" s="125">
        <v>38809</v>
      </c>
      <c r="B37" s="121">
        <v>0</v>
      </c>
      <c r="D37" s="2"/>
      <c r="E37" s="2">
        <f t="shared" si="6"/>
        <v>0</v>
      </c>
      <c r="F37" s="2">
        <f t="shared" si="7"/>
        <v>0</v>
      </c>
      <c r="H37" s="2"/>
      <c r="I37" s="2">
        <f t="shared" si="8"/>
        <v>0</v>
      </c>
      <c r="J37" s="2">
        <f t="shared" si="9"/>
        <v>0</v>
      </c>
      <c r="L37" s="2"/>
      <c r="M37" s="2">
        <f t="shared" si="10"/>
        <v>0</v>
      </c>
      <c r="N37" s="2">
        <f t="shared" si="11"/>
        <v>0</v>
      </c>
    </row>
    <row r="38" spans="1:14" x14ac:dyDescent="0.25">
      <c r="A38" s="125">
        <v>38810</v>
      </c>
      <c r="B38" s="121">
        <v>0</v>
      </c>
      <c r="D38" s="2"/>
      <c r="E38" s="2">
        <f t="shared" si="6"/>
        <v>0</v>
      </c>
      <c r="F38" s="2">
        <f t="shared" si="7"/>
        <v>0</v>
      </c>
      <c r="H38" s="2"/>
      <c r="I38" s="2">
        <f t="shared" si="8"/>
        <v>0</v>
      </c>
      <c r="J38" s="2">
        <f t="shared" si="9"/>
        <v>0</v>
      </c>
      <c r="L38" s="2"/>
      <c r="M38" s="2">
        <f t="shared" si="10"/>
        <v>0</v>
      </c>
      <c r="N38" s="2">
        <f t="shared" si="11"/>
        <v>0</v>
      </c>
    </row>
    <row r="39" spans="1:14" x14ac:dyDescent="0.25">
      <c r="A39" s="125">
        <v>38811</v>
      </c>
      <c r="B39" s="121">
        <v>0</v>
      </c>
      <c r="D39" s="2"/>
      <c r="E39" s="2">
        <f t="shared" si="6"/>
        <v>0</v>
      </c>
      <c r="F39" s="2">
        <f t="shared" si="7"/>
        <v>0</v>
      </c>
      <c r="H39" s="2"/>
      <c r="I39" s="2">
        <f t="shared" si="8"/>
        <v>0</v>
      </c>
      <c r="J39" s="2">
        <f t="shared" si="9"/>
        <v>0</v>
      </c>
      <c r="L39" s="2"/>
      <c r="M39" s="2">
        <f t="shared" si="10"/>
        <v>0</v>
      </c>
      <c r="N39" s="2">
        <f t="shared" si="11"/>
        <v>0</v>
      </c>
    </row>
    <row r="40" spans="1:14" x14ac:dyDescent="0.25">
      <c r="A40" s="125">
        <v>38812</v>
      </c>
      <c r="B40" s="121">
        <v>0</v>
      </c>
      <c r="D40" s="2"/>
      <c r="E40" s="2">
        <f t="shared" si="6"/>
        <v>0</v>
      </c>
      <c r="F40" s="2">
        <f t="shared" si="7"/>
        <v>0</v>
      </c>
      <c r="H40" s="2"/>
      <c r="I40" s="2">
        <f t="shared" si="8"/>
        <v>0</v>
      </c>
      <c r="J40" s="2">
        <f t="shared" si="9"/>
        <v>0</v>
      </c>
      <c r="L40" s="2"/>
      <c r="M40" s="2">
        <f t="shared" si="10"/>
        <v>0</v>
      </c>
      <c r="N40" s="2">
        <f t="shared" si="11"/>
        <v>0</v>
      </c>
    </row>
    <row r="41" spans="1:14" x14ac:dyDescent="0.25">
      <c r="A41" s="125">
        <v>38813</v>
      </c>
      <c r="B41" s="121">
        <v>0</v>
      </c>
      <c r="D41" s="2"/>
      <c r="E41" s="2">
        <f t="shared" si="6"/>
        <v>0</v>
      </c>
      <c r="F41" s="2">
        <f t="shared" si="7"/>
        <v>0</v>
      </c>
      <c r="H41" s="2"/>
      <c r="I41" s="2">
        <f t="shared" si="8"/>
        <v>0</v>
      </c>
      <c r="J41" s="2">
        <f t="shared" si="9"/>
        <v>0</v>
      </c>
      <c r="L41" s="2"/>
      <c r="M41" s="2">
        <f t="shared" si="10"/>
        <v>0</v>
      </c>
      <c r="N41" s="2">
        <f t="shared" si="11"/>
        <v>0</v>
      </c>
    </row>
    <row r="42" spans="1:14" x14ac:dyDescent="0.25">
      <c r="A42" s="125">
        <v>38814</v>
      </c>
      <c r="B42" s="121">
        <v>1.57</v>
      </c>
      <c r="D42" s="2"/>
      <c r="E42" s="2">
        <f t="shared" si="6"/>
        <v>0</v>
      </c>
      <c r="F42" s="2">
        <f t="shared" si="7"/>
        <v>0</v>
      </c>
      <c r="H42" s="2"/>
      <c r="I42" s="2">
        <f t="shared" si="8"/>
        <v>0</v>
      </c>
      <c r="J42" s="2">
        <f t="shared" si="9"/>
        <v>0</v>
      </c>
      <c r="L42" s="2"/>
      <c r="M42" s="2">
        <f t="shared" si="10"/>
        <v>0</v>
      </c>
      <c r="N42" s="2">
        <f t="shared" si="11"/>
        <v>0</v>
      </c>
    </row>
    <row r="43" spans="1:14" x14ac:dyDescent="0.25">
      <c r="A43" s="125">
        <v>38815</v>
      </c>
      <c r="B43" s="121">
        <v>0</v>
      </c>
      <c r="D43" s="2"/>
      <c r="E43" s="2">
        <f t="shared" si="6"/>
        <v>0</v>
      </c>
      <c r="F43" s="2">
        <f t="shared" si="7"/>
        <v>0</v>
      </c>
      <c r="H43" s="2"/>
      <c r="I43" s="2">
        <f t="shared" si="8"/>
        <v>0</v>
      </c>
      <c r="J43" s="2">
        <f t="shared" si="9"/>
        <v>0</v>
      </c>
      <c r="L43" s="2"/>
      <c r="M43" s="2">
        <f t="shared" si="10"/>
        <v>0</v>
      </c>
      <c r="N43" s="2">
        <f t="shared" si="11"/>
        <v>0</v>
      </c>
    </row>
    <row r="44" spans="1:14" x14ac:dyDescent="0.25">
      <c r="A44" s="125">
        <v>38816</v>
      </c>
      <c r="B44" s="121">
        <v>0</v>
      </c>
      <c r="D44" s="2"/>
      <c r="E44" s="2">
        <f t="shared" si="6"/>
        <v>0</v>
      </c>
      <c r="F44" s="2">
        <f t="shared" si="7"/>
        <v>0</v>
      </c>
      <c r="H44" s="2"/>
      <c r="I44" s="2">
        <f t="shared" si="8"/>
        <v>0</v>
      </c>
      <c r="J44" s="2">
        <f t="shared" si="9"/>
        <v>0</v>
      </c>
      <c r="L44" s="2"/>
      <c r="M44" s="2">
        <f t="shared" si="10"/>
        <v>0</v>
      </c>
      <c r="N44" s="2">
        <f t="shared" si="11"/>
        <v>0</v>
      </c>
    </row>
    <row r="45" spans="1:14" x14ac:dyDescent="0.25">
      <c r="A45" s="125">
        <v>38817</v>
      </c>
      <c r="B45" s="121">
        <v>0</v>
      </c>
      <c r="D45" s="2"/>
      <c r="E45" s="2">
        <f t="shared" si="6"/>
        <v>0</v>
      </c>
      <c r="F45" s="2">
        <f t="shared" si="7"/>
        <v>0</v>
      </c>
      <c r="H45" s="2"/>
      <c r="I45" s="2">
        <f t="shared" si="8"/>
        <v>0</v>
      </c>
      <c r="J45" s="2">
        <f t="shared" si="9"/>
        <v>0</v>
      </c>
      <c r="L45" s="11"/>
      <c r="M45" s="11">
        <f t="shared" si="10"/>
        <v>0</v>
      </c>
      <c r="N45" s="11">
        <f t="shared" si="11"/>
        <v>0</v>
      </c>
    </row>
    <row r="46" spans="1:14" x14ac:dyDescent="0.25">
      <c r="A46" s="125">
        <v>38818</v>
      </c>
      <c r="B46" s="121">
        <v>0</v>
      </c>
      <c r="D46" s="2"/>
      <c r="E46" s="2">
        <f t="shared" si="6"/>
        <v>0</v>
      </c>
      <c r="F46" s="2">
        <f t="shared" si="7"/>
        <v>0</v>
      </c>
      <c r="H46" s="2"/>
      <c r="I46" s="2">
        <f t="shared" si="8"/>
        <v>0</v>
      </c>
      <c r="J46" s="2">
        <f t="shared" si="9"/>
        <v>0</v>
      </c>
      <c r="L46" s="2"/>
      <c r="M46" s="2">
        <f t="shared" si="10"/>
        <v>0</v>
      </c>
      <c r="N46" s="2">
        <f t="shared" si="11"/>
        <v>0</v>
      </c>
    </row>
    <row r="47" spans="1:14" x14ac:dyDescent="0.25">
      <c r="A47" s="125">
        <v>38819</v>
      </c>
      <c r="B47" s="121">
        <v>0.1</v>
      </c>
      <c r="D47" s="2"/>
      <c r="E47" s="2">
        <f t="shared" si="6"/>
        <v>0</v>
      </c>
      <c r="F47" s="2">
        <f t="shared" si="7"/>
        <v>0</v>
      </c>
      <c r="H47" s="2"/>
      <c r="I47" s="2">
        <f t="shared" si="8"/>
        <v>0</v>
      </c>
      <c r="J47" s="2">
        <f t="shared" si="9"/>
        <v>0</v>
      </c>
      <c r="L47" s="2"/>
      <c r="M47" s="2">
        <f t="shared" si="10"/>
        <v>0</v>
      </c>
      <c r="N47" s="2">
        <f t="shared" si="11"/>
        <v>0</v>
      </c>
    </row>
    <row r="48" spans="1:14" x14ac:dyDescent="0.25">
      <c r="A48" s="125">
        <v>38820</v>
      </c>
      <c r="B48" s="121">
        <v>0</v>
      </c>
      <c r="D48" s="2"/>
      <c r="E48" s="2">
        <f t="shared" si="6"/>
        <v>0</v>
      </c>
      <c r="F48" s="2">
        <f t="shared" si="7"/>
        <v>0</v>
      </c>
      <c r="H48" s="2"/>
      <c r="I48" s="2">
        <f t="shared" si="8"/>
        <v>0</v>
      </c>
      <c r="J48" s="2">
        <f t="shared" si="9"/>
        <v>0</v>
      </c>
      <c r="L48" s="2"/>
      <c r="M48" s="2">
        <f t="shared" si="10"/>
        <v>0</v>
      </c>
      <c r="N48" s="2">
        <f t="shared" si="11"/>
        <v>0</v>
      </c>
    </row>
    <row r="49" spans="1:14" x14ac:dyDescent="0.25">
      <c r="A49" s="125">
        <v>38821</v>
      </c>
      <c r="B49" s="121">
        <v>0</v>
      </c>
      <c r="D49" s="2"/>
      <c r="E49" s="2">
        <f t="shared" si="6"/>
        <v>0</v>
      </c>
      <c r="F49" s="2">
        <f t="shared" si="7"/>
        <v>0</v>
      </c>
      <c r="H49" s="2"/>
      <c r="I49" s="2">
        <f t="shared" si="8"/>
        <v>0</v>
      </c>
      <c r="J49" s="2">
        <f t="shared" si="9"/>
        <v>0</v>
      </c>
      <c r="L49" s="2"/>
      <c r="M49" s="2">
        <f t="shared" si="10"/>
        <v>0</v>
      </c>
      <c r="N49" s="2">
        <f t="shared" si="11"/>
        <v>0</v>
      </c>
    </row>
    <row r="50" spans="1:14" x14ac:dyDescent="0.25">
      <c r="A50" s="125">
        <v>38822</v>
      </c>
      <c r="B50" s="121">
        <v>0</v>
      </c>
      <c r="D50" s="2"/>
      <c r="E50" s="2">
        <f t="shared" si="6"/>
        <v>0</v>
      </c>
      <c r="F50" s="2">
        <f t="shared" si="7"/>
        <v>0</v>
      </c>
      <c r="H50" s="2"/>
      <c r="I50" s="2">
        <f t="shared" si="8"/>
        <v>0</v>
      </c>
      <c r="J50" s="2">
        <f t="shared" si="9"/>
        <v>0</v>
      </c>
      <c r="L50" s="2"/>
      <c r="M50" s="2">
        <f t="shared" si="10"/>
        <v>0</v>
      </c>
      <c r="N50" s="2">
        <f t="shared" si="11"/>
        <v>0</v>
      </c>
    </row>
    <row r="51" spans="1:14" x14ac:dyDescent="0.25">
      <c r="A51" s="125">
        <v>38823</v>
      </c>
      <c r="B51" s="121">
        <v>0</v>
      </c>
      <c r="D51" s="2"/>
      <c r="E51" s="2">
        <f t="shared" si="6"/>
        <v>0</v>
      </c>
      <c r="F51" s="2">
        <f t="shared" si="7"/>
        <v>0</v>
      </c>
      <c r="H51" s="2"/>
      <c r="I51" s="2">
        <f t="shared" si="8"/>
        <v>0</v>
      </c>
      <c r="J51" s="2">
        <f t="shared" si="9"/>
        <v>0</v>
      </c>
      <c r="L51" s="2"/>
      <c r="M51" s="2">
        <f t="shared" si="10"/>
        <v>0</v>
      </c>
      <c r="N51" s="2">
        <f t="shared" si="11"/>
        <v>0</v>
      </c>
    </row>
    <row r="52" spans="1:14" x14ac:dyDescent="0.25">
      <c r="A52" s="125">
        <v>38824</v>
      </c>
      <c r="B52" s="121">
        <v>0</v>
      </c>
      <c r="D52" s="2"/>
      <c r="E52" s="2">
        <f t="shared" si="6"/>
        <v>0</v>
      </c>
      <c r="F52" s="2">
        <f t="shared" si="7"/>
        <v>0</v>
      </c>
      <c r="H52" s="2"/>
      <c r="I52" s="2">
        <f t="shared" si="8"/>
        <v>0</v>
      </c>
      <c r="J52" s="2">
        <f t="shared" si="9"/>
        <v>0</v>
      </c>
      <c r="L52" s="2"/>
      <c r="M52" s="2">
        <f t="shared" si="10"/>
        <v>0</v>
      </c>
      <c r="N52" s="2">
        <f t="shared" si="11"/>
        <v>0</v>
      </c>
    </row>
    <row r="53" spans="1:14" x14ac:dyDescent="0.25">
      <c r="A53" s="125">
        <v>38825</v>
      </c>
      <c r="B53" s="121">
        <v>0</v>
      </c>
      <c r="D53" s="2"/>
      <c r="E53" s="2">
        <f t="shared" si="6"/>
        <v>0</v>
      </c>
      <c r="F53" s="2">
        <f t="shared" si="7"/>
        <v>0</v>
      </c>
      <c r="H53" s="2"/>
      <c r="I53" s="2">
        <f t="shared" si="8"/>
        <v>0</v>
      </c>
      <c r="J53" s="2">
        <f t="shared" si="9"/>
        <v>0</v>
      </c>
      <c r="L53" s="2"/>
      <c r="M53" s="2">
        <f t="shared" si="10"/>
        <v>0</v>
      </c>
      <c r="N53" s="2">
        <f t="shared" si="11"/>
        <v>0</v>
      </c>
    </row>
    <row r="54" spans="1:14" x14ac:dyDescent="0.25">
      <c r="A54" s="125">
        <v>38826</v>
      </c>
      <c r="B54" s="121">
        <v>0</v>
      </c>
      <c r="D54" s="2"/>
      <c r="E54" s="2">
        <f t="shared" si="6"/>
        <v>0</v>
      </c>
      <c r="F54" s="2">
        <f t="shared" si="7"/>
        <v>0</v>
      </c>
      <c r="H54" s="2"/>
      <c r="I54" s="2">
        <f t="shared" si="8"/>
        <v>0</v>
      </c>
      <c r="J54" s="2">
        <f t="shared" si="9"/>
        <v>0</v>
      </c>
      <c r="L54" s="2"/>
      <c r="M54" s="2">
        <f t="shared" si="10"/>
        <v>0</v>
      </c>
      <c r="N54" s="2">
        <f t="shared" si="11"/>
        <v>0</v>
      </c>
    </row>
    <row r="55" spans="1:14" x14ac:dyDescent="0.25">
      <c r="A55" s="125">
        <v>38827</v>
      </c>
      <c r="B55" s="121">
        <v>0</v>
      </c>
      <c r="D55" s="2"/>
      <c r="E55" s="2">
        <f t="shared" si="6"/>
        <v>0</v>
      </c>
      <c r="F55" s="2">
        <f t="shared" si="7"/>
        <v>0</v>
      </c>
      <c r="H55" s="2"/>
      <c r="I55" s="2">
        <f t="shared" si="8"/>
        <v>0</v>
      </c>
      <c r="J55" s="2">
        <f t="shared" si="9"/>
        <v>0</v>
      </c>
      <c r="L55" s="2"/>
      <c r="M55" s="2">
        <f t="shared" si="10"/>
        <v>0</v>
      </c>
      <c r="N55" s="2">
        <f t="shared" si="11"/>
        <v>0</v>
      </c>
    </row>
    <row r="56" spans="1:14" x14ac:dyDescent="0.25">
      <c r="A56" s="125">
        <v>38828</v>
      </c>
      <c r="B56" s="121">
        <v>0</v>
      </c>
      <c r="D56" s="2"/>
      <c r="E56" s="2">
        <f t="shared" si="6"/>
        <v>0</v>
      </c>
      <c r="F56" s="2">
        <f t="shared" si="7"/>
        <v>0</v>
      </c>
      <c r="H56" s="6"/>
      <c r="I56" s="6">
        <f t="shared" si="8"/>
        <v>0</v>
      </c>
      <c r="J56" s="6">
        <f t="shared" si="9"/>
        <v>0</v>
      </c>
      <c r="L56" s="2"/>
      <c r="M56" s="2">
        <f t="shared" si="10"/>
        <v>0</v>
      </c>
      <c r="N56" s="2">
        <f t="shared" si="11"/>
        <v>0</v>
      </c>
    </row>
    <row r="57" spans="1:14" x14ac:dyDescent="0.25">
      <c r="A57" s="125">
        <v>38829</v>
      </c>
      <c r="B57" s="121">
        <v>0</v>
      </c>
      <c r="D57" s="2"/>
      <c r="E57" s="2">
        <f t="shared" si="6"/>
        <v>0</v>
      </c>
      <c r="F57" s="2">
        <f t="shared" si="7"/>
        <v>0</v>
      </c>
      <c r="H57" s="2"/>
      <c r="I57" s="2">
        <f t="shared" si="8"/>
        <v>0</v>
      </c>
      <c r="J57" s="2">
        <f t="shared" si="9"/>
        <v>0</v>
      </c>
      <c r="L57" s="2"/>
      <c r="M57" s="2">
        <f t="shared" si="10"/>
        <v>0</v>
      </c>
      <c r="N57" s="2">
        <f t="shared" si="11"/>
        <v>0</v>
      </c>
    </row>
    <row r="58" spans="1:14" x14ac:dyDescent="0.25">
      <c r="A58" s="125">
        <v>38830</v>
      </c>
      <c r="B58" s="121">
        <v>2.5</v>
      </c>
      <c r="D58" s="2"/>
      <c r="E58" s="2">
        <f t="shared" si="6"/>
        <v>0</v>
      </c>
      <c r="F58" s="2">
        <f t="shared" si="7"/>
        <v>0</v>
      </c>
      <c r="H58" s="2"/>
      <c r="I58" s="2">
        <f t="shared" si="8"/>
        <v>0</v>
      </c>
      <c r="J58" s="2">
        <f t="shared" si="9"/>
        <v>0</v>
      </c>
      <c r="L58" s="2"/>
      <c r="M58" s="2">
        <f t="shared" si="10"/>
        <v>0</v>
      </c>
      <c r="N58" s="2">
        <f t="shared" si="11"/>
        <v>0</v>
      </c>
    </row>
    <row r="59" spans="1:14" x14ac:dyDescent="0.25">
      <c r="A59" s="125">
        <v>38831</v>
      </c>
      <c r="B59" s="121">
        <v>0</v>
      </c>
      <c r="D59" s="2"/>
      <c r="E59" s="2">
        <f t="shared" si="6"/>
        <v>0</v>
      </c>
      <c r="F59" s="2">
        <f t="shared" si="7"/>
        <v>0</v>
      </c>
      <c r="H59" s="2"/>
      <c r="I59" s="2">
        <f t="shared" si="8"/>
        <v>0</v>
      </c>
      <c r="J59" s="2">
        <f t="shared" si="9"/>
        <v>0</v>
      </c>
      <c r="L59" s="2"/>
      <c r="M59" s="2">
        <f t="shared" si="10"/>
        <v>0</v>
      </c>
      <c r="N59" s="2">
        <f t="shared" si="11"/>
        <v>0</v>
      </c>
    </row>
    <row r="60" spans="1:14" x14ac:dyDescent="0.25">
      <c r="A60" s="125">
        <v>38832</v>
      </c>
      <c r="B60" s="121">
        <v>0</v>
      </c>
      <c r="D60" s="2"/>
      <c r="E60" s="2">
        <f t="shared" si="6"/>
        <v>0</v>
      </c>
      <c r="F60" s="2">
        <f t="shared" si="7"/>
        <v>0</v>
      </c>
      <c r="H60" s="2"/>
      <c r="I60" s="2">
        <f t="shared" si="8"/>
        <v>0</v>
      </c>
      <c r="J60" s="2">
        <f t="shared" si="9"/>
        <v>0</v>
      </c>
      <c r="L60" s="2"/>
      <c r="M60" s="2">
        <f t="shared" si="10"/>
        <v>0</v>
      </c>
      <c r="N60" s="2">
        <f t="shared" si="11"/>
        <v>0</v>
      </c>
    </row>
    <row r="61" spans="1:14" x14ac:dyDescent="0.25">
      <c r="A61" s="125">
        <v>38833</v>
      </c>
      <c r="B61" s="121">
        <v>0.5</v>
      </c>
      <c r="D61" s="2"/>
      <c r="E61" s="2">
        <f t="shared" si="6"/>
        <v>0</v>
      </c>
      <c r="F61" s="2">
        <f t="shared" si="7"/>
        <v>0</v>
      </c>
      <c r="H61" s="2"/>
      <c r="I61" s="2">
        <f t="shared" si="8"/>
        <v>0</v>
      </c>
      <c r="J61" s="2">
        <f t="shared" si="9"/>
        <v>0</v>
      </c>
      <c r="L61" s="2"/>
      <c r="M61" s="2">
        <f t="shared" si="10"/>
        <v>0</v>
      </c>
      <c r="N61" s="2">
        <f t="shared" si="11"/>
        <v>0</v>
      </c>
    </row>
    <row r="62" spans="1:14" x14ac:dyDescent="0.25">
      <c r="A62" s="125">
        <v>38834</v>
      </c>
      <c r="B62" s="121">
        <v>0</v>
      </c>
      <c r="D62" s="2"/>
      <c r="E62" s="2">
        <f t="shared" si="6"/>
        <v>0</v>
      </c>
      <c r="F62" s="2">
        <f t="shared" si="7"/>
        <v>0</v>
      </c>
      <c r="H62" s="2"/>
      <c r="I62" s="2">
        <f t="shared" si="8"/>
        <v>0</v>
      </c>
      <c r="J62" s="2">
        <f t="shared" si="9"/>
        <v>0</v>
      </c>
      <c r="L62" s="2"/>
      <c r="M62" s="2">
        <f t="shared" si="10"/>
        <v>0</v>
      </c>
      <c r="N62" s="2">
        <f t="shared" si="11"/>
        <v>0</v>
      </c>
    </row>
    <row r="63" spans="1:14" x14ac:dyDescent="0.25">
      <c r="A63" s="125">
        <v>38835</v>
      </c>
      <c r="B63" s="121">
        <v>0</v>
      </c>
      <c r="D63" s="2"/>
      <c r="E63" s="2">
        <f t="shared" si="6"/>
        <v>0</v>
      </c>
      <c r="F63" s="2">
        <f t="shared" si="7"/>
        <v>0</v>
      </c>
      <c r="H63" s="2"/>
      <c r="I63" s="2">
        <f t="shared" si="8"/>
        <v>0</v>
      </c>
      <c r="J63" s="2">
        <f t="shared" si="9"/>
        <v>0</v>
      </c>
      <c r="L63" s="2"/>
      <c r="M63" s="2">
        <f t="shared" si="10"/>
        <v>0</v>
      </c>
      <c r="N63" s="2">
        <f t="shared" si="11"/>
        <v>0</v>
      </c>
    </row>
    <row r="64" spans="1:14" x14ac:dyDescent="0.25">
      <c r="A64" s="125">
        <v>38836</v>
      </c>
      <c r="B64" s="121">
        <v>0</v>
      </c>
      <c r="D64" s="2"/>
      <c r="E64" s="2">
        <f t="shared" si="6"/>
        <v>0</v>
      </c>
      <c r="F64" s="2">
        <f t="shared" si="7"/>
        <v>0</v>
      </c>
      <c r="H64" s="2"/>
      <c r="I64" s="2">
        <f t="shared" si="8"/>
        <v>0</v>
      </c>
      <c r="J64" s="2">
        <f t="shared" si="9"/>
        <v>0</v>
      </c>
      <c r="L64" s="2"/>
      <c r="M64" s="2">
        <f t="shared" si="10"/>
        <v>0</v>
      </c>
      <c r="N64" s="2">
        <f t="shared" si="11"/>
        <v>0</v>
      </c>
    </row>
    <row r="65" spans="1:14" x14ac:dyDescent="0.25">
      <c r="A65" s="125">
        <v>38837</v>
      </c>
      <c r="B65" s="121">
        <v>1.75</v>
      </c>
      <c r="D65" s="2"/>
      <c r="E65" s="2">
        <f t="shared" si="6"/>
        <v>0</v>
      </c>
      <c r="F65" s="2">
        <f t="shared" si="7"/>
        <v>0</v>
      </c>
      <c r="H65" s="2"/>
      <c r="I65" s="2">
        <f t="shared" si="8"/>
        <v>0</v>
      </c>
      <c r="J65" s="2">
        <f t="shared" si="9"/>
        <v>0</v>
      </c>
      <c r="L65" s="2"/>
      <c r="M65" s="2">
        <f t="shared" si="10"/>
        <v>0</v>
      </c>
      <c r="N65" s="2">
        <f t="shared" si="11"/>
        <v>0</v>
      </c>
    </row>
    <row r="66" spans="1:14" x14ac:dyDescent="0.25">
      <c r="A66" s="121"/>
      <c r="B66" s="121">
        <v>0</v>
      </c>
      <c r="D66" s="2"/>
      <c r="E66" s="2">
        <f t="shared" si="6"/>
        <v>0</v>
      </c>
      <c r="F66" s="2">
        <f t="shared" si="7"/>
        <v>0</v>
      </c>
      <c r="H66" s="2"/>
      <c r="I66" s="2">
        <f t="shared" si="8"/>
        <v>0</v>
      </c>
      <c r="J66" s="2">
        <f t="shared" si="9"/>
        <v>0</v>
      </c>
      <c r="L66" s="2"/>
      <c r="M66" s="2">
        <f t="shared" si="10"/>
        <v>0</v>
      </c>
      <c r="N66" s="2">
        <f t="shared" si="11"/>
        <v>0</v>
      </c>
    </row>
    <row r="67" spans="1:14" x14ac:dyDescent="0.25">
      <c r="A67" s="121"/>
      <c r="B67" s="121"/>
      <c r="D67" s="2"/>
      <c r="E67" s="2"/>
      <c r="F67" s="2"/>
    </row>
    <row r="68" spans="1:14" x14ac:dyDescent="0.25">
      <c r="A68" s="125">
        <v>38838</v>
      </c>
      <c r="B68" s="121">
        <v>0</v>
      </c>
      <c r="D68" s="2"/>
      <c r="E68" s="2">
        <f t="shared" ref="E68:E98" si="12">+D68*0.67</f>
        <v>0</v>
      </c>
      <c r="F68" s="2">
        <f t="shared" ref="F68:F97" si="13">+D68*0.33</f>
        <v>0</v>
      </c>
      <c r="H68" s="2"/>
      <c r="I68" s="2">
        <f t="shared" ref="I68:I98" si="14">+H68*0.67</f>
        <v>0</v>
      </c>
      <c r="J68" s="2">
        <f t="shared" ref="J68:J97" si="15">+H68*0.33</f>
        <v>0</v>
      </c>
      <c r="L68" s="2"/>
      <c r="M68" s="2">
        <f t="shared" ref="M68:M98" si="16">+L68*0.67</f>
        <v>0</v>
      </c>
      <c r="N68" s="2">
        <f t="shared" ref="N68:N97" si="17">+L68*0.33</f>
        <v>0</v>
      </c>
    </row>
    <row r="69" spans="1:14" x14ac:dyDescent="0.25">
      <c r="A69" s="125">
        <v>38839</v>
      </c>
      <c r="B69" s="121">
        <v>0</v>
      </c>
      <c r="D69" s="2"/>
      <c r="E69" s="2">
        <f t="shared" si="12"/>
        <v>0</v>
      </c>
      <c r="F69" s="2">
        <f t="shared" si="13"/>
        <v>0</v>
      </c>
      <c r="H69" s="2"/>
      <c r="I69" s="2">
        <f t="shared" si="14"/>
        <v>0</v>
      </c>
      <c r="J69" s="2">
        <f t="shared" si="15"/>
        <v>0</v>
      </c>
      <c r="L69" s="2"/>
      <c r="M69" s="2">
        <f t="shared" si="16"/>
        <v>0</v>
      </c>
      <c r="N69" s="2">
        <f t="shared" si="17"/>
        <v>0</v>
      </c>
    </row>
    <row r="70" spans="1:14" x14ac:dyDescent="0.25">
      <c r="A70" s="125">
        <v>38840</v>
      </c>
      <c r="B70" s="121">
        <v>0</v>
      </c>
      <c r="D70" s="2"/>
      <c r="E70" s="2">
        <f t="shared" si="12"/>
        <v>0</v>
      </c>
      <c r="F70" s="2">
        <f t="shared" si="13"/>
        <v>0</v>
      </c>
      <c r="H70" s="2"/>
      <c r="I70" s="2">
        <f t="shared" si="14"/>
        <v>0</v>
      </c>
      <c r="J70" s="2">
        <f t="shared" si="15"/>
        <v>0</v>
      </c>
      <c r="L70" s="2"/>
      <c r="M70" s="2">
        <f t="shared" si="16"/>
        <v>0</v>
      </c>
      <c r="N70" s="2">
        <f t="shared" si="17"/>
        <v>0</v>
      </c>
    </row>
    <row r="71" spans="1:14" x14ac:dyDescent="0.25">
      <c r="A71" s="125">
        <v>38841</v>
      </c>
      <c r="B71" s="121">
        <v>0</v>
      </c>
      <c r="D71" s="2"/>
      <c r="E71" s="2">
        <f t="shared" si="12"/>
        <v>0</v>
      </c>
      <c r="F71" s="2">
        <f t="shared" si="13"/>
        <v>0</v>
      </c>
      <c r="H71" s="2"/>
      <c r="I71" s="2">
        <f t="shared" si="14"/>
        <v>0</v>
      </c>
      <c r="J71" s="2">
        <f t="shared" si="15"/>
        <v>0</v>
      </c>
      <c r="L71" s="2"/>
      <c r="M71" s="2">
        <f t="shared" si="16"/>
        <v>0</v>
      </c>
      <c r="N71" s="2">
        <f t="shared" si="17"/>
        <v>0</v>
      </c>
    </row>
    <row r="72" spans="1:14" x14ac:dyDescent="0.25">
      <c r="A72" s="125">
        <v>38842</v>
      </c>
      <c r="B72" s="121">
        <v>0</v>
      </c>
      <c r="D72" s="2"/>
      <c r="E72" s="2">
        <f t="shared" si="12"/>
        <v>0</v>
      </c>
      <c r="F72" s="2">
        <f t="shared" si="13"/>
        <v>0</v>
      </c>
      <c r="H72" s="2"/>
      <c r="I72" s="2">
        <f t="shared" si="14"/>
        <v>0</v>
      </c>
      <c r="J72" s="2">
        <f t="shared" si="15"/>
        <v>0</v>
      </c>
      <c r="L72" s="2"/>
      <c r="M72" s="2">
        <f t="shared" si="16"/>
        <v>0</v>
      </c>
      <c r="N72" s="2">
        <f t="shared" si="17"/>
        <v>0</v>
      </c>
    </row>
    <row r="73" spans="1:14" x14ac:dyDescent="0.25">
      <c r="A73" s="125">
        <v>38843</v>
      </c>
      <c r="B73" s="121">
        <v>0</v>
      </c>
      <c r="D73" s="2"/>
      <c r="E73" s="2">
        <f t="shared" si="12"/>
        <v>0</v>
      </c>
      <c r="F73" s="2">
        <f t="shared" si="13"/>
        <v>0</v>
      </c>
      <c r="H73" s="2"/>
      <c r="I73" s="2">
        <f t="shared" si="14"/>
        <v>0</v>
      </c>
      <c r="J73" s="2">
        <f t="shared" si="15"/>
        <v>0</v>
      </c>
      <c r="L73" s="7"/>
      <c r="M73" s="7">
        <f t="shared" si="16"/>
        <v>0</v>
      </c>
      <c r="N73" s="7">
        <f t="shared" si="17"/>
        <v>0</v>
      </c>
    </row>
    <row r="74" spans="1:14" x14ac:dyDescent="0.25">
      <c r="A74" s="125">
        <v>38844</v>
      </c>
      <c r="B74" s="121">
        <v>0</v>
      </c>
      <c r="D74" s="2"/>
      <c r="E74" s="2">
        <f t="shared" si="12"/>
        <v>0</v>
      </c>
      <c r="F74" s="2">
        <f t="shared" si="13"/>
        <v>0</v>
      </c>
      <c r="H74" s="2"/>
      <c r="I74" s="2">
        <f t="shared" si="14"/>
        <v>0</v>
      </c>
      <c r="J74" s="2">
        <f t="shared" si="15"/>
        <v>0</v>
      </c>
      <c r="L74" s="2"/>
      <c r="M74" s="2">
        <f t="shared" si="16"/>
        <v>0</v>
      </c>
      <c r="N74" s="2">
        <f t="shared" si="17"/>
        <v>0</v>
      </c>
    </row>
    <row r="75" spans="1:14" x14ac:dyDescent="0.25">
      <c r="A75" s="125">
        <v>38845</v>
      </c>
      <c r="B75" s="121">
        <v>0</v>
      </c>
      <c r="D75" s="2"/>
      <c r="E75" s="2">
        <f t="shared" si="12"/>
        <v>0</v>
      </c>
      <c r="F75" s="2">
        <f t="shared" si="13"/>
        <v>0</v>
      </c>
      <c r="H75" s="2"/>
      <c r="I75" s="2">
        <f t="shared" si="14"/>
        <v>0</v>
      </c>
      <c r="J75" s="2">
        <f t="shared" si="15"/>
        <v>0</v>
      </c>
      <c r="L75" s="2"/>
      <c r="M75" s="2">
        <f t="shared" si="16"/>
        <v>0</v>
      </c>
      <c r="N75" s="2">
        <f t="shared" si="17"/>
        <v>0</v>
      </c>
    </row>
    <row r="76" spans="1:14" x14ac:dyDescent="0.25">
      <c r="A76" s="125">
        <v>38846</v>
      </c>
      <c r="B76" s="121">
        <v>0</v>
      </c>
      <c r="D76" s="2"/>
      <c r="E76" s="2">
        <f t="shared" si="12"/>
        <v>0</v>
      </c>
      <c r="F76" s="2">
        <f t="shared" si="13"/>
        <v>0</v>
      </c>
      <c r="H76" s="2"/>
      <c r="I76" s="2">
        <f t="shared" si="14"/>
        <v>0</v>
      </c>
      <c r="J76" s="2">
        <f t="shared" si="15"/>
        <v>0</v>
      </c>
      <c r="L76" s="2"/>
      <c r="M76" s="2">
        <f t="shared" si="16"/>
        <v>0</v>
      </c>
      <c r="N76" s="2">
        <f t="shared" si="17"/>
        <v>0</v>
      </c>
    </row>
    <row r="77" spans="1:14" x14ac:dyDescent="0.25">
      <c r="A77" s="125">
        <v>38847</v>
      </c>
      <c r="B77" s="121">
        <v>0</v>
      </c>
      <c r="D77" s="2">
        <v>0.5</v>
      </c>
      <c r="E77" s="2">
        <f t="shared" si="12"/>
        <v>0.33500000000000002</v>
      </c>
      <c r="F77" s="2">
        <f t="shared" si="13"/>
        <v>0.16500000000000001</v>
      </c>
      <c r="H77" s="2">
        <v>0.5</v>
      </c>
      <c r="I77" s="2">
        <f t="shared" si="14"/>
        <v>0.33500000000000002</v>
      </c>
      <c r="J77" s="2">
        <f t="shared" si="15"/>
        <v>0.16500000000000001</v>
      </c>
      <c r="L77" s="2">
        <v>0.5</v>
      </c>
      <c r="M77" s="2">
        <f t="shared" si="16"/>
        <v>0.33500000000000002</v>
      </c>
      <c r="N77" s="2">
        <f t="shared" si="17"/>
        <v>0.16500000000000001</v>
      </c>
    </row>
    <row r="78" spans="1:14" x14ac:dyDescent="0.25">
      <c r="A78" s="125">
        <v>38848</v>
      </c>
      <c r="B78" s="121">
        <v>0</v>
      </c>
      <c r="D78" s="2"/>
      <c r="E78" s="2">
        <f t="shared" si="12"/>
        <v>0</v>
      </c>
      <c r="F78" s="2">
        <f t="shared" si="13"/>
        <v>0</v>
      </c>
      <c r="H78" s="2"/>
      <c r="I78" s="2">
        <f t="shared" si="14"/>
        <v>0</v>
      </c>
      <c r="J78" s="2">
        <f t="shared" si="15"/>
        <v>0</v>
      </c>
      <c r="L78" s="2"/>
      <c r="M78" s="2">
        <f t="shared" si="16"/>
        <v>0</v>
      </c>
      <c r="N78" s="2">
        <f t="shared" si="17"/>
        <v>0</v>
      </c>
    </row>
    <row r="79" spans="1:14" x14ac:dyDescent="0.25">
      <c r="A79" s="125">
        <v>38849</v>
      </c>
      <c r="B79" s="121">
        <v>0</v>
      </c>
      <c r="D79" s="2">
        <v>0.75</v>
      </c>
      <c r="E79" s="2">
        <f t="shared" si="12"/>
        <v>0.50250000000000006</v>
      </c>
      <c r="F79" s="2">
        <f t="shared" si="13"/>
        <v>0.2475</v>
      </c>
      <c r="H79" s="2"/>
      <c r="I79" s="2">
        <f t="shared" si="14"/>
        <v>0</v>
      </c>
      <c r="J79" s="2">
        <f t="shared" si="15"/>
        <v>0</v>
      </c>
      <c r="L79" s="2"/>
      <c r="M79" s="2">
        <f t="shared" si="16"/>
        <v>0</v>
      </c>
      <c r="N79" s="2">
        <f t="shared" si="17"/>
        <v>0</v>
      </c>
    </row>
    <row r="80" spans="1:14" x14ac:dyDescent="0.25">
      <c r="A80" s="125">
        <v>38850</v>
      </c>
      <c r="B80" s="121">
        <v>0.33</v>
      </c>
      <c r="D80" s="2"/>
      <c r="E80" s="2">
        <f t="shared" si="12"/>
        <v>0</v>
      </c>
      <c r="F80" s="2">
        <f t="shared" si="13"/>
        <v>0</v>
      </c>
      <c r="H80" s="2"/>
      <c r="I80" s="2">
        <f t="shared" si="14"/>
        <v>0</v>
      </c>
      <c r="J80" s="2">
        <f t="shared" si="15"/>
        <v>0</v>
      </c>
      <c r="L80" s="2"/>
      <c r="M80" s="2">
        <f t="shared" si="16"/>
        <v>0</v>
      </c>
      <c r="N80" s="2">
        <f t="shared" si="17"/>
        <v>0</v>
      </c>
    </row>
    <row r="81" spans="1:14" x14ac:dyDescent="0.25">
      <c r="A81" s="125">
        <v>38851</v>
      </c>
      <c r="B81" s="121">
        <v>0</v>
      </c>
      <c r="D81" s="2"/>
      <c r="E81" s="2">
        <f t="shared" si="12"/>
        <v>0</v>
      </c>
      <c r="F81" s="2">
        <f t="shared" si="13"/>
        <v>0</v>
      </c>
      <c r="H81" s="2"/>
      <c r="I81" s="2">
        <f t="shared" si="14"/>
        <v>0</v>
      </c>
      <c r="J81" s="2">
        <f t="shared" si="15"/>
        <v>0</v>
      </c>
      <c r="L81" s="2"/>
      <c r="M81" s="2">
        <f t="shared" si="16"/>
        <v>0</v>
      </c>
      <c r="N81" s="2">
        <f t="shared" si="17"/>
        <v>0</v>
      </c>
    </row>
    <row r="82" spans="1:14" x14ac:dyDescent="0.25">
      <c r="A82" s="125">
        <v>38852</v>
      </c>
      <c r="B82" s="121">
        <v>0</v>
      </c>
      <c r="D82" s="2"/>
      <c r="E82" s="2">
        <f t="shared" si="12"/>
        <v>0</v>
      </c>
      <c r="F82" s="2">
        <f t="shared" si="13"/>
        <v>0</v>
      </c>
      <c r="H82" s="2"/>
      <c r="I82" s="2">
        <f t="shared" si="14"/>
        <v>0</v>
      </c>
      <c r="J82" s="2">
        <f t="shared" si="15"/>
        <v>0</v>
      </c>
      <c r="L82" s="2"/>
      <c r="M82" s="2">
        <f t="shared" si="16"/>
        <v>0</v>
      </c>
      <c r="N82" s="2">
        <f t="shared" si="17"/>
        <v>0</v>
      </c>
    </row>
    <row r="83" spans="1:14" x14ac:dyDescent="0.25">
      <c r="A83" s="125">
        <v>38853</v>
      </c>
      <c r="B83" s="121">
        <v>0</v>
      </c>
      <c r="D83" s="2"/>
      <c r="E83" s="2">
        <f t="shared" si="12"/>
        <v>0</v>
      </c>
      <c r="F83" s="2">
        <f t="shared" si="13"/>
        <v>0</v>
      </c>
      <c r="H83" s="2"/>
      <c r="I83" s="2">
        <f t="shared" si="14"/>
        <v>0</v>
      </c>
      <c r="J83" s="2">
        <f t="shared" si="15"/>
        <v>0</v>
      </c>
      <c r="L83" s="2"/>
      <c r="M83" s="2">
        <f t="shared" si="16"/>
        <v>0</v>
      </c>
      <c r="N83" s="2">
        <f t="shared" si="17"/>
        <v>0</v>
      </c>
    </row>
    <row r="84" spans="1:14" x14ac:dyDescent="0.25">
      <c r="A84" s="125">
        <v>38854</v>
      </c>
      <c r="B84" s="121">
        <v>0</v>
      </c>
      <c r="D84" s="2"/>
      <c r="E84" s="2">
        <f t="shared" si="12"/>
        <v>0</v>
      </c>
      <c r="F84" s="2">
        <f t="shared" si="13"/>
        <v>0</v>
      </c>
      <c r="H84" s="2"/>
      <c r="I84" s="2">
        <f t="shared" si="14"/>
        <v>0</v>
      </c>
      <c r="J84" s="2">
        <f t="shared" si="15"/>
        <v>0</v>
      </c>
      <c r="L84" s="2"/>
      <c r="M84" s="2">
        <f t="shared" si="16"/>
        <v>0</v>
      </c>
      <c r="N84" s="2">
        <f t="shared" si="17"/>
        <v>0</v>
      </c>
    </row>
    <row r="85" spans="1:14" x14ac:dyDescent="0.25">
      <c r="A85" s="125">
        <v>38855</v>
      </c>
      <c r="B85" s="121">
        <v>0</v>
      </c>
      <c r="D85" s="2">
        <v>0.75</v>
      </c>
      <c r="E85" s="2">
        <f t="shared" si="12"/>
        <v>0.50250000000000006</v>
      </c>
      <c r="F85" s="2">
        <f t="shared" si="13"/>
        <v>0.2475</v>
      </c>
      <c r="H85" s="2"/>
      <c r="I85" s="2">
        <f t="shared" si="14"/>
        <v>0</v>
      </c>
      <c r="J85" s="2">
        <f t="shared" si="15"/>
        <v>0</v>
      </c>
      <c r="L85" s="2"/>
      <c r="M85" s="2">
        <f t="shared" si="16"/>
        <v>0</v>
      </c>
      <c r="N85" s="2">
        <f t="shared" si="17"/>
        <v>0</v>
      </c>
    </row>
    <row r="86" spans="1:14" x14ac:dyDescent="0.25">
      <c r="A86" s="125">
        <v>38856</v>
      </c>
      <c r="B86" s="121">
        <v>0</v>
      </c>
      <c r="D86" s="2">
        <v>0.75</v>
      </c>
      <c r="E86" s="2">
        <f t="shared" si="12"/>
        <v>0.50250000000000006</v>
      </c>
      <c r="F86" s="2">
        <f t="shared" si="13"/>
        <v>0.2475</v>
      </c>
      <c r="H86" s="2"/>
      <c r="I86" s="2">
        <f t="shared" si="14"/>
        <v>0</v>
      </c>
      <c r="J86" s="2">
        <f t="shared" si="15"/>
        <v>0</v>
      </c>
      <c r="L86" s="2"/>
      <c r="M86" s="2">
        <f t="shared" si="16"/>
        <v>0</v>
      </c>
      <c r="N86" s="2">
        <f t="shared" si="17"/>
        <v>0</v>
      </c>
    </row>
    <row r="87" spans="1:14" x14ac:dyDescent="0.25">
      <c r="A87" s="125">
        <v>38857</v>
      </c>
      <c r="B87" s="121">
        <v>0</v>
      </c>
      <c r="D87" s="2"/>
      <c r="E87" s="2">
        <f t="shared" si="12"/>
        <v>0</v>
      </c>
      <c r="F87" s="2">
        <f t="shared" si="13"/>
        <v>0</v>
      </c>
      <c r="H87" s="2"/>
      <c r="I87" s="2">
        <f t="shared" si="14"/>
        <v>0</v>
      </c>
      <c r="J87" s="2">
        <f t="shared" si="15"/>
        <v>0</v>
      </c>
      <c r="L87" s="2"/>
      <c r="M87" s="2">
        <f t="shared" si="16"/>
        <v>0</v>
      </c>
      <c r="N87" s="2">
        <f t="shared" si="17"/>
        <v>0</v>
      </c>
    </row>
    <row r="88" spans="1:14" x14ac:dyDescent="0.25">
      <c r="A88" s="125">
        <v>38858</v>
      </c>
      <c r="B88" s="121">
        <v>0</v>
      </c>
      <c r="D88" s="2"/>
      <c r="E88" s="2">
        <f t="shared" si="12"/>
        <v>0</v>
      </c>
      <c r="F88" s="2">
        <f t="shared" si="13"/>
        <v>0</v>
      </c>
      <c r="H88" s="2"/>
      <c r="I88" s="2">
        <f t="shared" si="14"/>
        <v>0</v>
      </c>
      <c r="J88" s="2">
        <f t="shared" si="15"/>
        <v>0</v>
      </c>
      <c r="L88" s="2"/>
      <c r="M88" s="2">
        <f t="shared" si="16"/>
        <v>0</v>
      </c>
      <c r="N88" s="2">
        <f t="shared" si="17"/>
        <v>0</v>
      </c>
    </row>
    <row r="89" spans="1:14" x14ac:dyDescent="0.25">
      <c r="A89" s="125">
        <v>38859</v>
      </c>
      <c r="B89" s="121">
        <v>0.33</v>
      </c>
      <c r="D89" s="2"/>
      <c r="E89" s="2">
        <f t="shared" si="12"/>
        <v>0</v>
      </c>
      <c r="F89" s="2">
        <f t="shared" si="13"/>
        <v>0</v>
      </c>
      <c r="H89" s="2"/>
      <c r="I89" s="2">
        <f t="shared" si="14"/>
        <v>0</v>
      </c>
      <c r="J89" s="2">
        <f t="shared" si="15"/>
        <v>0</v>
      </c>
      <c r="L89" s="2"/>
      <c r="M89" s="2">
        <f t="shared" si="16"/>
        <v>0</v>
      </c>
      <c r="N89" s="2">
        <f t="shared" si="17"/>
        <v>0</v>
      </c>
    </row>
    <row r="90" spans="1:14" x14ac:dyDescent="0.25">
      <c r="A90" s="125">
        <v>38860</v>
      </c>
      <c r="B90" s="121">
        <v>0</v>
      </c>
      <c r="D90" s="2"/>
      <c r="E90" s="2">
        <f t="shared" si="12"/>
        <v>0</v>
      </c>
      <c r="F90" s="2">
        <f t="shared" si="13"/>
        <v>0</v>
      </c>
      <c r="H90" s="2"/>
      <c r="I90" s="2">
        <f t="shared" si="14"/>
        <v>0</v>
      </c>
      <c r="J90" s="2">
        <f t="shared" si="15"/>
        <v>0</v>
      </c>
      <c r="L90" s="2"/>
      <c r="M90" s="2">
        <f t="shared" si="16"/>
        <v>0</v>
      </c>
      <c r="N90" s="2">
        <f t="shared" si="17"/>
        <v>0</v>
      </c>
    </row>
    <row r="91" spans="1:14" x14ac:dyDescent="0.25">
      <c r="A91" s="125">
        <v>38861</v>
      </c>
      <c r="B91" s="121">
        <v>0</v>
      </c>
      <c r="D91" s="2"/>
      <c r="E91" s="2">
        <f t="shared" si="12"/>
        <v>0</v>
      </c>
      <c r="F91" s="2">
        <f t="shared" si="13"/>
        <v>0</v>
      </c>
      <c r="H91" s="2"/>
      <c r="I91" s="2">
        <f t="shared" si="14"/>
        <v>0</v>
      </c>
      <c r="J91" s="2">
        <f t="shared" si="15"/>
        <v>0</v>
      </c>
      <c r="L91" s="2"/>
      <c r="M91" s="2">
        <f t="shared" si="16"/>
        <v>0</v>
      </c>
      <c r="N91" s="2">
        <f t="shared" si="17"/>
        <v>0</v>
      </c>
    </row>
    <row r="92" spans="1:14" x14ac:dyDescent="0.25">
      <c r="A92" s="125">
        <v>38862</v>
      </c>
      <c r="B92" s="121">
        <v>0</v>
      </c>
      <c r="D92" s="2">
        <v>0.75</v>
      </c>
      <c r="E92" s="2">
        <f t="shared" si="12"/>
        <v>0.50250000000000006</v>
      </c>
      <c r="F92" s="2">
        <f t="shared" si="13"/>
        <v>0.2475</v>
      </c>
      <c r="H92" s="2"/>
      <c r="I92" s="2">
        <f t="shared" si="14"/>
        <v>0</v>
      </c>
      <c r="J92" s="2">
        <f t="shared" si="15"/>
        <v>0</v>
      </c>
      <c r="L92" s="2"/>
      <c r="M92" s="2">
        <f t="shared" si="16"/>
        <v>0</v>
      </c>
      <c r="N92" s="2">
        <f t="shared" si="17"/>
        <v>0</v>
      </c>
    </row>
    <row r="93" spans="1:14" x14ac:dyDescent="0.25">
      <c r="A93" s="125">
        <v>38863</v>
      </c>
      <c r="B93" s="121">
        <v>0</v>
      </c>
      <c r="D93" s="2"/>
      <c r="E93" s="2">
        <f t="shared" si="12"/>
        <v>0</v>
      </c>
      <c r="F93" s="2">
        <f t="shared" si="13"/>
        <v>0</v>
      </c>
      <c r="H93" s="2"/>
      <c r="I93" s="2">
        <f t="shared" si="14"/>
        <v>0</v>
      </c>
      <c r="J93" s="2">
        <f t="shared" si="15"/>
        <v>0</v>
      </c>
      <c r="L93" s="2"/>
      <c r="M93" s="2">
        <f t="shared" si="16"/>
        <v>0</v>
      </c>
      <c r="N93" s="2">
        <f t="shared" si="17"/>
        <v>0</v>
      </c>
    </row>
    <row r="94" spans="1:14" x14ac:dyDescent="0.25">
      <c r="A94" s="125">
        <v>38864</v>
      </c>
      <c r="B94" s="121">
        <v>0</v>
      </c>
      <c r="D94" s="2">
        <v>0.75</v>
      </c>
      <c r="E94" s="2">
        <f t="shared" si="12"/>
        <v>0.50250000000000006</v>
      </c>
      <c r="F94" s="2">
        <f t="shared" si="13"/>
        <v>0.2475</v>
      </c>
      <c r="H94" s="2"/>
      <c r="I94" s="2">
        <f t="shared" si="14"/>
        <v>0</v>
      </c>
      <c r="J94" s="2">
        <f t="shared" si="15"/>
        <v>0</v>
      </c>
      <c r="L94" s="2"/>
      <c r="M94" s="2">
        <f t="shared" si="16"/>
        <v>0</v>
      </c>
      <c r="N94" s="2">
        <f t="shared" si="17"/>
        <v>0</v>
      </c>
    </row>
    <row r="95" spans="1:14" x14ac:dyDescent="0.25">
      <c r="A95" s="125">
        <v>38865</v>
      </c>
      <c r="B95" s="121">
        <v>0</v>
      </c>
      <c r="D95" s="2"/>
      <c r="E95" s="2">
        <f t="shared" si="12"/>
        <v>0</v>
      </c>
      <c r="F95" s="2">
        <f t="shared" si="13"/>
        <v>0</v>
      </c>
      <c r="H95" s="2"/>
      <c r="I95" s="2">
        <f t="shared" si="14"/>
        <v>0</v>
      </c>
      <c r="J95" s="2">
        <f t="shared" si="15"/>
        <v>0</v>
      </c>
      <c r="L95" s="2"/>
      <c r="M95" s="2">
        <f t="shared" si="16"/>
        <v>0</v>
      </c>
      <c r="N95" s="2">
        <f t="shared" si="17"/>
        <v>0</v>
      </c>
    </row>
    <row r="96" spans="1:14" x14ac:dyDescent="0.25">
      <c r="A96" s="125">
        <v>38866</v>
      </c>
      <c r="B96" s="121">
        <v>0.65</v>
      </c>
      <c r="D96" s="2"/>
      <c r="E96" s="2">
        <f t="shared" si="12"/>
        <v>0</v>
      </c>
      <c r="F96" s="2">
        <f t="shared" si="13"/>
        <v>0</v>
      </c>
      <c r="H96" s="2"/>
      <c r="I96" s="2">
        <f t="shared" si="14"/>
        <v>0</v>
      </c>
      <c r="J96" s="2">
        <f t="shared" si="15"/>
        <v>0</v>
      </c>
      <c r="L96" s="2"/>
      <c r="M96" s="2">
        <f t="shared" si="16"/>
        <v>0</v>
      </c>
      <c r="N96" s="2">
        <f t="shared" si="17"/>
        <v>0</v>
      </c>
    </row>
    <row r="97" spans="1:14" x14ac:dyDescent="0.25">
      <c r="A97" s="125">
        <v>38867</v>
      </c>
      <c r="B97" s="121">
        <v>0</v>
      </c>
      <c r="D97" s="2"/>
      <c r="E97" s="2">
        <f t="shared" si="12"/>
        <v>0</v>
      </c>
      <c r="F97" s="2">
        <f t="shared" si="13"/>
        <v>0</v>
      </c>
      <c r="H97" s="2"/>
      <c r="I97" s="2">
        <f t="shared" si="14"/>
        <v>0</v>
      </c>
      <c r="J97" s="2">
        <f t="shared" si="15"/>
        <v>0</v>
      </c>
      <c r="L97" s="2"/>
      <c r="M97" s="2">
        <f t="shared" si="16"/>
        <v>0</v>
      </c>
      <c r="N97" s="2">
        <f t="shared" si="17"/>
        <v>0</v>
      </c>
    </row>
    <row r="98" spans="1:14" x14ac:dyDescent="0.25">
      <c r="A98" s="125">
        <v>38868</v>
      </c>
      <c r="B98" s="121">
        <v>1</v>
      </c>
      <c r="D98" s="2"/>
      <c r="E98" s="2">
        <f t="shared" si="12"/>
        <v>0</v>
      </c>
      <c r="F98" s="2">
        <f>+D98*0.33</f>
        <v>0</v>
      </c>
      <c r="H98" s="2"/>
      <c r="I98" s="2">
        <f t="shared" si="14"/>
        <v>0</v>
      </c>
      <c r="J98" s="2">
        <f>+H98*0.33</f>
        <v>0</v>
      </c>
      <c r="L98" s="2"/>
      <c r="M98" s="2">
        <f t="shared" si="16"/>
        <v>0</v>
      </c>
      <c r="N98" s="2">
        <f>+L98*0.33</f>
        <v>0</v>
      </c>
    </row>
    <row r="99" spans="1:14" x14ac:dyDescent="0.25">
      <c r="A99" s="121"/>
      <c r="B99" s="121"/>
      <c r="D99" s="2"/>
      <c r="E99" s="2"/>
      <c r="F99" s="2"/>
    </row>
    <row r="100" spans="1:14" x14ac:dyDescent="0.25">
      <c r="A100" s="125">
        <v>38869</v>
      </c>
      <c r="B100" s="121">
        <v>0.22</v>
      </c>
      <c r="D100" s="2"/>
      <c r="E100" s="2">
        <f t="shared" ref="E100:E130" si="18">+D100*0.67</f>
        <v>0</v>
      </c>
      <c r="F100" s="2">
        <f t="shared" ref="F100:F130" si="19">+D100*0.33</f>
        <v>0</v>
      </c>
      <c r="H100" s="2"/>
      <c r="I100" s="2">
        <f t="shared" ref="I100:I130" si="20">+H100*0.67</f>
        <v>0</v>
      </c>
      <c r="J100" s="2">
        <f t="shared" ref="J100:J130" si="21">+H100*0.33</f>
        <v>0</v>
      </c>
      <c r="L100" s="2"/>
      <c r="M100" s="2">
        <f t="shared" ref="M100:M130" si="22">+L100*0.67</f>
        <v>0</v>
      </c>
      <c r="N100" s="2">
        <f t="shared" ref="N100:N130" si="23">+L100*0.33</f>
        <v>0</v>
      </c>
    </row>
    <row r="101" spans="1:14" x14ac:dyDescent="0.25">
      <c r="A101" s="125">
        <v>38870</v>
      </c>
      <c r="B101" s="121">
        <v>0.55000000000000004</v>
      </c>
      <c r="D101" s="2"/>
      <c r="E101" s="2">
        <f t="shared" si="18"/>
        <v>0</v>
      </c>
      <c r="F101" s="2">
        <f t="shared" si="19"/>
        <v>0</v>
      </c>
      <c r="H101" s="2"/>
      <c r="I101" s="2">
        <f t="shared" si="20"/>
        <v>0</v>
      </c>
      <c r="J101" s="2">
        <f t="shared" si="21"/>
        <v>0</v>
      </c>
      <c r="L101" s="2"/>
      <c r="M101" s="2">
        <f t="shared" si="22"/>
        <v>0</v>
      </c>
      <c r="N101" s="2">
        <f t="shared" si="23"/>
        <v>0</v>
      </c>
    </row>
    <row r="102" spans="1:14" x14ac:dyDescent="0.25">
      <c r="A102" s="125">
        <v>38871</v>
      </c>
      <c r="B102" s="121">
        <v>0</v>
      </c>
      <c r="D102" s="2"/>
      <c r="E102" s="2">
        <f t="shared" si="18"/>
        <v>0</v>
      </c>
      <c r="F102" s="2">
        <f t="shared" si="19"/>
        <v>0</v>
      </c>
      <c r="H102" s="2"/>
      <c r="I102" s="2">
        <f t="shared" si="20"/>
        <v>0</v>
      </c>
      <c r="J102" s="2">
        <f t="shared" si="21"/>
        <v>0</v>
      </c>
      <c r="L102" s="2"/>
      <c r="M102" s="2">
        <f t="shared" si="22"/>
        <v>0</v>
      </c>
      <c r="N102" s="2">
        <f t="shared" si="23"/>
        <v>0</v>
      </c>
    </row>
    <row r="103" spans="1:14" x14ac:dyDescent="0.25">
      <c r="A103" s="125">
        <v>38872</v>
      </c>
      <c r="B103" s="121">
        <v>0</v>
      </c>
      <c r="D103" s="2"/>
      <c r="E103" s="2">
        <f t="shared" si="18"/>
        <v>0</v>
      </c>
      <c r="F103" s="2">
        <f t="shared" si="19"/>
        <v>0</v>
      </c>
      <c r="H103" s="2"/>
      <c r="I103" s="2">
        <f t="shared" si="20"/>
        <v>0</v>
      </c>
      <c r="J103" s="2">
        <f t="shared" si="21"/>
        <v>0</v>
      </c>
      <c r="L103" s="2"/>
      <c r="M103" s="2">
        <f t="shared" si="22"/>
        <v>0</v>
      </c>
      <c r="N103" s="2">
        <f t="shared" si="23"/>
        <v>0</v>
      </c>
    </row>
    <row r="104" spans="1:14" x14ac:dyDescent="0.25">
      <c r="A104" s="125">
        <v>38873</v>
      </c>
      <c r="B104" s="121">
        <v>0</v>
      </c>
      <c r="D104" s="2"/>
      <c r="E104" s="2">
        <f t="shared" si="18"/>
        <v>0</v>
      </c>
      <c r="F104" s="2">
        <f t="shared" si="19"/>
        <v>0</v>
      </c>
      <c r="H104" s="2"/>
      <c r="I104" s="2">
        <f t="shared" si="20"/>
        <v>0</v>
      </c>
      <c r="J104" s="2">
        <f t="shared" si="21"/>
        <v>0</v>
      </c>
      <c r="L104" s="2"/>
      <c r="M104" s="2">
        <f t="shared" si="22"/>
        <v>0</v>
      </c>
      <c r="N104" s="2">
        <f t="shared" si="23"/>
        <v>0</v>
      </c>
    </row>
    <row r="105" spans="1:14" x14ac:dyDescent="0.25">
      <c r="A105" s="125">
        <v>38874</v>
      </c>
      <c r="B105" s="121">
        <v>0.75</v>
      </c>
      <c r="D105" s="2"/>
      <c r="E105" s="2">
        <f t="shared" si="18"/>
        <v>0</v>
      </c>
      <c r="F105" s="2">
        <f t="shared" si="19"/>
        <v>0</v>
      </c>
      <c r="H105" s="2"/>
      <c r="I105" s="2">
        <f t="shared" si="20"/>
        <v>0</v>
      </c>
      <c r="J105" s="2">
        <f t="shared" si="21"/>
        <v>0</v>
      </c>
      <c r="L105" s="2"/>
      <c r="M105" s="2">
        <f t="shared" si="22"/>
        <v>0</v>
      </c>
      <c r="N105" s="2">
        <f t="shared" si="23"/>
        <v>0</v>
      </c>
    </row>
    <row r="106" spans="1:14" x14ac:dyDescent="0.25">
      <c r="A106" s="125">
        <v>38875</v>
      </c>
      <c r="B106" s="121">
        <v>0</v>
      </c>
      <c r="D106" s="2"/>
      <c r="E106" s="2">
        <f t="shared" si="18"/>
        <v>0</v>
      </c>
      <c r="F106" s="2">
        <f t="shared" si="19"/>
        <v>0</v>
      </c>
      <c r="H106" s="2"/>
      <c r="I106" s="2">
        <f t="shared" si="20"/>
        <v>0</v>
      </c>
      <c r="J106" s="2">
        <f t="shared" si="21"/>
        <v>0</v>
      </c>
      <c r="L106" s="2"/>
      <c r="M106" s="2">
        <f t="shared" si="22"/>
        <v>0</v>
      </c>
      <c r="N106" s="2">
        <f t="shared" si="23"/>
        <v>0</v>
      </c>
    </row>
    <row r="107" spans="1:14" x14ac:dyDescent="0.25">
      <c r="A107" s="125">
        <v>38876</v>
      </c>
      <c r="B107" s="121">
        <v>0.35</v>
      </c>
      <c r="D107" s="2"/>
      <c r="E107" s="2">
        <f t="shared" si="18"/>
        <v>0</v>
      </c>
      <c r="F107" s="2">
        <f t="shared" si="19"/>
        <v>0</v>
      </c>
      <c r="H107" s="2"/>
      <c r="I107" s="2">
        <f t="shared" si="20"/>
        <v>0</v>
      </c>
      <c r="J107" s="2">
        <f t="shared" si="21"/>
        <v>0</v>
      </c>
      <c r="L107" s="2"/>
      <c r="M107" s="2">
        <f t="shared" si="22"/>
        <v>0</v>
      </c>
      <c r="N107" s="2">
        <f t="shared" si="23"/>
        <v>0</v>
      </c>
    </row>
    <row r="108" spans="1:14" x14ac:dyDescent="0.25">
      <c r="A108" s="125">
        <v>38877</v>
      </c>
      <c r="B108" s="121">
        <v>0.16</v>
      </c>
      <c r="D108" s="2"/>
      <c r="E108" s="2">
        <f t="shared" si="18"/>
        <v>0</v>
      </c>
      <c r="F108" s="2">
        <f t="shared" si="19"/>
        <v>0</v>
      </c>
      <c r="H108" s="2"/>
      <c r="I108" s="2">
        <f t="shared" si="20"/>
        <v>0</v>
      </c>
      <c r="J108" s="2">
        <f t="shared" si="21"/>
        <v>0</v>
      </c>
      <c r="L108" s="2"/>
      <c r="M108" s="2">
        <f t="shared" si="22"/>
        <v>0</v>
      </c>
      <c r="N108" s="2">
        <f t="shared" si="23"/>
        <v>0</v>
      </c>
    </row>
    <row r="109" spans="1:14" x14ac:dyDescent="0.25">
      <c r="A109" s="125">
        <v>38878</v>
      </c>
      <c r="B109" s="121">
        <v>0.44</v>
      </c>
      <c r="D109" s="2"/>
      <c r="E109" s="2">
        <f t="shared" si="18"/>
        <v>0</v>
      </c>
      <c r="F109" s="2">
        <f t="shared" si="19"/>
        <v>0</v>
      </c>
      <c r="H109" s="2"/>
      <c r="I109" s="2">
        <f t="shared" si="20"/>
        <v>0</v>
      </c>
      <c r="J109" s="2">
        <f t="shared" si="21"/>
        <v>0</v>
      </c>
      <c r="L109" s="2"/>
      <c r="M109" s="2">
        <f t="shared" si="22"/>
        <v>0</v>
      </c>
      <c r="N109" s="2">
        <f t="shared" si="23"/>
        <v>0</v>
      </c>
    </row>
    <row r="110" spans="1:14" x14ac:dyDescent="0.25">
      <c r="A110" s="125">
        <v>38879</v>
      </c>
      <c r="B110" s="121">
        <v>1.1599999999999999</v>
      </c>
      <c r="D110" s="2"/>
      <c r="E110" s="2">
        <f t="shared" si="18"/>
        <v>0</v>
      </c>
      <c r="F110" s="2">
        <f t="shared" si="19"/>
        <v>0</v>
      </c>
      <c r="H110" s="2"/>
      <c r="I110" s="2">
        <f t="shared" si="20"/>
        <v>0</v>
      </c>
      <c r="J110" s="2">
        <f t="shared" si="21"/>
        <v>0</v>
      </c>
      <c r="L110" s="2"/>
      <c r="M110" s="2">
        <f t="shared" si="22"/>
        <v>0</v>
      </c>
      <c r="N110" s="2">
        <f t="shared" si="23"/>
        <v>0</v>
      </c>
    </row>
    <row r="111" spans="1:14" x14ac:dyDescent="0.25">
      <c r="A111" s="125">
        <v>38880</v>
      </c>
      <c r="B111" s="121">
        <v>0.7</v>
      </c>
      <c r="D111" s="2"/>
      <c r="E111" s="2">
        <f t="shared" si="18"/>
        <v>0</v>
      </c>
      <c r="F111" s="2">
        <f t="shared" si="19"/>
        <v>0</v>
      </c>
      <c r="H111" s="2"/>
      <c r="I111" s="2">
        <f t="shared" si="20"/>
        <v>0</v>
      </c>
      <c r="J111" s="2">
        <f t="shared" si="21"/>
        <v>0</v>
      </c>
      <c r="L111" s="2"/>
      <c r="M111" s="2">
        <f t="shared" si="22"/>
        <v>0</v>
      </c>
      <c r="N111" s="2">
        <f t="shared" si="23"/>
        <v>0</v>
      </c>
    </row>
    <row r="112" spans="1:14" x14ac:dyDescent="0.25">
      <c r="A112" s="125">
        <v>38881</v>
      </c>
      <c r="B112" s="121">
        <v>0</v>
      </c>
      <c r="D112" s="2"/>
      <c r="E112" s="2">
        <f t="shared" si="18"/>
        <v>0</v>
      </c>
      <c r="F112" s="2">
        <f t="shared" si="19"/>
        <v>0</v>
      </c>
      <c r="H112" s="2"/>
      <c r="I112" s="2">
        <f t="shared" si="20"/>
        <v>0</v>
      </c>
      <c r="J112" s="2">
        <f t="shared" si="21"/>
        <v>0</v>
      </c>
      <c r="L112" s="2"/>
      <c r="M112" s="2">
        <f t="shared" si="22"/>
        <v>0</v>
      </c>
      <c r="N112" s="2">
        <f t="shared" si="23"/>
        <v>0</v>
      </c>
    </row>
    <row r="113" spans="1:14" x14ac:dyDescent="0.25">
      <c r="A113" s="125">
        <v>38882</v>
      </c>
      <c r="B113" s="121">
        <v>0</v>
      </c>
      <c r="D113" s="2"/>
      <c r="E113" s="2">
        <f t="shared" si="18"/>
        <v>0</v>
      </c>
      <c r="F113" s="2">
        <f t="shared" si="19"/>
        <v>0</v>
      </c>
      <c r="H113" s="2"/>
      <c r="I113" s="2">
        <f t="shared" si="20"/>
        <v>0</v>
      </c>
      <c r="J113" s="2">
        <f t="shared" si="21"/>
        <v>0</v>
      </c>
      <c r="L113" s="2"/>
      <c r="M113" s="2">
        <f t="shared" si="22"/>
        <v>0</v>
      </c>
      <c r="N113" s="2">
        <f t="shared" si="23"/>
        <v>0</v>
      </c>
    </row>
    <row r="114" spans="1:14" x14ac:dyDescent="0.25">
      <c r="A114" s="125">
        <v>38883</v>
      </c>
      <c r="B114" s="121">
        <v>0</v>
      </c>
      <c r="D114" s="2"/>
      <c r="E114" s="2">
        <f t="shared" si="18"/>
        <v>0</v>
      </c>
      <c r="F114" s="2">
        <f t="shared" si="19"/>
        <v>0</v>
      </c>
      <c r="H114" s="2"/>
      <c r="I114" s="2">
        <f t="shared" si="20"/>
        <v>0</v>
      </c>
      <c r="J114" s="2">
        <f t="shared" si="21"/>
        <v>0</v>
      </c>
      <c r="L114" s="2"/>
      <c r="M114" s="2">
        <f t="shared" si="22"/>
        <v>0</v>
      </c>
      <c r="N114" s="2">
        <f t="shared" si="23"/>
        <v>0</v>
      </c>
    </row>
    <row r="115" spans="1:14" x14ac:dyDescent="0.25">
      <c r="A115" s="125">
        <v>38884</v>
      </c>
      <c r="B115" s="121">
        <v>0</v>
      </c>
      <c r="D115" s="2"/>
      <c r="E115" s="2">
        <f t="shared" si="18"/>
        <v>0</v>
      </c>
      <c r="F115" s="2">
        <f t="shared" si="19"/>
        <v>0</v>
      </c>
      <c r="H115" s="2"/>
      <c r="I115" s="2">
        <f t="shared" si="20"/>
        <v>0</v>
      </c>
      <c r="J115" s="2">
        <f t="shared" si="21"/>
        <v>0</v>
      </c>
      <c r="L115" s="2"/>
      <c r="M115" s="2">
        <f t="shared" si="22"/>
        <v>0</v>
      </c>
      <c r="N115" s="2">
        <f t="shared" si="23"/>
        <v>0</v>
      </c>
    </row>
    <row r="116" spans="1:14" x14ac:dyDescent="0.25">
      <c r="A116" s="125">
        <v>38885</v>
      </c>
      <c r="B116" s="121">
        <v>0</v>
      </c>
      <c r="D116" s="2">
        <v>0.75</v>
      </c>
      <c r="E116" s="2">
        <f t="shared" si="18"/>
        <v>0.50250000000000006</v>
      </c>
      <c r="F116" s="2">
        <f t="shared" si="19"/>
        <v>0.2475</v>
      </c>
      <c r="H116" s="2"/>
      <c r="I116" s="2">
        <f t="shared" si="20"/>
        <v>0</v>
      </c>
      <c r="J116" s="2">
        <f t="shared" si="21"/>
        <v>0</v>
      </c>
      <c r="L116" s="2"/>
      <c r="M116" s="2">
        <f t="shared" si="22"/>
        <v>0</v>
      </c>
      <c r="N116" s="2">
        <f t="shared" si="23"/>
        <v>0</v>
      </c>
    </row>
    <row r="117" spans="1:14" x14ac:dyDescent="0.25">
      <c r="A117" s="125">
        <v>38886</v>
      </c>
      <c r="B117" s="121">
        <v>0</v>
      </c>
      <c r="D117" s="2"/>
      <c r="E117" s="2">
        <f t="shared" si="18"/>
        <v>0</v>
      </c>
      <c r="F117" s="2">
        <f t="shared" si="19"/>
        <v>0</v>
      </c>
      <c r="H117" s="2"/>
      <c r="I117" s="2">
        <f t="shared" si="20"/>
        <v>0</v>
      </c>
      <c r="J117" s="2">
        <f t="shared" si="21"/>
        <v>0</v>
      </c>
      <c r="L117" s="2"/>
      <c r="M117" s="2">
        <f t="shared" si="22"/>
        <v>0</v>
      </c>
      <c r="N117" s="2">
        <f t="shared" si="23"/>
        <v>0</v>
      </c>
    </row>
    <row r="118" spans="1:14" x14ac:dyDescent="0.25">
      <c r="A118" s="125">
        <v>38887</v>
      </c>
      <c r="B118" s="121">
        <v>0</v>
      </c>
      <c r="D118" s="2"/>
      <c r="E118" s="2">
        <f t="shared" si="18"/>
        <v>0</v>
      </c>
      <c r="F118" s="2">
        <f t="shared" si="19"/>
        <v>0</v>
      </c>
      <c r="H118" s="2"/>
      <c r="I118" s="2">
        <f t="shared" si="20"/>
        <v>0</v>
      </c>
      <c r="J118" s="2">
        <f t="shared" si="21"/>
        <v>0</v>
      </c>
      <c r="L118" s="2"/>
      <c r="M118" s="2">
        <f t="shared" si="22"/>
        <v>0</v>
      </c>
      <c r="N118" s="2">
        <f t="shared" si="23"/>
        <v>0</v>
      </c>
    </row>
    <row r="119" spans="1:14" x14ac:dyDescent="0.25">
      <c r="A119" s="125">
        <v>38888</v>
      </c>
      <c r="B119" s="121">
        <v>0</v>
      </c>
      <c r="D119" s="2"/>
      <c r="E119" s="2">
        <f t="shared" si="18"/>
        <v>0</v>
      </c>
      <c r="F119" s="2">
        <f t="shared" si="19"/>
        <v>0</v>
      </c>
      <c r="H119" s="2"/>
      <c r="I119" s="2">
        <f t="shared" si="20"/>
        <v>0</v>
      </c>
      <c r="J119" s="2">
        <f t="shared" si="21"/>
        <v>0</v>
      </c>
      <c r="L119" s="2"/>
      <c r="M119" s="2">
        <f t="shared" si="22"/>
        <v>0</v>
      </c>
      <c r="N119" s="2">
        <f t="shared" si="23"/>
        <v>0</v>
      </c>
    </row>
    <row r="120" spans="1:14" x14ac:dyDescent="0.25">
      <c r="A120" s="125">
        <v>38889</v>
      </c>
      <c r="B120" s="121">
        <v>0</v>
      </c>
      <c r="D120" s="2">
        <v>0.75</v>
      </c>
      <c r="E120" s="2">
        <f t="shared" si="18"/>
        <v>0.50250000000000006</v>
      </c>
      <c r="F120" s="2">
        <f t="shared" si="19"/>
        <v>0.2475</v>
      </c>
      <c r="H120" s="2"/>
      <c r="I120" s="2">
        <f t="shared" si="20"/>
        <v>0</v>
      </c>
      <c r="J120" s="2">
        <f t="shared" si="21"/>
        <v>0</v>
      </c>
      <c r="L120" s="2"/>
      <c r="M120" s="2">
        <f t="shared" si="22"/>
        <v>0</v>
      </c>
      <c r="N120" s="2">
        <f t="shared" si="23"/>
        <v>0</v>
      </c>
    </row>
    <row r="121" spans="1:14" x14ac:dyDescent="0.25">
      <c r="A121" s="125">
        <v>38890</v>
      </c>
      <c r="B121" s="121">
        <v>0</v>
      </c>
      <c r="D121" s="2"/>
      <c r="E121" s="2">
        <f t="shared" si="18"/>
        <v>0</v>
      </c>
      <c r="F121" s="2">
        <f t="shared" si="19"/>
        <v>0</v>
      </c>
      <c r="H121" s="2"/>
      <c r="I121" s="2">
        <f t="shared" si="20"/>
        <v>0</v>
      </c>
      <c r="J121" s="2">
        <f t="shared" si="21"/>
        <v>0</v>
      </c>
      <c r="L121" s="2"/>
      <c r="M121" s="2">
        <f t="shared" si="22"/>
        <v>0</v>
      </c>
      <c r="N121" s="2">
        <f t="shared" si="23"/>
        <v>0</v>
      </c>
    </row>
    <row r="122" spans="1:14" x14ac:dyDescent="0.25">
      <c r="A122" s="125">
        <v>38891</v>
      </c>
      <c r="B122" s="121">
        <v>0</v>
      </c>
      <c r="D122" s="2"/>
      <c r="E122" s="2">
        <f t="shared" si="18"/>
        <v>0</v>
      </c>
      <c r="F122" s="2">
        <f t="shared" si="19"/>
        <v>0</v>
      </c>
      <c r="H122" s="2"/>
      <c r="I122" s="2">
        <f t="shared" si="20"/>
        <v>0</v>
      </c>
      <c r="J122" s="2">
        <f t="shared" si="21"/>
        <v>0</v>
      </c>
      <c r="L122" s="2"/>
      <c r="M122" s="2">
        <f t="shared" si="22"/>
        <v>0</v>
      </c>
      <c r="N122" s="2">
        <f t="shared" si="23"/>
        <v>0</v>
      </c>
    </row>
    <row r="123" spans="1:14" x14ac:dyDescent="0.25">
      <c r="A123" s="125">
        <v>38892</v>
      </c>
      <c r="B123" s="121">
        <v>0</v>
      </c>
      <c r="D123" s="2">
        <v>0.75</v>
      </c>
      <c r="E123" s="2">
        <f t="shared" si="18"/>
        <v>0.50250000000000006</v>
      </c>
      <c r="F123" s="2">
        <f t="shared" si="19"/>
        <v>0.2475</v>
      </c>
      <c r="H123" s="2">
        <v>0.75</v>
      </c>
      <c r="I123" s="2">
        <f t="shared" si="20"/>
        <v>0.50250000000000006</v>
      </c>
      <c r="J123" s="2">
        <f t="shared" si="21"/>
        <v>0.2475</v>
      </c>
      <c r="L123" s="2">
        <v>0.75</v>
      </c>
      <c r="M123" s="2">
        <f t="shared" si="22"/>
        <v>0.50250000000000006</v>
      </c>
      <c r="N123" s="2">
        <f t="shared" si="23"/>
        <v>0.2475</v>
      </c>
    </row>
    <row r="124" spans="1:14" x14ac:dyDescent="0.25">
      <c r="A124" s="125">
        <v>38893</v>
      </c>
      <c r="B124" s="121">
        <v>0</v>
      </c>
      <c r="D124" s="2"/>
      <c r="E124" s="2">
        <f t="shared" si="18"/>
        <v>0</v>
      </c>
      <c r="F124" s="2">
        <f t="shared" si="19"/>
        <v>0</v>
      </c>
      <c r="H124" s="2"/>
      <c r="I124" s="2">
        <f t="shared" si="20"/>
        <v>0</v>
      </c>
      <c r="J124" s="2">
        <f t="shared" si="21"/>
        <v>0</v>
      </c>
      <c r="L124" s="2"/>
      <c r="M124" s="2">
        <f t="shared" si="22"/>
        <v>0</v>
      </c>
      <c r="N124" s="2">
        <f t="shared" si="23"/>
        <v>0</v>
      </c>
    </row>
    <row r="125" spans="1:14" x14ac:dyDescent="0.25">
      <c r="A125" s="125">
        <v>38894</v>
      </c>
      <c r="B125" s="121">
        <v>0</v>
      </c>
      <c r="D125" s="2"/>
      <c r="E125" s="2">
        <f t="shared" si="18"/>
        <v>0</v>
      </c>
      <c r="F125" s="2">
        <f t="shared" si="19"/>
        <v>0</v>
      </c>
      <c r="H125" s="2"/>
      <c r="I125" s="2">
        <f t="shared" si="20"/>
        <v>0</v>
      </c>
      <c r="J125" s="2">
        <f t="shared" si="21"/>
        <v>0</v>
      </c>
      <c r="L125" s="2"/>
      <c r="M125" s="2">
        <f t="shared" si="22"/>
        <v>0</v>
      </c>
      <c r="N125" s="2">
        <f t="shared" si="23"/>
        <v>0</v>
      </c>
    </row>
    <row r="126" spans="1:14" x14ac:dyDescent="0.25">
      <c r="A126" s="125">
        <v>38895</v>
      </c>
      <c r="B126" s="121">
        <v>0</v>
      </c>
      <c r="D126" s="2"/>
      <c r="E126" s="2">
        <f t="shared" si="18"/>
        <v>0</v>
      </c>
      <c r="F126" s="2">
        <f t="shared" si="19"/>
        <v>0</v>
      </c>
      <c r="H126" s="2"/>
      <c r="I126" s="2">
        <f t="shared" si="20"/>
        <v>0</v>
      </c>
      <c r="J126" s="2">
        <f t="shared" si="21"/>
        <v>0</v>
      </c>
      <c r="L126" s="2"/>
      <c r="M126" s="2">
        <f t="shared" si="22"/>
        <v>0</v>
      </c>
      <c r="N126" s="2">
        <f t="shared" si="23"/>
        <v>0</v>
      </c>
    </row>
    <row r="127" spans="1:14" x14ac:dyDescent="0.25">
      <c r="A127" s="125">
        <v>38896</v>
      </c>
      <c r="B127" s="121">
        <v>0</v>
      </c>
      <c r="D127" s="2"/>
      <c r="E127" s="2">
        <f t="shared" si="18"/>
        <v>0</v>
      </c>
      <c r="F127" s="2">
        <f t="shared" si="19"/>
        <v>0</v>
      </c>
      <c r="H127" s="2"/>
      <c r="I127" s="2">
        <f t="shared" si="20"/>
        <v>0</v>
      </c>
      <c r="J127" s="2">
        <f t="shared" si="21"/>
        <v>0</v>
      </c>
      <c r="L127" s="2"/>
      <c r="M127" s="2">
        <f t="shared" si="22"/>
        <v>0</v>
      </c>
      <c r="N127" s="2">
        <f t="shared" si="23"/>
        <v>0</v>
      </c>
    </row>
    <row r="128" spans="1:14" x14ac:dyDescent="0.25">
      <c r="A128" s="125">
        <v>38897</v>
      </c>
      <c r="B128" s="121">
        <v>0.9</v>
      </c>
      <c r="D128" s="2"/>
      <c r="E128" s="2">
        <f t="shared" si="18"/>
        <v>0</v>
      </c>
      <c r="F128" s="2">
        <f t="shared" si="19"/>
        <v>0</v>
      </c>
      <c r="H128" s="2"/>
      <c r="I128" s="2">
        <f t="shared" si="20"/>
        <v>0</v>
      </c>
      <c r="J128" s="2">
        <f t="shared" si="21"/>
        <v>0</v>
      </c>
      <c r="L128" s="2"/>
      <c r="M128" s="2">
        <f t="shared" si="22"/>
        <v>0</v>
      </c>
      <c r="N128" s="2">
        <f t="shared" si="23"/>
        <v>0</v>
      </c>
    </row>
    <row r="129" spans="1:14" x14ac:dyDescent="0.25">
      <c r="A129" s="125">
        <v>38898</v>
      </c>
      <c r="B129" s="121">
        <v>0</v>
      </c>
      <c r="D129" s="2"/>
      <c r="E129" s="2">
        <f t="shared" si="18"/>
        <v>0</v>
      </c>
      <c r="F129" s="2">
        <f t="shared" si="19"/>
        <v>0</v>
      </c>
      <c r="H129" s="2"/>
      <c r="I129" s="2">
        <f t="shared" si="20"/>
        <v>0</v>
      </c>
      <c r="J129" s="2">
        <f t="shared" si="21"/>
        <v>0</v>
      </c>
      <c r="L129" s="2"/>
      <c r="M129" s="2">
        <f t="shared" si="22"/>
        <v>0</v>
      </c>
      <c r="N129" s="2">
        <f t="shared" si="23"/>
        <v>0</v>
      </c>
    </row>
    <row r="130" spans="1:14" x14ac:dyDescent="0.25">
      <c r="A130" s="121"/>
      <c r="B130" s="121">
        <v>0</v>
      </c>
      <c r="D130" s="2"/>
      <c r="E130" s="2">
        <f t="shared" si="18"/>
        <v>0</v>
      </c>
      <c r="F130" s="2">
        <f t="shared" si="19"/>
        <v>0</v>
      </c>
      <c r="H130" s="2"/>
      <c r="I130" s="2">
        <f t="shared" si="20"/>
        <v>0</v>
      </c>
      <c r="J130" s="2">
        <f t="shared" si="21"/>
        <v>0</v>
      </c>
      <c r="L130" s="2"/>
      <c r="M130" s="2">
        <f t="shared" si="22"/>
        <v>0</v>
      </c>
      <c r="N130" s="2">
        <f t="shared" si="23"/>
        <v>0</v>
      </c>
    </row>
    <row r="131" spans="1:14" x14ac:dyDescent="0.25">
      <c r="A131" s="121"/>
      <c r="B131" s="121"/>
      <c r="D131" s="2"/>
      <c r="E131" s="2"/>
      <c r="F131" s="2"/>
    </row>
    <row r="132" spans="1:14" x14ac:dyDescent="0.25">
      <c r="A132" s="125">
        <v>38899</v>
      </c>
      <c r="B132" s="121">
        <v>0</v>
      </c>
      <c r="D132" s="2"/>
      <c r="E132" s="2">
        <f t="shared" ref="E132:E162" si="24">+D132*0.67</f>
        <v>0</v>
      </c>
      <c r="F132" s="2">
        <f t="shared" ref="F132:F162" si="25">+D132*0.33</f>
        <v>0</v>
      </c>
      <c r="H132" s="2"/>
      <c r="I132" s="2">
        <f t="shared" ref="I132:I162" si="26">+H132*0.67</f>
        <v>0</v>
      </c>
      <c r="J132" s="2">
        <f t="shared" ref="J132:J162" si="27">+H132*0.33</f>
        <v>0</v>
      </c>
      <c r="L132" s="2"/>
      <c r="M132" s="2">
        <f t="shared" ref="M132:M162" si="28">+L132*0.67</f>
        <v>0</v>
      </c>
      <c r="N132" s="2">
        <f t="shared" ref="N132:N162" si="29">+L132*0.33</f>
        <v>0</v>
      </c>
    </row>
    <row r="133" spans="1:14" x14ac:dyDescent="0.25">
      <c r="A133" s="125">
        <v>38900</v>
      </c>
      <c r="B133" s="121">
        <v>0.2</v>
      </c>
      <c r="D133" s="2"/>
      <c r="E133" s="2">
        <f t="shared" si="24"/>
        <v>0</v>
      </c>
      <c r="F133" s="2">
        <f t="shared" si="25"/>
        <v>0</v>
      </c>
      <c r="H133" s="2"/>
      <c r="I133" s="2">
        <f t="shared" si="26"/>
        <v>0</v>
      </c>
      <c r="J133" s="2">
        <f t="shared" si="27"/>
        <v>0</v>
      </c>
      <c r="L133" s="2"/>
      <c r="M133" s="2">
        <f t="shared" si="28"/>
        <v>0</v>
      </c>
      <c r="N133" s="2">
        <f t="shared" si="29"/>
        <v>0</v>
      </c>
    </row>
    <row r="134" spans="1:14" x14ac:dyDescent="0.25">
      <c r="A134" s="125">
        <v>38901</v>
      </c>
      <c r="B134" s="121">
        <v>0</v>
      </c>
      <c r="D134" s="2"/>
      <c r="E134" s="2">
        <f t="shared" si="24"/>
        <v>0</v>
      </c>
      <c r="F134" s="2">
        <f t="shared" si="25"/>
        <v>0</v>
      </c>
      <c r="H134" s="2"/>
      <c r="I134" s="2">
        <f t="shared" si="26"/>
        <v>0</v>
      </c>
      <c r="J134" s="2">
        <f t="shared" si="27"/>
        <v>0</v>
      </c>
      <c r="L134" s="2"/>
      <c r="M134" s="2">
        <f t="shared" si="28"/>
        <v>0</v>
      </c>
      <c r="N134" s="2">
        <f t="shared" si="29"/>
        <v>0</v>
      </c>
    </row>
    <row r="135" spans="1:14" x14ac:dyDescent="0.25">
      <c r="A135" s="125">
        <v>38902</v>
      </c>
      <c r="B135" s="121">
        <v>0</v>
      </c>
      <c r="D135" s="2"/>
      <c r="E135" s="2">
        <f t="shared" si="24"/>
        <v>0</v>
      </c>
      <c r="F135" s="2">
        <f t="shared" si="25"/>
        <v>0</v>
      </c>
      <c r="H135" s="2"/>
      <c r="I135" s="2">
        <f t="shared" si="26"/>
        <v>0</v>
      </c>
      <c r="J135" s="2">
        <f t="shared" si="27"/>
        <v>0</v>
      </c>
      <c r="L135" s="2"/>
      <c r="M135" s="2">
        <f t="shared" si="28"/>
        <v>0</v>
      </c>
      <c r="N135" s="2">
        <f t="shared" si="29"/>
        <v>0</v>
      </c>
    </row>
    <row r="136" spans="1:14" x14ac:dyDescent="0.25">
      <c r="A136" s="125">
        <v>38903</v>
      </c>
      <c r="B136" s="121">
        <v>0.12</v>
      </c>
      <c r="D136" s="2">
        <v>0.75</v>
      </c>
      <c r="E136" s="2">
        <f t="shared" si="24"/>
        <v>0.50250000000000006</v>
      </c>
      <c r="F136" s="2">
        <f t="shared" si="25"/>
        <v>0.2475</v>
      </c>
      <c r="H136" s="2">
        <v>0.75</v>
      </c>
      <c r="I136" s="2">
        <f t="shared" si="26"/>
        <v>0.50250000000000006</v>
      </c>
      <c r="J136" s="2">
        <f t="shared" si="27"/>
        <v>0.2475</v>
      </c>
      <c r="L136" s="2">
        <v>0.75</v>
      </c>
      <c r="M136" s="2">
        <f t="shared" si="28"/>
        <v>0.50250000000000006</v>
      </c>
      <c r="N136" s="2">
        <f t="shared" si="29"/>
        <v>0.2475</v>
      </c>
    </row>
    <row r="137" spans="1:14" x14ac:dyDescent="0.25">
      <c r="A137" s="125">
        <v>38904</v>
      </c>
      <c r="B137" s="121">
        <v>0.14000000000000001</v>
      </c>
      <c r="D137" s="2"/>
      <c r="E137" s="2">
        <f t="shared" si="24"/>
        <v>0</v>
      </c>
      <c r="F137" s="2">
        <f t="shared" si="25"/>
        <v>0</v>
      </c>
      <c r="H137" s="2"/>
      <c r="I137" s="2">
        <f t="shared" si="26"/>
        <v>0</v>
      </c>
      <c r="J137" s="2">
        <f t="shared" si="27"/>
        <v>0</v>
      </c>
      <c r="L137" s="2"/>
      <c r="M137" s="2">
        <f t="shared" si="28"/>
        <v>0</v>
      </c>
      <c r="N137" s="2">
        <f t="shared" si="29"/>
        <v>0</v>
      </c>
    </row>
    <row r="138" spans="1:14" x14ac:dyDescent="0.25">
      <c r="A138" s="125">
        <v>38905</v>
      </c>
      <c r="B138" s="121">
        <v>0</v>
      </c>
      <c r="D138" s="2"/>
      <c r="E138" s="2">
        <f t="shared" si="24"/>
        <v>0</v>
      </c>
      <c r="F138" s="2">
        <f t="shared" si="25"/>
        <v>0</v>
      </c>
      <c r="H138" s="2"/>
      <c r="I138" s="2">
        <f t="shared" si="26"/>
        <v>0</v>
      </c>
      <c r="J138" s="2">
        <f t="shared" si="27"/>
        <v>0</v>
      </c>
      <c r="L138" s="2">
        <v>0.75</v>
      </c>
      <c r="M138" s="2">
        <f t="shared" si="28"/>
        <v>0.50250000000000006</v>
      </c>
      <c r="N138" s="2">
        <f t="shared" si="29"/>
        <v>0.2475</v>
      </c>
    </row>
    <row r="139" spans="1:14" x14ac:dyDescent="0.25">
      <c r="A139" s="125">
        <v>38906</v>
      </c>
      <c r="B139" s="121">
        <v>0</v>
      </c>
      <c r="D139" s="2"/>
      <c r="E139" s="2">
        <f t="shared" si="24"/>
        <v>0</v>
      </c>
      <c r="F139" s="2">
        <f t="shared" si="25"/>
        <v>0</v>
      </c>
      <c r="H139" s="2"/>
      <c r="I139" s="2">
        <f t="shared" si="26"/>
        <v>0</v>
      </c>
      <c r="J139" s="2">
        <f t="shared" si="27"/>
        <v>0</v>
      </c>
      <c r="L139" s="2"/>
      <c r="M139" s="2">
        <f t="shared" si="28"/>
        <v>0</v>
      </c>
      <c r="N139" s="2">
        <f t="shared" si="29"/>
        <v>0</v>
      </c>
    </row>
    <row r="140" spans="1:14" x14ac:dyDescent="0.25">
      <c r="A140" s="125">
        <v>38907</v>
      </c>
      <c r="B140" s="121">
        <v>0.52</v>
      </c>
      <c r="D140" s="2"/>
      <c r="E140" s="2">
        <f t="shared" si="24"/>
        <v>0</v>
      </c>
      <c r="F140" s="2">
        <f t="shared" si="25"/>
        <v>0</v>
      </c>
      <c r="H140" s="2"/>
      <c r="I140" s="2">
        <f t="shared" si="26"/>
        <v>0</v>
      </c>
      <c r="J140" s="2">
        <f t="shared" si="27"/>
        <v>0</v>
      </c>
      <c r="L140" s="2"/>
      <c r="M140" s="2">
        <f t="shared" si="28"/>
        <v>0</v>
      </c>
      <c r="N140" s="2">
        <f t="shared" si="29"/>
        <v>0</v>
      </c>
    </row>
    <row r="141" spans="1:14" x14ac:dyDescent="0.25">
      <c r="A141" s="125">
        <v>38908</v>
      </c>
      <c r="B141" s="121">
        <v>2.44</v>
      </c>
      <c r="D141" s="2"/>
      <c r="E141" s="2">
        <f t="shared" si="24"/>
        <v>0</v>
      </c>
      <c r="F141" s="2">
        <f t="shared" si="25"/>
        <v>0</v>
      </c>
      <c r="H141" s="2"/>
      <c r="I141" s="2">
        <f t="shared" si="26"/>
        <v>0</v>
      </c>
      <c r="J141" s="2">
        <f t="shared" si="27"/>
        <v>0</v>
      </c>
      <c r="L141" s="2"/>
      <c r="M141" s="2">
        <f t="shared" si="28"/>
        <v>0</v>
      </c>
      <c r="N141" s="2">
        <f t="shared" si="29"/>
        <v>0</v>
      </c>
    </row>
    <row r="142" spans="1:14" x14ac:dyDescent="0.25">
      <c r="A142" s="125">
        <v>38909</v>
      </c>
      <c r="B142" s="121">
        <v>1.67</v>
      </c>
      <c r="D142" s="2"/>
      <c r="E142" s="2">
        <f t="shared" si="24"/>
        <v>0</v>
      </c>
      <c r="F142" s="2">
        <f t="shared" si="25"/>
        <v>0</v>
      </c>
      <c r="H142" s="2"/>
      <c r="I142" s="2">
        <f t="shared" si="26"/>
        <v>0</v>
      </c>
      <c r="J142" s="2">
        <f t="shared" si="27"/>
        <v>0</v>
      </c>
      <c r="L142" s="2"/>
      <c r="M142" s="2">
        <f t="shared" si="28"/>
        <v>0</v>
      </c>
      <c r="N142" s="2">
        <f t="shared" si="29"/>
        <v>0</v>
      </c>
    </row>
    <row r="143" spans="1:14" x14ac:dyDescent="0.25">
      <c r="A143" s="125">
        <v>38910</v>
      </c>
      <c r="B143" s="121">
        <v>0.3</v>
      </c>
      <c r="D143" s="2"/>
      <c r="E143" s="2">
        <f t="shared" si="24"/>
        <v>0</v>
      </c>
      <c r="F143" s="2">
        <f t="shared" si="25"/>
        <v>0</v>
      </c>
      <c r="H143" s="2"/>
      <c r="I143" s="2">
        <f t="shared" si="26"/>
        <v>0</v>
      </c>
      <c r="J143" s="2">
        <f t="shared" si="27"/>
        <v>0</v>
      </c>
      <c r="L143" s="2"/>
      <c r="M143" s="2">
        <f t="shared" si="28"/>
        <v>0</v>
      </c>
      <c r="N143" s="2">
        <f t="shared" si="29"/>
        <v>0</v>
      </c>
    </row>
    <row r="144" spans="1:14" x14ac:dyDescent="0.25">
      <c r="A144" s="125">
        <v>38911</v>
      </c>
      <c r="B144" s="121">
        <v>0</v>
      </c>
      <c r="D144" s="2"/>
      <c r="E144" s="2">
        <f t="shared" si="24"/>
        <v>0</v>
      </c>
      <c r="F144" s="2">
        <f t="shared" si="25"/>
        <v>0</v>
      </c>
      <c r="H144" s="2"/>
      <c r="I144" s="2">
        <f t="shared" si="26"/>
        <v>0</v>
      </c>
      <c r="J144" s="2">
        <f t="shared" si="27"/>
        <v>0</v>
      </c>
      <c r="L144" s="2"/>
      <c r="M144" s="2">
        <f t="shared" si="28"/>
        <v>0</v>
      </c>
      <c r="N144" s="2">
        <f t="shared" si="29"/>
        <v>0</v>
      </c>
    </row>
    <row r="145" spans="1:14" x14ac:dyDescent="0.25">
      <c r="A145" s="125">
        <v>38912</v>
      </c>
      <c r="B145" s="121">
        <v>0.35</v>
      </c>
      <c r="D145" s="2"/>
      <c r="E145" s="2">
        <f t="shared" si="24"/>
        <v>0</v>
      </c>
      <c r="F145" s="2">
        <f t="shared" si="25"/>
        <v>0</v>
      </c>
      <c r="H145" s="2"/>
      <c r="I145" s="2">
        <f t="shared" si="26"/>
        <v>0</v>
      </c>
      <c r="J145" s="2">
        <f t="shared" si="27"/>
        <v>0</v>
      </c>
      <c r="L145" s="2"/>
      <c r="M145" s="2">
        <f t="shared" si="28"/>
        <v>0</v>
      </c>
      <c r="N145" s="2">
        <f t="shared" si="29"/>
        <v>0</v>
      </c>
    </row>
    <row r="146" spans="1:14" x14ac:dyDescent="0.25">
      <c r="A146" s="125">
        <v>38913</v>
      </c>
      <c r="B146" s="121">
        <v>0.5</v>
      </c>
      <c r="D146" s="2"/>
      <c r="E146" s="2">
        <f t="shared" si="24"/>
        <v>0</v>
      </c>
      <c r="F146" s="2">
        <f t="shared" si="25"/>
        <v>0</v>
      </c>
      <c r="H146" s="2"/>
      <c r="I146" s="2">
        <f t="shared" si="26"/>
        <v>0</v>
      </c>
      <c r="J146" s="2">
        <f t="shared" si="27"/>
        <v>0</v>
      </c>
      <c r="L146" s="2"/>
      <c r="M146" s="2">
        <f t="shared" si="28"/>
        <v>0</v>
      </c>
      <c r="N146" s="2">
        <f t="shared" si="29"/>
        <v>0</v>
      </c>
    </row>
    <row r="147" spans="1:14" x14ac:dyDescent="0.25">
      <c r="A147" s="125">
        <v>38914</v>
      </c>
      <c r="B147" s="121">
        <v>0</v>
      </c>
      <c r="D147" s="2"/>
      <c r="E147" s="2">
        <f t="shared" si="24"/>
        <v>0</v>
      </c>
      <c r="F147" s="2">
        <f t="shared" si="25"/>
        <v>0</v>
      </c>
      <c r="H147" s="2"/>
      <c r="I147" s="2">
        <f t="shared" si="26"/>
        <v>0</v>
      </c>
      <c r="J147" s="2">
        <f t="shared" si="27"/>
        <v>0</v>
      </c>
      <c r="L147" s="2"/>
      <c r="M147" s="2">
        <f t="shared" si="28"/>
        <v>0</v>
      </c>
      <c r="N147" s="2">
        <f t="shared" si="29"/>
        <v>0</v>
      </c>
    </row>
    <row r="148" spans="1:14" x14ac:dyDescent="0.25">
      <c r="A148" s="125">
        <v>38915</v>
      </c>
      <c r="B148" s="121">
        <v>0</v>
      </c>
      <c r="D148" s="11"/>
      <c r="E148" s="11">
        <f t="shared" si="24"/>
        <v>0</v>
      </c>
      <c r="F148" s="11">
        <f t="shared" si="25"/>
        <v>0</v>
      </c>
      <c r="H148" s="2"/>
      <c r="I148" s="2">
        <f t="shared" si="26"/>
        <v>0</v>
      </c>
      <c r="J148" s="2">
        <f t="shared" si="27"/>
        <v>0</v>
      </c>
      <c r="L148" s="2"/>
      <c r="M148" s="2">
        <f t="shared" si="28"/>
        <v>0</v>
      </c>
      <c r="N148" s="2">
        <f t="shared" si="29"/>
        <v>0</v>
      </c>
    </row>
    <row r="149" spans="1:14" x14ac:dyDescent="0.25">
      <c r="A149" s="125">
        <v>38916</v>
      </c>
      <c r="B149" s="121">
        <v>0.35</v>
      </c>
      <c r="D149" s="2"/>
      <c r="E149" s="2">
        <f t="shared" si="24"/>
        <v>0</v>
      </c>
      <c r="F149" s="2">
        <f t="shared" si="25"/>
        <v>0</v>
      </c>
      <c r="H149" s="2"/>
      <c r="I149" s="2">
        <f t="shared" si="26"/>
        <v>0</v>
      </c>
      <c r="J149" s="2">
        <f t="shared" si="27"/>
        <v>0</v>
      </c>
      <c r="L149" s="2"/>
      <c r="M149" s="2">
        <f t="shared" si="28"/>
        <v>0</v>
      </c>
      <c r="N149" s="2">
        <f t="shared" si="29"/>
        <v>0</v>
      </c>
    </row>
    <row r="150" spans="1:14" x14ac:dyDescent="0.25">
      <c r="A150" s="125">
        <v>38917</v>
      </c>
      <c r="B150" s="121">
        <v>0.1</v>
      </c>
      <c r="D150" s="2"/>
      <c r="E150" s="2">
        <f t="shared" si="24"/>
        <v>0</v>
      </c>
      <c r="F150" s="2">
        <f t="shared" si="25"/>
        <v>0</v>
      </c>
      <c r="H150" s="2"/>
      <c r="I150" s="2">
        <f t="shared" si="26"/>
        <v>0</v>
      </c>
      <c r="J150" s="2">
        <f t="shared" si="27"/>
        <v>0</v>
      </c>
      <c r="L150" s="2"/>
      <c r="M150" s="2">
        <f t="shared" si="28"/>
        <v>0</v>
      </c>
      <c r="N150" s="2">
        <f t="shared" si="29"/>
        <v>0</v>
      </c>
    </row>
    <row r="151" spans="1:14" x14ac:dyDescent="0.25">
      <c r="A151" s="125">
        <v>38918</v>
      </c>
      <c r="B151" s="121">
        <v>0.08</v>
      </c>
      <c r="D151" s="2"/>
      <c r="E151" s="2">
        <f t="shared" si="24"/>
        <v>0</v>
      </c>
      <c r="F151" s="2">
        <f t="shared" si="25"/>
        <v>0</v>
      </c>
      <c r="H151" s="2"/>
      <c r="I151" s="2">
        <f t="shared" si="26"/>
        <v>0</v>
      </c>
      <c r="J151" s="2">
        <f t="shared" si="27"/>
        <v>0</v>
      </c>
      <c r="L151" s="2"/>
      <c r="M151" s="2">
        <f t="shared" si="28"/>
        <v>0</v>
      </c>
      <c r="N151" s="2">
        <f t="shared" si="29"/>
        <v>0</v>
      </c>
    </row>
    <row r="152" spans="1:14" x14ac:dyDescent="0.25">
      <c r="A152" s="125">
        <v>38919</v>
      </c>
      <c r="B152" s="121">
        <v>0</v>
      </c>
      <c r="D152" s="2"/>
      <c r="E152" s="2">
        <f t="shared" si="24"/>
        <v>0</v>
      </c>
      <c r="F152" s="2">
        <f t="shared" si="25"/>
        <v>0</v>
      </c>
      <c r="H152" s="2"/>
      <c r="I152" s="2">
        <f t="shared" si="26"/>
        <v>0</v>
      </c>
      <c r="J152" s="2">
        <f t="shared" si="27"/>
        <v>0</v>
      </c>
      <c r="L152" s="2"/>
      <c r="M152" s="2">
        <f t="shared" si="28"/>
        <v>0</v>
      </c>
      <c r="N152" s="2">
        <f t="shared" si="29"/>
        <v>0</v>
      </c>
    </row>
    <row r="153" spans="1:14" x14ac:dyDescent="0.25">
      <c r="A153" s="125">
        <v>38920</v>
      </c>
      <c r="B153" s="121">
        <v>0</v>
      </c>
      <c r="D153" s="2"/>
      <c r="E153" s="2">
        <f t="shared" si="24"/>
        <v>0</v>
      </c>
      <c r="F153" s="2">
        <f t="shared" si="25"/>
        <v>0</v>
      </c>
      <c r="H153" s="2"/>
      <c r="I153" s="2">
        <f t="shared" si="26"/>
        <v>0</v>
      </c>
      <c r="J153" s="2">
        <f t="shared" si="27"/>
        <v>0</v>
      </c>
      <c r="L153" s="2"/>
      <c r="M153" s="2">
        <f t="shared" si="28"/>
        <v>0</v>
      </c>
      <c r="N153" s="2">
        <f t="shared" si="29"/>
        <v>0</v>
      </c>
    </row>
    <row r="154" spans="1:14" x14ac:dyDescent="0.25">
      <c r="A154" s="125">
        <v>38921</v>
      </c>
      <c r="B154" s="121">
        <v>0</v>
      </c>
      <c r="D154" s="2"/>
      <c r="E154" s="2">
        <f t="shared" si="24"/>
        <v>0</v>
      </c>
      <c r="F154" s="2">
        <f t="shared" si="25"/>
        <v>0</v>
      </c>
      <c r="H154" s="2"/>
      <c r="I154" s="2">
        <f t="shared" si="26"/>
        <v>0</v>
      </c>
      <c r="J154" s="2">
        <f t="shared" si="27"/>
        <v>0</v>
      </c>
      <c r="L154" s="2"/>
      <c r="M154" s="2">
        <f t="shared" si="28"/>
        <v>0</v>
      </c>
      <c r="N154" s="2">
        <f t="shared" si="29"/>
        <v>0</v>
      </c>
    </row>
    <row r="155" spans="1:14" x14ac:dyDescent="0.25">
      <c r="A155" s="125">
        <v>38922</v>
      </c>
      <c r="B155" s="121">
        <v>0</v>
      </c>
      <c r="D155" s="2"/>
      <c r="E155" s="2">
        <f t="shared" si="24"/>
        <v>0</v>
      </c>
      <c r="F155" s="2">
        <f t="shared" si="25"/>
        <v>0</v>
      </c>
      <c r="H155" s="2"/>
      <c r="I155" s="2">
        <f t="shared" si="26"/>
        <v>0</v>
      </c>
      <c r="J155" s="2">
        <f t="shared" si="27"/>
        <v>0</v>
      </c>
      <c r="L155" s="2"/>
      <c r="M155" s="2">
        <f t="shared" si="28"/>
        <v>0</v>
      </c>
      <c r="N155" s="2">
        <f t="shared" si="29"/>
        <v>0</v>
      </c>
    </row>
    <row r="156" spans="1:14" x14ac:dyDescent="0.25">
      <c r="A156" s="125">
        <v>38923</v>
      </c>
      <c r="B156" s="121">
        <v>0</v>
      </c>
      <c r="D156" s="2"/>
      <c r="E156" s="2">
        <f t="shared" si="24"/>
        <v>0</v>
      </c>
      <c r="F156" s="2">
        <f t="shared" si="25"/>
        <v>0</v>
      </c>
      <c r="H156" s="2">
        <v>0.75</v>
      </c>
      <c r="I156" s="2">
        <f t="shared" si="26"/>
        <v>0.50250000000000006</v>
      </c>
      <c r="J156" s="2">
        <f t="shared" si="27"/>
        <v>0.2475</v>
      </c>
      <c r="L156" s="2">
        <v>0.75</v>
      </c>
      <c r="M156" s="2">
        <f t="shared" si="28"/>
        <v>0.50250000000000006</v>
      </c>
      <c r="N156" s="2">
        <f t="shared" si="29"/>
        <v>0.2475</v>
      </c>
    </row>
    <row r="157" spans="1:14" x14ac:dyDescent="0.25">
      <c r="A157" s="125">
        <v>38924</v>
      </c>
      <c r="B157" s="121">
        <v>0</v>
      </c>
      <c r="D157" s="2"/>
      <c r="E157" s="2">
        <f t="shared" si="24"/>
        <v>0</v>
      </c>
      <c r="F157" s="2">
        <f t="shared" si="25"/>
        <v>0</v>
      </c>
      <c r="H157" s="2"/>
      <c r="I157" s="2">
        <f t="shared" si="26"/>
        <v>0</v>
      </c>
      <c r="J157" s="2">
        <f t="shared" si="27"/>
        <v>0</v>
      </c>
      <c r="L157" s="2"/>
      <c r="M157" s="2">
        <f t="shared" si="28"/>
        <v>0</v>
      </c>
      <c r="N157" s="2">
        <f t="shared" si="29"/>
        <v>0</v>
      </c>
    </row>
    <row r="158" spans="1:14" x14ac:dyDescent="0.25">
      <c r="A158" s="125">
        <v>38925</v>
      </c>
      <c r="B158" s="121">
        <v>0</v>
      </c>
      <c r="D158" s="2"/>
      <c r="E158" s="2">
        <f t="shared" si="24"/>
        <v>0</v>
      </c>
      <c r="F158" s="2">
        <f t="shared" si="25"/>
        <v>0</v>
      </c>
      <c r="H158" s="2">
        <v>0.75</v>
      </c>
      <c r="I158" s="2">
        <f t="shared" si="26"/>
        <v>0.50250000000000006</v>
      </c>
      <c r="J158" s="2">
        <f t="shared" si="27"/>
        <v>0.2475</v>
      </c>
      <c r="L158" s="2">
        <v>0.75</v>
      </c>
      <c r="M158" s="2">
        <f t="shared" si="28"/>
        <v>0.50250000000000006</v>
      </c>
      <c r="N158" s="2">
        <f t="shared" si="29"/>
        <v>0.2475</v>
      </c>
    </row>
    <row r="159" spans="1:14" x14ac:dyDescent="0.25">
      <c r="A159" s="125">
        <v>38926</v>
      </c>
      <c r="B159" s="121">
        <v>0</v>
      </c>
      <c r="D159" s="2"/>
      <c r="E159" s="2">
        <f t="shared" si="24"/>
        <v>0</v>
      </c>
      <c r="F159" s="2">
        <f t="shared" si="25"/>
        <v>0</v>
      </c>
      <c r="H159" s="2"/>
      <c r="I159" s="2">
        <f t="shared" si="26"/>
        <v>0</v>
      </c>
      <c r="J159" s="2">
        <f t="shared" si="27"/>
        <v>0</v>
      </c>
      <c r="L159" s="2"/>
      <c r="M159" s="2">
        <f t="shared" si="28"/>
        <v>0</v>
      </c>
      <c r="N159" s="2">
        <f t="shared" si="29"/>
        <v>0</v>
      </c>
    </row>
    <row r="160" spans="1:14" x14ac:dyDescent="0.25">
      <c r="A160" s="125">
        <v>38927</v>
      </c>
      <c r="B160" s="121">
        <v>0.39</v>
      </c>
      <c r="D160" s="2"/>
      <c r="E160" s="2">
        <f t="shared" si="24"/>
        <v>0</v>
      </c>
      <c r="F160" s="2">
        <f t="shared" si="25"/>
        <v>0</v>
      </c>
      <c r="H160" s="2"/>
      <c r="I160" s="2">
        <f t="shared" si="26"/>
        <v>0</v>
      </c>
      <c r="J160" s="2">
        <f t="shared" si="27"/>
        <v>0</v>
      </c>
      <c r="L160" s="2"/>
      <c r="M160" s="2">
        <f t="shared" si="28"/>
        <v>0</v>
      </c>
      <c r="N160" s="2">
        <f t="shared" si="29"/>
        <v>0</v>
      </c>
    </row>
    <row r="161" spans="1:14" x14ac:dyDescent="0.25">
      <c r="A161" s="125">
        <v>38928</v>
      </c>
      <c r="B161" s="121">
        <v>0.44</v>
      </c>
      <c r="D161" s="2"/>
      <c r="E161" s="2">
        <f t="shared" si="24"/>
        <v>0</v>
      </c>
      <c r="F161" s="2">
        <f t="shared" si="25"/>
        <v>0</v>
      </c>
      <c r="H161" s="2"/>
      <c r="I161" s="2">
        <f t="shared" si="26"/>
        <v>0</v>
      </c>
      <c r="J161" s="2">
        <f t="shared" si="27"/>
        <v>0</v>
      </c>
      <c r="L161" s="2"/>
      <c r="M161" s="2">
        <f t="shared" si="28"/>
        <v>0</v>
      </c>
      <c r="N161" s="2">
        <f t="shared" si="29"/>
        <v>0</v>
      </c>
    </row>
    <row r="162" spans="1:14" x14ac:dyDescent="0.25">
      <c r="A162" s="125">
        <v>38929</v>
      </c>
      <c r="B162" s="121">
        <v>0.54</v>
      </c>
      <c r="D162" s="2"/>
      <c r="E162" s="2">
        <f t="shared" si="24"/>
        <v>0</v>
      </c>
      <c r="F162" s="2">
        <f t="shared" si="25"/>
        <v>0</v>
      </c>
      <c r="H162" s="2"/>
      <c r="I162" s="2">
        <f t="shared" si="26"/>
        <v>0</v>
      </c>
      <c r="J162" s="2">
        <f t="shared" si="27"/>
        <v>0</v>
      </c>
      <c r="L162" s="2"/>
      <c r="M162" s="2">
        <f t="shared" si="28"/>
        <v>0</v>
      </c>
      <c r="N162" s="2">
        <f t="shared" si="29"/>
        <v>0</v>
      </c>
    </row>
    <row r="163" spans="1:14" x14ac:dyDescent="0.25">
      <c r="A163" s="121"/>
      <c r="B163" s="121"/>
      <c r="D163" s="2"/>
      <c r="E163" s="2"/>
      <c r="F163" s="2"/>
    </row>
    <row r="164" spans="1:14" x14ac:dyDescent="0.25">
      <c r="A164" s="125">
        <v>38930</v>
      </c>
      <c r="B164" s="121">
        <v>0.08</v>
      </c>
      <c r="D164" s="2"/>
      <c r="E164" s="2">
        <f t="shared" ref="E164:E194" si="30">+D164*0.67</f>
        <v>0</v>
      </c>
      <c r="F164" s="2">
        <f t="shared" ref="F164:F193" si="31">+D164*0.33</f>
        <v>0</v>
      </c>
      <c r="H164" s="2"/>
      <c r="I164" s="2">
        <f t="shared" ref="I164:I194" si="32">+H164*0.67</f>
        <v>0</v>
      </c>
      <c r="J164" s="2">
        <f t="shared" ref="J164:J193" si="33">+H164*0.33</f>
        <v>0</v>
      </c>
      <c r="L164" s="2"/>
      <c r="M164" s="2">
        <f t="shared" ref="M164:M194" si="34">+L164*0.67</f>
        <v>0</v>
      </c>
      <c r="N164" s="2">
        <f t="shared" ref="N164:N193" si="35">+L164*0.33</f>
        <v>0</v>
      </c>
    </row>
    <row r="165" spans="1:14" x14ac:dyDescent="0.25">
      <c r="A165" s="125">
        <v>38931</v>
      </c>
      <c r="B165" s="121">
        <v>0.26</v>
      </c>
      <c r="D165" s="2"/>
      <c r="E165" s="2">
        <f t="shared" si="30"/>
        <v>0</v>
      </c>
      <c r="F165" s="2">
        <f t="shared" si="31"/>
        <v>0</v>
      </c>
      <c r="H165" s="2"/>
      <c r="I165" s="2">
        <f t="shared" si="32"/>
        <v>0</v>
      </c>
      <c r="J165" s="2">
        <f t="shared" si="33"/>
        <v>0</v>
      </c>
      <c r="L165" s="2"/>
      <c r="M165" s="2">
        <f t="shared" si="34"/>
        <v>0</v>
      </c>
      <c r="N165" s="2">
        <f t="shared" si="35"/>
        <v>0</v>
      </c>
    </row>
    <row r="166" spans="1:14" x14ac:dyDescent="0.25">
      <c r="A166" s="125">
        <v>38932</v>
      </c>
      <c r="B166" s="121">
        <v>0</v>
      </c>
      <c r="D166" s="2"/>
      <c r="E166" s="2">
        <f t="shared" si="30"/>
        <v>0</v>
      </c>
      <c r="F166" s="2">
        <f t="shared" si="31"/>
        <v>0</v>
      </c>
      <c r="H166" s="2"/>
      <c r="I166" s="2">
        <f t="shared" si="32"/>
        <v>0</v>
      </c>
      <c r="J166" s="2">
        <f t="shared" si="33"/>
        <v>0</v>
      </c>
      <c r="L166" s="2"/>
      <c r="M166" s="2">
        <f t="shared" si="34"/>
        <v>0</v>
      </c>
      <c r="N166" s="2">
        <f t="shared" si="35"/>
        <v>0</v>
      </c>
    </row>
    <row r="167" spans="1:14" x14ac:dyDescent="0.25">
      <c r="A167" s="125">
        <v>38933</v>
      </c>
      <c r="B167" s="121">
        <v>0</v>
      </c>
      <c r="D167" s="2"/>
      <c r="E167" s="2">
        <f t="shared" si="30"/>
        <v>0</v>
      </c>
      <c r="F167" s="2">
        <f t="shared" si="31"/>
        <v>0</v>
      </c>
      <c r="H167" s="2"/>
      <c r="I167" s="2">
        <f t="shared" si="32"/>
        <v>0</v>
      </c>
      <c r="J167" s="2">
        <f t="shared" si="33"/>
        <v>0</v>
      </c>
      <c r="L167" s="2"/>
      <c r="M167" s="2">
        <f t="shared" si="34"/>
        <v>0</v>
      </c>
      <c r="N167" s="2">
        <f t="shared" si="35"/>
        <v>0</v>
      </c>
    </row>
    <row r="168" spans="1:14" x14ac:dyDescent="0.25">
      <c r="A168" s="125">
        <v>38934</v>
      </c>
      <c r="B168" s="121">
        <v>0.1</v>
      </c>
      <c r="D168" s="2"/>
      <c r="E168" s="2">
        <f t="shared" si="30"/>
        <v>0</v>
      </c>
      <c r="F168" s="2">
        <f t="shared" si="31"/>
        <v>0</v>
      </c>
      <c r="H168" s="2"/>
      <c r="I168" s="2">
        <f t="shared" si="32"/>
        <v>0</v>
      </c>
      <c r="J168" s="2">
        <f t="shared" si="33"/>
        <v>0</v>
      </c>
      <c r="L168" s="2"/>
      <c r="M168" s="2">
        <f t="shared" si="34"/>
        <v>0</v>
      </c>
      <c r="N168" s="2">
        <f t="shared" si="35"/>
        <v>0</v>
      </c>
    </row>
    <row r="169" spans="1:14" x14ac:dyDescent="0.25">
      <c r="A169" s="125">
        <v>38935</v>
      </c>
      <c r="B169" s="121">
        <v>1.7</v>
      </c>
      <c r="D169" s="2"/>
      <c r="E169" s="2">
        <f t="shared" si="30"/>
        <v>0</v>
      </c>
      <c r="F169" s="2">
        <f t="shared" si="31"/>
        <v>0</v>
      </c>
      <c r="H169" s="2"/>
      <c r="I169" s="2">
        <f t="shared" si="32"/>
        <v>0</v>
      </c>
      <c r="J169" s="2">
        <f t="shared" si="33"/>
        <v>0</v>
      </c>
      <c r="L169" s="2"/>
      <c r="M169" s="2">
        <f t="shared" si="34"/>
        <v>0</v>
      </c>
      <c r="N169" s="2">
        <f t="shared" si="35"/>
        <v>0</v>
      </c>
    </row>
    <row r="170" spans="1:14" x14ac:dyDescent="0.25">
      <c r="A170" s="125">
        <v>38936</v>
      </c>
      <c r="B170" s="121">
        <v>0.25</v>
      </c>
      <c r="D170" s="2"/>
      <c r="E170" s="2">
        <f t="shared" si="30"/>
        <v>0</v>
      </c>
      <c r="F170" s="2">
        <f t="shared" si="31"/>
        <v>0</v>
      </c>
      <c r="H170" s="2"/>
      <c r="I170" s="2">
        <f t="shared" si="32"/>
        <v>0</v>
      </c>
      <c r="J170" s="2">
        <f t="shared" si="33"/>
        <v>0</v>
      </c>
      <c r="L170" s="2"/>
      <c r="M170" s="2">
        <f t="shared" si="34"/>
        <v>0</v>
      </c>
      <c r="N170" s="2">
        <f t="shared" si="35"/>
        <v>0</v>
      </c>
    </row>
    <row r="171" spans="1:14" x14ac:dyDescent="0.25">
      <c r="A171" s="125">
        <v>38937</v>
      </c>
      <c r="B171" s="121">
        <v>2.7</v>
      </c>
      <c r="D171" s="2"/>
      <c r="E171" s="2">
        <f t="shared" si="30"/>
        <v>0</v>
      </c>
      <c r="F171" s="2">
        <f t="shared" si="31"/>
        <v>0</v>
      </c>
      <c r="H171" s="2"/>
      <c r="I171" s="2">
        <f t="shared" si="32"/>
        <v>0</v>
      </c>
      <c r="J171" s="2">
        <f t="shared" si="33"/>
        <v>0</v>
      </c>
      <c r="L171" s="2"/>
      <c r="M171" s="2">
        <f t="shared" si="34"/>
        <v>0</v>
      </c>
      <c r="N171" s="2">
        <f t="shared" si="35"/>
        <v>0</v>
      </c>
    </row>
    <row r="172" spans="1:14" x14ac:dyDescent="0.25">
      <c r="A172" s="125">
        <v>38938</v>
      </c>
      <c r="B172" s="121">
        <v>0</v>
      </c>
      <c r="D172" s="2"/>
      <c r="E172" s="2">
        <f t="shared" si="30"/>
        <v>0</v>
      </c>
      <c r="F172" s="2">
        <f t="shared" si="31"/>
        <v>0</v>
      </c>
      <c r="H172" s="2"/>
      <c r="I172" s="2">
        <f t="shared" si="32"/>
        <v>0</v>
      </c>
      <c r="J172" s="2">
        <f t="shared" si="33"/>
        <v>0</v>
      </c>
      <c r="L172" s="2"/>
      <c r="M172" s="2">
        <f t="shared" si="34"/>
        <v>0</v>
      </c>
      <c r="N172" s="2">
        <f t="shared" si="35"/>
        <v>0</v>
      </c>
    </row>
    <row r="173" spans="1:14" x14ac:dyDescent="0.25">
      <c r="A173" s="125">
        <v>38939</v>
      </c>
      <c r="B173" s="121">
        <v>0</v>
      </c>
      <c r="D173" s="5"/>
      <c r="E173" s="5">
        <f t="shared" si="30"/>
        <v>0</v>
      </c>
      <c r="F173" s="5">
        <f t="shared" si="31"/>
        <v>0</v>
      </c>
      <c r="H173" s="2"/>
      <c r="I173" s="2">
        <f t="shared" si="32"/>
        <v>0</v>
      </c>
      <c r="J173" s="2">
        <f t="shared" si="33"/>
        <v>0</v>
      </c>
      <c r="L173" s="2"/>
      <c r="M173" s="2">
        <f t="shared" si="34"/>
        <v>0</v>
      </c>
      <c r="N173" s="2">
        <f t="shared" si="35"/>
        <v>0</v>
      </c>
    </row>
    <row r="174" spans="1:14" x14ac:dyDescent="0.25">
      <c r="A174" s="125">
        <v>38940</v>
      </c>
      <c r="B174" s="121">
        <v>0</v>
      </c>
      <c r="D174" s="2"/>
      <c r="E174" s="2">
        <f t="shared" si="30"/>
        <v>0</v>
      </c>
      <c r="F174" s="2">
        <f t="shared" si="31"/>
        <v>0</v>
      </c>
      <c r="H174" s="2"/>
      <c r="I174" s="2">
        <f t="shared" si="32"/>
        <v>0</v>
      </c>
      <c r="J174" s="2">
        <f t="shared" si="33"/>
        <v>0</v>
      </c>
      <c r="L174" s="2"/>
      <c r="M174" s="2">
        <f t="shared" si="34"/>
        <v>0</v>
      </c>
      <c r="N174" s="2">
        <f t="shared" si="35"/>
        <v>0</v>
      </c>
    </row>
    <row r="175" spans="1:14" x14ac:dyDescent="0.25">
      <c r="A175" s="125">
        <v>38941</v>
      </c>
      <c r="B175" s="121">
        <v>0</v>
      </c>
      <c r="D175" s="2"/>
      <c r="E175" s="2">
        <f t="shared" si="30"/>
        <v>0</v>
      </c>
      <c r="F175" s="2">
        <f t="shared" si="31"/>
        <v>0</v>
      </c>
      <c r="H175" s="2"/>
      <c r="I175" s="2">
        <f t="shared" si="32"/>
        <v>0</v>
      </c>
      <c r="J175" s="2">
        <f t="shared" si="33"/>
        <v>0</v>
      </c>
      <c r="L175" s="2"/>
      <c r="M175" s="2">
        <f t="shared" si="34"/>
        <v>0</v>
      </c>
      <c r="N175" s="2">
        <f t="shared" si="35"/>
        <v>0</v>
      </c>
    </row>
    <row r="176" spans="1:14" x14ac:dyDescent="0.25">
      <c r="A176" s="125">
        <v>38942</v>
      </c>
      <c r="B176" s="121">
        <v>0</v>
      </c>
      <c r="D176" s="2"/>
      <c r="E176" s="2">
        <f t="shared" si="30"/>
        <v>0</v>
      </c>
      <c r="F176" s="2">
        <f t="shared" si="31"/>
        <v>0</v>
      </c>
      <c r="H176" s="2"/>
      <c r="I176" s="2">
        <f t="shared" si="32"/>
        <v>0</v>
      </c>
      <c r="J176" s="2">
        <f t="shared" si="33"/>
        <v>0</v>
      </c>
      <c r="L176" s="2"/>
      <c r="M176" s="2">
        <f t="shared" si="34"/>
        <v>0</v>
      </c>
      <c r="N176" s="2">
        <f t="shared" si="35"/>
        <v>0</v>
      </c>
    </row>
    <row r="177" spans="1:14" x14ac:dyDescent="0.25">
      <c r="A177" s="125">
        <v>38943</v>
      </c>
      <c r="B177" s="121">
        <v>0</v>
      </c>
      <c r="D177" s="2"/>
      <c r="E177" s="2">
        <f t="shared" si="30"/>
        <v>0</v>
      </c>
      <c r="F177" s="2">
        <f t="shared" si="31"/>
        <v>0</v>
      </c>
      <c r="H177" s="2"/>
      <c r="I177" s="2">
        <f t="shared" si="32"/>
        <v>0</v>
      </c>
      <c r="J177" s="2">
        <f t="shared" si="33"/>
        <v>0</v>
      </c>
      <c r="L177" s="2"/>
      <c r="M177" s="2">
        <f t="shared" si="34"/>
        <v>0</v>
      </c>
      <c r="N177" s="2">
        <f t="shared" si="35"/>
        <v>0</v>
      </c>
    </row>
    <row r="178" spans="1:14" x14ac:dyDescent="0.25">
      <c r="A178" s="125">
        <v>38944</v>
      </c>
      <c r="B178" s="121">
        <v>0</v>
      </c>
      <c r="D178" s="2"/>
      <c r="E178" s="2">
        <f t="shared" si="30"/>
        <v>0</v>
      </c>
      <c r="F178" s="2">
        <f t="shared" si="31"/>
        <v>0</v>
      </c>
      <c r="H178" s="2"/>
      <c r="I178" s="2">
        <f t="shared" si="32"/>
        <v>0</v>
      </c>
      <c r="J178" s="2">
        <f t="shared" si="33"/>
        <v>0</v>
      </c>
      <c r="L178" s="2"/>
      <c r="M178" s="2">
        <f t="shared" si="34"/>
        <v>0</v>
      </c>
      <c r="N178" s="2">
        <f t="shared" si="35"/>
        <v>0</v>
      </c>
    </row>
    <row r="179" spans="1:14" x14ac:dyDescent="0.25">
      <c r="A179" s="125">
        <v>38945</v>
      </c>
      <c r="B179" s="121">
        <v>0</v>
      </c>
      <c r="D179" s="2"/>
      <c r="E179" s="2">
        <f t="shared" si="30"/>
        <v>0</v>
      </c>
      <c r="F179" s="2">
        <f t="shared" si="31"/>
        <v>0</v>
      </c>
      <c r="H179" s="2"/>
      <c r="I179" s="2">
        <f t="shared" si="32"/>
        <v>0</v>
      </c>
      <c r="J179" s="2">
        <f t="shared" si="33"/>
        <v>0</v>
      </c>
      <c r="L179" s="2"/>
      <c r="M179" s="2">
        <f t="shared" si="34"/>
        <v>0</v>
      </c>
      <c r="N179" s="2">
        <f t="shared" si="35"/>
        <v>0</v>
      </c>
    </row>
    <row r="180" spans="1:14" x14ac:dyDescent="0.25">
      <c r="A180" s="125">
        <v>38946</v>
      </c>
      <c r="B180" s="121">
        <v>0</v>
      </c>
      <c r="D180" s="2"/>
      <c r="E180" s="2">
        <f t="shared" si="30"/>
        <v>0</v>
      </c>
      <c r="F180" s="2">
        <f t="shared" si="31"/>
        <v>0</v>
      </c>
      <c r="H180" s="2"/>
      <c r="I180" s="2">
        <f t="shared" si="32"/>
        <v>0</v>
      </c>
      <c r="J180" s="2">
        <f t="shared" si="33"/>
        <v>0</v>
      </c>
      <c r="L180" s="2"/>
      <c r="M180" s="2">
        <f t="shared" si="34"/>
        <v>0</v>
      </c>
      <c r="N180" s="2">
        <f t="shared" si="35"/>
        <v>0</v>
      </c>
    </row>
    <row r="181" spans="1:14" x14ac:dyDescent="0.25">
      <c r="A181" s="125">
        <v>38947</v>
      </c>
      <c r="B181" s="121">
        <v>0</v>
      </c>
      <c r="D181" s="2"/>
      <c r="E181" s="2">
        <f t="shared" si="30"/>
        <v>0</v>
      </c>
      <c r="F181" s="2">
        <f t="shared" si="31"/>
        <v>0</v>
      </c>
      <c r="H181" s="2"/>
      <c r="I181" s="2">
        <f t="shared" si="32"/>
        <v>0</v>
      </c>
      <c r="J181" s="2">
        <f t="shared" si="33"/>
        <v>0</v>
      </c>
      <c r="L181" s="2"/>
      <c r="M181" s="2">
        <f t="shared" si="34"/>
        <v>0</v>
      </c>
      <c r="N181" s="2">
        <f t="shared" si="35"/>
        <v>0</v>
      </c>
    </row>
    <row r="182" spans="1:14" x14ac:dyDescent="0.25">
      <c r="A182" s="125">
        <v>38948</v>
      </c>
      <c r="B182" s="121">
        <v>0</v>
      </c>
      <c r="D182" s="2"/>
      <c r="E182" s="2">
        <f t="shared" si="30"/>
        <v>0</v>
      </c>
      <c r="F182" s="2">
        <f t="shared" si="31"/>
        <v>0</v>
      </c>
      <c r="H182" s="2">
        <v>0.75</v>
      </c>
      <c r="I182" s="2">
        <f t="shared" si="32"/>
        <v>0.50250000000000006</v>
      </c>
      <c r="J182" s="2">
        <f t="shared" si="33"/>
        <v>0.2475</v>
      </c>
      <c r="L182" s="2">
        <v>0.75</v>
      </c>
      <c r="M182" s="2">
        <f t="shared" si="34"/>
        <v>0.50250000000000006</v>
      </c>
      <c r="N182" s="2">
        <f t="shared" si="35"/>
        <v>0.2475</v>
      </c>
    </row>
    <row r="183" spans="1:14" x14ac:dyDescent="0.25">
      <c r="A183" s="125">
        <v>38949</v>
      </c>
      <c r="B183" s="121">
        <v>0</v>
      </c>
      <c r="D183" s="2"/>
      <c r="E183" s="2">
        <f t="shared" si="30"/>
        <v>0</v>
      </c>
      <c r="F183" s="2">
        <f t="shared" si="31"/>
        <v>0</v>
      </c>
      <c r="H183" s="2"/>
      <c r="I183" s="2">
        <f t="shared" si="32"/>
        <v>0</v>
      </c>
      <c r="J183" s="2">
        <f t="shared" si="33"/>
        <v>0</v>
      </c>
      <c r="L183" s="2"/>
      <c r="M183" s="2">
        <f t="shared" si="34"/>
        <v>0</v>
      </c>
      <c r="N183" s="2">
        <f t="shared" si="35"/>
        <v>0</v>
      </c>
    </row>
    <row r="184" spans="1:14" x14ac:dyDescent="0.25">
      <c r="A184" s="125">
        <v>38950</v>
      </c>
      <c r="B184" s="121">
        <v>0</v>
      </c>
      <c r="D184" s="2"/>
      <c r="E184" s="2">
        <f t="shared" si="30"/>
        <v>0</v>
      </c>
      <c r="F184" s="2">
        <f t="shared" si="31"/>
        <v>0</v>
      </c>
      <c r="H184" s="2"/>
      <c r="I184" s="2">
        <f t="shared" si="32"/>
        <v>0</v>
      </c>
      <c r="J184" s="2">
        <f t="shared" si="33"/>
        <v>0</v>
      </c>
      <c r="L184" s="2"/>
      <c r="M184" s="2">
        <f t="shared" si="34"/>
        <v>0</v>
      </c>
      <c r="N184" s="2">
        <f t="shared" si="35"/>
        <v>0</v>
      </c>
    </row>
    <row r="185" spans="1:14" x14ac:dyDescent="0.25">
      <c r="A185" s="125">
        <v>38951</v>
      </c>
      <c r="B185" s="121">
        <v>0.32</v>
      </c>
      <c r="D185" s="2"/>
      <c r="E185" s="2">
        <f t="shared" si="30"/>
        <v>0</v>
      </c>
      <c r="F185" s="2">
        <f t="shared" si="31"/>
        <v>0</v>
      </c>
      <c r="H185" s="2"/>
      <c r="I185" s="2">
        <f t="shared" si="32"/>
        <v>0</v>
      </c>
      <c r="J185" s="2">
        <f t="shared" si="33"/>
        <v>0</v>
      </c>
      <c r="L185" s="2"/>
      <c r="M185" s="2">
        <f t="shared" si="34"/>
        <v>0</v>
      </c>
      <c r="N185" s="2">
        <f t="shared" si="35"/>
        <v>0</v>
      </c>
    </row>
    <row r="186" spans="1:14" x14ac:dyDescent="0.25">
      <c r="A186" s="125">
        <v>38952</v>
      </c>
      <c r="B186" s="121">
        <v>0</v>
      </c>
      <c r="D186" s="2"/>
      <c r="E186" s="2">
        <f t="shared" si="30"/>
        <v>0</v>
      </c>
      <c r="F186" s="2">
        <f t="shared" si="31"/>
        <v>0</v>
      </c>
      <c r="H186" s="2"/>
      <c r="I186" s="2">
        <f t="shared" si="32"/>
        <v>0</v>
      </c>
      <c r="J186" s="2">
        <f t="shared" si="33"/>
        <v>0</v>
      </c>
      <c r="L186" s="11"/>
      <c r="M186" s="11">
        <f t="shared" si="34"/>
        <v>0</v>
      </c>
      <c r="N186" s="11">
        <f t="shared" si="35"/>
        <v>0</v>
      </c>
    </row>
    <row r="187" spans="1:14" x14ac:dyDescent="0.25">
      <c r="A187" s="125">
        <v>38953</v>
      </c>
      <c r="B187" s="121">
        <v>0</v>
      </c>
      <c r="D187" s="2"/>
      <c r="E187" s="2">
        <f t="shared" si="30"/>
        <v>0</v>
      </c>
      <c r="F187" s="2">
        <f t="shared" si="31"/>
        <v>0</v>
      </c>
      <c r="H187" s="2"/>
      <c r="I187" s="2">
        <f t="shared" si="32"/>
        <v>0</v>
      </c>
      <c r="J187" s="2">
        <f t="shared" si="33"/>
        <v>0</v>
      </c>
      <c r="L187" s="2"/>
      <c r="M187" s="2">
        <f t="shared" si="34"/>
        <v>0</v>
      </c>
      <c r="N187" s="2">
        <f t="shared" si="35"/>
        <v>0</v>
      </c>
    </row>
    <row r="188" spans="1:14" x14ac:dyDescent="0.25">
      <c r="A188" s="125">
        <v>38954</v>
      </c>
      <c r="B188" s="121">
        <v>0</v>
      </c>
      <c r="D188" s="2"/>
      <c r="E188" s="2">
        <f t="shared" si="30"/>
        <v>0</v>
      </c>
      <c r="F188" s="2">
        <f t="shared" si="31"/>
        <v>0</v>
      </c>
      <c r="H188" s="2"/>
      <c r="I188" s="2">
        <f t="shared" si="32"/>
        <v>0</v>
      </c>
      <c r="J188" s="2">
        <f t="shared" si="33"/>
        <v>0</v>
      </c>
      <c r="L188" s="2"/>
      <c r="M188" s="2">
        <f t="shared" si="34"/>
        <v>0</v>
      </c>
      <c r="N188" s="2">
        <f t="shared" si="35"/>
        <v>0</v>
      </c>
    </row>
    <row r="189" spans="1:14" x14ac:dyDescent="0.25">
      <c r="A189" s="125">
        <v>38955</v>
      </c>
      <c r="B189" s="121">
        <v>0</v>
      </c>
      <c r="D189" s="2"/>
      <c r="E189" s="2">
        <f t="shared" si="30"/>
        <v>0</v>
      </c>
      <c r="F189" s="2">
        <f t="shared" si="31"/>
        <v>0</v>
      </c>
      <c r="H189" s="2"/>
      <c r="I189" s="2">
        <f t="shared" si="32"/>
        <v>0</v>
      </c>
      <c r="J189" s="2">
        <f t="shared" si="33"/>
        <v>0</v>
      </c>
      <c r="L189" s="2"/>
      <c r="M189" s="2">
        <f t="shared" si="34"/>
        <v>0</v>
      </c>
      <c r="N189" s="2">
        <f t="shared" si="35"/>
        <v>0</v>
      </c>
    </row>
    <row r="190" spans="1:14" x14ac:dyDescent="0.25">
      <c r="A190" s="125">
        <v>38956</v>
      </c>
      <c r="B190" s="121">
        <v>0</v>
      </c>
      <c r="D190" s="2"/>
      <c r="E190" s="2">
        <f t="shared" si="30"/>
        <v>0</v>
      </c>
      <c r="F190" s="2">
        <f t="shared" si="31"/>
        <v>0</v>
      </c>
      <c r="H190" s="2"/>
      <c r="I190" s="2">
        <f t="shared" si="32"/>
        <v>0</v>
      </c>
      <c r="J190" s="2">
        <f t="shared" si="33"/>
        <v>0</v>
      </c>
      <c r="L190" s="2"/>
      <c r="M190" s="2">
        <f t="shared" si="34"/>
        <v>0</v>
      </c>
      <c r="N190" s="2">
        <f t="shared" si="35"/>
        <v>0</v>
      </c>
    </row>
    <row r="191" spans="1:14" x14ac:dyDescent="0.25">
      <c r="A191" s="125">
        <v>38957</v>
      </c>
      <c r="B191" s="121">
        <v>0</v>
      </c>
      <c r="D191" s="2"/>
      <c r="E191" s="2">
        <f t="shared" si="30"/>
        <v>0</v>
      </c>
      <c r="F191" s="2">
        <f t="shared" si="31"/>
        <v>0</v>
      </c>
      <c r="H191" s="2"/>
      <c r="I191" s="2">
        <f t="shared" si="32"/>
        <v>0</v>
      </c>
      <c r="J191" s="2">
        <f t="shared" si="33"/>
        <v>0</v>
      </c>
      <c r="L191" s="2"/>
      <c r="M191" s="2">
        <f t="shared" si="34"/>
        <v>0</v>
      </c>
      <c r="N191" s="2">
        <f t="shared" si="35"/>
        <v>0</v>
      </c>
    </row>
    <row r="192" spans="1:14" x14ac:dyDescent="0.25">
      <c r="A192" s="125">
        <v>38958</v>
      </c>
      <c r="B192" s="121">
        <v>2.95</v>
      </c>
      <c r="D192" s="2"/>
      <c r="E192" s="2">
        <f t="shared" si="30"/>
        <v>0</v>
      </c>
      <c r="F192" s="2">
        <f t="shared" si="31"/>
        <v>0</v>
      </c>
      <c r="H192" s="2"/>
      <c r="I192" s="2">
        <f t="shared" si="32"/>
        <v>0</v>
      </c>
      <c r="J192" s="2">
        <f t="shared" si="33"/>
        <v>0</v>
      </c>
      <c r="L192" s="2"/>
      <c r="M192" s="2">
        <f t="shared" si="34"/>
        <v>0</v>
      </c>
      <c r="N192" s="2">
        <f t="shared" si="35"/>
        <v>0</v>
      </c>
    </row>
    <row r="193" spans="1:14" x14ac:dyDescent="0.25">
      <c r="A193" s="125">
        <v>38959</v>
      </c>
      <c r="B193" s="121">
        <v>0</v>
      </c>
      <c r="D193" s="2"/>
      <c r="E193" s="2">
        <f t="shared" si="30"/>
        <v>0</v>
      </c>
      <c r="F193" s="2">
        <f t="shared" si="31"/>
        <v>0</v>
      </c>
      <c r="H193" s="2"/>
      <c r="I193" s="2">
        <f t="shared" si="32"/>
        <v>0</v>
      </c>
      <c r="J193" s="2">
        <f t="shared" si="33"/>
        <v>0</v>
      </c>
      <c r="L193" s="2"/>
      <c r="M193" s="2">
        <f t="shared" si="34"/>
        <v>0</v>
      </c>
      <c r="N193" s="2">
        <f t="shared" si="35"/>
        <v>0</v>
      </c>
    </row>
    <row r="194" spans="1:14" x14ac:dyDescent="0.25">
      <c r="A194" s="125">
        <v>38960</v>
      </c>
      <c r="B194" s="121">
        <v>0.45</v>
      </c>
      <c r="D194" s="2"/>
      <c r="E194" s="2">
        <f t="shared" si="30"/>
        <v>0</v>
      </c>
      <c r="F194" s="2">
        <f>+D194*0.33</f>
        <v>0</v>
      </c>
      <c r="H194" s="2"/>
      <c r="I194" s="2">
        <f t="shared" si="32"/>
        <v>0</v>
      </c>
      <c r="J194" s="2">
        <f>+H194*0.33</f>
        <v>0</v>
      </c>
      <c r="L194" s="2"/>
      <c r="M194" s="2">
        <f t="shared" si="34"/>
        <v>0</v>
      </c>
      <c r="N194" s="2">
        <f>+L194*0.33</f>
        <v>0</v>
      </c>
    </row>
    <row r="195" spans="1:14" x14ac:dyDescent="0.25">
      <c r="A195" s="125"/>
      <c r="B195" s="121"/>
      <c r="D195" s="2"/>
      <c r="E195" s="2"/>
      <c r="F195" s="2"/>
    </row>
    <row r="196" spans="1:14" x14ac:dyDescent="0.25">
      <c r="A196" s="125">
        <v>38961</v>
      </c>
      <c r="B196" s="121">
        <v>0</v>
      </c>
      <c r="D196" s="2"/>
      <c r="E196" s="2">
        <f t="shared" ref="E196:E226" si="36">+D196*0.67</f>
        <v>0</v>
      </c>
      <c r="F196" s="2">
        <f t="shared" ref="F196:F226" si="37">+D196*0.33</f>
        <v>0</v>
      </c>
      <c r="H196" s="2"/>
      <c r="I196" s="2">
        <f t="shared" ref="I196:I226" si="38">+H196*0.67</f>
        <v>0</v>
      </c>
      <c r="J196" s="2">
        <f t="shared" ref="J196:J226" si="39">+H196*0.33</f>
        <v>0</v>
      </c>
      <c r="L196" s="2"/>
      <c r="M196" s="2">
        <f t="shared" ref="M196:M226" si="40">+L196*0.67</f>
        <v>0</v>
      </c>
      <c r="N196" s="2">
        <f t="shared" ref="N196:N226" si="41">+L196*0.33</f>
        <v>0</v>
      </c>
    </row>
    <row r="197" spans="1:14" x14ac:dyDescent="0.25">
      <c r="A197" s="125">
        <v>38962</v>
      </c>
      <c r="B197" s="121">
        <v>0</v>
      </c>
      <c r="D197" s="2"/>
      <c r="E197" s="2">
        <f t="shared" si="36"/>
        <v>0</v>
      </c>
      <c r="F197" s="2">
        <f t="shared" si="37"/>
        <v>0</v>
      </c>
      <c r="H197" s="2"/>
      <c r="I197" s="2">
        <f t="shared" si="38"/>
        <v>0</v>
      </c>
      <c r="J197" s="2">
        <f t="shared" si="39"/>
        <v>0</v>
      </c>
      <c r="L197" s="2"/>
      <c r="M197" s="2">
        <f t="shared" si="40"/>
        <v>0</v>
      </c>
      <c r="N197" s="2">
        <f t="shared" si="41"/>
        <v>0</v>
      </c>
    </row>
    <row r="198" spans="1:14" x14ac:dyDescent="0.25">
      <c r="A198" s="125">
        <v>38963</v>
      </c>
      <c r="B198" s="121">
        <v>0</v>
      </c>
      <c r="D198" s="2"/>
      <c r="E198" s="2">
        <f t="shared" si="36"/>
        <v>0</v>
      </c>
      <c r="F198" s="2">
        <f t="shared" si="37"/>
        <v>0</v>
      </c>
      <c r="H198" s="2"/>
      <c r="I198" s="2">
        <f t="shared" si="38"/>
        <v>0</v>
      </c>
      <c r="J198" s="2">
        <f t="shared" si="39"/>
        <v>0</v>
      </c>
      <c r="L198" s="2"/>
      <c r="M198" s="2">
        <f t="shared" si="40"/>
        <v>0</v>
      </c>
      <c r="N198" s="2">
        <f t="shared" si="41"/>
        <v>0</v>
      </c>
    </row>
    <row r="199" spans="1:14" x14ac:dyDescent="0.25">
      <c r="A199" s="125">
        <v>38964</v>
      </c>
      <c r="B199" s="121">
        <v>0</v>
      </c>
      <c r="D199" s="2"/>
      <c r="E199" s="2">
        <f t="shared" si="36"/>
        <v>0</v>
      </c>
      <c r="F199" s="2">
        <f t="shared" si="37"/>
        <v>0</v>
      </c>
      <c r="H199" s="2"/>
      <c r="I199" s="2">
        <f t="shared" si="38"/>
        <v>0</v>
      </c>
      <c r="J199" s="2">
        <f t="shared" si="39"/>
        <v>0</v>
      </c>
      <c r="L199" s="2"/>
      <c r="M199" s="2">
        <f t="shared" si="40"/>
        <v>0</v>
      </c>
      <c r="N199" s="2">
        <f t="shared" si="41"/>
        <v>0</v>
      </c>
    </row>
    <row r="200" spans="1:14" x14ac:dyDescent="0.25">
      <c r="A200" s="125">
        <v>38965</v>
      </c>
      <c r="B200" s="121">
        <v>0</v>
      </c>
      <c r="D200" s="2"/>
      <c r="E200" s="2">
        <f t="shared" si="36"/>
        <v>0</v>
      </c>
      <c r="F200" s="2">
        <f t="shared" si="37"/>
        <v>0</v>
      </c>
      <c r="H200" s="2"/>
      <c r="I200" s="2">
        <f t="shared" si="38"/>
        <v>0</v>
      </c>
      <c r="J200" s="2">
        <f t="shared" si="39"/>
        <v>0</v>
      </c>
      <c r="L200" s="2"/>
      <c r="M200" s="2">
        <f t="shared" si="40"/>
        <v>0</v>
      </c>
      <c r="N200" s="2">
        <f t="shared" si="41"/>
        <v>0</v>
      </c>
    </row>
    <row r="201" spans="1:14" x14ac:dyDescent="0.25">
      <c r="A201" s="125">
        <v>38966</v>
      </c>
      <c r="B201" s="121">
        <v>0</v>
      </c>
      <c r="D201" s="2"/>
      <c r="E201" s="2">
        <f t="shared" si="36"/>
        <v>0</v>
      </c>
      <c r="F201" s="2">
        <f t="shared" si="37"/>
        <v>0</v>
      </c>
      <c r="H201" s="2"/>
      <c r="I201" s="2">
        <f t="shared" si="38"/>
        <v>0</v>
      </c>
      <c r="J201" s="2">
        <f t="shared" si="39"/>
        <v>0</v>
      </c>
      <c r="L201" s="2"/>
      <c r="M201" s="2">
        <f t="shared" si="40"/>
        <v>0</v>
      </c>
      <c r="N201" s="2">
        <f t="shared" si="41"/>
        <v>0</v>
      </c>
    </row>
    <row r="202" spans="1:14" x14ac:dyDescent="0.25">
      <c r="A202" s="125">
        <v>38967</v>
      </c>
      <c r="B202" s="121">
        <v>0</v>
      </c>
      <c r="D202" s="2"/>
      <c r="E202" s="2">
        <f t="shared" si="36"/>
        <v>0</v>
      </c>
      <c r="F202" s="2">
        <f t="shared" si="37"/>
        <v>0</v>
      </c>
      <c r="H202" s="2"/>
      <c r="I202" s="2">
        <f t="shared" si="38"/>
        <v>0</v>
      </c>
      <c r="J202" s="2">
        <f t="shared" si="39"/>
        <v>0</v>
      </c>
      <c r="L202" s="7"/>
      <c r="M202" s="7">
        <f t="shared" si="40"/>
        <v>0</v>
      </c>
      <c r="N202" s="7">
        <f t="shared" si="41"/>
        <v>0</v>
      </c>
    </row>
    <row r="203" spans="1:14" x14ac:dyDescent="0.25">
      <c r="A203" s="125">
        <v>38968</v>
      </c>
      <c r="B203" s="121">
        <v>0</v>
      </c>
      <c r="D203" s="2"/>
      <c r="E203" s="2">
        <f t="shared" si="36"/>
        <v>0</v>
      </c>
      <c r="F203" s="2">
        <f t="shared" si="37"/>
        <v>0</v>
      </c>
      <c r="H203" s="11"/>
      <c r="I203" s="11">
        <f t="shared" si="38"/>
        <v>0</v>
      </c>
      <c r="J203" s="11">
        <f t="shared" si="39"/>
        <v>0</v>
      </c>
      <c r="L203" s="2"/>
      <c r="M203" s="2">
        <f t="shared" si="40"/>
        <v>0</v>
      </c>
      <c r="N203" s="2">
        <f t="shared" si="41"/>
        <v>0</v>
      </c>
    </row>
    <row r="204" spans="1:14" x14ac:dyDescent="0.25">
      <c r="A204" s="125">
        <v>38969</v>
      </c>
      <c r="B204" s="121">
        <v>0</v>
      </c>
      <c r="D204" s="2"/>
      <c r="E204" s="2">
        <f t="shared" si="36"/>
        <v>0</v>
      </c>
      <c r="F204" s="2">
        <f t="shared" si="37"/>
        <v>0</v>
      </c>
      <c r="H204" s="2"/>
      <c r="I204" s="2">
        <f t="shared" si="38"/>
        <v>0</v>
      </c>
      <c r="J204" s="2">
        <f t="shared" si="39"/>
        <v>0</v>
      </c>
      <c r="L204" s="2"/>
      <c r="M204" s="2">
        <f t="shared" si="40"/>
        <v>0</v>
      </c>
      <c r="N204" s="2">
        <f t="shared" si="41"/>
        <v>0</v>
      </c>
    </row>
    <row r="205" spans="1:14" x14ac:dyDescent="0.25">
      <c r="A205" s="125">
        <v>38970</v>
      </c>
      <c r="B205" s="121">
        <v>0</v>
      </c>
      <c r="D205" s="2"/>
      <c r="E205" s="2">
        <f t="shared" si="36"/>
        <v>0</v>
      </c>
      <c r="F205" s="2">
        <f t="shared" si="37"/>
        <v>0</v>
      </c>
      <c r="H205" s="2"/>
      <c r="I205" s="2">
        <f t="shared" si="38"/>
        <v>0</v>
      </c>
      <c r="J205" s="2">
        <f t="shared" si="39"/>
        <v>0</v>
      </c>
      <c r="L205" s="2"/>
      <c r="M205" s="2">
        <f t="shared" si="40"/>
        <v>0</v>
      </c>
      <c r="N205" s="2">
        <f t="shared" si="41"/>
        <v>0</v>
      </c>
    </row>
    <row r="206" spans="1:14" x14ac:dyDescent="0.25">
      <c r="A206" s="125">
        <v>38971</v>
      </c>
      <c r="B206" s="121">
        <v>0</v>
      </c>
      <c r="D206" s="2"/>
      <c r="E206" s="2">
        <f t="shared" si="36"/>
        <v>0</v>
      </c>
      <c r="F206" s="2">
        <f t="shared" si="37"/>
        <v>0</v>
      </c>
      <c r="H206" s="2"/>
      <c r="I206" s="2">
        <f t="shared" si="38"/>
        <v>0</v>
      </c>
      <c r="J206" s="2">
        <f t="shared" si="39"/>
        <v>0</v>
      </c>
      <c r="L206" s="2"/>
      <c r="M206" s="2">
        <f t="shared" si="40"/>
        <v>0</v>
      </c>
      <c r="N206" s="2">
        <f t="shared" si="41"/>
        <v>0</v>
      </c>
    </row>
    <row r="207" spans="1:14" x14ac:dyDescent="0.25">
      <c r="A207" s="125">
        <v>38972</v>
      </c>
      <c r="B207" s="121">
        <v>0</v>
      </c>
      <c r="D207" s="2"/>
      <c r="E207" s="2">
        <f t="shared" si="36"/>
        <v>0</v>
      </c>
      <c r="F207" s="2">
        <f t="shared" si="37"/>
        <v>0</v>
      </c>
      <c r="H207" s="2"/>
      <c r="I207" s="2">
        <f t="shared" si="38"/>
        <v>0</v>
      </c>
      <c r="J207" s="2">
        <f t="shared" si="39"/>
        <v>0</v>
      </c>
      <c r="L207" s="2"/>
      <c r="M207" s="2">
        <f t="shared" si="40"/>
        <v>0</v>
      </c>
      <c r="N207" s="2">
        <f t="shared" si="41"/>
        <v>0</v>
      </c>
    </row>
    <row r="208" spans="1:14" x14ac:dyDescent="0.25">
      <c r="A208" s="125">
        <v>38973</v>
      </c>
      <c r="B208" s="121">
        <v>0</v>
      </c>
      <c r="D208" s="2"/>
      <c r="E208" s="2">
        <f t="shared" si="36"/>
        <v>0</v>
      </c>
      <c r="F208" s="2">
        <f t="shared" si="37"/>
        <v>0</v>
      </c>
      <c r="H208" s="2"/>
      <c r="I208" s="2">
        <f t="shared" si="38"/>
        <v>0</v>
      </c>
      <c r="J208" s="2">
        <f t="shared" si="39"/>
        <v>0</v>
      </c>
      <c r="L208" s="2"/>
      <c r="M208" s="2">
        <f t="shared" si="40"/>
        <v>0</v>
      </c>
      <c r="N208" s="2">
        <f t="shared" si="41"/>
        <v>0</v>
      </c>
    </row>
    <row r="209" spans="1:14" x14ac:dyDescent="0.25">
      <c r="A209" s="125">
        <v>38974</v>
      </c>
      <c r="B209" s="121">
        <v>0</v>
      </c>
      <c r="D209" s="2"/>
      <c r="E209" s="2">
        <f t="shared" si="36"/>
        <v>0</v>
      </c>
      <c r="F209" s="2">
        <f t="shared" si="37"/>
        <v>0</v>
      </c>
      <c r="H209" s="2"/>
      <c r="I209" s="2">
        <f t="shared" si="38"/>
        <v>0</v>
      </c>
      <c r="J209" s="2">
        <f t="shared" si="39"/>
        <v>0</v>
      </c>
      <c r="L209" s="2"/>
      <c r="M209" s="2">
        <f t="shared" si="40"/>
        <v>0</v>
      </c>
      <c r="N209" s="2">
        <f t="shared" si="41"/>
        <v>0</v>
      </c>
    </row>
    <row r="210" spans="1:14" x14ac:dyDescent="0.25">
      <c r="A210" s="125">
        <v>38975</v>
      </c>
      <c r="B210" s="121">
        <v>0</v>
      </c>
      <c r="D210" s="2"/>
      <c r="E210" s="2">
        <f t="shared" si="36"/>
        <v>0</v>
      </c>
      <c r="F210" s="2">
        <f t="shared" si="37"/>
        <v>0</v>
      </c>
      <c r="H210" s="2"/>
      <c r="I210" s="2">
        <f t="shared" si="38"/>
        <v>0</v>
      </c>
      <c r="J210" s="2">
        <f t="shared" si="39"/>
        <v>0</v>
      </c>
      <c r="L210" s="2"/>
      <c r="M210" s="2">
        <f t="shared" si="40"/>
        <v>0</v>
      </c>
      <c r="N210" s="2">
        <f t="shared" si="41"/>
        <v>0</v>
      </c>
    </row>
    <row r="211" spans="1:14" x14ac:dyDescent="0.25">
      <c r="A211" s="125">
        <v>38976</v>
      </c>
      <c r="B211" s="121">
        <v>0</v>
      </c>
      <c r="D211" s="2"/>
      <c r="E211" s="2">
        <f t="shared" si="36"/>
        <v>0</v>
      </c>
      <c r="F211" s="2">
        <f t="shared" si="37"/>
        <v>0</v>
      </c>
      <c r="H211" s="2"/>
      <c r="I211" s="2">
        <f t="shared" si="38"/>
        <v>0</v>
      </c>
      <c r="J211" s="2">
        <f t="shared" si="39"/>
        <v>0</v>
      </c>
      <c r="L211" s="2"/>
      <c r="M211" s="2">
        <f t="shared" si="40"/>
        <v>0</v>
      </c>
      <c r="N211" s="2">
        <f t="shared" si="41"/>
        <v>0</v>
      </c>
    </row>
    <row r="212" spans="1:14" x14ac:dyDescent="0.25">
      <c r="A212" s="125">
        <v>38977</v>
      </c>
      <c r="B212" s="121">
        <v>0</v>
      </c>
      <c r="D212" s="2"/>
      <c r="E212" s="2">
        <f t="shared" si="36"/>
        <v>0</v>
      </c>
      <c r="F212" s="2">
        <f t="shared" si="37"/>
        <v>0</v>
      </c>
      <c r="H212" s="2"/>
      <c r="I212" s="2">
        <f t="shared" si="38"/>
        <v>0</v>
      </c>
      <c r="J212" s="2">
        <f t="shared" si="39"/>
        <v>0</v>
      </c>
      <c r="L212" s="2"/>
      <c r="M212" s="2">
        <f t="shared" si="40"/>
        <v>0</v>
      </c>
      <c r="N212" s="2">
        <f t="shared" si="41"/>
        <v>0</v>
      </c>
    </row>
    <row r="213" spans="1:14" x14ac:dyDescent="0.25">
      <c r="A213" s="125">
        <v>38978</v>
      </c>
      <c r="B213" s="121">
        <v>0</v>
      </c>
      <c r="D213" s="2"/>
      <c r="E213" s="2">
        <f t="shared" si="36"/>
        <v>0</v>
      </c>
      <c r="F213" s="2">
        <f t="shared" si="37"/>
        <v>0</v>
      </c>
      <c r="H213" s="2"/>
      <c r="I213" s="2">
        <f t="shared" si="38"/>
        <v>0</v>
      </c>
      <c r="J213" s="2">
        <f t="shared" si="39"/>
        <v>0</v>
      </c>
      <c r="L213" s="2"/>
      <c r="M213" s="2">
        <f t="shared" si="40"/>
        <v>0</v>
      </c>
      <c r="N213" s="2">
        <f t="shared" si="41"/>
        <v>0</v>
      </c>
    </row>
    <row r="214" spans="1:14" x14ac:dyDescent="0.25">
      <c r="A214" s="125">
        <v>38979</v>
      </c>
      <c r="B214" s="121">
        <v>0</v>
      </c>
      <c r="D214" s="2"/>
      <c r="E214" s="2">
        <f t="shared" si="36"/>
        <v>0</v>
      </c>
      <c r="F214" s="2">
        <f t="shared" si="37"/>
        <v>0</v>
      </c>
      <c r="H214" s="2"/>
      <c r="I214" s="2">
        <f t="shared" si="38"/>
        <v>0</v>
      </c>
      <c r="J214" s="2">
        <f t="shared" si="39"/>
        <v>0</v>
      </c>
      <c r="L214" s="2"/>
      <c r="M214" s="2">
        <f t="shared" si="40"/>
        <v>0</v>
      </c>
      <c r="N214" s="2">
        <f t="shared" si="41"/>
        <v>0</v>
      </c>
    </row>
    <row r="215" spans="1:14" x14ac:dyDescent="0.25">
      <c r="A215" s="125">
        <v>38980</v>
      </c>
      <c r="B215" s="121">
        <v>0</v>
      </c>
      <c r="D215" s="2"/>
      <c r="E215" s="2">
        <f t="shared" si="36"/>
        <v>0</v>
      </c>
      <c r="F215" s="2">
        <f t="shared" si="37"/>
        <v>0</v>
      </c>
      <c r="H215" s="2"/>
      <c r="I215" s="2">
        <f t="shared" si="38"/>
        <v>0</v>
      </c>
      <c r="J215" s="2">
        <f t="shared" si="39"/>
        <v>0</v>
      </c>
      <c r="L215" s="2"/>
      <c r="M215" s="2">
        <f t="shared" si="40"/>
        <v>0</v>
      </c>
      <c r="N215" s="2">
        <f t="shared" si="41"/>
        <v>0</v>
      </c>
    </row>
    <row r="216" spans="1:14" x14ac:dyDescent="0.25">
      <c r="A216" s="125">
        <v>38981</v>
      </c>
      <c r="B216" s="121">
        <v>0</v>
      </c>
      <c r="D216" s="2"/>
      <c r="E216" s="2">
        <f t="shared" si="36"/>
        <v>0</v>
      </c>
      <c r="F216" s="2">
        <f t="shared" si="37"/>
        <v>0</v>
      </c>
      <c r="H216" s="2"/>
      <c r="I216" s="2">
        <f t="shared" si="38"/>
        <v>0</v>
      </c>
      <c r="J216" s="2">
        <f t="shared" si="39"/>
        <v>0</v>
      </c>
      <c r="L216" s="2"/>
      <c r="M216" s="2">
        <f t="shared" si="40"/>
        <v>0</v>
      </c>
      <c r="N216" s="2">
        <f t="shared" si="41"/>
        <v>0</v>
      </c>
    </row>
    <row r="217" spans="1:14" x14ac:dyDescent="0.25">
      <c r="A217" s="125">
        <v>38982</v>
      </c>
      <c r="B217" s="121">
        <v>0.03</v>
      </c>
      <c r="D217" s="2"/>
      <c r="E217" s="2">
        <f t="shared" si="36"/>
        <v>0</v>
      </c>
      <c r="F217" s="2">
        <f t="shared" si="37"/>
        <v>0</v>
      </c>
      <c r="H217" s="2"/>
      <c r="I217" s="2">
        <f t="shared" si="38"/>
        <v>0</v>
      </c>
      <c r="J217" s="2">
        <f t="shared" si="39"/>
        <v>0</v>
      </c>
      <c r="L217" s="2"/>
      <c r="M217" s="2">
        <f t="shared" si="40"/>
        <v>0</v>
      </c>
      <c r="N217" s="2">
        <f t="shared" si="41"/>
        <v>0</v>
      </c>
    </row>
    <row r="218" spans="1:14" x14ac:dyDescent="0.25">
      <c r="A218" s="125">
        <v>38983</v>
      </c>
      <c r="B218" s="121">
        <v>0</v>
      </c>
      <c r="D218" s="2"/>
      <c r="E218" s="2">
        <f t="shared" si="36"/>
        <v>0</v>
      </c>
      <c r="F218" s="2">
        <f t="shared" si="37"/>
        <v>0</v>
      </c>
      <c r="H218" s="2"/>
      <c r="I218" s="2">
        <f t="shared" si="38"/>
        <v>0</v>
      </c>
      <c r="J218" s="2">
        <f t="shared" si="39"/>
        <v>0</v>
      </c>
      <c r="L218" s="2"/>
      <c r="M218" s="2">
        <f t="shared" si="40"/>
        <v>0</v>
      </c>
      <c r="N218" s="2">
        <f t="shared" si="41"/>
        <v>0</v>
      </c>
    </row>
    <row r="219" spans="1:14" x14ac:dyDescent="0.25">
      <c r="A219" s="125">
        <v>38984</v>
      </c>
      <c r="B219" s="121">
        <v>0.24</v>
      </c>
      <c r="D219" s="2"/>
      <c r="E219" s="2">
        <f t="shared" si="36"/>
        <v>0</v>
      </c>
      <c r="F219" s="2">
        <f t="shared" si="37"/>
        <v>0</v>
      </c>
      <c r="H219" s="2"/>
      <c r="I219" s="2">
        <f t="shared" si="38"/>
        <v>0</v>
      </c>
      <c r="J219" s="2">
        <f t="shared" si="39"/>
        <v>0</v>
      </c>
      <c r="L219" s="2"/>
      <c r="M219" s="2">
        <f t="shared" si="40"/>
        <v>0</v>
      </c>
      <c r="N219" s="2">
        <f t="shared" si="41"/>
        <v>0</v>
      </c>
    </row>
    <row r="220" spans="1:14" x14ac:dyDescent="0.25">
      <c r="A220" s="125">
        <v>38985</v>
      </c>
      <c r="B220" s="121">
        <v>0.25</v>
      </c>
      <c r="D220" s="2"/>
      <c r="E220" s="2">
        <f t="shared" si="36"/>
        <v>0</v>
      </c>
      <c r="F220" s="2">
        <f t="shared" si="37"/>
        <v>0</v>
      </c>
      <c r="H220" s="2"/>
      <c r="I220" s="2">
        <f t="shared" si="38"/>
        <v>0</v>
      </c>
      <c r="J220" s="2">
        <f t="shared" si="39"/>
        <v>0</v>
      </c>
      <c r="L220" s="2"/>
      <c r="M220" s="2">
        <f t="shared" si="40"/>
        <v>0</v>
      </c>
      <c r="N220" s="2">
        <f t="shared" si="41"/>
        <v>0</v>
      </c>
    </row>
    <row r="221" spans="1:14" x14ac:dyDescent="0.25">
      <c r="A221" s="125">
        <v>38986</v>
      </c>
      <c r="B221" s="121">
        <v>0.2</v>
      </c>
      <c r="D221" s="2"/>
      <c r="E221" s="2">
        <f t="shared" si="36"/>
        <v>0</v>
      </c>
      <c r="F221" s="2">
        <f t="shared" si="37"/>
        <v>0</v>
      </c>
      <c r="H221" s="2"/>
      <c r="I221" s="2">
        <f t="shared" si="38"/>
        <v>0</v>
      </c>
      <c r="J221" s="2">
        <f t="shared" si="39"/>
        <v>0</v>
      </c>
      <c r="L221" s="2"/>
      <c r="M221" s="2">
        <f t="shared" si="40"/>
        <v>0</v>
      </c>
      <c r="N221" s="2">
        <f t="shared" si="41"/>
        <v>0</v>
      </c>
    </row>
    <row r="222" spans="1:14" x14ac:dyDescent="0.25">
      <c r="A222" s="125">
        <v>38987</v>
      </c>
      <c r="B222" s="121">
        <v>0</v>
      </c>
      <c r="D222" s="2"/>
      <c r="E222" s="2">
        <f t="shared" si="36"/>
        <v>0</v>
      </c>
      <c r="F222" s="2">
        <f t="shared" si="37"/>
        <v>0</v>
      </c>
      <c r="H222" s="2"/>
      <c r="I222" s="2">
        <f t="shared" si="38"/>
        <v>0</v>
      </c>
      <c r="J222" s="2">
        <f t="shared" si="39"/>
        <v>0</v>
      </c>
      <c r="L222" s="2"/>
      <c r="M222" s="2">
        <f t="shared" si="40"/>
        <v>0</v>
      </c>
      <c r="N222" s="2">
        <f t="shared" si="41"/>
        <v>0</v>
      </c>
    </row>
    <row r="223" spans="1:14" x14ac:dyDescent="0.25">
      <c r="A223" s="125">
        <v>38988</v>
      </c>
      <c r="B223" s="121">
        <v>0</v>
      </c>
      <c r="D223" s="2"/>
      <c r="E223" s="2">
        <f t="shared" si="36"/>
        <v>0</v>
      </c>
      <c r="F223" s="2">
        <f t="shared" si="37"/>
        <v>0</v>
      </c>
      <c r="H223" s="2"/>
      <c r="I223" s="2">
        <f t="shared" si="38"/>
        <v>0</v>
      </c>
      <c r="J223" s="2">
        <f t="shared" si="39"/>
        <v>0</v>
      </c>
      <c r="L223" s="2"/>
      <c r="M223" s="2">
        <f t="shared" si="40"/>
        <v>0</v>
      </c>
      <c r="N223" s="2">
        <f t="shared" si="41"/>
        <v>0</v>
      </c>
    </row>
    <row r="224" spans="1:14" x14ac:dyDescent="0.25">
      <c r="A224" s="125">
        <v>38989</v>
      </c>
      <c r="B224" s="121">
        <v>0</v>
      </c>
      <c r="D224" s="2"/>
      <c r="E224" s="2">
        <f t="shared" si="36"/>
        <v>0</v>
      </c>
      <c r="F224" s="2">
        <f t="shared" si="37"/>
        <v>0</v>
      </c>
      <c r="H224" s="2"/>
      <c r="I224" s="2">
        <f t="shared" si="38"/>
        <v>0</v>
      </c>
      <c r="J224" s="2">
        <f t="shared" si="39"/>
        <v>0</v>
      </c>
      <c r="L224" s="2"/>
      <c r="M224" s="2">
        <f t="shared" si="40"/>
        <v>0</v>
      </c>
      <c r="N224" s="2">
        <f t="shared" si="41"/>
        <v>0</v>
      </c>
    </row>
    <row r="225" spans="1:14" x14ac:dyDescent="0.25">
      <c r="A225" s="125">
        <v>38990</v>
      </c>
      <c r="B225" s="121">
        <v>0</v>
      </c>
      <c r="D225" s="2"/>
      <c r="E225" s="2">
        <f t="shared" si="36"/>
        <v>0</v>
      </c>
      <c r="F225" s="2">
        <f t="shared" si="37"/>
        <v>0</v>
      </c>
      <c r="H225" s="2"/>
      <c r="I225" s="2">
        <f t="shared" si="38"/>
        <v>0</v>
      </c>
      <c r="J225" s="2">
        <f t="shared" si="39"/>
        <v>0</v>
      </c>
      <c r="L225" s="2"/>
      <c r="M225" s="2">
        <f t="shared" si="40"/>
        <v>0</v>
      </c>
      <c r="N225" s="2">
        <f t="shared" si="41"/>
        <v>0</v>
      </c>
    </row>
    <row r="226" spans="1:14" x14ac:dyDescent="0.25">
      <c r="A226" s="125"/>
      <c r="B226" s="121">
        <v>0</v>
      </c>
      <c r="D226" s="2"/>
      <c r="E226" s="2">
        <f t="shared" si="36"/>
        <v>0</v>
      </c>
      <c r="F226" s="2">
        <f t="shared" si="37"/>
        <v>0</v>
      </c>
      <c r="H226" s="2"/>
      <c r="I226" s="2">
        <f t="shared" si="38"/>
        <v>0</v>
      </c>
      <c r="J226" s="2">
        <f t="shared" si="39"/>
        <v>0</v>
      </c>
      <c r="L226" s="2"/>
      <c r="M226" s="2">
        <f t="shared" si="40"/>
        <v>0</v>
      </c>
      <c r="N226" s="2">
        <f t="shared" si="41"/>
        <v>0</v>
      </c>
    </row>
    <row r="227" spans="1:14" x14ac:dyDescent="0.25">
      <c r="A227" s="121"/>
      <c r="B227" s="121"/>
      <c r="D227" s="2"/>
      <c r="E227" s="2"/>
      <c r="F227" s="2"/>
    </row>
    <row r="228" spans="1:14" x14ac:dyDescent="0.25">
      <c r="A228" s="125">
        <v>38991</v>
      </c>
      <c r="B228" s="121">
        <v>0</v>
      </c>
      <c r="D228" s="2"/>
      <c r="E228" s="2"/>
      <c r="F228" s="2"/>
    </row>
    <row r="229" spans="1:14" x14ac:dyDescent="0.25">
      <c r="A229" s="125">
        <v>38992</v>
      </c>
      <c r="B229" s="121">
        <v>0</v>
      </c>
      <c r="D229" s="2"/>
      <c r="E229" s="2"/>
      <c r="F229" s="2"/>
    </row>
    <row r="230" spans="1:14" x14ac:dyDescent="0.25">
      <c r="A230" s="125">
        <v>38993</v>
      </c>
      <c r="B230" s="121">
        <v>0</v>
      </c>
      <c r="D230" s="2"/>
      <c r="E230" s="2"/>
      <c r="F230" s="2"/>
    </row>
    <row r="231" spans="1:14" x14ac:dyDescent="0.25">
      <c r="A231" s="125">
        <v>38994</v>
      </c>
      <c r="B231" s="121">
        <v>0</v>
      </c>
      <c r="D231" s="2"/>
      <c r="E231" s="2"/>
      <c r="F231" s="2"/>
    </row>
    <row r="232" spans="1:14" x14ac:dyDescent="0.25">
      <c r="A232" s="125">
        <v>38995</v>
      </c>
      <c r="B232" s="121">
        <v>0</v>
      </c>
      <c r="D232" s="2"/>
      <c r="E232" s="2"/>
      <c r="F232" s="2"/>
    </row>
    <row r="233" spans="1:14" x14ac:dyDescent="0.25">
      <c r="A233" s="125">
        <v>38996</v>
      </c>
      <c r="B233" s="121">
        <v>0</v>
      </c>
      <c r="D233" s="2"/>
      <c r="E233" s="2"/>
      <c r="F233" s="2"/>
    </row>
    <row r="234" spans="1:14" x14ac:dyDescent="0.25">
      <c r="A234" s="125">
        <v>38997</v>
      </c>
      <c r="B234" s="121">
        <v>0</v>
      </c>
      <c r="D234" s="2"/>
      <c r="E234" s="2"/>
      <c r="F234" s="2"/>
    </row>
    <row r="235" spans="1:14" x14ac:dyDescent="0.25">
      <c r="A235" s="125">
        <v>38998</v>
      </c>
      <c r="B235" s="121">
        <v>0</v>
      </c>
      <c r="D235" s="2"/>
      <c r="E235" s="2"/>
      <c r="F235" s="2"/>
    </row>
    <row r="236" spans="1:14" x14ac:dyDescent="0.25">
      <c r="A236" s="125">
        <v>38999</v>
      </c>
      <c r="B236" s="121">
        <v>0</v>
      </c>
      <c r="D236" s="2"/>
      <c r="E236" s="2"/>
      <c r="F236" s="2"/>
    </row>
    <row r="237" spans="1:14" x14ac:dyDescent="0.25">
      <c r="A237" s="125">
        <v>39000</v>
      </c>
      <c r="B237" s="121">
        <v>0</v>
      </c>
      <c r="D237" s="2"/>
      <c r="E237" s="2"/>
      <c r="F237" s="2"/>
    </row>
    <row r="238" spans="1:14" x14ac:dyDescent="0.25">
      <c r="A238" s="125">
        <v>39001</v>
      </c>
      <c r="B238" s="121">
        <v>0</v>
      </c>
      <c r="D238" s="2"/>
      <c r="E238" s="2"/>
      <c r="F238" s="2"/>
    </row>
    <row r="239" spans="1:14" x14ac:dyDescent="0.25">
      <c r="A239" s="125">
        <v>39002</v>
      </c>
      <c r="B239" s="121">
        <v>0</v>
      </c>
      <c r="D239" s="2"/>
      <c r="E239" s="2"/>
      <c r="F239" s="2"/>
      <c r="H239" s="12"/>
      <c r="I239" s="12"/>
      <c r="J239" s="12"/>
    </row>
    <row r="240" spans="1:14" x14ac:dyDescent="0.25">
      <c r="B240" s="121"/>
      <c r="D240" s="8" t="s">
        <v>13</v>
      </c>
      <c r="E240" s="8" t="s">
        <v>13</v>
      </c>
      <c r="F240" s="8" t="s">
        <v>13</v>
      </c>
      <c r="H240" s="8" t="s">
        <v>13</v>
      </c>
      <c r="I240" s="8" t="s">
        <v>13</v>
      </c>
      <c r="J240" s="8" t="s">
        <v>13</v>
      </c>
      <c r="L240" s="8" t="s">
        <v>13</v>
      </c>
      <c r="M240" s="8" t="s">
        <v>13</v>
      </c>
      <c r="N240" s="8" t="s">
        <v>13</v>
      </c>
    </row>
    <row r="241" spans="1:14" x14ac:dyDescent="0.25">
      <c r="A241" s="126" t="s">
        <v>14</v>
      </c>
      <c r="B241" s="121">
        <f>SUM(B4:B240)</f>
        <v>40.97000000000002</v>
      </c>
      <c r="D241" s="9">
        <f>SUM(D4:D240)</f>
        <v>7.25</v>
      </c>
      <c r="E241" s="9">
        <f>SUM(E4:E240)</f>
        <v>4.8575000000000008</v>
      </c>
      <c r="F241" s="9">
        <f>SUM(F4:F240)</f>
        <v>2.3925000000000001</v>
      </c>
      <c r="G241" s="10"/>
      <c r="H241" s="9">
        <f>SUM(H4:H240)</f>
        <v>4.25</v>
      </c>
      <c r="I241" s="9">
        <f>SUM(I4:I240)</f>
        <v>2.8475000000000001</v>
      </c>
      <c r="J241" s="9">
        <f>SUM(J4:J240)</f>
        <v>1.4025000000000001</v>
      </c>
      <c r="K241" s="10"/>
      <c r="L241" s="9">
        <f>SUM(L4:L240)</f>
        <v>5</v>
      </c>
      <c r="M241" s="9">
        <f>SUM(M4:M240)</f>
        <v>3.35</v>
      </c>
      <c r="N241" s="9">
        <f>SUM(N4:N240)</f>
        <v>1.6500000000000001</v>
      </c>
    </row>
    <row r="242" spans="1:14" x14ac:dyDescent="0.25">
      <c r="A242" s="121"/>
      <c r="B242" s="121"/>
      <c r="D242" s="9">
        <f>SUM($B9:$B171)</f>
        <v>36.530000000000008</v>
      </c>
      <c r="E242" s="9">
        <f>+D242</f>
        <v>36.530000000000008</v>
      </c>
      <c r="F242" s="9">
        <f>+D242</f>
        <v>36.530000000000008</v>
      </c>
      <c r="G242" s="10"/>
      <c r="H242" s="9">
        <f>SUM($B56:$B239)</f>
        <v>29.959999999999997</v>
      </c>
      <c r="I242" s="9">
        <f>+H242</f>
        <v>29.959999999999997</v>
      </c>
      <c r="J242" s="9">
        <f>+H242</f>
        <v>29.959999999999997</v>
      </c>
      <c r="K242" s="10"/>
      <c r="L242" s="9">
        <f>SUM($B73:$B202)</f>
        <v>24.49</v>
      </c>
      <c r="M242" s="9">
        <f>+L242</f>
        <v>24.49</v>
      </c>
      <c r="N242" s="9">
        <f>+L242</f>
        <v>24.49</v>
      </c>
    </row>
    <row r="243" spans="1:14" x14ac:dyDescent="0.25">
      <c r="A243" s="121"/>
      <c r="B243" s="123"/>
      <c r="D243" s="9">
        <f>SUM(D241:D242)</f>
        <v>43.780000000000008</v>
      </c>
      <c r="E243" s="9">
        <f>SUM(E241:E242)</f>
        <v>41.38750000000001</v>
      </c>
      <c r="F243" s="9">
        <f>SUM(F241:F242)</f>
        <v>38.922500000000007</v>
      </c>
      <c r="G243" s="10"/>
      <c r="H243" s="9">
        <f>SUM(H241:H242)</f>
        <v>34.209999999999994</v>
      </c>
      <c r="I243" s="9">
        <f>SUM(I241:I242)</f>
        <v>32.807499999999997</v>
      </c>
      <c r="J243" s="9">
        <f>SUM(J241:J242)</f>
        <v>31.362499999999997</v>
      </c>
      <c r="K243" s="10"/>
      <c r="L243" s="9">
        <f>SUM(L241:L242)</f>
        <v>29.49</v>
      </c>
      <c r="M243" s="9">
        <f>SUM(M241:M242)</f>
        <v>27.84</v>
      </c>
      <c r="N243" s="9">
        <f>SUM(N241:N242)</f>
        <v>26.139999999999997</v>
      </c>
    </row>
    <row r="244" spans="1:14" x14ac:dyDescent="0.25">
      <c r="A244" s="121"/>
      <c r="B244" s="123"/>
      <c r="D244" s="2"/>
      <c r="E244" s="2"/>
      <c r="F244" s="2"/>
    </row>
    <row r="245" spans="1:14" x14ac:dyDescent="0.25">
      <c r="A245" s="121"/>
      <c r="B245" s="123"/>
      <c r="D245" s="2"/>
      <c r="E245" s="2"/>
      <c r="F245" s="2"/>
    </row>
    <row r="246" spans="1:14" x14ac:dyDescent="0.25">
      <c r="A246" s="121"/>
      <c r="B246" s="123"/>
      <c r="D246" s="2"/>
      <c r="E246" s="2"/>
      <c r="F246" s="2"/>
    </row>
    <row r="247" spans="1:14" x14ac:dyDescent="0.25">
      <c r="A247" s="121"/>
      <c r="B247" s="123"/>
      <c r="D247" s="2"/>
      <c r="E247" s="2"/>
      <c r="F247" s="2"/>
    </row>
    <row r="248" spans="1:14" x14ac:dyDescent="0.25">
      <c r="A248" s="121"/>
      <c r="B248" s="123"/>
      <c r="D248" s="2"/>
      <c r="E248" s="2"/>
      <c r="F248" s="2"/>
    </row>
    <row r="249" spans="1:14" x14ac:dyDescent="0.25">
      <c r="A249" s="121"/>
      <c r="B249" s="123"/>
      <c r="D249" s="2"/>
      <c r="E249" s="2"/>
      <c r="F249" s="2"/>
    </row>
    <row r="250" spans="1:14" x14ac:dyDescent="0.25">
      <c r="A250" s="121"/>
      <c r="B250" s="123"/>
      <c r="D250" s="2"/>
      <c r="E250" s="2"/>
      <c r="F250" s="2"/>
    </row>
    <row r="251" spans="1:14" x14ac:dyDescent="0.25">
      <c r="A251" s="121"/>
      <c r="B251" s="123"/>
      <c r="D251" s="2"/>
      <c r="E251" s="2"/>
      <c r="F251" s="2"/>
    </row>
  </sheetData>
  <mergeCells count="3">
    <mergeCell ref="D2:F2"/>
    <mergeCell ref="H2:J2"/>
    <mergeCell ref="L2: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4"/>
  <sheetViews>
    <sheetView topLeftCell="A4" workbookViewId="0">
      <selection activeCell="N55" sqref="N55"/>
    </sheetView>
  </sheetViews>
  <sheetFormatPr defaultRowHeight="15" x14ac:dyDescent="0.25"/>
  <cols>
    <col min="2" max="5" width="6" customWidth="1"/>
    <col min="6" max="6" width="2.5703125" customWidth="1"/>
    <col min="7" max="7" width="7.140625" customWidth="1"/>
    <col min="8" max="11" width="6" customWidth="1"/>
    <col min="12" max="12" width="2.5703125" customWidth="1"/>
    <col min="13" max="13" width="6.5703125" customWidth="1"/>
    <col min="14" max="17" width="6" customWidth="1"/>
  </cols>
  <sheetData>
    <row r="1" spans="1:30" x14ac:dyDescent="0.25">
      <c r="A1" t="s">
        <v>15</v>
      </c>
      <c r="C1" s="2"/>
      <c r="D1" s="2"/>
      <c r="E1" s="2"/>
      <c r="G1" t="s">
        <v>18</v>
      </c>
      <c r="I1" s="2"/>
      <c r="J1" s="2"/>
      <c r="K1" s="2"/>
      <c r="M1" t="s">
        <v>19</v>
      </c>
      <c r="O1" s="2"/>
      <c r="P1" s="2"/>
      <c r="Q1" s="2"/>
    </row>
    <row r="2" spans="1:30" x14ac:dyDescent="0.25">
      <c r="B2" s="13" t="s">
        <v>16</v>
      </c>
      <c r="C2" s="14">
        <v>1</v>
      </c>
      <c r="D2" s="14">
        <v>0.66</v>
      </c>
      <c r="E2" s="14">
        <v>0.33</v>
      </c>
      <c r="H2" s="13" t="s">
        <v>16</v>
      </c>
      <c r="I2" s="14">
        <v>1</v>
      </c>
      <c r="J2" s="14">
        <v>0.66</v>
      </c>
      <c r="K2" s="14">
        <v>0.33</v>
      </c>
      <c r="N2" s="13" t="s">
        <v>16</v>
      </c>
      <c r="O2" s="14">
        <v>1</v>
      </c>
      <c r="P2" s="14">
        <v>0.66</v>
      </c>
      <c r="Q2" s="14">
        <v>0.33</v>
      </c>
    </row>
    <row r="3" spans="1:30" x14ac:dyDescent="0.25">
      <c r="A3" s="15">
        <v>38797</v>
      </c>
      <c r="B3" s="16">
        <v>0.6</v>
      </c>
      <c r="C3" s="17"/>
      <c r="D3" s="2"/>
      <c r="E3" s="2"/>
      <c r="G3" s="15">
        <v>38832</v>
      </c>
      <c r="H3" s="16"/>
      <c r="I3" s="17"/>
      <c r="J3" s="2"/>
      <c r="K3" s="2"/>
      <c r="M3" s="15">
        <v>38840</v>
      </c>
      <c r="O3" s="2"/>
      <c r="P3" s="2">
        <f t="shared" ref="P3:P46" si="0">+O3*0.66</f>
        <v>0</v>
      </c>
      <c r="Q3" s="2">
        <f t="shared" ref="Q3:Q46" si="1">+O3*0.33</f>
        <v>0</v>
      </c>
    </row>
    <row r="4" spans="1:30" x14ac:dyDescent="0.25">
      <c r="A4" s="15">
        <v>38798</v>
      </c>
      <c r="B4" s="16"/>
      <c r="C4" s="17"/>
      <c r="D4" s="2"/>
      <c r="E4" s="2"/>
      <c r="G4" s="15">
        <v>38833</v>
      </c>
      <c r="H4" s="16">
        <v>0.1</v>
      </c>
      <c r="I4" s="17"/>
      <c r="J4" s="2"/>
      <c r="K4" s="2"/>
      <c r="M4" s="15">
        <v>38841</v>
      </c>
      <c r="O4" s="2"/>
      <c r="P4" s="2">
        <f t="shared" si="0"/>
        <v>0</v>
      </c>
      <c r="Q4" s="2">
        <f t="shared" si="1"/>
        <v>0</v>
      </c>
      <c r="U4" s="171"/>
      <c r="V4" s="171"/>
      <c r="W4" s="171"/>
      <c r="X4" s="171"/>
      <c r="Y4" s="171"/>
      <c r="Z4" s="171"/>
      <c r="AA4" s="171"/>
      <c r="AB4" s="171"/>
      <c r="AC4" s="171"/>
      <c r="AD4" s="171"/>
    </row>
    <row r="5" spans="1:30" x14ac:dyDescent="0.25">
      <c r="A5" s="15">
        <v>38799</v>
      </c>
      <c r="B5" s="16"/>
      <c r="C5" s="17"/>
      <c r="D5" s="2"/>
      <c r="E5" s="2"/>
      <c r="G5" s="15">
        <v>38834</v>
      </c>
      <c r="H5" s="16"/>
      <c r="I5" s="17">
        <v>0.75</v>
      </c>
      <c r="J5" s="2">
        <f>+I5*0.66</f>
        <v>0.495</v>
      </c>
      <c r="K5" s="2">
        <f>+I5*0.33</f>
        <v>0.2475</v>
      </c>
      <c r="M5" s="15">
        <v>38842</v>
      </c>
      <c r="O5" s="2"/>
      <c r="P5" s="2">
        <f t="shared" si="0"/>
        <v>0</v>
      </c>
      <c r="Q5" s="2">
        <f t="shared" si="1"/>
        <v>0</v>
      </c>
      <c r="U5" s="171"/>
      <c r="V5" s="171"/>
      <c r="W5" s="171"/>
      <c r="X5" s="171"/>
      <c r="Y5" s="171"/>
      <c r="Z5" s="171"/>
      <c r="AA5" s="171"/>
      <c r="AB5" s="171"/>
      <c r="AC5" s="171"/>
      <c r="AD5" s="171"/>
    </row>
    <row r="6" spans="1:30" x14ac:dyDescent="0.25">
      <c r="A6" s="15">
        <v>38800</v>
      </c>
      <c r="B6" s="16"/>
      <c r="C6" s="17"/>
      <c r="D6" s="2"/>
      <c r="E6" s="2"/>
      <c r="G6" s="15">
        <v>38835</v>
      </c>
      <c r="H6" s="16"/>
      <c r="I6" s="17"/>
      <c r="J6" s="2">
        <f t="shared" ref="J6:J69" si="2">+I6*0.66</f>
        <v>0</v>
      </c>
      <c r="K6" s="2">
        <f t="shared" ref="K6:K69" si="3">+I6*0.33</f>
        <v>0</v>
      </c>
      <c r="M6" s="15">
        <v>38843</v>
      </c>
      <c r="O6" s="2"/>
      <c r="P6" s="2">
        <f t="shared" si="0"/>
        <v>0</v>
      </c>
      <c r="Q6" s="2">
        <f t="shared" si="1"/>
        <v>0</v>
      </c>
      <c r="U6" s="171"/>
      <c r="V6" s="171"/>
      <c r="W6" s="171"/>
      <c r="X6" s="171"/>
      <c r="Y6" s="171"/>
      <c r="Z6" s="171"/>
      <c r="AA6" s="171"/>
      <c r="AB6" s="171"/>
      <c r="AC6" s="171"/>
      <c r="AD6" s="171"/>
    </row>
    <row r="7" spans="1:30" x14ac:dyDescent="0.25">
      <c r="A7" s="15">
        <v>38801</v>
      </c>
      <c r="B7" s="16"/>
      <c r="C7" s="17"/>
      <c r="D7" s="2"/>
      <c r="E7" s="2"/>
      <c r="G7" s="15">
        <v>38836</v>
      </c>
      <c r="H7" s="16"/>
      <c r="I7" s="17"/>
      <c r="J7" s="2">
        <f t="shared" si="2"/>
        <v>0</v>
      </c>
      <c r="K7" s="2">
        <f t="shared" si="3"/>
        <v>0</v>
      </c>
      <c r="M7" s="15">
        <v>38844</v>
      </c>
      <c r="N7" s="16">
        <v>1.18</v>
      </c>
      <c r="O7" s="2"/>
      <c r="P7" s="2">
        <f t="shared" si="0"/>
        <v>0</v>
      </c>
      <c r="Q7" s="2">
        <f t="shared" si="1"/>
        <v>0</v>
      </c>
      <c r="U7" s="171"/>
      <c r="V7" s="171"/>
      <c r="W7" s="171"/>
      <c r="X7" s="171"/>
      <c r="Y7" s="171"/>
      <c r="Z7" s="171"/>
      <c r="AA7" s="171"/>
      <c r="AB7" s="171"/>
      <c r="AC7" s="171"/>
      <c r="AD7" s="171"/>
    </row>
    <row r="8" spans="1:30" x14ac:dyDescent="0.25">
      <c r="A8" s="15">
        <v>38802</v>
      </c>
      <c r="B8" s="16"/>
      <c r="C8" s="17"/>
      <c r="D8" s="2"/>
      <c r="E8" s="2"/>
      <c r="G8" s="15">
        <v>38837</v>
      </c>
      <c r="H8" s="16"/>
      <c r="I8" s="17"/>
      <c r="J8" s="2">
        <f t="shared" si="2"/>
        <v>0</v>
      </c>
      <c r="K8" s="2">
        <f t="shared" si="3"/>
        <v>0</v>
      </c>
      <c r="M8" s="15">
        <v>38846</v>
      </c>
      <c r="N8" s="18">
        <v>0.4</v>
      </c>
      <c r="O8" s="2"/>
      <c r="P8" s="2">
        <f t="shared" si="0"/>
        <v>0</v>
      </c>
      <c r="Q8" s="2">
        <f t="shared" si="1"/>
        <v>0</v>
      </c>
    </row>
    <row r="9" spans="1:30" x14ac:dyDescent="0.25">
      <c r="A9" s="15">
        <v>38803</v>
      </c>
      <c r="B9" s="16"/>
      <c r="C9" s="17"/>
      <c r="D9" s="2"/>
      <c r="E9" s="2"/>
      <c r="G9" s="15">
        <v>38838</v>
      </c>
      <c r="H9" s="16"/>
      <c r="I9" s="17"/>
      <c r="J9" s="2">
        <f t="shared" si="2"/>
        <v>0</v>
      </c>
      <c r="K9" s="2">
        <f t="shared" si="3"/>
        <v>0</v>
      </c>
      <c r="M9" s="15">
        <v>38847</v>
      </c>
      <c r="N9" s="16">
        <v>1.25</v>
      </c>
      <c r="O9" s="2"/>
      <c r="P9" s="2">
        <f t="shared" si="0"/>
        <v>0</v>
      </c>
      <c r="Q9" s="2">
        <f t="shared" si="1"/>
        <v>0</v>
      </c>
    </row>
    <row r="10" spans="1:30" x14ac:dyDescent="0.25">
      <c r="A10" s="15">
        <v>38804</v>
      </c>
      <c r="B10" s="16"/>
      <c r="C10" s="17"/>
      <c r="D10" s="2"/>
      <c r="E10" s="2"/>
      <c r="G10" s="15">
        <v>38839</v>
      </c>
      <c r="H10" s="16"/>
      <c r="I10" s="17">
        <v>0.75</v>
      </c>
      <c r="J10" s="2">
        <f t="shared" si="2"/>
        <v>0.495</v>
      </c>
      <c r="K10" s="2">
        <f t="shared" si="3"/>
        <v>0.2475</v>
      </c>
      <c r="M10" s="15">
        <v>38850</v>
      </c>
      <c r="N10" s="16">
        <v>0.06</v>
      </c>
      <c r="O10" s="2"/>
      <c r="P10" s="2">
        <f t="shared" si="0"/>
        <v>0</v>
      </c>
      <c r="Q10" s="2">
        <f t="shared" si="1"/>
        <v>0</v>
      </c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</row>
    <row r="11" spans="1:30" x14ac:dyDescent="0.25">
      <c r="A11" s="15">
        <v>38805</v>
      </c>
      <c r="B11" s="16"/>
      <c r="C11" s="17"/>
      <c r="D11" s="2"/>
      <c r="E11" s="2"/>
      <c r="G11" s="15">
        <v>38840</v>
      </c>
      <c r="H11" s="16"/>
      <c r="I11" s="17"/>
      <c r="J11" s="2">
        <f t="shared" si="2"/>
        <v>0</v>
      </c>
      <c r="K11" s="2">
        <f t="shared" si="3"/>
        <v>0</v>
      </c>
      <c r="M11" s="15">
        <v>38865</v>
      </c>
      <c r="N11" s="16">
        <v>0.65</v>
      </c>
      <c r="O11" s="2"/>
      <c r="P11" s="2">
        <f t="shared" si="0"/>
        <v>0</v>
      </c>
      <c r="Q11" s="2">
        <f t="shared" si="1"/>
        <v>0</v>
      </c>
      <c r="U11" s="171"/>
      <c r="V11" s="172"/>
      <c r="W11" s="171"/>
      <c r="X11" s="171"/>
      <c r="Y11" s="171"/>
      <c r="Z11" s="171"/>
      <c r="AA11" s="171"/>
      <c r="AB11" s="171"/>
      <c r="AC11" s="171"/>
      <c r="AD11" s="171"/>
    </row>
    <row r="12" spans="1:30" x14ac:dyDescent="0.25">
      <c r="A12" s="15">
        <v>38806</v>
      </c>
      <c r="B12" s="16"/>
      <c r="C12" s="17"/>
      <c r="D12" s="2"/>
      <c r="E12" s="2"/>
      <c r="G12" s="15">
        <v>38841</v>
      </c>
      <c r="H12" s="16"/>
      <c r="I12" s="17">
        <v>0.5</v>
      </c>
      <c r="J12" s="2">
        <f t="shared" si="2"/>
        <v>0.33</v>
      </c>
      <c r="K12" s="2">
        <f t="shared" si="3"/>
        <v>0.16500000000000001</v>
      </c>
      <c r="M12" s="15">
        <v>38870</v>
      </c>
      <c r="N12" s="16">
        <v>0.35</v>
      </c>
      <c r="O12" s="2"/>
      <c r="P12" s="2">
        <f t="shared" si="0"/>
        <v>0</v>
      </c>
      <c r="Q12" s="2">
        <f t="shared" si="1"/>
        <v>0</v>
      </c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</row>
    <row r="13" spans="1:30" x14ac:dyDescent="0.25">
      <c r="A13" s="15">
        <v>38807</v>
      </c>
      <c r="B13" s="16"/>
      <c r="C13" s="17"/>
      <c r="D13" s="2"/>
      <c r="E13" s="2"/>
      <c r="G13" s="15">
        <v>38842</v>
      </c>
      <c r="H13" s="16"/>
      <c r="I13" s="17"/>
      <c r="J13" s="2">
        <f t="shared" si="2"/>
        <v>0</v>
      </c>
      <c r="K13" s="2">
        <f t="shared" si="3"/>
        <v>0</v>
      </c>
      <c r="M13" s="15">
        <v>38883</v>
      </c>
      <c r="N13" s="16"/>
      <c r="O13" s="2">
        <v>0.75</v>
      </c>
      <c r="P13" s="2">
        <f t="shared" si="0"/>
        <v>0.495</v>
      </c>
      <c r="Q13" s="2">
        <f t="shared" si="1"/>
        <v>0.2475</v>
      </c>
      <c r="U13" s="171"/>
      <c r="V13" s="171"/>
      <c r="W13" s="173"/>
      <c r="X13" s="173"/>
      <c r="Y13" s="173"/>
      <c r="Z13" s="171"/>
      <c r="AA13" s="171"/>
      <c r="AB13" s="173"/>
      <c r="AC13" s="173"/>
      <c r="AD13" s="173"/>
    </row>
    <row r="14" spans="1:30" x14ac:dyDescent="0.25">
      <c r="A14" s="15">
        <v>38808</v>
      </c>
      <c r="B14" s="16"/>
      <c r="C14" s="17"/>
      <c r="D14" s="2"/>
      <c r="E14" s="2"/>
      <c r="G14" s="15">
        <v>38843</v>
      </c>
      <c r="H14" s="16"/>
      <c r="I14" s="17"/>
      <c r="J14" s="2">
        <f t="shared" si="2"/>
        <v>0</v>
      </c>
      <c r="K14" s="2">
        <f t="shared" si="3"/>
        <v>0</v>
      </c>
      <c r="M14" s="15">
        <v>38884</v>
      </c>
      <c r="N14" s="16"/>
      <c r="O14" s="2">
        <v>0.75</v>
      </c>
      <c r="P14" s="2">
        <f t="shared" si="0"/>
        <v>0.495</v>
      </c>
      <c r="Q14" s="2">
        <f t="shared" si="1"/>
        <v>0.2475</v>
      </c>
    </row>
    <row r="15" spans="1:30" x14ac:dyDescent="0.25">
      <c r="A15" s="15">
        <v>38809</v>
      </c>
      <c r="B15" s="16"/>
      <c r="C15" s="17"/>
      <c r="D15" s="2"/>
      <c r="E15" s="2"/>
      <c r="G15" s="15">
        <v>38844</v>
      </c>
      <c r="H15" s="16">
        <v>1.18</v>
      </c>
      <c r="I15" s="17"/>
      <c r="J15" s="2">
        <f t="shared" si="2"/>
        <v>0</v>
      </c>
      <c r="K15" s="2">
        <f t="shared" si="3"/>
        <v>0</v>
      </c>
      <c r="M15" s="15">
        <v>38888</v>
      </c>
      <c r="N15" s="16">
        <v>0.1</v>
      </c>
      <c r="O15" s="2"/>
      <c r="P15" s="2">
        <f t="shared" si="0"/>
        <v>0</v>
      </c>
      <c r="Q15" s="2">
        <f t="shared" si="1"/>
        <v>0</v>
      </c>
    </row>
    <row r="16" spans="1:30" x14ac:dyDescent="0.25">
      <c r="A16" s="15">
        <v>38810</v>
      </c>
      <c r="B16" s="16"/>
      <c r="C16" s="17"/>
      <c r="D16" s="2"/>
      <c r="E16" s="2"/>
      <c r="G16" s="15">
        <v>38845</v>
      </c>
      <c r="H16" s="16"/>
      <c r="I16" s="17"/>
      <c r="J16" s="2">
        <f t="shared" si="2"/>
        <v>0</v>
      </c>
      <c r="K16" s="2">
        <f t="shared" si="3"/>
        <v>0</v>
      </c>
      <c r="M16" s="15">
        <v>38889</v>
      </c>
      <c r="N16" s="16"/>
      <c r="O16" s="2">
        <v>0.75</v>
      </c>
      <c r="P16" s="2">
        <f t="shared" si="0"/>
        <v>0.495</v>
      </c>
      <c r="Q16" s="2">
        <f t="shared" si="1"/>
        <v>0.2475</v>
      </c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</row>
    <row r="17" spans="1:30" x14ac:dyDescent="0.25">
      <c r="A17" s="15">
        <v>38811</v>
      </c>
      <c r="B17" s="18"/>
      <c r="C17" s="19"/>
      <c r="D17" s="2"/>
      <c r="E17" s="2"/>
      <c r="G17" s="15">
        <v>38846</v>
      </c>
      <c r="H17" s="18">
        <v>0.4</v>
      </c>
      <c r="I17" s="19"/>
      <c r="J17" s="2">
        <f t="shared" si="2"/>
        <v>0</v>
      </c>
      <c r="K17" s="2">
        <f t="shared" si="3"/>
        <v>0</v>
      </c>
      <c r="M17" s="15">
        <v>38890</v>
      </c>
      <c r="N17" s="16"/>
      <c r="O17" s="2">
        <v>0.5</v>
      </c>
      <c r="P17" s="2">
        <f t="shared" si="0"/>
        <v>0.33</v>
      </c>
      <c r="Q17" s="2">
        <f t="shared" si="1"/>
        <v>0.16500000000000001</v>
      </c>
      <c r="U17" s="171"/>
      <c r="V17" s="171"/>
      <c r="W17" s="171"/>
      <c r="X17" s="172"/>
      <c r="Y17" s="172"/>
      <c r="Z17" s="172"/>
      <c r="AA17" s="171"/>
      <c r="AB17" s="171"/>
      <c r="AC17" s="171"/>
      <c r="AD17" s="171"/>
    </row>
    <row r="18" spans="1:30" x14ac:dyDescent="0.25">
      <c r="A18" s="15">
        <v>38812</v>
      </c>
      <c r="B18" s="16"/>
      <c r="C18" s="17"/>
      <c r="D18" s="2"/>
      <c r="E18" s="2"/>
      <c r="G18" s="15">
        <v>38847</v>
      </c>
      <c r="H18" s="16">
        <v>1.25</v>
      </c>
      <c r="I18" s="17"/>
      <c r="J18" s="2">
        <f t="shared" si="2"/>
        <v>0</v>
      </c>
      <c r="K18" s="2">
        <f t="shared" si="3"/>
        <v>0</v>
      </c>
      <c r="M18" s="15">
        <v>38891</v>
      </c>
      <c r="N18" s="16"/>
      <c r="O18" s="2">
        <v>0.5</v>
      </c>
      <c r="P18" s="2">
        <f t="shared" si="0"/>
        <v>0.33</v>
      </c>
      <c r="Q18" s="2">
        <f t="shared" si="1"/>
        <v>0.16500000000000001</v>
      </c>
      <c r="U18" s="171"/>
      <c r="V18" s="171"/>
      <c r="W18" s="172"/>
      <c r="X18" s="171"/>
      <c r="Y18" s="171"/>
      <c r="Z18" s="171"/>
      <c r="AA18" s="171"/>
      <c r="AB18" s="171"/>
      <c r="AC18" s="171"/>
      <c r="AD18" s="171"/>
    </row>
    <row r="19" spans="1:30" x14ac:dyDescent="0.25">
      <c r="A19" s="15">
        <v>38813</v>
      </c>
      <c r="B19" s="16"/>
      <c r="C19" s="17"/>
      <c r="D19" s="2"/>
      <c r="E19" s="2"/>
      <c r="G19" s="15">
        <v>38848</v>
      </c>
      <c r="H19" s="16"/>
      <c r="I19" s="17"/>
      <c r="J19" s="2">
        <f t="shared" si="2"/>
        <v>0</v>
      </c>
      <c r="K19" s="2">
        <f t="shared" si="3"/>
        <v>0</v>
      </c>
      <c r="M19" s="15">
        <v>38892</v>
      </c>
      <c r="N19" s="16">
        <v>1.25</v>
      </c>
      <c r="O19" s="2"/>
      <c r="P19" s="2">
        <f t="shared" si="0"/>
        <v>0</v>
      </c>
      <c r="Q19" s="2">
        <f t="shared" si="1"/>
        <v>0</v>
      </c>
      <c r="U19" s="171"/>
      <c r="V19" s="171"/>
      <c r="W19" s="171"/>
      <c r="X19" s="173"/>
      <c r="Y19" s="173"/>
      <c r="Z19" s="173"/>
      <c r="AA19" s="171"/>
      <c r="AB19" s="173"/>
      <c r="AC19" s="173"/>
      <c r="AD19" s="173"/>
    </row>
    <row r="20" spans="1:30" x14ac:dyDescent="0.25">
      <c r="A20" s="15">
        <v>38814</v>
      </c>
      <c r="B20" s="16"/>
      <c r="C20" s="17"/>
      <c r="D20" s="2"/>
      <c r="E20" s="2"/>
      <c r="G20" s="15">
        <v>38849</v>
      </c>
      <c r="H20" s="16"/>
      <c r="I20" s="17"/>
      <c r="J20" s="2">
        <f t="shared" si="2"/>
        <v>0</v>
      </c>
      <c r="K20" s="2">
        <f t="shared" si="3"/>
        <v>0</v>
      </c>
      <c r="M20" s="15">
        <v>38893</v>
      </c>
      <c r="N20" s="16">
        <v>0.2</v>
      </c>
      <c r="O20" s="2"/>
      <c r="P20" s="2">
        <f t="shared" si="0"/>
        <v>0</v>
      </c>
      <c r="Q20" s="2">
        <f t="shared" si="1"/>
        <v>0</v>
      </c>
      <c r="U20" s="171"/>
      <c r="V20" s="171"/>
      <c r="W20" s="171"/>
      <c r="X20" s="173"/>
      <c r="Y20" s="173"/>
      <c r="Z20" s="173"/>
      <c r="AA20" s="171"/>
      <c r="AB20" s="173"/>
      <c r="AC20" s="173"/>
      <c r="AD20" s="173"/>
    </row>
    <row r="21" spans="1:30" x14ac:dyDescent="0.25">
      <c r="A21" s="15">
        <v>38815</v>
      </c>
      <c r="B21" s="16">
        <v>0.35</v>
      </c>
      <c r="C21" s="17"/>
      <c r="D21" s="2"/>
      <c r="E21" s="2"/>
      <c r="G21" s="15">
        <v>38850</v>
      </c>
      <c r="H21" s="16">
        <v>0.06</v>
      </c>
      <c r="I21" s="17"/>
      <c r="J21" s="2">
        <f t="shared" si="2"/>
        <v>0</v>
      </c>
      <c r="K21" s="2">
        <f t="shared" si="3"/>
        <v>0</v>
      </c>
      <c r="M21" s="15">
        <v>38895</v>
      </c>
      <c r="N21" s="16">
        <v>0.12</v>
      </c>
      <c r="O21" s="2"/>
      <c r="P21" s="2">
        <f t="shared" si="0"/>
        <v>0</v>
      </c>
      <c r="Q21" s="2">
        <f t="shared" si="1"/>
        <v>0</v>
      </c>
      <c r="U21" s="171"/>
      <c r="V21" s="171"/>
      <c r="W21" s="171"/>
      <c r="X21" s="173"/>
      <c r="Y21" s="173"/>
      <c r="Z21" s="173"/>
      <c r="AA21" s="171"/>
      <c r="AB21" s="173"/>
      <c r="AC21" s="173"/>
      <c r="AD21" s="173"/>
    </row>
    <row r="22" spans="1:30" x14ac:dyDescent="0.25">
      <c r="A22" s="15">
        <v>38816</v>
      </c>
      <c r="B22" s="16"/>
      <c r="C22" s="17"/>
      <c r="D22" s="2"/>
      <c r="E22" s="2"/>
      <c r="G22" s="15">
        <v>38851</v>
      </c>
      <c r="H22" s="16"/>
      <c r="I22" s="17"/>
      <c r="J22" s="2">
        <f t="shared" si="2"/>
        <v>0</v>
      </c>
      <c r="K22" s="2">
        <f t="shared" si="3"/>
        <v>0</v>
      </c>
      <c r="M22" s="15">
        <v>38903</v>
      </c>
      <c r="N22" s="16"/>
      <c r="O22" s="2">
        <v>0.5</v>
      </c>
      <c r="P22" s="2">
        <f t="shared" si="0"/>
        <v>0.33</v>
      </c>
      <c r="Q22" s="2">
        <f t="shared" si="1"/>
        <v>0.16500000000000001</v>
      </c>
    </row>
    <row r="23" spans="1:30" x14ac:dyDescent="0.25">
      <c r="A23" s="15">
        <v>38817</v>
      </c>
      <c r="B23" s="16"/>
      <c r="C23" s="17"/>
      <c r="D23" s="2"/>
      <c r="E23" s="2"/>
      <c r="G23" s="15">
        <v>38852</v>
      </c>
      <c r="H23" s="16"/>
      <c r="I23" s="17"/>
      <c r="J23" s="2">
        <f t="shared" si="2"/>
        <v>0</v>
      </c>
      <c r="K23" s="2">
        <f t="shared" si="3"/>
        <v>0</v>
      </c>
      <c r="M23" s="15">
        <v>38904</v>
      </c>
      <c r="N23" s="16">
        <v>0.6</v>
      </c>
      <c r="O23" s="2"/>
      <c r="P23" s="2">
        <f t="shared" si="0"/>
        <v>0</v>
      </c>
      <c r="Q23" s="2">
        <f t="shared" si="1"/>
        <v>0</v>
      </c>
      <c r="U23" s="171"/>
      <c r="V23" s="172"/>
      <c r="W23" s="171"/>
      <c r="X23" s="171"/>
      <c r="Y23" s="171"/>
      <c r="Z23" s="171"/>
      <c r="AA23" s="171"/>
      <c r="AB23" s="171"/>
      <c r="AC23" s="171"/>
      <c r="AD23" s="171"/>
    </row>
    <row r="24" spans="1:30" x14ac:dyDescent="0.25">
      <c r="A24" s="15">
        <v>38818</v>
      </c>
      <c r="B24" s="16"/>
      <c r="C24" s="17"/>
      <c r="D24" s="2"/>
      <c r="E24" s="2"/>
      <c r="G24" s="15">
        <v>38853</v>
      </c>
      <c r="H24" s="16"/>
      <c r="I24" s="17"/>
      <c r="J24" s="2">
        <f t="shared" si="2"/>
        <v>0</v>
      </c>
      <c r="K24" s="2">
        <f t="shared" si="3"/>
        <v>0</v>
      </c>
      <c r="M24" s="15">
        <v>38905</v>
      </c>
      <c r="N24" s="16"/>
      <c r="O24" s="2">
        <v>0.5</v>
      </c>
      <c r="P24" s="2">
        <f t="shared" si="0"/>
        <v>0.33</v>
      </c>
      <c r="Q24" s="2">
        <f t="shared" si="1"/>
        <v>0.16500000000000001</v>
      </c>
      <c r="U24" s="171"/>
      <c r="V24" s="171"/>
      <c r="W24" s="171"/>
      <c r="X24" s="172"/>
      <c r="Y24" s="172"/>
      <c r="Z24" s="172"/>
      <c r="AA24" s="171"/>
      <c r="AB24" s="171"/>
      <c r="AC24" s="171"/>
      <c r="AD24" s="171"/>
    </row>
    <row r="25" spans="1:30" x14ac:dyDescent="0.25">
      <c r="A25" s="15">
        <v>38819</v>
      </c>
      <c r="B25" s="16"/>
      <c r="C25" s="17"/>
      <c r="D25" s="2"/>
      <c r="E25" s="2"/>
      <c r="G25" s="15">
        <v>38854</v>
      </c>
      <c r="H25" s="16"/>
      <c r="I25" s="17"/>
      <c r="J25" s="2">
        <f t="shared" si="2"/>
        <v>0</v>
      </c>
      <c r="K25" s="2">
        <f t="shared" si="3"/>
        <v>0</v>
      </c>
      <c r="M25" s="15">
        <v>38909</v>
      </c>
      <c r="N25" s="16"/>
      <c r="O25" s="2">
        <v>0.75</v>
      </c>
      <c r="P25" s="2">
        <f t="shared" si="0"/>
        <v>0.495</v>
      </c>
      <c r="Q25" s="2">
        <f t="shared" si="1"/>
        <v>0.2475</v>
      </c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</row>
    <row r="26" spans="1:30" x14ac:dyDescent="0.25">
      <c r="A26" s="15">
        <v>38820</v>
      </c>
      <c r="B26" s="16"/>
      <c r="C26" s="17"/>
      <c r="D26" s="2"/>
      <c r="E26" s="2"/>
      <c r="G26" s="15">
        <v>38855</v>
      </c>
      <c r="H26" s="16"/>
      <c r="I26" s="17"/>
      <c r="J26" s="2">
        <f t="shared" si="2"/>
        <v>0</v>
      </c>
      <c r="K26" s="2">
        <f t="shared" si="3"/>
        <v>0</v>
      </c>
      <c r="M26" s="15">
        <v>38910</v>
      </c>
      <c r="N26" s="16"/>
      <c r="O26" s="2">
        <v>0.5</v>
      </c>
      <c r="P26" s="2">
        <f t="shared" si="0"/>
        <v>0.33</v>
      </c>
      <c r="Q26" s="2">
        <f t="shared" si="1"/>
        <v>0.16500000000000001</v>
      </c>
      <c r="U26" s="171"/>
      <c r="V26" s="171"/>
      <c r="W26" s="171"/>
      <c r="X26" s="173"/>
      <c r="Y26" s="173"/>
      <c r="Z26" s="173"/>
      <c r="AA26" s="171"/>
      <c r="AB26" s="173"/>
      <c r="AC26" s="173"/>
      <c r="AD26" s="173"/>
    </row>
    <row r="27" spans="1:30" x14ac:dyDescent="0.25">
      <c r="A27" s="15">
        <v>38821</v>
      </c>
      <c r="B27" s="16"/>
      <c r="C27" s="17"/>
      <c r="D27" s="2"/>
      <c r="E27" s="2"/>
      <c r="G27" s="15">
        <v>38856</v>
      </c>
      <c r="H27" s="16"/>
      <c r="I27" s="17"/>
      <c r="J27" s="2">
        <f t="shared" si="2"/>
        <v>0</v>
      </c>
      <c r="K27" s="2">
        <f t="shared" si="3"/>
        <v>0</v>
      </c>
      <c r="M27" s="15">
        <v>38911</v>
      </c>
      <c r="N27" s="16"/>
      <c r="O27" s="2">
        <v>0.5</v>
      </c>
      <c r="P27" s="2">
        <f t="shared" si="0"/>
        <v>0.33</v>
      </c>
      <c r="Q27" s="2">
        <f t="shared" si="1"/>
        <v>0.16500000000000001</v>
      </c>
      <c r="U27" s="171"/>
      <c r="V27" s="171"/>
      <c r="W27" s="171"/>
      <c r="X27" s="173"/>
      <c r="Y27" s="173"/>
      <c r="Z27" s="173"/>
      <c r="AA27" s="171"/>
      <c r="AB27" s="173"/>
      <c r="AC27" s="173"/>
      <c r="AD27" s="173"/>
    </row>
    <row r="28" spans="1:30" ht="15.75" thickBot="1" x14ac:dyDescent="0.3">
      <c r="A28" s="15">
        <v>38822</v>
      </c>
      <c r="B28" s="16"/>
      <c r="C28" s="17"/>
      <c r="D28" s="2"/>
      <c r="E28" s="2"/>
      <c r="G28" s="15">
        <v>38857</v>
      </c>
      <c r="H28" s="16"/>
      <c r="I28" s="17"/>
      <c r="J28" s="2">
        <f t="shared" si="2"/>
        <v>0</v>
      </c>
      <c r="K28" s="2">
        <f t="shared" si="3"/>
        <v>0</v>
      </c>
      <c r="M28" s="15">
        <v>38915</v>
      </c>
      <c r="N28" s="20">
        <v>0.4</v>
      </c>
      <c r="O28" s="2">
        <v>0.5</v>
      </c>
      <c r="P28" s="2">
        <f t="shared" si="0"/>
        <v>0.33</v>
      </c>
      <c r="Q28" s="2">
        <f t="shared" si="1"/>
        <v>0.16500000000000001</v>
      </c>
      <c r="U28" s="171"/>
      <c r="V28" s="171"/>
      <c r="W28" s="171"/>
      <c r="X28" s="173"/>
      <c r="Y28" s="173"/>
      <c r="Z28" s="173"/>
      <c r="AA28" s="171"/>
      <c r="AB28" s="173"/>
      <c r="AC28" s="173"/>
      <c r="AD28" s="173"/>
    </row>
    <row r="29" spans="1:30" x14ac:dyDescent="0.25">
      <c r="A29" s="15">
        <v>38823</v>
      </c>
      <c r="B29" s="16"/>
      <c r="C29" s="17"/>
      <c r="D29" s="2"/>
      <c r="E29" s="2"/>
      <c r="G29" s="15">
        <v>38858</v>
      </c>
      <c r="H29" s="16"/>
      <c r="I29" s="17"/>
      <c r="J29" s="2">
        <f t="shared" si="2"/>
        <v>0</v>
      </c>
      <c r="K29" s="2">
        <f t="shared" si="3"/>
        <v>0</v>
      </c>
      <c r="M29" s="15">
        <v>38916</v>
      </c>
      <c r="N29" s="16">
        <v>0.5</v>
      </c>
      <c r="O29" s="2">
        <v>0.5</v>
      </c>
      <c r="P29" s="2">
        <f t="shared" si="0"/>
        <v>0.33</v>
      </c>
      <c r="Q29" s="2">
        <f t="shared" si="1"/>
        <v>0.16500000000000001</v>
      </c>
    </row>
    <row r="30" spans="1:30" x14ac:dyDescent="0.25">
      <c r="A30" s="15">
        <v>38824</v>
      </c>
      <c r="B30" s="16"/>
      <c r="C30" s="17"/>
      <c r="D30" s="2"/>
      <c r="E30" s="2"/>
      <c r="G30" s="15">
        <v>38859</v>
      </c>
      <c r="H30" s="16"/>
      <c r="I30" s="17"/>
      <c r="J30" s="2">
        <f t="shared" si="2"/>
        <v>0</v>
      </c>
      <c r="K30" s="2">
        <f t="shared" si="3"/>
        <v>0</v>
      </c>
      <c r="M30" s="15">
        <v>38919</v>
      </c>
      <c r="N30" s="16"/>
      <c r="O30" s="2">
        <v>0.5</v>
      </c>
      <c r="P30" s="2">
        <f t="shared" si="0"/>
        <v>0.33</v>
      </c>
      <c r="Q30" s="2">
        <f t="shared" si="1"/>
        <v>0.16500000000000001</v>
      </c>
    </row>
    <row r="31" spans="1:30" x14ac:dyDescent="0.25">
      <c r="A31" s="15">
        <v>38825</v>
      </c>
      <c r="B31" s="16"/>
      <c r="C31" s="17">
        <v>0.75</v>
      </c>
      <c r="D31" s="2">
        <f>+C31*0.66</f>
        <v>0.495</v>
      </c>
      <c r="E31" s="2">
        <f>+C31*0.33</f>
        <v>0.2475</v>
      </c>
      <c r="G31" s="15">
        <v>38860</v>
      </c>
      <c r="H31" s="16"/>
      <c r="I31" s="17"/>
      <c r="J31" s="2">
        <f t="shared" si="2"/>
        <v>0</v>
      </c>
      <c r="K31" s="2">
        <f t="shared" si="3"/>
        <v>0</v>
      </c>
      <c r="M31" s="15">
        <v>38921</v>
      </c>
      <c r="N31" s="16">
        <v>1.49</v>
      </c>
      <c r="O31" s="2"/>
      <c r="P31" s="2">
        <f t="shared" si="0"/>
        <v>0</v>
      </c>
      <c r="Q31" s="2">
        <f t="shared" si="1"/>
        <v>0</v>
      </c>
    </row>
    <row r="32" spans="1:30" ht="15.75" thickBot="1" x14ac:dyDescent="0.3">
      <c r="A32" s="15">
        <v>38826</v>
      </c>
      <c r="B32" s="16"/>
      <c r="C32" s="17"/>
      <c r="D32" s="2">
        <f t="shared" ref="D32:D95" si="4">+C32*0.66</f>
        <v>0</v>
      </c>
      <c r="E32" s="2">
        <f t="shared" ref="E32:E95" si="5">+C32*0.33</f>
        <v>0</v>
      </c>
      <c r="G32" s="15">
        <v>38861</v>
      </c>
      <c r="H32" s="16"/>
      <c r="I32" s="17"/>
      <c r="J32" s="2">
        <f t="shared" si="2"/>
        <v>0</v>
      </c>
      <c r="K32" s="2">
        <f t="shared" si="3"/>
        <v>0</v>
      </c>
      <c r="M32" s="15">
        <v>38922</v>
      </c>
      <c r="N32" s="20">
        <v>0.43</v>
      </c>
      <c r="O32" s="2"/>
      <c r="P32" s="2">
        <f t="shared" si="0"/>
        <v>0</v>
      </c>
      <c r="Q32" s="2">
        <f t="shared" si="1"/>
        <v>0</v>
      </c>
    </row>
    <row r="33" spans="1:17" x14ac:dyDescent="0.25">
      <c r="A33" s="15">
        <v>38827</v>
      </c>
      <c r="B33" s="16"/>
      <c r="C33" s="17"/>
      <c r="D33" s="2">
        <f t="shared" si="4"/>
        <v>0</v>
      </c>
      <c r="E33" s="2">
        <f t="shared" si="5"/>
        <v>0</v>
      </c>
      <c r="G33" s="15">
        <v>38862</v>
      </c>
      <c r="H33" s="16"/>
      <c r="I33" s="17"/>
      <c r="J33" s="2">
        <f t="shared" si="2"/>
        <v>0</v>
      </c>
      <c r="K33" s="2">
        <f t="shared" si="3"/>
        <v>0</v>
      </c>
      <c r="M33" s="15">
        <v>38923</v>
      </c>
      <c r="N33" s="16">
        <v>0.2</v>
      </c>
      <c r="O33" s="2"/>
      <c r="P33" s="2">
        <f t="shared" si="0"/>
        <v>0</v>
      </c>
      <c r="Q33" s="2">
        <f t="shared" si="1"/>
        <v>0</v>
      </c>
    </row>
    <row r="34" spans="1:17" x14ac:dyDescent="0.25">
      <c r="A34" s="15">
        <v>38828</v>
      </c>
      <c r="B34" s="16"/>
      <c r="C34" s="17">
        <v>0.75</v>
      </c>
      <c r="D34" s="2">
        <f t="shared" si="4"/>
        <v>0.495</v>
      </c>
      <c r="E34" s="2">
        <f t="shared" si="5"/>
        <v>0.2475</v>
      </c>
      <c r="G34" s="15">
        <v>38863</v>
      </c>
      <c r="H34" s="16"/>
      <c r="I34" s="17"/>
      <c r="J34" s="2">
        <f t="shared" si="2"/>
        <v>0</v>
      </c>
      <c r="K34" s="2">
        <f t="shared" si="3"/>
        <v>0</v>
      </c>
      <c r="M34" s="15">
        <v>38927</v>
      </c>
      <c r="N34" s="16">
        <v>0.15</v>
      </c>
      <c r="O34" s="2"/>
      <c r="P34" s="2">
        <f t="shared" si="0"/>
        <v>0</v>
      </c>
      <c r="Q34" s="2">
        <f t="shared" si="1"/>
        <v>0</v>
      </c>
    </row>
    <row r="35" spans="1:17" x14ac:dyDescent="0.25">
      <c r="A35" s="15">
        <v>38829</v>
      </c>
      <c r="B35" s="16">
        <v>0.6</v>
      </c>
      <c r="C35" s="17"/>
      <c r="D35" s="2">
        <f t="shared" si="4"/>
        <v>0</v>
      </c>
      <c r="E35" s="2">
        <f t="shared" si="5"/>
        <v>0</v>
      </c>
      <c r="G35" s="15">
        <v>38864</v>
      </c>
      <c r="H35" s="16"/>
      <c r="I35" s="17"/>
      <c r="J35" s="2">
        <f t="shared" si="2"/>
        <v>0</v>
      </c>
      <c r="K35" s="2">
        <f t="shared" si="3"/>
        <v>0</v>
      </c>
      <c r="M35" s="15">
        <v>38933</v>
      </c>
      <c r="N35" s="16">
        <v>1.3</v>
      </c>
      <c r="O35" s="2"/>
      <c r="P35" s="2">
        <f t="shared" si="0"/>
        <v>0</v>
      </c>
      <c r="Q35" s="2">
        <f t="shared" si="1"/>
        <v>0</v>
      </c>
    </row>
    <row r="36" spans="1:17" x14ac:dyDescent="0.25">
      <c r="A36" s="15">
        <v>38830</v>
      </c>
      <c r="B36" s="16"/>
      <c r="C36" s="17"/>
      <c r="D36" s="2">
        <f t="shared" si="4"/>
        <v>0</v>
      </c>
      <c r="E36" s="2">
        <f t="shared" si="5"/>
        <v>0</v>
      </c>
      <c r="G36" s="15">
        <v>38865</v>
      </c>
      <c r="H36" s="16">
        <v>0.65</v>
      </c>
      <c r="I36" s="17"/>
      <c r="J36" s="2">
        <f t="shared" si="2"/>
        <v>0</v>
      </c>
      <c r="K36" s="2">
        <f t="shared" si="3"/>
        <v>0</v>
      </c>
      <c r="M36" s="15">
        <v>38934</v>
      </c>
      <c r="N36" s="16">
        <v>0.8</v>
      </c>
      <c r="O36" s="2"/>
      <c r="P36" s="2">
        <f t="shared" si="0"/>
        <v>0</v>
      </c>
      <c r="Q36" s="2">
        <f t="shared" si="1"/>
        <v>0</v>
      </c>
    </row>
    <row r="37" spans="1:17" ht="15.75" thickBot="1" x14ac:dyDescent="0.3">
      <c r="A37" s="15">
        <v>38831</v>
      </c>
      <c r="B37" s="20"/>
      <c r="C37" s="21"/>
      <c r="D37" s="2">
        <f t="shared" si="4"/>
        <v>0</v>
      </c>
      <c r="E37" s="2">
        <f t="shared" si="5"/>
        <v>0</v>
      </c>
      <c r="G37" s="15">
        <v>38866</v>
      </c>
      <c r="H37" s="20"/>
      <c r="I37" s="21"/>
      <c r="J37" s="2">
        <f t="shared" si="2"/>
        <v>0</v>
      </c>
      <c r="K37" s="2">
        <f t="shared" si="3"/>
        <v>0</v>
      </c>
      <c r="M37" s="15">
        <v>38946</v>
      </c>
      <c r="N37" s="16"/>
      <c r="O37" s="2">
        <v>0.5</v>
      </c>
      <c r="P37" s="2">
        <f t="shared" si="0"/>
        <v>0.33</v>
      </c>
      <c r="Q37" s="2">
        <f t="shared" si="1"/>
        <v>0.16500000000000001</v>
      </c>
    </row>
    <row r="38" spans="1:17" x14ac:dyDescent="0.25">
      <c r="A38" s="15">
        <v>38832</v>
      </c>
      <c r="B38" s="16"/>
      <c r="C38" s="17"/>
      <c r="D38" s="2">
        <f t="shared" si="4"/>
        <v>0</v>
      </c>
      <c r="E38" s="2">
        <f t="shared" si="5"/>
        <v>0</v>
      </c>
      <c r="G38" s="15">
        <v>38867</v>
      </c>
      <c r="H38" s="16"/>
      <c r="I38" s="17"/>
      <c r="J38" s="2">
        <f t="shared" si="2"/>
        <v>0</v>
      </c>
      <c r="K38" s="2">
        <f t="shared" si="3"/>
        <v>0</v>
      </c>
      <c r="M38" s="15">
        <v>38947</v>
      </c>
      <c r="N38" s="16"/>
      <c r="O38" s="2">
        <v>0.5</v>
      </c>
      <c r="P38" s="2">
        <f t="shared" si="0"/>
        <v>0.33</v>
      </c>
      <c r="Q38" s="2">
        <f t="shared" si="1"/>
        <v>0.16500000000000001</v>
      </c>
    </row>
    <row r="39" spans="1:17" x14ac:dyDescent="0.25">
      <c r="A39" s="15">
        <v>38833</v>
      </c>
      <c r="B39" s="16">
        <v>0.1</v>
      </c>
      <c r="C39" s="17"/>
      <c r="D39" s="2">
        <f t="shared" si="4"/>
        <v>0</v>
      </c>
      <c r="E39" s="2">
        <f t="shared" si="5"/>
        <v>0</v>
      </c>
      <c r="G39" s="15">
        <v>38868</v>
      </c>
      <c r="H39" s="16"/>
      <c r="I39" s="17">
        <v>0.75</v>
      </c>
      <c r="J39" s="2">
        <f t="shared" si="2"/>
        <v>0.495</v>
      </c>
      <c r="K39" s="2">
        <f t="shared" si="3"/>
        <v>0.2475</v>
      </c>
      <c r="M39" s="15">
        <v>38951</v>
      </c>
      <c r="N39" s="16">
        <v>0.35</v>
      </c>
      <c r="O39" s="2"/>
      <c r="P39" s="2">
        <f t="shared" si="0"/>
        <v>0</v>
      </c>
      <c r="Q39" s="2">
        <f t="shared" si="1"/>
        <v>0</v>
      </c>
    </row>
    <row r="40" spans="1:17" x14ac:dyDescent="0.25">
      <c r="A40" s="15">
        <v>38834</v>
      </c>
      <c r="B40" s="16"/>
      <c r="C40" s="17">
        <v>0.75</v>
      </c>
      <c r="D40" s="2">
        <f t="shared" si="4"/>
        <v>0.495</v>
      </c>
      <c r="E40" s="2">
        <f t="shared" si="5"/>
        <v>0.2475</v>
      </c>
      <c r="G40" s="15">
        <v>38869</v>
      </c>
      <c r="H40" s="16"/>
      <c r="I40" s="17"/>
      <c r="J40" s="2">
        <f t="shared" si="2"/>
        <v>0</v>
      </c>
      <c r="K40" s="2">
        <f t="shared" si="3"/>
        <v>0</v>
      </c>
      <c r="M40" s="15">
        <v>38954</v>
      </c>
      <c r="N40" s="16">
        <v>0.79</v>
      </c>
      <c r="O40" s="2"/>
      <c r="P40" s="2">
        <f t="shared" si="0"/>
        <v>0</v>
      </c>
      <c r="Q40" s="2">
        <f t="shared" si="1"/>
        <v>0</v>
      </c>
    </row>
    <row r="41" spans="1:17" x14ac:dyDescent="0.25">
      <c r="A41" s="15">
        <v>38835</v>
      </c>
      <c r="B41" s="16"/>
      <c r="C41" s="17"/>
      <c r="D41" s="2">
        <f t="shared" si="4"/>
        <v>0</v>
      </c>
      <c r="E41" s="2">
        <f t="shared" si="5"/>
        <v>0</v>
      </c>
      <c r="G41" s="15">
        <v>38870</v>
      </c>
      <c r="H41" s="16">
        <v>0.35</v>
      </c>
      <c r="I41" s="17"/>
      <c r="J41" s="2">
        <f t="shared" si="2"/>
        <v>0</v>
      </c>
      <c r="K41" s="2">
        <f t="shared" si="3"/>
        <v>0</v>
      </c>
      <c r="M41" s="15">
        <v>38958</v>
      </c>
      <c r="N41" s="16">
        <v>1.27</v>
      </c>
      <c r="O41" s="2"/>
      <c r="P41" s="2">
        <f t="shared" si="0"/>
        <v>0</v>
      </c>
      <c r="Q41" s="2">
        <f t="shared" si="1"/>
        <v>0</v>
      </c>
    </row>
    <row r="42" spans="1:17" x14ac:dyDescent="0.25">
      <c r="A42" s="15">
        <v>38836</v>
      </c>
      <c r="B42" s="16"/>
      <c r="C42" s="17"/>
      <c r="D42" s="2">
        <f t="shared" si="4"/>
        <v>0</v>
      </c>
      <c r="E42" s="2">
        <f t="shared" si="5"/>
        <v>0</v>
      </c>
      <c r="G42" s="15">
        <v>38871</v>
      </c>
      <c r="H42" s="16"/>
      <c r="I42" s="17"/>
      <c r="J42" s="2">
        <f t="shared" si="2"/>
        <v>0</v>
      </c>
      <c r="K42" s="2">
        <f t="shared" si="3"/>
        <v>0</v>
      </c>
      <c r="M42" s="15">
        <v>38959</v>
      </c>
      <c r="N42" s="16">
        <v>0.68</v>
      </c>
      <c r="O42" s="2"/>
      <c r="P42" s="2">
        <f t="shared" si="0"/>
        <v>0</v>
      </c>
      <c r="Q42" s="2">
        <f t="shared" si="1"/>
        <v>0</v>
      </c>
    </row>
    <row r="43" spans="1:17" x14ac:dyDescent="0.25">
      <c r="A43" s="15">
        <v>38837</v>
      </c>
      <c r="B43" s="16"/>
      <c r="C43" s="17"/>
      <c r="D43" s="2">
        <f t="shared" si="4"/>
        <v>0</v>
      </c>
      <c r="E43" s="2">
        <f t="shared" si="5"/>
        <v>0</v>
      </c>
      <c r="G43" s="15">
        <v>38872</v>
      </c>
      <c r="H43" s="16"/>
      <c r="I43" s="17"/>
      <c r="J43" s="2">
        <f t="shared" si="2"/>
        <v>0</v>
      </c>
      <c r="K43" s="2">
        <f t="shared" si="3"/>
        <v>0</v>
      </c>
      <c r="M43" s="15">
        <v>38961</v>
      </c>
      <c r="N43" s="16">
        <v>0.68</v>
      </c>
      <c r="O43" s="2"/>
      <c r="P43" s="2">
        <f t="shared" si="0"/>
        <v>0</v>
      </c>
      <c r="Q43" s="2">
        <f t="shared" si="1"/>
        <v>0</v>
      </c>
    </row>
    <row r="44" spans="1:17" ht="15.75" thickBot="1" x14ac:dyDescent="0.3">
      <c r="A44" s="15">
        <v>38838</v>
      </c>
      <c r="B44" s="20"/>
      <c r="C44" s="21">
        <v>1.5</v>
      </c>
      <c r="D44" s="2">
        <f t="shared" si="4"/>
        <v>0.99</v>
      </c>
      <c r="E44" s="2">
        <f t="shared" si="5"/>
        <v>0.495</v>
      </c>
      <c r="G44" s="15">
        <v>38873</v>
      </c>
      <c r="H44" s="20"/>
      <c r="I44" s="21"/>
      <c r="J44" s="2">
        <f t="shared" si="2"/>
        <v>0</v>
      </c>
      <c r="K44" s="2">
        <f t="shared" si="3"/>
        <v>0</v>
      </c>
      <c r="M44" s="15">
        <v>38962</v>
      </c>
      <c r="N44" s="16">
        <v>0.15</v>
      </c>
      <c r="O44" s="2"/>
      <c r="P44" s="2">
        <f t="shared" si="0"/>
        <v>0</v>
      </c>
      <c r="Q44" s="2">
        <f t="shared" si="1"/>
        <v>0</v>
      </c>
    </row>
    <row r="45" spans="1:17" x14ac:dyDescent="0.25">
      <c r="A45" s="15">
        <v>38839</v>
      </c>
      <c r="B45" s="16"/>
      <c r="C45" s="17"/>
      <c r="D45" s="2">
        <f t="shared" si="4"/>
        <v>0</v>
      </c>
      <c r="E45" s="2">
        <f t="shared" si="5"/>
        <v>0</v>
      </c>
      <c r="G45" s="15">
        <v>38874</v>
      </c>
      <c r="H45" s="16"/>
      <c r="I45" s="17"/>
      <c r="J45" s="2">
        <f t="shared" si="2"/>
        <v>0</v>
      </c>
      <c r="K45" s="2">
        <f t="shared" si="3"/>
        <v>0</v>
      </c>
      <c r="M45" s="15">
        <v>38965</v>
      </c>
      <c r="N45" s="16">
        <v>0.45</v>
      </c>
      <c r="O45" s="2"/>
      <c r="P45" s="2">
        <f t="shared" si="0"/>
        <v>0</v>
      </c>
      <c r="Q45" s="2">
        <f t="shared" si="1"/>
        <v>0</v>
      </c>
    </row>
    <row r="46" spans="1:17" x14ac:dyDescent="0.25">
      <c r="A46" s="15">
        <v>38840</v>
      </c>
      <c r="B46" s="16"/>
      <c r="C46" s="17"/>
      <c r="D46" s="2">
        <f t="shared" si="4"/>
        <v>0</v>
      </c>
      <c r="E46" s="2">
        <f t="shared" si="5"/>
        <v>0</v>
      </c>
      <c r="G46" s="15">
        <v>38875</v>
      </c>
      <c r="H46" s="16"/>
      <c r="I46" s="17"/>
      <c r="J46" s="2">
        <f t="shared" si="2"/>
        <v>0</v>
      </c>
      <c r="K46" s="2">
        <f t="shared" si="3"/>
        <v>0</v>
      </c>
      <c r="M46" s="15">
        <v>38967</v>
      </c>
      <c r="N46" s="16">
        <v>0.36</v>
      </c>
      <c r="O46" s="2"/>
      <c r="P46" s="2">
        <f t="shared" si="0"/>
        <v>0</v>
      </c>
      <c r="Q46" s="2">
        <f t="shared" si="1"/>
        <v>0</v>
      </c>
    </row>
    <row r="47" spans="1:17" x14ac:dyDescent="0.25">
      <c r="A47" s="15">
        <v>38841</v>
      </c>
      <c r="B47" s="16"/>
      <c r="C47" s="17"/>
      <c r="D47" s="2">
        <f t="shared" si="4"/>
        <v>0</v>
      </c>
      <c r="E47" s="2">
        <f t="shared" si="5"/>
        <v>0</v>
      </c>
      <c r="G47" s="15">
        <v>38876</v>
      </c>
      <c r="H47" s="16"/>
      <c r="I47" s="17"/>
      <c r="J47" s="2">
        <f t="shared" si="2"/>
        <v>0</v>
      </c>
      <c r="K47" s="2">
        <f t="shared" si="3"/>
        <v>0</v>
      </c>
      <c r="M47" s="15">
        <v>38969</v>
      </c>
      <c r="N47" s="25">
        <v>0.05</v>
      </c>
      <c r="O47" s="2"/>
      <c r="P47" s="2"/>
      <c r="Q47" s="2"/>
    </row>
    <row r="48" spans="1:17" x14ac:dyDescent="0.25">
      <c r="A48" s="15">
        <v>38842</v>
      </c>
      <c r="B48" s="16"/>
      <c r="C48" s="17"/>
      <c r="D48" s="2">
        <f t="shared" si="4"/>
        <v>0</v>
      </c>
      <c r="E48" s="2">
        <f t="shared" si="5"/>
        <v>0</v>
      </c>
      <c r="G48" s="15">
        <v>38877</v>
      </c>
      <c r="H48" s="16"/>
      <c r="I48" s="17">
        <v>0.75</v>
      </c>
      <c r="J48" s="2">
        <f t="shared" si="2"/>
        <v>0.495</v>
      </c>
      <c r="K48" s="2">
        <f t="shared" si="3"/>
        <v>0.2475</v>
      </c>
      <c r="M48" s="15">
        <v>38970</v>
      </c>
      <c r="N48" s="16">
        <v>0.25</v>
      </c>
      <c r="O48" s="2"/>
      <c r="P48" s="2"/>
      <c r="Q48" s="2"/>
    </row>
    <row r="49" spans="1:17" x14ac:dyDescent="0.25">
      <c r="A49" s="15">
        <v>38843</v>
      </c>
      <c r="B49" s="16"/>
      <c r="C49" s="17"/>
      <c r="D49" s="2">
        <f t="shared" si="4"/>
        <v>0</v>
      </c>
      <c r="E49" s="2">
        <f t="shared" si="5"/>
        <v>0</v>
      </c>
      <c r="G49" s="15">
        <v>38878</v>
      </c>
      <c r="H49" s="16"/>
      <c r="I49" s="17"/>
      <c r="J49" s="2">
        <f t="shared" si="2"/>
        <v>0</v>
      </c>
      <c r="K49" s="2">
        <f t="shared" si="3"/>
        <v>0</v>
      </c>
      <c r="M49" s="15">
        <v>38972</v>
      </c>
      <c r="N49" s="25">
        <v>0.15</v>
      </c>
      <c r="O49" s="2"/>
      <c r="P49" s="2"/>
      <c r="Q49" s="2"/>
    </row>
    <row r="50" spans="1:17" x14ac:dyDescent="0.25">
      <c r="A50" s="15">
        <v>38844</v>
      </c>
      <c r="B50" s="16">
        <v>1.18</v>
      </c>
      <c r="C50" s="17"/>
      <c r="D50" s="2">
        <f t="shared" si="4"/>
        <v>0</v>
      </c>
      <c r="E50" s="2">
        <f t="shared" si="5"/>
        <v>0</v>
      </c>
      <c r="G50" s="15">
        <v>38879</v>
      </c>
      <c r="H50" s="16"/>
      <c r="I50" s="17"/>
      <c r="J50" s="2">
        <f t="shared" si="2"/>
        <v>0</v>
      </c>
      <c r="K50" s="2">
        <f t="shared" si="3"/>
        <v>0</v>
      </c>
      <c r="O50" s="2"/>
      <c r="P50" s="2"/>
      <c r="Q50" s="2"/>
    </row>
    <row r="51" spans="1:17" ht="15.75" thickBot="1" x14ac:dyDescent="0.3">
      <c r="A51" s="15">
        <v>38845</v>
      </c>
      <c r="B51" s="20"/>
      <c r="C51" s="21"/>
      <c r="D51" s="2">
        <f t="shared" si="4"/>
        <v>0</v>
      </c>
      <c r="E51" s="2">
        <f t="shared" si="5"/>
        <v>0</v>
      </c>
      <c r="G51" s="15">
        <v>38880</v>
      </c>
      <c r="H51" s="20"/>
      <c r="I51" s="21"/>
      <c r="J51" s="2">
        <f t="shared" si="2"/>
        <v>0</v>
      </c>
      <c r="K51" s="2">
        <f t="shared" si="3"/>
        <v>0</v>
      </c>
      <c r="N51" s="22">
        <f>SUM(N3:N50)</f>
        <v>16.61</v>
      </c>
      <c r="O51" s="23">
        <f>SUM(O3:O50)</f>
        <v>8.5</v>
      </c>
      <c r="P51" s="23">
        <f>SUM(P3:P50)</f>
        <v>5.61</v>
      </c>
      <c r="Q51" s="23">
        <f>SUM(Q3:Q50)</f>
        <v>2.8050000000000002</v>
      </c>
    </row>
    <row r="52" spans="1:17" x14ac:dyDescent="0.25">
      <c r="A52" s="15">
        <v>38846</v>
      </c>
      <c r="B52" s="16">
        <v>0.4</v>
      </c>
      <c r="C52" s="17"/>
      <c r="D52" s="2">
        <f t="shared" si="4"/>
        <v>0</v>
      </c>
      <c r="E52" s="2">
        <f t="shared" si="5"/>
        <v>0</v>
      </c>
      <c r="G52" s="15">
        <v>38881</v>
      </c>
      <c r="H52" s="16"/>
      <c r="I52" s="17"/>
      <c r="J52" s="2">
        <f t="shared" si="2"/>
        <v>0</v>
      </c>
      <c r="K52" s="2">
        <f t="shared" si="3"/>
        <v>0</v>
      </c>
      <c r="N52" s="22" t="s">
        <v>17</v>
      </c>
      <c r="O52" s="23">
        <f>+N51+O51</f>
        <v>25.11</v>
      </c>
      <c r="P52" s="24">
        <f>+P51+N51</f>
        <v>22.22</v>
      </c>
      <c r="Q52" s="24">
        <f>+Q51+N51</f>
        <v>19.414999999999999</v>
      </c>
    </row>
    <row r="53" spans="1:17" x14ac:dyDescent="0.25">
      <c r="A53" s="15">
        <v>38847</v>
      </c>
      <c r="B53" s="16">
        <v>1.25</v>
      </c>
      <c r="C53" s="17"/>
      <c r="D53" s="2">
        <f t="shared" si="4"/>
        <v>0</v>
      </c>
      <c r="E53" s="2">
        <f t="shared" si="5"/>
        <v>0</v>
      </c>
      <c r="G53" s="15">
        <v>38882</v>
      </c>
      <c r="H53" s="16"/>
      <c r="I53" s="17"/>
      <c r="J53" s="2">
        <f t="shared" si="2"/>
        <v>0</v>
      </c>
      <c r="K53" s="2">
        <f t="shared" si="3"/>
        <v>0</v>
      </c>
    </row>
    <row r="54" spans="1:17" x14ac:dyDescent="0.25">
      <c r="A54" s="15">
        <v>38848</v>
      </c>
      <c r="B54" s="16"/>
      <c r="C54" s="17"/>
      <c r="D54" s="2">
        <f t="shared" si="4"/>
        <v>0</v>
      </c>
      <c r="E54" s="2">
        <f t="shared" si="5"/>
        <v>0</v>
      </c>
      <c r="G54" s="15">
        <v>38883</v>
      </c>
      <c r="H54" s="16"/>
      <c r="I54" s="17">
        <v>0.75</v>
      </c>
      <c r="J54" s="2">
        <f t="shared" si="2"/>
        <v>0.495</v>
      </c>
      <c r="K54" s="2">
        <f t="shared" si="3"/>
        <v>0.2475</v>
      </c>
    </row>
    <row r="55" spans="1:17" x14ac:dyDescent="0.25">
      <c r="A55" s="15">
        <v>38849</v>
      </c>
      <c r="B55" s="16"/>
      <c r="C55" s="17"/>
      <c r="D55" s="2">
        <f t="shared" si="4"/>
        <v>0</v>
      </c>
      <c r="E55" s="2">
        <f t="shared" si="5"/>
        <v>0</v>
      </c>
      <c r="G55" s="15">
        <v>38884</v>
      </c>
      <c r="H55" s="16"/>
      <c r="I55" s="17">
        <v>0.4</v>
      </c>
      <c r="J55" s="2">
        <f t="shared" si="2"/>
        <v>0.26400000000000001</v>
      </c>
      <c r="K55" s="2">
        <f t="shared" si="3"/>
        <v>0.13200000000000001</v>
      </c>
    </row>
    <row r="56" spans="1:17" x14ac:dyDescent="0.25">
      <c r="A56" s="15">
        <v>38850</v>
      </c>
      <c r="B56" s="16"/>
      <c r="C56" s="17"/>
      <c r="D56" s="2">
        <f t="shared" si="4"/>
        <v>0</v>
      </c>
      <c r="E56" s="2">
        <f t="shared" si="5"/>
        <v>0</v>
      </c>
      <c r="G56" s="15">
        <v>38885</v>
      </c>
      <c r="H56" s="16"/>
      <c r="I56" s="17"/>
      <c r="J56" s="2">
        <f t="shared" si="2"/>
        <v>0</v>
      </c>
      <c r="K56" s="2">
        <f t="shared" si="3"/>
        <v>0</v>
      </c>
    </row>
    <row r="57" spans="1:17" x14ac:dyDescent="0.25">
      <c r="A57" s="15">
        <v>38851</v>
      </c>
      <c r="B57" s="16">
        <v>0.2</v>
      </c>
      <c r="C57" s="17"/>
      <c r="D57" s="2">
        <f t="shared" si="4"/>
        <v>0</v>
      </c>
      <c r="E57" s="2">
        <f t="shared" si="5"/>
        <v>0</v>
      </c>
      <c r="G57" s="15">
        <v>38886</v>
      </c>
      <c r="H57" s="16"/>
      <c r="I57" s="17"/>
      <c r="J57" s="2">
        <f t="shared" si="2"/>
        <v>0</v>
      </c>
      <c r="K57" s="2">
        <f t="shared" si="3"/>
        <v>0</v>
      </c>
    </row>
    <row r="58" spans="1:17" ht="15.75" thickBot="1" x14ac:dyDescent="0.3">
      <c r="A58" s="15">
        <v>38852</v>
      </c>
      <c r="B58" s="20"/>
      <c r="C58" s="21"/>
      <c r="D58" s="2">
        <f t="shared" si="4"/>
        <v>0</v>
      </c>
      <c r="E58" s="2">
        <f t="shared" si="5"/>
        <v>0</v>
      </c>
      <c r="G58" s="15">
        <v>38887</v>
      </c>
      <c r="H58" s="20"/>
      <c r="I58" s="21">
        <v>0.75</v>
      </c>
      <c r="J58" s="2">
        <f t="shared" si="2"/>
        <v>0.495</v>
      </c>
      <c r="K58" s="2">
        <f t="shared" si="3"/>
        <v>0.2475</v>
      </c>
    </row>
    <row r="59" spans="1:17" x14ac:dyDescent="0.25">
      <c r="A59" s="15">
        <v>38853</v>
      </c>
      <c r="B59" s="16"/>
      <c r="C59" s="17"/>
      <c r="D59" s="2">
        <f t="shared" si="4"/>
        <v>0</v>
      </c>
      <c r="E59" s="2">
        <f t="shared" si="5"/>
        <v>0</v>
      </c>
      <c r="G59" s="15">
        <v>38888</v>
      </c>
      <c r="H59" s="16">
        <v>0.1</v>
      </c>
      <c r="I59" s="17"/>
      <c r="J59" s="2">
        <f t="shared" si="2"/>
        <v>0</v>
      </c>
      <c r="K59" s="2">
        <f t="shared" si="3"/>
        <v>0</v>
      </c>
    </row>
    <row r="60" spans="1:17" x14ac:dyDescent="0.25">
      <c r="A60" s="15">
        <v>38854</v>
      </c>
      <c r="B60" s="16"/>
      <c r="C60" s="17"/>
      <c r="D60" s="2">
        <f t="shared" si="4"/>
        <v>0</v>
      </c>
      <c r="E60" s="2">
        <f t="shared" si="5"/>
        <v>0</v>
      </c>
      <c r="G60" s="15">
        <v>38889</v>
      </c>
      <c r="H60" s="16"/>
      <c r="I60" s="17">
        <v>0.75</v>
      </c>
      <c r="J60" s="2">
        <f t="shared" si="2"/>
        <v>0.495</v>
      </c>
      <c r="K60" s="2">
        <f t="shared" si="3"/>
        <v>0.2475</v>
      </c>
    </row>
    <row r="61" spans="1:17" x14ac:dyDescent="0.25">
      <c r="A61" s="15">
        <v>38855</v>
      </c>
      <c r="B61" s="16"/>
      <c r="C61" s="17"/>
      <c r="D61" s="2">
        <f t="shared" si="4"/>
        <v>0</v>
      </c>
      <c r="E61" s="2">
        <f t="shared" si="5"/>
        <v>0</v>
      </c>
      <c r="G61" s="15">
        <v>38890</v>
      </c>
      <c r="H61" s="16"/>
      <c r="I61" s="17">
        <v>0.5</v>
      </c>
      <c r="J61" s="2">
        <f t="shared" si="2"/>
        <v>0.33</v>
      </c>
      <c r="K61" s="2">
        <f t="shared" si="3"/>
        <v>0.16500000000000001</v>
      </c>
    </row>
    <row r="62" spans="1:17" x14ac:dyDescent="0.25">
      <c r="A62" s="15">
        <v>38856</v>
      </c>
      <c r="B62" s="16"/>
      <c r="C62" s="17"/>
      <c r="D62" s="2">
        <f t="shared" si="4"/>
        <v>0</v>
      </c>
      <c r="E62" s="2">
        <f t="shared" si="5"/>
        <v>0</v>
      </c>
      <c r="G62" s="15">
        <v>38891</v>
      </c>
      <c r="H62" s="16"/>
      <c r="I62" s="17">
        <v>0.5</v>
      </c>
      <c r="J62" s="2">
        <f t="shared" si="2"/>
        <v>0.33</v>
      </c>
      <c r="K62" s="2">
        <f t="shared" si="3"/>
        <v>0.16500000000000001</v>
      </c>
    </row>
    <row r="63" spans="1:17" x14ac:dyDescent="0.25">
      <c r="A63" s="15">
        <v>38857</v>
      </c>
      <c r="B63" s="16"/>
      <c r="C63" s="17"/>
      <c r="D63" s="2">
        <f t="shared" si="4"/>
        <v>0</v>
      </c>
      <c r="E63" s="2">
        <f t="shared" si="5"/>
        <v>0</v>
      </c>
      <c r="G63" s="15">
        <v>38892</v>
      </c>
      <c r="H63" s="16">
        <v>1.25</v>
      </c>
      <c r="I63" s="17"/>
      <c r="J63" s="2">
        <f t="shared" si="2"/>
        <v>0</v>
      </c>
      <c r="K63" s="2">
        <f t="shared" si="3"/>
        <v>0</v>
      </c>
    </row>
    <row r="64" spans="1:17" x14ac:dyDescent="0.25">
      <c r="A64" s="15">
        <v>38858</v>
      </c>
      <c r="B64" s="16"/>
      <c r="C64" s="17"/>
      <c r="D64" s="2">
        <f t="shared" si="4"/>
        <v>0</v>
      </c>
      <c r="E64" s="2">
        <f t="shared" si="5"/>
        <v>0</v>
      </c>
      <c r="G64" s="15">
        <v>38893</v>
      </c>
      <c r="H64" s="16">
        <v>0.2</v>
      </c>
      <c r="I64" s="17"/>
      <c r="J64" s="2">
        <f t="shared" si="2"/>
        <v>0</v>
      </c>
      <c r="K64" s="2">
        <f t="shared" si="3"/>
        <v>0</v>
      </c>
    </row>
    <row r="65" spans="1:11" ht="15.75" thickBot="1" x14ac:dyDescent="0.3">
      <c r="A65" s="15">
        <v>38859</v>
      </c>
      <c r="B65" s="20"/>
      <c r="C65" s="21">
        <v>1.5</v>
      </c>
      <c r="D65" s="2">
        <f t="shared" si="4"/>
        <v>0.99</v>
      </c>
      <c r="E65" s="2">
        <f t="shared" si="5"/>
        <v>0.495</v>
      </c>
      <c r="G65" s="15">
        <v>38894</v>
      </c>
      <c r="H65" s="20"/>
      <c r="I65" s="21"/>
      <c r="J65" s="2">
        <f t="shared" si="2"/>
        <v>0</v>
      </c>
      <c r="K65" s="2">
        <f t="shared" si="3"/>
        <v>0</v>
      </c>
    </row>
    <row r="66" spans="1:11" x14ac:dyDescent="0.25">
      <c r="A66" s="15">
        <v>38860</v>
      </c>
      <c r="B66" s="16"/>
      <c r="C66" s="17"/>
      <c r="D66" s="2">
        <f t="shared" si="4"/>
        <v>0</v>
      </c>
      <c r="E66" s="2">
        <f t="shared" si="5"/>
        <v>0</v>
      </c>
      <c r="G66" s="15">
        <v>38895</v>
      </c>
      <c r="H66" s="16">
        <v>0.12</v>
      </c>
      <c r="I66" s="17"/>
      <c r="J66" s="2">
        <f t="shared" si="2"/>
        <v>0</v>
      </c>
      <c r="K66" s="2">
        <f t="shared" si="3"/>
        <v>0</v>
      </c>
    </row>
    <row r="67" spans="1:11" x14ac:dyDescent="0.25">
      <c r="A67" s="15">
        <v>38861</v>
      </c>
      <c r="B67" s="16"/>
      <c r="C67" s="17"/>
      <c r="D67" s="2">
        <f t="shared" si="4"/>
        <v>0</v>
      </c>
      <c r="E67" s="2">
        <f t="shared" si="5"/>
        <v>0</v>
      </c>
      <c r="G67" s="15">
        <v>38896</v>
      </c>
      <c r="H67" s="16"/>
      <c r="I67" s="17"/>
      <c r="J67" s="2">
        <f t="shared" si="2"/>
        <v>0</v>
      </c>
      <c r="K67" s="2">
        <f t="shared" si="3"/>
        <v>0</v>
      </c>
    </row>
    <row r="68" spans="1:11" x14ac:dyDescent="0.25">
      <c r="A68" s="15">
        <v>38862</v>
      </c>
      <c r="B68" s="16"/>
      <c r="C68" s="17">
        <v>1.5</v>
      </c>
      <c r="D68" s="2">
        <f t="shared" si="4"/>
        <v>0.99</v>
      </c>
      <c r="E68" s="2">
        <f t="shared" si="5"/>
        <v>0.495</v>
      </c>
      <c r="G68" s="15">
        <v>38897</v>
      </c>
      <c r="H68" s="16"/>
      <c r="I68" s="17"/>
      <c r="J68" s="2">
        <f t="shared" si="2"/>
        <v>0</v>
      </c>
      <c r="K68" s="2">
        <f t="shared" si="3"/>
        <v>0</v>
      </c>
    </row>
    <row r="69" spans="1:11" x14ac:dyDescent="0.25">
      <c r="A69" s="15">
        <v>38863</v>
      </c>
      <c r="B69" s="16"/>
      <c r="C69" s="17"/>
      <c r="D69" s="2">
        <f t="shared" si="4"/>
        <v>0</v>
      </c>
      <c r="E69" s="2">
        <f t="shared" si="5"/>
        <v>0</v>
      </c>
      <c r="G69" s="15">
        <v>38898</v>
      </c>
      <c r="H69" s="16"/>
      <c r="I69" s="17"/>
      <c r="J69" s="2">
        <f t="shared" si="2"/>
        <v>0</v>
      </c>
      <c r="K69" s="2">
        <f t="shared" si="3"/>
        <v>0</v>
      </c>
    </row>
    <row r="70" spans="1:11" x14ac:dyDescent="0.25">
      <c r="A70" s="15">
        <v>38864</v>
      </c>
      <c r="B70" s="16"/>
      <c r="C70" s="17"/>
      <c r="D70" s="2">
        <f t="shared" si="4"/>
        <v>0</v>
      </c>
      <c r="E70" s="2">
        <f t="shared" si="5"/>
        <v>0</v>
      </c>
      <c r="G70" s="15">
        <v>38899</v>
      </c>
      <c r="H70" s="16"/>
      <c r="I70" s="17"/>
      <c r="J70" s="2">
        <f t="shared" ref="J70:J133" si="6">+I70*0.66</f>
        <v>0</v>
      </c>
      <c r="K70" s="2">
        <f t="shared" ref="K70:K133" si="7">+I70*0.33</f>
        <v>0</v>
      </c>
    </row>
    <row r="71" spans="1:11" x14ac:dyDescent="0.25">
      <c r="A71" s="15">
        <v>38865</v>
      </c>
      <c r="B71" s="16">
        <v>0.65</v>
      </c>
      <c r="C71" s="17"/>
      <c r="D71" s="2">
        <f t="shared" si="4"/>
        <v>0</v>
      </c>
      <c r="E71" s="2">
        <f t="shared" si="5"/>
        <v>0</v>
      </c>
      <c r="G71" s="15">
        <v>38900</v>
      </c>
      <c r="H71" s="16"/>
      <c r="I71" s="17"/>
      <c r="J71" s="2">
        <f t="shared" si="6"/>
        <v>0</v>
      </c>
      <c r="K71" s="2">
        <f t="shared" si="7"/>
        <v>0</v>
      </c>
    </row>
    <row r="72" spans="1:11" ht="15.75" thickBot="1" x14ac:dyDescent="0.3">
      <c r="A72" s="15">
        <v>38866</v>
      </c>
      <c r="B72" s="20"/>
      <c r="C72" s="21"/>
      <c r="D72" s="2">
        <f t="shared" si="4"/>
        <v>0</v>
      </c>
      <c r="E72" s="2">
        <f t="shared" si="5"/>
        <v>0</v>
      </c>
      <c r="G72" s="15">
        <v>38901</v>
      </c>
      <c r="H72" s="20"/>
      <c r="I72" s="21">
        <v>0.75</v>
      </c>
      <c r="J72" s="2">
        <f t="shared" si="6"/>
        <v>0.495</v>
      </c>
      <c r="K72" s="2">
        <f t="shared" si="7"/>
        <v>0.2475</v>
      </c>
    </row>
    <row r="73" spans="1:11" x14ac:dyDescent="0.25">
      <c r="A73" s="15">
        <v>38867</v>
      </c>
      <c r="B73" s="16"/>
      <c r="C73" s="17">
        <v>0.75</v>
      </c>
      <c r="D73" s="2">
        <f t="shared" si="4"/>
        <v>0.495</v>
      </c>
      <c r="E73" s="2">
        <f t="shared" si="5"/>
        <v>0.2475</v>
      </c>
      <c r="G73" s="15">
        <v>38902</v>
      </c>
      <c r="H73" s="16"/>
      <c r="I73" s="17"/>
      <c r="J73" s="2">
        <f t="shared" si="6"/>
        <v>0</v>
      </c>
      <c r="K73" s="2">
        <f t="shared" si="7"/>
        <v>0</v>
      </c>
    </row>
    <row r="74" spans="1:11" x14ac:dyDescent="0.25">
      <c r="A74" s="15">
        <v>38868</v>
      </c>
      <c r="B74" s="16"/>
      <c r="C74" s="17">
        <v>0.75</v>
      </c>
      <c r="D74" s="2">
        <f t="shared" si="4"/>
        <v>0.495</v>
      </c>
      <c r="E74" s="2">
        <f t="shared" si="5"/>
        <v>0.2475</v>
      </c>
      <c r="G74" s="15">
        <v>38903</v>
      </c>
      <c r="H74" s="16"/>
      <c r="I74" s="17">
        <v>0.5</v>
      </c>
      <c r="J74" s="2">
        <f t="shared" si="6"/>
        <v>0.33</v>
      </c>
      <c r="K74" s="2">
        <f t="shared" si="7"/>
        <v>0.16500000000000001</v>
      </c>
    </row>
    <row r="75" spans="1:11" x14ac:dyDescent="0.25">
      <c r="A75" s="15">
        <v>38869</v>
      </c>
      <c r="B75" s="16"/>
      <c r="C75" s="17"/>
      <c r="D75" s="2">
        <f t="shared" si="4"/>
        <v>0</v>
      </c>
      <c r="E75" s="2">
        <f t="shared" si="5"/>
        <v>0</v>
      </c>
      <c r="G75" s="15">
        <v>38904</v>
      </c>
      <c r="H75" s="16">
        <v>0.6</v>
      </c>
      <c r="I75" s="17"/>
      <c r="J75" s="2">
        <f t="shared" si="6"/>
        <v>0</v>
      </c>
      <c r="K75" s="2">
        <f t="shared" si="7"/>
        <v>0</v>
      </c>
    </row>
    <row r="76" spans="1:11" x14ac:dyDescent="0.25">
      <c r="A76" s="15">
        <v>38870</v>
      </c>
      <c r="B76" s="16">
        <v>0.35</v>
      </c>
      <c r="C76" s="17">
        <v>0.75</v>
      </c>
      <c r="D76" s="2">
        <f t="shared" si="4"/>
        <v>0.495</v>
      </c>
      <c r="E76" s="2">
        <f t="shared" si="5"/>
        <v>0.2475</v>
      </c>
      <c r="G76" s="15">
        <v>38905</v>
      </c>
      <c r="H76" s="16"/>
      <c r="I76" s="17">
        <v>0.5</v>
      </c>
      <c r="J76" s="2">
        <f t="shared" si="6"/>
        <v>0.33</v>
      </c>
      <c r="K76" s="2">
        <f t="shared" si="7"/>
        <v>0.16500000000000001</v>
      </c>
    </row>
    <row r="77" spans="1:11" x14ac:dyDescent="0.25">
      <c r="A77" s="15">
        <v>38871</v>
      </c>
      <c r="B77" s="16"/>
      <c r="C77" s="17"/>
      <c r="D77" s="2">
        <f t="shared" si="4"/>
        <v>0</v>
      </c>
      <c r="E77" s="2">
        <f t="shared" si="5"/>
        <v>0</v>
      </c>
      <c r="G77" s="15">
        <v>38906</v>
      </c>
      <c r="H77" s="16"/>
      <c r="I77" s="17"/>
      <c r="J77" s="2">
        <f t="shared" si="6"/>
        <v>0</v>
      </c>
      <c r="K77" s="2">
        <f t="shared" si="7"/>
        <v>0</v>
      </c>
    </row>
    <row r="78" spans="1:11" x14ac:dyDescent="0.25">
      <c r="A78" s="15">
        <v>38872</v>
      </c>
      <c r="B78" s="16"/>
      <c r="C78" s="17"/>
      <c r="D78" s="2">
        <f t="shared" si="4"/>
        <v>0</v>
      </c>
      <c r="E78" s="2">
        <f t="shared" si="5"/>
        <v>0</v>
      </c>
      <c r="G78" s="15">
        <v>38907</v>
      </c>
      <c r="H78" s="16"/>
      <c r="I78" s="17"/>
      <c r="J78" s="2">
        <f t="shared" si="6"/>
        <v>0</v>
      </c>
      <c r="K78" s="2">
        <f t="shared" si="7"/>
        <v>0</v>
      </c>
    </row>
    <row r="79" spans="1:11" ht="15.75" thickBot="1" x14ac:dyDescent="0.3">
      <c r="A79" s="15">
        <v>38873</v>
      </c>
      <c r="B79" s="20"/>
      <c r="C79" s="21">
        <v>0.75</v>
      </c>
      <c r="D79" s="2">
        <f t="shared" si="4"/>
        <v>0.495</v>
      </c>
      <c r="E79" s="2">
        <f t="shared" si="5"/>
        <v>0.2475</v>
      </c>
      <c r="G79" s="15">
        <v>38908</v>
      </c>
      <c r="H79" s="20"/>
      <c r="I79" s="21"/>
      <c r="J79" s="2">
        <f t="shared" si="6"/>
        <v>0</v>
      </c>
      <c r="K79" s="2">
        <f t="shared" si="7"/>
        <v>0</v>
      </c>
    </row>
    <row r="80" spans="1:11" x14ac:dyDescent="0.25">
      <c r="A80" s="15">
        <v>38874</v>
      </c>
      <c r="B80" s="16"/>
      <c r="C80" s="17"/>
      <c r="D80" s="2">
        <f t="shared" si="4"/>
        <v>0</v>
      </c>
      <c r="E80" s="2">
        <f t="shared" si="5"/>
        <v>0</v>
      </c>
      <c r="G80" s="15">
        <v>38909</v>
      </c>
      <c r="H80" s="16"/>
      <c r="I80" s="17">
        <v>0.75</v>
      </c>
      <c r="J80" s="2">
        <f t="shared" si="6"/>
        <v>0.495</v>
      </c>
      <c r="K80" s="2">
        <f t="shared" si="7"/>
        <v>0.2475</v>
      </c>
    </row>
    <row r="81" spans="1:11" x14ac:dyDescent="0.25">
      <c r="A81" s="15">
        <v>38875</v>
      </c>
      <c r="B81" s="16"/>
      <c r="C81" s="17">
        <v>1.5</v>
      </c>
      <c r="D81" s="2">
        <f t="shared" si="4"/>
        <v>0.99</v>
      </c>
      <c r="E81" s="2">
        <f t="shared" si="5"/>
        <v>0.495</v>
      </c>
      <c r="G81" s="15">
        <v>38910</v>
      </c>
      <c r="H81" s="16"/>
      <c r="I81" s="17">
        <v>0.5</v>
      </c>
      <c r="J81" s="2">
        <f t="shared" si="6"/>
        <v>0.33</v>
      </c>
      <c r="K81" s="2">
        <f t="shared" si="7"/>
        <v>0.16500000000000001</v>
      </c>
    </row>
    <row r="82" spans="1:11" x14ac:dyDescent="0.25">
      <c r="A82" s="15">
        <v>38876</v>
      </c>
      <c r="B82" s="16"/>
      <c r="C82" s="17"/>
      <c r="D82" s="2">
        <f t="shared" si="4"/>
        <v>0</v>
      </c>
      <c r="E82" s="2">
        <f t="shared" si="5"/>
        <v>0</v>
      </c>
      <c r="G82" s="15">
        <v>38911</v>
      </c>
      <c r="H82" s="16"/>
      <c r="I82" s="17">
        <v>0.5</v>
      </c>
      <c r="J82" s="2">
        <f t="shared" si="6"/>
        <v>0.33</v>
      </c>
      <c r="K82" s="2">
        <f t="shared" si="7"/>
        <v>0.16500000000000001</v>
      </c>
    </row>
    <row r="83" spans="1:11" x14ac:dyDescent="0.25">
      <c r="A83" s="15">
        <v>38877</v>
      </c>
      <c r="B83" s="16"/>
      <c r="C83" s="17">
        <v>1.5</v>
      </c>
      <c r="D83" s="2">
        <f t="shared" si="4"/>
        <v>0.99</v>
      </c>
      <c r="E83" s="2">
        <f t="shared" si="5"/>
        <v>0.495</v>
      </c>
      <c r="G83" s="15">
        <v>38912</v>
      </c>
      <c r="H83" s="16"/>
      <c r="I83" s="17"/>
      <c r="J83" s="2">
        <f t="shared" si="6"/>
        <v>0</v>
      </c>
      <c r="K83" s="2">
        <f t="shared" si="7"/>
        <v>0</v>
      </c>
    </row>
    <row r="84" spans="1:11" x14ac:dyDescent="0.25">
      <c r="A84" s="15">
        <v>38878</v>
      </c>
      <c r="B84" s="16"/>
      <c r="C84" s="17"/>
      <c r="D84" s="2">
        <f t="shared" si="4"/>
        <v>0</v>
      </c>
      <c r="E84" s="2">
        <f t="shared" si="5"/>
        <v>0</v>
      </c>
      <c r="G84" s="15">
        <v>38913</v>
      </c>
      <c r="H84" s="16"/>
      <c r="I84" s="17"/>
      <c r="J84" s="2">
        <f t="shared" si="6"/>
        <v>0</v>
      </c>
      <c r="K84" s="2">
        <f t="shared" si="7"/>
        <v>0</v>
      </c>
    </row>
    <row r="85" spans="1:11" x14ac:dyDescent="0.25">
      <c r="A85" s="15">
        <v>38879</v>
      </c>
      <c r="B85" s="16"/>
      <c r="C85" s="17"/>
      <c r="D85" s="2">
        <f t="shared" si="4"/>
        <v>0</v>
      </c>
      <c r="E85" s="2">
        <f t="shared" si="5"/>
        <v>0</v>
      </c>
      <c r="G85" s="15">
        <v>38914</v>
      </c>
      <c r="H85" s="16"/>
      <c r="I85" s="17"/>
      <c r="J85" s="2">
        <f t="shared" si="6"/>
        <v>0</v>
      </c>
      <c r="K85" s="2">
        <f t="shared" si="7"/>
        <v>0</v>
      </c>
    </row>
    <row r="86" spans="1:11" ht="15.75" thickBot="1" x14ac:dyDescent="0.3">
      <c r="A86" s="15">
        <v>38880</v>
      </c>
      <c r="B86" s="20"/>
      <c r="C86" s="21">
        <v>0.75</v>
      </c>
      <c r="D86" s="2">
        <f t="shared" si="4"/>
        <v>0.495</v>
      </c>
      <c r="E86" s="2">
        <f t="shared" si="5"/>
        <v>0.2475</v>
      </c>
      <c r="G86" s="15">
        <v>38915</v>
      </c>
      <c r="H86" s="20">
        <v>0.4</v>
      </c>
      <c r="I86" s="21">
        <v>0.5</v>
      </c>
      <c r="J86" s="2">
        <f t="shared" si="6"/>
        <v>0.33</v>
      </c>
      <c r="K86" s="2">
        <f t="shared" si="7"/>
        <v>0.16500000000000001</v>
      </c>
    </row>
    <row r="87" spans="1:11" x14ac:dyDescent="0.25">
      <c r="A87" s="15">
        <v>38881</v>
      </c>
      <c r="B87" s="16"/>
      <c r="C87" s="17"/>
      <c r="D87" s="2">
        <f t="shared" si="4"/>
        <v>0</v>
      </c>
      <c r="E87" s="2">
        <f t="shared" si="5"/>
        <v>0</v>
      </c>
      <c r="G87" s="15">
        <v>38916</v>
      </c>
      <c r="H87" s="16">
        <v>0.5</v>
      </c>
      <c r="I87" s="17">
        <v>0.5</v>
      </c>
      <c r="J87" s="2">
        <f t="shared" si="6"/>
        <v>0.33</v>
      </c>
      <c r="K87" s="2">
        <f t="shared" si="7"/>
        <v>0.16500000000000001</v>
      </c>
    </row>
    <row r="88" spans="1:11" x14ac:dyDescent="0.25">
      <c r="A88" s="15">
        <v>38882</v>
      </c>
      <c r="B88" s="16"/>
      <c r="C88" s="17">
        <v>0.75</v>
      </c>
      <c r="D88" s="2">
        <f t="shared" si="4"/>
        <v>0.495</v>
      </c>
      <c r="E88" s="2">
        <f t="shared" si="5"/>
        <v>0.2475</v>
      </c>
      <c r="G88" s="15">
        <v>38917</v>
      </c>
      <c r="H88" s="16"/>
      <c r="I88" s="17"/>
      <c r="J88" s="2">
        <f t="shared" si="6"/>
        <v>0</v>
      </c>
      <c r="K88" s="2">
        <f t="shared" si="7"/>
        <v>0</v>
      </c>
    </row>
    <row r="89" spans="1:11" x14ac:dyDescent="0.25">
      <c r="A89" s="15">
        <v>38883</v>
      </c>
      <c r="B89" s="16"/>
      <c r="C89" s="17">
        <v>0.75</v>
      </c>
      <c r="D89" s="2">
        <f t="shared" si="4"/>
        <v>0.495</v>
      </c>
      <c r="E89" s="2">
        <f t="shared" si="5"/>
        <v>0.2475</v>
      </c>
      <c r="G89" s="15">
        <v>38918</v>
      </c>
      <c r="H89" s="16"/>
      <c r="I89" s="17">
        <v>0.75</v>
      </c>
      <c r="J89" s="2">
        <f t="shared" si="6"/>
        <v>0.495</v>
      </c>
      <c r="K89" s="2">
        <f t="shared" si="7"/>
        <v>0.2475</v>
      </c>
    </row>
    <row r="90" spans="1:11" x14ac:dyDescent="0.25">
      <c r="A90" s="15">
        <v>38884</v>
      </c>
      <c r="B90" s="16"/>
      <c r="C90" s="17">
        <v>0.75</v>
      </c>
      <c r="D90" s="2">
        <f t="shared" si="4"/>
        <v>0.495</v>
      </c>
      <c r="E90" s="2">
        <f t="shared" si="5"/>
        <v>0.2475</v>
      </c>
      <c r="G90" s="15">
        <v>38919</v>
      </c>
      <c r="H90" s="16"/>
      <c r="I90" s="17"/>
      <c r="J90" s="2">
        <f t="shared" si="6"/>
        <v>0</v>
      </c>
      <c r="K90" s="2">
        <f t="shared" si="7"/>
        <v>0</v>
      </c>
    </row>
    <row r="91" spans="1:11" x14ac:dyDescent="0.25">
      <c r="A91" s="15">
        <v>38885</v>
      </c>
      <c r="B91" s="16"/>
      <c r="C91" s="17"/>
      <c r="D91" s="2">
        <f t="shared" si="4"/>
        <v>0</v>
      </c>
      <c r="E91" s="2">
        <f t="shared" si="5"/>
        <v>0</v>
      </c>
      <c r="G91" s="15">
        <v>38920</v>
      </c>
      <c r="H91" s="16"/>
      <c r="I91" s="17"/>
      <c r="J91" s="2">
        <f t="shared" si="6"/>
        <v>0</v>
      </c>
      <c r="K91" s="2">
        <f t="shared" si="7"/>
        <v>0</v>
      </c>
    </row>
    <row r="92" spans="1:11" x14ac:dyDescent="0.25">
      <c r="A92" s="15">
        <v>38886</v>
      </c>
      <c r="B92" s="16"/>
      <c r="C92" s="17"/>
      <c r="D92" s="2">
        <f t="shared" si="4"/>
        <v>0</v>
      </c>
      <c r="E92" s="2">
        <f t="shared" si="5"/>
        <v>0</v>
      </c>
      <c r="G92" s="15">
        <v>38921</v>
      </c>
      <c r="H92" s="16">
        <v>1.49</v>
      </c>
      <c r="I92" s="17"/>
      <c r="J92" s="2">
        <f t="shared" si="6"/>
        <v>0</v>
      </c>
      <c r="K92" s="2">
        <f t="shared" si="7"/>
        <v>0</v>
      </c>
    </row>
    <row r="93" spans="1:11" ht="15.75" thickBot="1" x14ac:dyDescent="0.3">
      <c r="A93" s="15">
        <v>38887</v>
      </c>
      <c r="B93" s="20"/>
      <c r="C93" s="21">
        <v>0.75</v>
      </c>
      <c r="D93" s="2">
        <f t="shared" si="4"/>
        <v>0.495</v>
      </c>
      <c r="E93" s="2">
        <f t="shared" si="5"/>
        <v>0.2475</v>
      </c>
      <c r="G93" s="15">
        <v>38922</v>
      </c>
      <c r="H93" s="20">
        <v>0.43</v>
      </c>
      <c r="I93" s="21"/>
      <c r="J93" s="2">
        <f t="shared" si="6"/>
        <v>0</v>
      </c>
      <c r="K93" s="2">
        <f t="shared" si="7"/>
        <v>0</v>
      </c>
    </row>
    <row r="94" spans="1:11" x14ac:dyDescent="0.25">
      <c r="A94" s="15">
        <v>38888</v>
      </c>
      <c r="B94" s="16">
        <v>0.1</v>
      </c>
      <c r="C94" s="17"/>
      <c r="D94" s="2">
        <f t="shared" si="4"/>
        <v>0</v>
      </c>
      <c r="E94" s="2">
        <f t="shared" si="5"/>
        <v>0</v>
      </c>
      <c r="G94" s="15">
        <v>38923</v>
      </c>
      <c r="H94" s="16">
        <v>0.2</v>
      </c>
      <c r="I94" s="17"/>
      <c r="J94" s="2">
        <f t="shared" si="6"/>
        <v>0</v>
      </c>
      <c r="K94" s="2">
        <f t="shared" si="7"/>
        <v>0</v>
      </c>
    </row>
    <row r="95" spans="1:11" x14ac:dyDescent="0.25">
      <c r="A95" s="15">
        <v>38889</v>
      </c>
      <c r="B95" s="16"/>
      <c r="C95" s="17">
        <v>0.75</v>
      </c>
      <c r="D95" s="2">
        <f t="shared" si="4"/>
        <v>0.495</v>
      </c>
      <c r="E95" s="2">
        <f t="shared" si="5"/>
        <v>0.2475</v>
      </c>
      <c r="G95" s="15">
        <v>38924</v>
      </c>
      <c r="H95" s="16"/>
      <c r="I95" s="17"/>
      <c r="J95" s="2">
        <f t="shared" si="6"/>
        <v>0</v>
      </c>
      <c r="K95" s="2">
        <f t="shared" si="7"/>
        <v>0</v>
      </c>
    </row>
    <row r="96" spans="1:11" x14ac:dyDescent="0.25">
      <c r="A96" s="15">
        <v>38890</v>
      </c>
      <c r="B96" s="16">
        <v>0.2</v>
      </c>
      <c r="C96" s="17">
        <v>0.5</v>
      </c>
      <c r="D96" s="2">
        <f t="shared" ref="D96:D142" si="8">+C96*0.66</f>
        <v>0.33</v>
      </c>
      <c r="E96" s="2">
        <f t="shared" ref="E96:E142" si="9">+C96*0.33</f>
        <v>0.16500000000000001</v>
      </c>
      <c r="G96" s="15">
        <v>38925</v>
      </c>
      <c r="H96" s="16"/>
      <c r="I96" s="17"/>
      <c r="J96" s="2">
        <f t="shared" si="6"/>
        <v>0</v>
      </c>
      <c r="K96" s="2">
        <f t="shared" si="7"/>
        <v>0</v>
      </c>
    </row>
    <row r="97" spans="1:11" x14ac:dyDescent="0.25">
      <c r="A97" s="15">
        <v>38891</v>
      </c>
      <c r="B97" s="16">
        <v>1.25</v>
      </c>
      <c r="C97" s="17">
        <v>0.5</v>
      </c>
      <c r="D97" s="2">
        <f t="shared" si="8"/>
        <v>0.33</v>
      </c>
      <c r="E97" s="2">
        <f t="shared" si="9"/>
        <v>0.16500000000000001</v>
      </c>
      <c r="G97" s="15">
        <v>38926</v>
      </c>
      <c r="H97" s="16"/>
      <c r="I97" s="17"/>
      <c r="J97" s="2">
        <f t="shared" si="6"/>
        <v>0</v>
      </c>
      <c r="K97" s="2">
        <f t="shared" si="7"/>
        <v>0</v>
      </c>
    </row>
    <row r="98" spans="1:11" x14ac:dyDescent="0.25">
      <c r="A98" s="15">
        <v>38892</v>
      </c>
      <c r="B98" s="16"/>
      <c r="C98" s="17"/>
      <c r="D98" s="2">
        <f t="shared" si="8"/>
        <v>0</v>
      </c>
      <c r="E98" s="2">
        <f t="shared" si="9"/>
        <v>0</v>
      </c>
      <c r="G98" s="15">
        <v>38927</v>
      </c>
      <c r="H98" s="16">
        <v>0.15</v>
      </c>
      <c r="I98" s="17"/>
      <c r="J98" s="2">
        <f t="shared" si="6"/>
        <v>0</v>
      </c>
      <c r="K98" s="2">
        <f t="shared" si="7"/>
        <v>0</v>
      </c>
    </row>
    <row r="99" spans="1:11" x14ac:dyDescent="0.25">
      <c r="A99" s="15">
        <v>38893</v>
      </c>
      <c r="B99" s="16">
        <v>0.2</v>
      </c>
      <c r="C99" s="17"/>
      <c r="D99" s="2">
        <f t="shared" si="8"/>
        <v>0</v>
      </c>
      <c r="E99" s="2">
        <f t="shared" si="9"/>
        <v>0</v>
      </c>
      <c r="G99" s="15">
        <v>38928</v>
      </c>
      <c r="H99" s="16"/>
      <c r="I99" s="17"/>
      <c r="J99" s="2">
        <f t="shared" si="6"/>
        <v>0</v>
      </c>
      <c r="K99" s="2">
        <f t="shared" si="7"/>
        <v>0</v>
      </c>
    </row>
    <row r="100" spans="1:11" ht="15.75" thickBot="1" x14ac:dyDescent="0.3">
      <c r="A100" s="15">
        <v>38894</v>
      </c>
      <c r="B100" s="20">
        <v>0.12</v>
      </c>
      <c r="C100" s="21"/>
      <c r="D100" s="2">
        <f t="shared" si="8"/>
        <v>0</v>
      </c>
      <c r="E100" s="2">
        <f t="shared" si="9"/>
        <v>0</v>
      </c>
      <c r="G100" s="15">
        <v>38929</v>
      </c>
      <c r="H100" s="20"/>
      <c r="I100" s="21">
        <v>0.75</v>
      </c>
      <c r="J100" s="2">
        <f t="shared" si="6"/>
        <v>0.495</v>
      </c>
      <c r="K100" s="2">
        <f t="shared" si="7"/>
        <v>0.2475</v>
      </c>
    </row>
    <row r="101" spans="1:11" x14ac:dyDescent="0.25">
      <c r="A101" s="15">
        <v>38895</v>
      </c>
      <c r="B101" s="16"/>
      <c r="C101" s="17"/>
      <c r="D101" s="2">
        <f t="shared" si="8"/>
        <v>0</v>
      </c>
      <c r="E101" s="2">
        <f t="shared" si="9"/>
        <v>0</v>
      </c>
      <c r="G101" s="15">
        <v>38930</v>
      </c>
      <c r="H101" s="16"/>
      <c r="I101" s="17">
        <v>0.75</v>
      </c>
      <c r="J101" s="2">
        <f t="shared" si="6"/>
        <v>0.495</v>
      </c>
      <c r="K101" s="2">
        <f t="shared" si="7"/>
        <v>0.2475</v>
      </c>
    </row>
    <row r="102" spans="1:11" x14ac:dyDescent="0.25">
      <c r="A102" s="15">
        <v>38896</v>
      </c>
      <c r="B102" s="16"/>
      <c r="C102" s="17">
        <v>0.75</v>
      </c>
      <c r="D102" s="2">
        <f t="shared" si="8"/>
        <v>0.495</v>
      </c>
      <c r="E102" s="2">
        <f t="shared" si="9"/>
        <v>0.2475</v>
      </c>
      <c r="G102" s="15">
        <v>38931</v>
      </c>
      <c r="H102" s="16"/>
      <c r="I102" s="17"/>
      <c r="J102" s="2">
        <f t="shared" si="6"/>
        <v>0</v>
      </c>
      <c r="K102" s="2">
        <f t="shared" si="7"/>
        <v>0</v>
      </c>
    </row>
    <row r="103" spans="1:11" x14ac:dyDescent="0.25">
      <c r="A103" s="15">
        <v>38897</v>
      </c>
      <c r="B103" s="16"/>
      <c r="C103" s="17"/>
      <c r="D103" s="2">
        <f t="shared" si="8"/>
        <v>0</v>
      </c>
      <c r="E103" s="2">
        <f t="shared" si="9"/>
        <v>0</v>
      </c>
      <c r="G103" s="15">
        <v>38932</v>
      </c>
      <c r="H103" s="16"/>
      <c r="I103" s="17">
        <v>0.75</v>
      </c>
      <c r="J103" s="2">
        <f t="shared" si="6"/>
        <v>0.495</v>
      </c>
      <c r="K103" s="2">
        <f t="shared" si="7"/>
        <v>0.2475</v>
      </c>
    </row>
    <row r="104" spans="1:11" x14ac:dyDescent="0.25">
      <c r="A104" s="15">
        <v>38898</v>
      </c>
      <c r="B104" s="16"/>
      <c r="C104" s="17"/>
      <c r="D104" s="2">
        <f t="shared" si="8"/>
        <v>0</v>
      </c>
      <c r="E104" s="2">
        <f t="shared" si="9"/>
        <v>0</v>
      </c>
      <c r="G104" s="15">
        <v>38933</v>
      </c>
      <c r="H104" s="16">
        <v>1.3</v>
      </c>
      <c r="I104" s="17"/>
      <c r="J104" s="2">
        <f t="shared" si="6"/>
        <v>0</v>
      </c>
      <c r="K104" s="2">
        <f t="shared" si="7"/>
        <v>0</v>
      </c>
    </row>
    <row r="105" spans="1:11" x14ac:dyDescent="0.25">
      <c r="A105" s="15">
        <v>38899</v>
      </c>
      <c r="B105" s="16"/>
      <c r="C105" s="17"/>
      <c r="D105" s="2">
        <f t="shared" si="8"/>
        <v>0</v>
      </c>
      <c r="E105" s="2">
        <f t="shared" si="9"/>
        <v>0</v>
      </c>
      <c r="G105" s="15">
        <v>38934</v>
      </c>
      <c r="H105" s="16">
        <v>0.8</v>
      </c>
      <c r="I105" s="17"/>
      <c r="J105" s="2">
        <f t="shared" si="6"/>
        <v>0</v>
      </c>
      <c r="K105" s="2">
        <f t="shared" si="7"/>
        <v>0</v>
      </c>
    </row>
    <row r="106" spans="1:11" x14ac:dyDescent="0.25">
      <c r="A106" s="15">
        <v>38900</v>
      </c>
      <c r="B106" s="16"/>
      <c r="C106" s="17">
        <v>0.75</v>
      </c>
      <c r="D106" s="2">
        <f t="shared" si="8"/>
        <v>0.495</v>
      </c>
      <c r="E106" s="2">
        <f t="shared" si="9"/>
        <v>0.2475</v>
      </c>
      <c r="G106" s="15">
        <v>38935</v>
      </c>
      <c r="H106" s="16"/>
      <c r="I106" s="17"/>
      <c r="J106" s="2">
        <f t="shared" si="6"/>
        <v>0</v>
      </c>
      <c r="K106" s="2">
        <f t="shared" si="7"/>
        <v>0</v>
      </c>
    </row>
    <row r="107" spans="1:11" ht="15.75" thickBot="1" x14ac:dyDescent="0.3">
      <c r="A107" s="15">
        <v>38901</v>
      </c>
      <c r="B107" s="20"/>
      <c r="C107" s="21">
        <v>0.75</v>
      </c>
      <c r="D107" s="2">
        <f t="shared" si="8"/>
        <v>0.495</v>
      </c>
      <c r="E107" s="2">
        <f t="shared" si="9"/>
        <v>0.2475</v>
      </c>
      <c r="G107" s="15">
        <v>38936</v>
      </c>
      <c r="H107" s="20"/>
      <c r="I107" s="21"/>
      <c r="J107" s="2">
        <f t="shared" si="6"/>
        <v>0</v>
      </c>
      <c r="K107" s="2">
        <f t="shared" si="7"/>
        <v>0</v>
      </c>
    </row>
    <row r="108" spans="1:11" x14ac:dyDescent="0.25">
      <c r="A108" s="15">
        <v>38902</v>
      </c>
      <c r="B108" s="16"/>
      <c r="C108" s="17"/>
      <c r="D108" s="2">
        <f t="shared" si="8"/>
        <v>0</v>
      </c>
      <c r="E108" s="2">
        <f t="shared" si="9"/>
        <v>0</v>
      </c>
      <c r="G108" s="15">
        <v>38937</v>
      </c>
      <c r="H108" s="16"/>
      <c r="I108" s="17"/>
      <c r="J108" s="2">
        <f t="shared" si="6"/>
        <v>0</v>
      </c>
      <c r="K108" s="2">
        <f t="shared" si="7"/>
        <v>0</v>
      </c>
    </row>
    <row r="109" spans="1:11" x14ac:dyDescent="0.25">
      <c r="A109" s="15">
        <v>38903</v>
      </c>
      <c r="B109" s="16"/>
      <c r="C109" s="17">
        <v>0.5</v>
      </c>
      <c r="D109" s="2">
        <f t="shared" si="8"/>
        <v>0.33</v>
      </c>
      <c r="E109" s="2">
        <f t="shared" si="9"/>
        <v>0.16500000000000001</v>
      </c>
      <c r="G109" s="15">
        <v>38938</v>
      </c>
      <c r="H109" s="16"/>
      <c r="I109" s="17">
        <v>0.75</v>
      </c>
      <c r="J109" s="2">
        <f t="shared" si="6"/>
        <v>0.495</v>
      </c>
      <c r="K109" s="2">
        <f t="shared" si="7"/>
        <v>0.2475</v>
      </c>
    </row>
    <row r="110" spans="1:11" x14ac:dyDescent="0.25">
      <c r="A110" s="15">
        <v>38904</v>
      </c>
      <c r="B110" s="16"/>
      <c r="C110" s="17"/>
      <c r="D110" s="2">
        <f t="shared" si="8"/>
        <v>0</v>
      </c>
      <c r="E110" s="2">
        <f t="shared" si="9"/>
        <v>0</v>
      </c>
      <c r="G110" s="15">
        <v>38939</v>
      </c>
      <c r="H110" s="16"/>
      <c r="I110" s="17"/>
      <c r="J110" s="2">
        <f t="shared" si="6"/>
        <v>0</v>
      </c>
      <c r="K110" s="2">
        <f t="shared" si="7"/>
        <v>0</v>
      </c>
    </row>
    <row r="111" spans="1:11" x14ac:dyDescent="0.25">
      <c r="A111" s="15">
        <v>38905</v>
      </c>
      <c r="B111" s="16"/>
      <c r="C111" s="17">
        <v>0.5</v>
      </c>
      <c r="D111" s="2">
        <f t="shared" si="8"/>
        <v>0.33</v>
      </c>
      <c r="E111" s="2">
        <f t="shared" si="9"/>
        <v>0.16500000000000001</v>
      </c>
      <c r="G111" s="15">
        <v>38940</v>
      </c>
      <c r="H111" s="16"/>
      <c r="I111" s="17">
        <v>0.75</v>
      </c>
      <c r="J111" s="2">
        <f t="shared" si="6"/>
        <v>0.495</v>
      </c>
      <c r="K111" s="2">
        <f t="shared" si="7"/>
        <v>0.2475</v>
      </c>
    </row>
    <row r="112" spans="1:11" x14ac:dyDescent="0.25">
      <c r="A112" s="15">
        <v>38906</v>
      </c>
      <c r="B112" s="16"/>
      <c r="C112" s="17"/>
      <c r="D112" s="2">
        <f t="shared" si="8"/>
        <v>0</v>
      </c>
      <c r="E112" s="2">
        <f t="shared" si="9"/>
        <v>0</v>
      </c>
      <c r="G112" s="15">
        <v>38941</v>
      </c>
      <c r="H112" s="16"/>
      <c r="I112" s="17"/>
      <c r="J112" s="2">
        <f t="shared" si="6"/>
        <v>0</v>
      </c>
      <c r="K112" s="2">
        <f t="shared" si="7"/>
        <v>0</v>
      </c>
    </row>
    <row r="113" spans="1:11" x14ac:dyDescent="0.25">
      <c r="A113" s="15">
        <v>38907</v>
      </c>
      <c r="B113" s="16"/>
      <c r="C113" s="17"/>
      <c r="D113" s="2">
        <f t="shared" si="8"/>
        <v>0</v>
      </c>
      <c r="E113" s="2">
        <f t="shared" si="9"/>
        <v>0</v>
      </c>
      <c r="G113" s="15">
        <v>38942</v>
      </c>
      <c r="H113" s="16"/>
      <c r="I113" s="17"/>
      <c r="J113" s="2">
        <f t="shared" si="6"/>
        <v>0</v>
      </c>
      <c r="K113" s="2">
        <f t="shared" si="7"/>
        <v>0</v>
      </c>
    </row>
    <row r="114" spans="1:11" ht="15.75" thickBot="1" x14ac:dyDescent="0.3">
      <c r="A114" s="15">
        <v>38908</v>
      </c>
      <c r="B114" s="20"/>
      <c r="C114" s="21"/>
      <c r="D114" s="2">
        <f t="shared" si="8"/>
        <v>0</v>
      </c>
      <c r="E114" s="2">
        <f t="shared" si="9"/>
        <v>0</v>
      </c>
      <c r="G114" s="15">
        <v>38943</v>
      </c>
      <c r="H114" s="20"/>
      <c r="I114" s="21">
        <v>0.75</v>
      </c>
      <c r="J114" s="2">
        <f t="shared" si="6"/>
        <v>0.495</v>
      </c>
      <c r="K114" s="2">
        <f t="shared" si="7"/>
        <v>0.2475</v>
      </c>
    </row>
    <row r="115" spans="1:11" x14ac:dyDescent="0.25">
      <c r="A115" s="15">
        <v>38909</v>
      </c>
      <c r="B115" s="16"/>
      <c r="C115" s="17">
        <v>0.75</v>
      </c>
      <c r="D115" s="2">
        <f t="shared" si="8"/>
        <v>0.495</v>
      </c>
      <c r="E115" s="2">
        <f t="shared" si="9"/>
        <v>0.2475</v>
      </c>
      <c r="G115" s="15">
        <v>38944</v>
      </c>
      <c r="H115" s="16"/>
      <c r="I115" s="17"/>
      <c r="J115" s="2">
        <f t="shared" si="6"/>
        <v>0</v>
      </c>
      <c r="K115" s="2">
        <f t="shared" si="7"/>
        <v>0</v>
      </c>
    </row>
    <row r="116" spans="1:11" x14ac:dyDescent="0.25">
      <c r="A116" s="15">
        <v>38910</v>
      </c>
      <c r="B116" s="16"/>
      <c r="C116" s="17">
        <v>0.5</v>
      </c>
      <c r="D116" s="2">
        <f t="shared" si="8"/>
        <v>0.33</v>
      </c>
      <c r="E116" s="2">
        <f t="shared" si="9"/>
        <v>0.16500000000000001</v>
      </c>
      <c r="G116" s="15">
        <v>38945</v>
      </c>
      <c r="H116" s="16"/>
      <c r="I116" s="17"/>
      <c r="J116" s="2">
        <f t="shared" si="6"/>
        <v>0</v>
      </c>
      <c r="K116" s="2">
        <f t="shared" si="7"/>
        <v>0</v>
      </c>
    </row>
    <row r="117" spans="1:11" x14ac:dyDescent="0.25">
      <c r="A117" s="15">
        <v>38911</v>
      </c>
      <c r="B117" s="16"/>
      <c r="C117" s="17">
        <v>0.5</v>
      </c>
      <c r="D117" s="2">
        <f t="shared" si="8"/>
        <v>0.33</v>
      </c>
      <c r="E117" s="2">
        <f t="shared" si="9"/>
        <v>0.16500000000000001</v>
      </c>
      <c r="G117" s="15">
        <v>38946</v>
      </c>
      <c r="H117" s="16"/>
      <c r="I117" s="17">
        <v>0.5</v>
      </c>
      <c r="J117" s="2">
        <f t="shared" si="6"/>
        <v>0.33</v>
      </c>
      <c r="K117" s="2">
        <f t="shared" si="7"/>
        <v>0.16500000000000001</v>
      </c>
    </row>
    <row r="118" spans="1:11" x14ac:dyDescent="0.25">
      <c r="A118" s="15">
        <v>38912</v>
      </c>
      <c r="B118" s="16"/>
      <c r="C118" s="17"/>
      <c r="D118" s="2">
        <f t="shared" si="8"/>
        <v>0</v>
      </c>
      <c r="E118" s="2">
        <f t="shared" si="9"/>
        <v>0</v>
      </c>
      <c r="G118" s="15">
        <v>38947</v>
      </c>
      <c r="H118" s="16"/>
      <c r="I118" s="17">
        <v>0.5</v>
      </c>
      <c r="J118" s="2">
        <f t="shared" si="6"/>
        <v>0.33</v>
      </c>
      <c r="K118" s="2">
        <f t="shared" si="7"/>
        <v>0.16500000000000001</v>
      </c>
    </row>
    <row r="119" spans="1:11" x14ac:dyDescent="0.25">
      <c r="A119" s="15">
        <v>38913</v>
      </c>
      <c r="B119" s="16"/>
      <c r="C119" s="17"/>
      <c r="D119" s="2">
        <f t="shared" si="8"/>
        <v>0</v>
      </c>
      <c r="E119" s="2">
        <f t="shared" si="9"/>
        <v>0</v>
      </c>
      <c r="G119" s="15">
        <v>38948</v>
      </c>
      <c r="H119" s="16"/>
      <c r="I119" s="17"/>
      <c r="J119" s="2">
        <f t="shared" si="6"/>
        <v>0</v>
      </c>
      <c r="K119" s="2">
        <f t="shared" si="7"/>
        <v>0</v>
      </c>
    </row>
    <row r="120" spans="1:11" x14ac:dyDescent="0.25">
      <c r="A120" s="15">
        <v>38914</v>
      </c>
      <c r="B120" s="16"/>
      <c r="C120" s="17"/>
      <c r="D120" s="2">
        <f t="shared" si="8"/>
        <v>0</v>
      </c>
      <c r="E120" s="2">
        <f t="shared" si="9"/>
        <v>0</v>
      </c>
      <c r="G120" s="15">
        <v>38949</v>
      </c>
      <c r="H120" s="16"/>
      <c r="I120" s="17"/>
      <c r="J120" s="2">
        <f t="shared" si="6"/>
        <v>0</v>
      </c>
      <c r="K120" s="2">
        <f t="shared" si="7"/>
        <v>0</v>
      </c>
    </row>
    <row r="121" spans="1:11" ht="15.75" thickBot="1" x14ac:dyDescent="0.3">
      <c r="A121" s="15">
        <v>38915</v>
      </c>
      <c r="B121" s="20">
        <v>0.4</v>
      </c>
      <c r="C121" s="21">
        <v>0.5</v>
      </c>
      <c r="D121" s="2">
        <f t="shared" si="8"/>
        <v>0.33</v>
      </c>
      <c r="E121" s="2">
        <f t="shared" si="9"/>
        <v>0.16500000000000001</v>
      </c>
      <c r="G121" s="15">
        <v>38950</v>
      </c>
      <c r="H121" s="20"/>
      <c r="I121" s="21"/>
      <c r="J121" s="2">
        <f t="shared" si="6"/>
        <v>0</v>
      </c>
      <c r="K121" s="2">
        <f t="shared" si="7"/>
        <v>0</v>
      </c>
    </row>
    <row r="122" spans="1:11" x14ac:dyDescent="0.25">
      <c r="A122" s="15">
        <v>38916</v>
      </c>
      <c r="B122" s="16">
        <v>0.5</v>
      </c>
      <c r="C122" s="17">
        <v>0.5</v>
      </c>
      <c r="D122" s="2">
        <f t="shared" si="8"/>
        <v>0.33</v>
      </c>
      <c r="E122" s="2">
        <f t="shared" si="9"/>
        <v>0.16500000000000001</v>
      </c>
      <c r="G122" s="15">
        <v>38951</v>
      </c>
      <c r="H122" s="16">
        <v>0.35</v>
      </c>
      <c r="I122" s="17"/>
      <c r="J122" s="2">
        <f t="shared" si="6"/>
        <v>0</v>
      </c>
      <c r="K122" s="2">
        <f t="shared" si="7"/>
        <v>0</v>
      </c>
    </row>
    <row r="123" spans="1:11" x14ac:dyDescent="0.25">
      <c r="A123" s="15">
        <v>38917</v>
      </c>
      <c r="B123" s="16"/>
      <c r="C123" s="17"/>
      <c r="D123" s="2">
        <f t="shared" si="8"/>
        <v>0</v>
      </c>
      <c r="E123" s="2">
        <f t="shared" si="9"/>
        <v>0</v>
      </c>
      <c r="G123" s="15">
        <v>38952</v>
      </c>
      <c r="H123" s="16"/>
      <c r="I123" s="17"/>
      <c r="J123" s="2">
        <f t="shared" si="6"/>
        <v>0</v>
      </c>
      <c r="K123" s="2">
        <f t="shared" si="7"/>
        <v>0</v>
      </c>
    </row>
    <row r="124" spans="1:11" x14ac:dyDescent="0.25">
      <c r="A124" s="15">
        <v>38918</v>
      </c>
      <c r="B124" s="16"/>
      <c r="C124" s="17"/>
      <c r="D124" s="2">
        <f t="shared" si="8"/>
        <v>0</v>
      </c>
      <c r="E124" s="2">
        <f t="shared" si="9"/>
        <v>0</v>
      </c>
      <c r="G124" s="15">
        <v>38953</v>
      </c>
      <c r="H124" s="16"/>
      <c r="I124" s="17"/>
      <c r="J124" s="2">
        <f t="shared" si="6"/>
        <v>0</v>
      </c>
      <c r="K124" s="2">
        <f t="shared" si="7"/>
        <v>0</v>
      </c>
    </row>
    <row r="125" spans="1:11" x14ac:dyDescent="0.25">
      <c r="A125" s="15">
        <v>38919</v>
      </c>
      <c r="B125" s="16"/>
      <c r="C125" s="17"/>
      <c r="D125" s="2">
        <f t="shared" si="8"/>
        <v>0</v>
      </c>
      <c r="E125" s="2">
        <f t="shared" si="9"/>
        <v>0</v>
      </c>
      <c r="G125" s="15">
        <v>38954</v>
      </c>
      <c r="H125" s="16">
        <v>0.79</v>
      </c>
      <c r="I125" s="17"/>
      <c r="J125" s="2">
        <f t="shared" si="6"/>
        <v>0</v>
      </c>
      <c r="K125" s="2">
        <f t="shared" si="7"/>
        <v>0</v>
      </c>
    </row>
    <row r="126" spans="1:11" x14ac:dyDescent="0.25">
      <c r="A126" s="15">
        <v>38920</v>
      </c>
      <c r="B126" s="16"/>
      <c r="C126" s="17"/>
      <c r="D126" s="2">
        <f t="shared" si="8"/>
        <v>0</v>
      </c>
      <c r="E126" s="2">
        <f t="shared" si="9"/>
        <v>0</v>
      </c>
      <c r="G126" s="15">
        <v>38955</v>
      </c>
      <c r="H126" s="16"/>
      <c r="I126" s="17"/>
      <c r="J126" s="2">
        <f t="shared" si="6"/>
        <v>0</v>
      </c>
      <c r="K126" s="2">
        <f t="shared" si="7"/>
        <v>0</v>
      </c>
    </row>
    <row r="127" spans="1:11" x14ac:dyDescent="0.25">
      <c r="A127" s="15">
        <v>38921</v>
      </c>
      <c r="B127" s="16">
        <v>1.49</v>
      </c>
      <c r="C127" s="17"/>
      <c r="D127" s="2">
        <f t="shared" si="8"/>
        <v>0</v>
      </c>
      <c r="E127" s="2">
        <f t="shared" si="9"/>
        <v>0</v>
      </c>
      <c r="G127" s="15">
        <v>38956</v>
      </c>
      <c r="H127" s="16"/>
      <c r="I127" s="17"/>
      <c r="J127" s="2">
        <f t="shared" si="6"/>
        <v>0</v>
      </c>
      <c r="K127" s="2">
        <f t="shared" si="7"/>
        <v>0</v>
      </c>
    </row>
    <row r="128" spans="1:11" ht="15.75" thickBot="1" x14ac:dyDescent="0.3">
      <c r="A128" s="15">
        <v>38922</v>
      </c>
      <c r="B128" s="20"/>
      <c r="C128" s="21"/>
      <c r="D128" s="2">
        <f t="shared" si="8"/>
        <v>0</v>
      </c>
      <c r="E128" s="2">
        <f t="shared" si="9"/>
        <v>0</v>
      </c>
      <c r="G128" s="15">
        <v>38957</v>
      </c>
      <c r="H128" s="20"/>
      <c r="I128" s="21"/>
      <c r="J128" s="2">
        <f t="shared" si="6"/>
        <v>0</v>
      </c>
      <c r="K128" s="2">
        <f t="shared" si="7"/>
        <v>0</v>
      </c>
    </row>
    <row r="129" spans="1:11" x14ac:dyDescent="0.25">
      <c r="A129" s="15">
        <v>38923</v>
      </c>
      <c r="B129" s="16"/>
      <c r="C129" s="17"/>
      <c r="D129" s="2">
        <f t="shared" si="8"/>
        <v>0</v>
      </c>
      <c r="E129" s="2">
        <f t="shared" si="9"/>
        <v>0</v>
      </c>
      <c r="G129" s="15">
        <v>38958</v>
      </c>
      <c r="H129" s="16">
        <v>1.27</v>
      </c>
      <c r="I129" s="17"/>
      <c r="J129" s="2">
        <f t="shared" si="6"/>
        <v>0</v>
      </c>
      <c r="K129" s="2">
        <f t="shared" si="7"/>
        <v>0</v>
      </c>
    </row>
    <row r="130" spans="1:11" x14ac:dyDescent="0.25">
      <c r="A130" s="15">
        <v>38924</v>
      </c>
      <c r="B130" s="16"/>
      <c r="C130" s="17"/>
      <c r="D130" s="2">
        <f t="shared" si="8"/>
        <v>0</v>
      </c>
      <c r="E130" s="2">
        <f t="shared" si="9"/>
        <v>0</v>
      </c>
      <c r="G130" s="15">
        <v>38959</v>
      </c>
      <c r="H130" s="16">
        <v>0.68</v>
      </c>
      <c r="I130" s="17"/>
      <c r="J130" s="2">
        <f t="shared" si="6"/>
        <v>0</v>
      </c>
      <c r="K130" s="2">
        <f t="shared" si="7"/>
        <v>0</v>
      </c>
    </row>
    <row r="131" spans="1:11" x14ac:dyDescent="0.25">
      <c r="A131" s="15">
        <v>38925</v>
      </c>
      <c r="B131" s="16"/>
      <c r="C131" s="17"/>
      <c r="D131" s="2">
        <f t="shared" si="8"/>
        <v>0</v>
      </c>
      <c r="E131" s="2">
        <f t="shared" si="9"/>
        <v>0</v>
      </c>
      <c r="G131" s="15">
        <v>38960</v>
      </c>
      <c r="H131" s="16"/>
      <c r="I131" s="17"/>
      <c r="J131" s="2">
        <f t="shared" si="6"/>
        <v>0</v>
      </c>
      <c r="K131" s="2">
        <f t="shared" si="7"/>
        <v>0</v>
      </c>
    </row>
    <row r="132" spans="1:11" x14ac:dyDescent="0.25">
      <c r="A132" s="15">
        <v>38926</v>
      </c>
      <c r="B132" s="16"/>
      <c r="C132" s="17"/>
      <c r="D132" s="2">
        <f t="shared" si="8"/>
        <v>0</v>
      </c>
      <c r="E132" s="2">
        <f t="shared" si="9"/>
        <v>0</v>
      </c>
      <c r="G132" s="15">
        <v>38961</v>
      </c>
      <c r="H132" s="16">
        <v>0.68</v>
      </c>
      <c r="I132" s="17"/>
      <c r="J132" s="2">
        <f t="shared" si="6"/>
        <v>0</v>
      </c>
      <c r="K132" s="2">
        <f t="shared" si="7"/>
        <v>0</v>
      </c>
    </row>
    <row r="133" spans="1:11" x14ac:dyDescent="0.25">
      <c r="A133" s="15">
        <v>38927</v>
      </c>
      <c r="B133" s="16"/>
      <c r="C133" s="17"/>
      <c r="D133" s="2">
        <f t="shared" si="8"/>
        <v>0</v>
      </c>
      <c r="E133" s="2">
        <f t="shared" si="9"/>
        <v>0</v>
      </c>
      <c r="G133" s="15">
        <v>38962</v>
      </c>
      <c r="H133" s="16">
        <v>0.15</v>
      </c>
      <c r="I133" s="17"/>
      <c r="J133" s="2">
        <f t="shared" si="6"/>
        <v>0</v>
      </c>
      <c r="K133" s="2">
        <f t="shared" si="7"/>
        <v>0</v>
      </c>
    </row>
    <row r="134" spans="1:11" x14ac:dyDescent="0.25">
      <c r="A134" s="15">
        <v>38928</v>
      </c>
      <c r="B134" s="16"/>
      <c r="C134" s="17"/>
      <c r="D134" s="2">
        <f t="shared" si="8"/>
        <v>0</v>
      </c>
      <c r="E134" s="2">
        <f t="shared" si="9"/>
        <v>0</v>
      </c>
      <c r="G134" s="15">
        <v>38963</v>
      </c>
      <c r="H134" s="16"/>
      <c r="I134" s="17"/>
      <c r="J134" s="2">
        <f t="shared" ref="J134:J142" si="10">+I134*0.66</f>
        <v>0</v>
      </c>
      <c r="K134" s="2">
        <f t="shared" ref="K134:K142" si="11">+I134*0.33</f>
        <v>0</v>
      </c>
    </row>
    <row r="135" spans="1:11" ht="15.75" thickBot="1" x14ac:dyDescent="0.3">
      <c r="A135" s="15">
        <v>38929</v>
      </c>
      <c r="B135" s="20"/>
      <c r="C135" s="21"/>
      <c r="D135" s="2">
        <f t="shared" si="8"/>
        <v>0</v>
      </c>
      <c r="E135" s="2">
        <f t="shared" si="9"/>
        <v>0</v>
      </c>
      <c r="G135" s="15">
        <v>38964</v>
      </c>
      <c r="H135" s="20"/>
      <c r="I135" s="21"/>
      <c r="J135" s="2">
        <f t="shared" si="10"/>
        <v>0</v>
      </c>
      <c r="K135" s="2">
        <f t="shared" si="11"/>
        <v>0</v>
      </c>
    </row>
    <row r="136" spans="1:11" x14ac:dyDescent="0.25">
      <c r="A136" s="15">
        <v>38930</v>
      </c>
      <c r="B136" s="16"/>
      <c r="C136" s="17"/>
      <c r="D136" s="2">
        <f t="shared" si="8"/>
        <v>0</v>
      </c>
      <c r="E136" s="2">
        <f t="shared" si="9"/>
        <v>0</v>
      </c>
      <c r="G136" s="15">
        <v>38965</v>
      </c>
      <c r="H136" s="16">
        <v>0.45</v>
      </c>
      <c r="I136" s="17"/>
      <c r="J136" s="2">
        <f t="shared" si="10"/>
        <v>0</v>
      </c>
      <c r="K136" s="2">
        <f t="shared" si="11"/>
        <v>0</v>
      </c>
    </row>
    <row r="137" spans="1:11" x14ac:dyDescent="0.25">
      <c r="A137" s="15">
        <v>38931</v>
      </c>
      <c r="B137" s="16"/>
      <c r="C137" s="17"/>
      <c r="D137" s="2">
        <f t="shared" si="8"/>
        <v>0</v>
      </c>
      <c r="E137" s="2">
        <f t="shared" si="9"/>
        <v>0</v>
      </c>
      <c r="G137" s="15">
        <v>38966</v>
      </c>
      <c r="H137" s="16"/>
      <c r="I137" s="17"/>
      <c r="J137" s="2">
        <f t="shared" si="10"/>
        <v>0</v>
      </c>
      <c r="K137" s="2">
        <f t="shared" si="11"/>
        <v>0</v>
      </c>
    </row>
    <row r="138" spans="1:11" x14ac:dyDescent="0.25">
      <c r="A138" s="15">
        <v>38932</v>
      </c>
      <c r="B138" s="16"/>
      <c r="C138" s="17"/>
      <c r="D138" s="2">
        <f t="shared" si="8"/>
        <v>0</v>
      </c>
      <c r="E138" s="2">
        <f t="shared" si="9"/>
        <v>0</v>
      </c>
      <c r="G138" s="15">
        <v>38967</v>
      </c>
      <c r="H138" s="16">
        <v>0.36</v>
      </c>
      <c r="I138" s="17"/>
      <c r="J138" s="2">
        <f t="shared" si="10"/>
        <v>0</v>
      </c>
      <c r="K138" s="2">
        <f t="shared" si="11"/>
        <v>0</v>
      </c>
    </row>
    <row r="139" spans="1:11" x14ac:dyDescent="0.25">
      <c r="A139" s="15">
        <v>38933</v>
      </c>
      <c r="B139" s="16"/>
      <c r="C139" s="17"/>
      <c r="D139" s="2">
        <f t="shared" si="8"/>
        <v>0</v>
      </c>
      <c r="E139" s="2">
        <f t="shared" si="9"/>
        <v>0</v>
      </c>
      <c r="G139" s="15">
        <v>38968</v>
      </c>
      <c r="H139" s="16"/>
      <c r="I139" s="17"/>
      <c r="J139" s="2">
        <f t="shared" si="10"/>
        <v>0</v>
      </c>
      <c r="K139" s="2">
        <f t="shared" si="11"/>
        <v>0</v>
      </c>
    </row>
    <row r="140" spans="1:11" x14ac:dyDescent="0.25">
      <c r="A140" s="15">
        <v>38934</v>
      </c>
      <c r="B140" s="16"/>
      <c r="C140" s="17"/>
      <c r="D140" s="2">
        <f t="shared" si="8"/>
        <v>0</v>
      </c>
      <c r="E140" s="2">
        <f t="shared" si="9"/>
        <v>0</v>
      </c>
      <c r="G140" s="15">
        <v>38969</v>
      </c>
      <c r="H140" s="16"/>
      <c r="I140" s="17"/>
      <c r="J140" s="2">
        <f t="shared" si="10"/>
        <v>0</v>
      </c>
      <c r="K140" s="2">
        <f t="shared" si="11"/>
        <v>0</v>
      </c>
    </row>
    <row r="141" spans="1:11" x14ac:dyDescent="0.25">
      <c r="A141" s="15">
        <v>38935</v>
      </c>
      <c r="B141" s="16"/>
      <c r="C141" s="17"/>
      <c r="D141" s="2">
        <f t="shared" si="8"/>
        <v>0</v>
      </c>
      <c r="E141" s="2">
        <f t="shared" si="9"/>
        <v>0</v>
      </c>
      <c r="G141" s="15">
        <v>38970</v>
      </c>
      <c r="H141" s="16"/>
      <c r="I141" s="17"/>
      <c r="J141" s="2">
        <f t="shared" si="10"/>
        <v>0</v>
      </c>
      <c r="K141" s="2">
        <f t="shared" si="11"/>
        <v>0</v>
      </c>
    </row>
    <row r="142" spans="1:11" ht="15.75" thickBot="1" x14ac:dyDescent="0.3">
      <c r="A142" s="15">
        <v>38936</v>
      </c>
      <c r="B142" s="20"/>
      <c r="C142" s="21"/>
      <c r="D142" s="2">
        <f t="shared" si="8"/>
        <v>0</v>
      </c>
      <c r="E142" s="2">
        <f t="shared" si="9"/>
        <v>0</v>
      </c>
      <c r="G142" s="15">
        <v>38971</v>
      </c>
      <c r="H142" s="20"/>
      <c r="I142" s="21"/>
      <c r="J142" s="2">
        <f t="shared" si="10"/>
        <v>0</v>
      </c>
      <c r="K142" s="2">
        <f t="shared" si="11"/>
        <v>0</v>
      </c>
    </row>
    <row r="143" spans="1:11" x14ac:dyDescent="0.25">
      <c r="B143" s="22">
        <f>SUM(B3:B142)</f>
        <v>9.9400000000000013</v>
      </c>
      <c r="C143" s="23">
        <f>SUM(C3:C142)</f>
        <v>24.25</v>
      </c>
      <c r="D143" s="23">
        <f>SUM(D3:D142)</f>
        <v>16.004999999999992</v>
      </c>
      <c r="E143" s="23">
        <f>SUM(E3:E142)</f>
        <v>8.0024999999999959</v>
      </c>
      <c r="H143" s="22">
        <f>SUM(H3:H142)</f>
        <v>16.260000000000002</v>
      </c>
      <c r="I143" s="23">
        <f>SUM(I3:I142)</f>
        <v>17.899999999999999</v>
      </c>
      <c r="J143" s="23">
        <f>SUM(J3:J142)</f>
        <v>11.813999999999997</v>
      </c>
      <c r="K143" s="23">
        <f>SUM(K3:K142)</f>
        <v>5.9069999999999983</v>
      </c>
    </row>
    <row r="144" spans="1:11" x14ac:dyDescent="0.25">
      <c r="B144" s="22" t="s">
        <v>17</v>
      </c>
      <c r="C144" s="23">
        <f>+B143+C143</f>
        <v>34.19</v>
      </c>
      <c r="D144" s="24">
        <f>+D143+B143</f>
        <v>25.944999999999993</v>
      </c>
      <c r="E144" s="24">
        <f>+E143+B143</f>
        <v>17.942499999999995</v>
      </c>
      <c r="H144" s="22" t="s">
        <v>17</v>
      </c>
      <c r="I144" s="23">
        <f>+H143+I143</f>
        <v>34.159999999999997</v>
      </c>
      <c r="J144" s="24">
        <f>+J143+H143</f>
        <v>28.073999999999998</v>
      </c>
      <c r="K144" s="24">
        <f>+K143+H143</f>
        <v>22.167000000000002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3"/>
  <sheetViews>
    <sheetView workbookViewId="0">
      <selection sqref="A1:A1048576"/>
    </sheetView>
  </sheetViews>
  <sheetFormatPr defaultRowHeight="15" x14ac:dyDescent="0.25"/>
  <cols>
    <col min="1" max="1" width="16.42578125" style="316" bestFit="1" customWidth="1"/>
    <col min="2" max="5" width="5.7109375" customWidth="1"/>
    <col min="6" max="6" width="2.7109375" customWidth="1"/>
    <col min="8" max="11" width="6" customWidth="1"/>
    <col min="12" max="12" width="2.5703125" customWidth="1"/>
    <col min="14" max="17" width="5.85546875" customWidth="1"/>
    <col min="21" max="26" width="7.5703125" customWidth="1"/>
    <col min="27" max="27" width="4" customWidth="1"/>
    <col min="28" max="30" width="7.5703125" customWidth="1"/>
  </cols>
  <sheetData>
    <row r="1" spans="1:30" x14ac:dyDescent="0.25">
      <c r="A1" s="316" t="s">
        <v>20</v>
      </c>
      <c r="C1" s="2"/>
      <c r="D1" s="2"/>
      <c r="E1" s="2"/>
      <c r="G1" t="s">
        <v>21</v>
      </c>
      <c r="I1" s="2"/>
      <c r="J1" s="2"/>
      <c r="K1" s="2"/>
      <c r="M1" t="s">
        <v>22</v>
      </c>
      <c r="O1" s="2"/>
      <c r="P1" s="2"/>
      <c r="Q1" s="2"/>
    </row>
    <row r="2" spans="1:30" x14ac:dyDescent="0.25">
      <c r="B2" s="13" t="s">
        <v>16</v>
      </c>
      <c r="C2" s="14">
        <v>1</v>
      </c>
      <c r="D2" s="14">
        <v>0.66</v>
      </c>
      <c r="E2" s="14">
        <v>0.33</v>
      </c>
      <c r="H2" s="13" t="s">
        <v>16</v>
      </c>
      <c r="I2" s="14">
        <v>1</v>
      </c>
      <c r="J2" s="14">
        <v>0.66</v>
      </c>
      <c r="K2" s="14">
        <v>0.33</v>
      </c>
      <c r="N2" s="13" t="s">
        <v>16</v>
      </c>
      <c r="O2" s="14">
        <v>1</v>
      </c>
      <c r="P2" s="14">
        <v>0.66</v>
      </c>
      <c r="Q2" s="14">
        <v>0.33</v>
      </c>
    </row>
    <row r="3" spans="1:30" x14ac:dyDescent="0.25">
      <c r="A3" s="316">
        <v>38797</v>
      </c>
      <c r="B3" s="16"/>
      <c r="C3" s="17"/>
      <c r="D3" s="2"/>
      <c r="E3" s="2"/>
      <c r="G3" s="15">
        <v>38832</v>
      </c>
      <c r="H3" s="16"/>
      <c r="I3" s="17"/>
      <c r="J3" s="2"/>
      <c r="K3" s="2"/>
      <c r="M3" s="15">
        <v>38840</v>
      </c>
      <c r="N3" s="16"/>
      <c r="O3" s="17"/>
      <c r="P3" s="2">
        <f t="shared" ref="P3:P66" si="0">+O3*0.66</f>
        <v>0</v>
      </c>
      <c r="Q3" s="2">
        <f t="shared" ref="Q3:Q66" si="1">+O3*0.33</f>
        <v>0</v>
      </c>
    </row>
    <row r="4" spans="1:30" x14ac:dyDescent="0.25">
      <c r="A4" s="316">
        <v>38798</v>
      </c>
      <c r="B4" s="16"/>
      <c r="C4" s="17"/>
      <c r="D4" s="2"/>
      <c r="E4" s="2"/>
      <c r="G4" s="15">
        <v>38833</v>
      </c>
      <c r="H4" s="16"/>
      <c r="I4" s="17"/>
      <c r="J4" s="2"/>
      <c r="K4" s="2"/>
      <c r="M4" s="15">
        <v>38841</v>
      </c>
      <c r="N4" s="18"/>
      <c r="O4" s="19"/>
      <c r="P4" s="2">
        <f t="shared" si="0"/>
        <v>0</v>
      </c>
      <c r="Q4" s="2">
        <f t="shared" si="1"/>
        <v>0</v>
      </c>
    </row>
    <row r="5" spans="1:30" x14ac:dyDescent="0.25">
      <c r="A5" s="316">
        <v>38799</v>
      </c>
      <c r="B5" s="16"/>
      <c r="C5" s="17"/>
      <c r="D5" s="2"/>
      <c r="E5" s="2"/>
      <c r="G5" s="15">
        <v>38834</v>
      </c>
      <c r="H5" s="16"/>
      <c r="I5" s="17"/>
      <c r="J5" s="2">
        <f>+I5*0.66</f>
        <v>0</v>
      </c>
      <c r="K5" s="2">
        <f>+I5*0.33</f>
        <v>0</v>
      </c>
      <c r="M5" s="15">
        <v>38842</v>
      </c>
      <c r="N5" s="16"/>
      <c r="O5" s="17"/>
      <c r="P5" s="2">
        <f t="shared" si="0"/>
        <v>0</v>
      </c>
      <c r="Q5" s="2">
        <f t="shared" si="1"/>
        <v>0</v>
      </c>
      <c r="U5" s="174"/>
      <c r="V5" s="174"/>
      <c r="W5" s="174"/>
      <c r="X5" s="174"/>
      <c r="Y5" s="174"/>
      <c r="Z5" s="174"/>
      <c r="AA5" s="174"/>
      <c r="AB5" s="174"/>
      <c r="AC5" s="174"/>
      <c r="AD5" s="174"/>
    </row>
    <row r="6" spans="1:30" x14ac:dyDescent="0.25">
      <c r="A6" s="316">
        <v>38800</v>
      </c>
      <c r="B6" s="16"/>
      <c r="C6" s="17"/>
      <c r="D6" s="2"/>
      <c r="E6" s="2"/>
      <c r="G6" s="15">
        <v>38835</v>
      </c>
      <c r="H6" s="16"/>
      <c r="I6" s="17"/>
      <c r="J6" s="2">
        <f t="shared" ref="J6:J69" si="2">+I6*0.66</f>
        <v>0</v>
      </c>
      <c r="K6" s="2">
        <f t="shared" ref="K6:K69" si="3">+I6*0.33</f>
        <v>0</v>
      </c>
      <c r="M6" s="15">
        <v>38843</v>
      </c>
      <c r="N6" s="16"/>
      <c r="O6" s="17"/>
      <c r="P6" s="2">
        <f t="shared" si="0"/>
        <v>0</v>
      </c>
      <c r="Q6" s="2">
        <f t="shared" si="1"/>
        <v>0</v>
      </c>
      <c r="U6" s="174"/>
      <c r="V6" s="174"/>
      <c r="W6" s="174"/>
      <c r="X6" s="174"/>
      <c r="Y6" s="174"/>
      <c r="Z6" s="174"/>
      <c r="AA6" s="174"/>
      <c r="AB6" s="174"/>
      <c r="AC6" s="174"/>
      <c r="AD6" s="174"/>
    </row>
    <row r="7" spans="1:30" x14ac:dyDescent="0.25">
      <c r="A7" s="316">
        <v>38801</v>
      </c>
      <c r="B7" s="16"/>
      <c r="C7" s="17"/>
      <c r="D7" s="2"/>
      <c r="E7" s="2"/>
      <c r="G7" s="15">
        <v>38836</v>
      </c>
      <c r="H7" s="16"/>
      <c r="I7" s="17"/>
      <c r="J7" s="2">
        <f t="shared" si="2"/>
        <v>0</v>
      </c>
      <c r="K7" s="2">
        <f t="shared" si="3"/>
        <v>0</v>
      </c>
      <c r="M7" s="15">
        <v>38844</v>
      </c>
      <c r="N7" s="16"/>
      <c r="O7" s="17">
        <v>0.5</v>
      </c>
      <c r="P7" s="2">
        <f t="shared" si="0"/>
        <v>0.33</v>
      </c>
      <c r="Q7" s="2">
        <f t="shared" si="1"/>
        <v>0.16500000000000001</v>
      </c>
      <c r="U7" s="174"/>
      <c r="V7" s="174"/>
      <c r="W7" s="174"/>
      <c r="X7" s="174"/>
      <c r="Y7" s="174"/>
      <c r="Z7" s="174"/>
      <c r="AA7" s="174"/>
      <c r="AB7" s="174"/>
      <c r="AC7" s="174"/>
      <c r="AD7" s="174"/>
    </row>
    <row r="8" spans="1:30" x14ac:dyDescent="0.25">
      <c r="A8" s="316">
        <v>38802</v>
      </c>
      <c r="B8" s="16"/>
      <c r="C8" s="17"/>
      <c r="D8" s="2"/>
      <c r="E8" s="2"/>
      <c r="G8" s="15">
        <v>38837</v>
      </c>
      <c r="H8" s="16"/>
      <c r="I8" s="17"/>
      <c r="J8" s="2">
        <f t="shared" si="2"/>
        <v>0</v>
      </c>
      <c r="K8" s="2">
        <f t="shared" si="3"/>
        <v>0</v>
      </c>
      <c r="M8" s="15">
        <v>38845</v>
      </c>
      <c r="N8" s="16"/>
      <c r="O8" s="17">
        <v>0.5</v>
      </c>
      <c r="P8" s="2">
        <f t="shared" si="0"/>
        <v>0.33</v>
      </c>
      <c r="Q8" s="2">
        <f t="shared" si="1"/>
        <v>0.16500000000000001</v>
      </c>
      <c r="U8" s="174"/>
      <c r="V8" s="174"/>
      <c r="W8" s="174"/>
      <c r="X8" s="174"/>
      <c r="Y8" s="174"/>
      <c r="Z8" s="174"/>
      <c r="AA8" s="174"/>
      <c r="AB8" s="174"/>
      <c r="AC8" s="174"/>
      <c r="AD8" s="174"/>
    </row>
    <row r="9" spans="1:30" x14ac:dyDescent="0.25">
      <c r="A9" s="316">
        <v>38803</v>
      </c>
      <c r="B9" s="16"/>
      <c r="C9" s="17"/>
      <c r="D9" s="2"/>
      <c r="E9" s="2"/>
      <c r="G9" s="15">
        <v>38838</v>
      </c>
      <c r="H9" s="16"/>
      <c r="I9" s="17"/>
      <c r="J9" s="2">
        <f t="shared" si="2"/>
        <v>0</v>
      </c>
      <c r="K9" s="2">
        <f t="shared" si="3"/>
        <v>0</v>
      </c>
      <c r="M9" s="15">
        <v>38846</v>
      </c>
      <c r="N9" s="16"/>
      <c r="O9" s="17"/>
      <c r="P9" s="2">
        <f t="shared" si="0"/>
        <v>0</v>
      </c>
      <c r="Q9" s="2">
        <f t="shared" si="1"/>
        <v>0</v>
      </c>
      <c r="U9" s="174"/>
      <c r="V9" s="174"/>
      <c r="W9" s="174"/>
      <c r="X9" s="174"/>
      <c r="Y9" s="174"/>
      <c r="Z9" s="174"/>
      <c r="AA9" s="174"/>
      <c r="AB9" s="174"/>
      <c r="AC9" s="174"/>
      <c r="AD9" s="174"/>
    </row>
    <row r="10" spans="1:30" x14ac:dyDescent="0.25">
      <c r="A10" s="316">
        <v>38804</v>
      </c>
      <c r="B10" s="16"/>
      <c r="C10" s="17"/>
      <c r="D10" s="2"/>
      <c r="E10" s="2"/>
      <c r="G10" s="15">
        <v>38839</v>
      </c>
      <c r="H10" s="16"/>
      <c r="I10" s="17"/>
      <c r="J10" s="2">
        <f t="shared" si="2"/>
        <v>0</v>
      </c>
      <c r="K10" s="2">
        <f t="shared" si="3"/>
        <v>0</v>
      </c>
      <c r="M10" s="15">
        <v>38847</v>
      </c>
      <c r="N10" s="16"/>
      <c r="O10" s="17"/>
      <c r="P10" s="2">
        <f t="shared" si="0"/>
        <v>0</v>
      </c>
      <c r="Q10" s="2">
        <f t="shared" si="1"/>
        <v>0</v>
      </c>
    </row>
    <row r="11" spans="1:30" x14ac:dyDescent="0.25">
      <c r="A11" s="316">
        <v>38805</v>
      </c>
      <c r="B11" s="16"/>
      <c r="C11" s="17"/>
      <c r="D11" s="2"/>
      <c r="E11" s="2"/>
      <c r="G11" s="15">
        <v>38840</v>
      </c>
      <c r="H11" s="16"/>
      <c r="I11" s="17"/>
      <c r="J11" s="2">
        <f t="shared" si="2"/>
        <v>0</v>
      </c>
      <c r="K11" s="2">
        <f t="shared" si="3"/>
        <v>0</v>
      </c>
      <c r="M11" s="15">
        <v>38848</v>
      </c>
      <c r="N11" s="16"/>
      <c r="O11" s="17"/>
      <c r="P11" s="2">
        <f t="shared" si="0"/>
        <v>0</v>
      </c>
      <c r="Q11" s="2">
        <f t="shared" si="1"/>
        <v>0</v>
      </c>
    </row>
    <row r="12" spans="1:30" x14ac:dyDescent="0.25">
      <c r="A12" s="316">
        <v>38806</v>
      </c>
      <c r="B12" s="16"/>
      <c r="C12" s="17"/>
      <c r="D12" s="2"/>
      <c r="E12" s="2"/>
      <c r="G12" s="15">
        <v>38841</v>
      </c>
      <c r="H12" s="16"/>
      <c r="I12" s="17"/>
      <c r="J12" s="2">
        <f t="shared" si="2"/>
        <v>0</v>
      </c>
      <c r="K12" s="2">
        <f t="shared" si="3"/>
        <v>0</v>
      </c>
      <c r="M12" s="15">
        <v>38849</v>
      </c>
      <c r="N12" s="16"/>
      <c r="O12" s="17"/>
      <c r="P12" s="2">
        <f t="shared" si="0"/>
        <v>0</v>
      </c>
      <c r="Q12" s="2">
        <f t="shared" si="1"/>
        <v>0</v>
      </c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</row>
    <row r="13" spans="1:30" x14ac:dyDescent="0.25">
      <c r="A13" s="316">
        <v>38807</v>
      </c>
      <c r="B13" s="16"/>
      <c r="C13" s="17"/>
      <c r="D13" s="2"/>
      <c r="E13" s="2"/>
      <c r="G13" s="15">
        <v>38842</v>
      </c>
      <c r="H13" s="16"/>
      <c r="I13" s="17"/>
      <c r="J13" s="2">
        <f t="shared" si="2"/>
        <v>0</v>
      </c>
      <c r="K13" s="2">
        <f t="shared" si="3"/>
        <v>0</v>
      </c>
      <c r="M13" s="15">
        <v>38850</v>
      </c>
      <c r="N13" s="16"/>
      <c r="O13" s="17"/>
      <c r="P13" s="2">
        <f t="shared" si="0"/>
        <v>0</v>
      </c>
      <c r="Q13" s="2">
        <f t="shared" si="1"/>
        <v>0</v>
      </c>
      <c r="U13" s="174"/>
      <c r="V13" s="175"/>
      <c r="W13" s="174"/>
      <c r="X13" s="174"/>
      <c r="Y13" s="174"/>
      <c r="Z13" s="174"/>
      <c r="AA13" s="174"/>
      <c r="AB13" s="174"/>
      <c r="AC13" s="174"/>
      <c r="AD13" s="174"/>
    </row>
    <row r="14" spans="1:30" x14ac:dyDescent="0.25">
      <c r="A14" s="316">
        <v>38808</v>
      </c>
      <c r="B14" s="16"/>
      <c r="C14" s="17"/>
      <c r="D14" s="2"/>
      <c r="E14" s="2"/>
      <c r="G14" s="15">
        <v>38843</v>
      </c>
      <c r="H14" s="16"/>
      <c r="I14" s="17"/>
      <c r="J14" s="2">
        <f t="shared" si="2"/>
        <v>0</v>
      </c>
      <c r="K14" s="2">
        <f t="shared" si="3"/>
        <v>0</v>
      </c>
      <c r="M14" s="15">
        <v>38851</v>
      </c>
      <c r="N14" s="16"/>
      <c r="O14" s="17"/>
      <c r="P14" s="2">
        <f t="shared" si="0"/>
        <v>0</v>
      </c>
      <c r="Q14" s="2">
        <f t="shared" si="1"/>
        <v>0</v>
      </c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</row>
    <row r="15" spans="1:30" x14ac:dyDescent="0.25">
      <c r="A15" s="316">
        <v>38809</v>
      </c>
      <c r="B15" s="16"/>
      <c r="C15" s="17"/>
      <c r="D15" s="2"/>
      <c r="E15" s="2"/>
      <c r="G15" s="15">
        <v>38844</v>
      </c>
      <c r="H15" s="16"/>
      <c r="I15" s="17">
        <v>0.5</v>
      </c>
      <c r="J15" s="2">
        <f t="shared" si="2"/>
        <v>0.33</v>
      </c>
      <c r="K15" s="2">
        <f t="shared" si="3"/>
        <v>0.16500000000000001</v>
      </c>
      <c r="M15" s="15">
        <v>38852</v>
      </c>
      <c r="N15" s="16"/>
      <c r="O15" s="17">
        <v>0.75</v>
      </c>
      <c r="P15" s="2">
        <f t="shared" si="0"/>
        <v>0.495</v>
      </c>
      <c r="Q15" s="2">
        <f t="shared" si="1"/>
        <v>0.2475</v>
      </c>
      <c r="U15" s="174"/>
      <c r="V15" s="174"/>
      <c r="W15" s="176"/>
      <c r="X15" s="176"/>
      <c r="Y15" s="176"/>
      <c r="Z15" s="174"/>
      <c r="AA15" s="174"/>
      <c r="AB15" s="176"/>
      <c r="AC15" s="176"/>
      <c r="AD15" s="176"/>
    </row>
    <row r="16" spans="1:30" x14ac:dyDescent="0.25">
      <c r="A16" s="316">
        <v>38810</v>
      </c>
      <c r="B16" s="16"/>
      <c r="C16" s="17"/>
      <c r="D16" s="2"/>
      <c r="E16" s="2"/>
      <c r="G16" s="15">
        <v>38845</v>
      </c>
      <c r="H16" s="16"/>
      <c r="I16" s="17">
        <v>0.5</v>
      </c>
      <c r="J16" s="2">
        <f t="shared" si="2"/>
        <v>0.33</v>
      </c>
      <c r="K16" s="2">
        <f t="shared" si="3"/>
        <v>0.16500000000000001</v>
      </c>
      <c r="M16" s="15">
        <v>38853</v>
      </c>
      <c r="N16" s="16"/>
      <c r="O16" s="17"/>
      <c r="P16" s="2">
        <f t="shared" si="0"/>
        <v>0</v>
      </c>
      <c r="Q16" s="2">
        <f t="shared" si="1"/>
        <v>0</v>
      </c>
    </row>
    <row r="17" spans="1:30" x14ac:dyDescent="0.25">
      <c r="A17" s="316">
        <v>38811</v>
      </c>
      <c r="B17" s="18"/>
      <c r="C17" s="19"/>
      <c r="D17" s="2"/>
      <c r="E17" s="2"/>
      <c r="G17" s="15">
        <v>38846</v>
      </c>
      <c r="H17" s="16"/>
      <c r="I17" s="17"/>
      <c r="J17" s="2">
        <f t="shared" si="2"/>
        <v>0</v>
      </c>
      <c r="K17" s="2">
        <f t="shared" si="3"/>
        <v>0</v>
      </c>
      <c r="M17" s="15">
        <v>38854</v>
      </c>
      <c r="N17" s="16"/>
      <c r="O17" s="17"/>
      <c r="P17" s="2">
        <f t="shared" si="0"/>
        <v>0</v>
      </c>
      <c r="Q17" s="2">
        <f t="shared" si="1"/>
        <v>0</v>
      </c>
    </row>
    <row r="18" spans="1:30" x14ac:dyDescent="0.25">
      <c r="A18" s="316">
        <v>38812</v>
      </c>
      <c r="B18" s="16"/>
      <c r="C18" s="17"/>
      <c r="D18" s="2"/>
      <c r="E18" s="2"/>
      <c r="G18" s="15">
        <v>38847</v>
      </c>
      <c r="H18" s="16"/>
      <c r="I18" s="17"/>
      <c r="J18" s="2">
        <f t="shared" si="2"/>
        <v>0</v>
      </c>
      <c r="K18" s="2">
        <f t="shared" si="3"/>
        <v>0</v>
      </c>
      <c r="M18" s="15">
        <v>38855</v>
      </c>
      <c r="N18" s="16"/>
      <c r="O18" s="17"/>
      <c r="P18" s="2">
        <f t="shared" si="0"/>
        <v>0</v>
      </c>
      <c r="Q18" s="2">
        <f t="shared" si="1"/>
        <v>0</v>
      </c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</row>
    <row r="19" spans="1:30" x14ac:dyDescent="0.25">
      <c r="A19" s="316">
        <v>38813</v>
      </c>
      <c r="B19" s="16"/>
      <c r="C19" s="17"/>
      <c r="D19" s="2"/>
      <c r="E19" s="2"/>
      <c r="G19" s="15">
        <v>38848</v>
      </c>
      <c r="H19" s="16"/>
      <c r="I19" s="17"/>
      <c r="J19" s="2">
        <f t="shared" si="2"/>
        <v>0</v>
      </c>
      <c r="K19" s="2">
        <f t="shared" si="3"/>
        <v>0</v>
      </c>
      <c r="M19" s="15">
        <v>38856</v>
      </c>
      <c r="N19" s="16"/>
      <c r="O19" s="17"/>
      <c r="P19" s="2">
        <f t="shared" si="0"/>
        <v>0</v>
      </c>
      <c r="Q19" s="2">
        <f t="shared" si="1"/>
        <v>0</v>
      </c>
      <c r="U19" s="174"/>
      <c r="V19" s="174"/>
      <c r="W19" s="174"/>
      <c r="X19" s="175"/>
      <c r="Y19" s="175"/>
      <c r="Z19" s="175"/>
      <c r="AA19" s="174"/>
      <c r="AB19" s="174"/>
      <c r="AC19" s="174"/>
      <c r="AD19" s="174"/>
    </row>
    <row r="20" spans="1:30" x14ac:dyDescent="0.25">
      <c r="A20" s="316">
        <v>38814</v>
      </c>
      <c r="B20" s="16"/>
      <c r="C20" s="17"/>
      <c r="D20" s="2"/>
      <c r="E20" s="2"/>
      <c r="G20" s="15">
        <v>38849</v>
      </c>
      <c r="H20" s="16"/>
      <c r="I20" s="17"/>
      <c r="J20" s="2">
        <f t="shared" si="2"/>
        <v>0</v>
      </c>
      <c r="K20" s="2">
        <f t="shared" si="3"/>
        <v>0</v>
      </c>
      <c r="M20" s="15">
        <v>38857</v>
      </c>
      <c r="N20" s="16"/>
      <c r="O20" s="17"/>
      <c r="P20" s="2">
        <f t="shared" si="0"/>
        <v>0</v>
      </c>
      <c r="Q20" s="2">
        <f t="shared" si="1"/>
        <v>0</v>
      </c>
      <c r="U20" s="174"/>
      <c r="V20" s="174"/>
      <c r="W20" s="175"/>
      <c r="X20" s="174"/>
      <c r="Y20" s="174"/>
      <c r="Z20" s="174"/>
      <c r="AA20" s="174"/>
      <c r="AB20" s="174"/>
      <c r="AC20" s="174"/>
      <c r="AD20" s="174"/>
    </row>
    <row r="21" spans="1:30" x14ac:dyDescent="0.25">
      <c r="A21" s="316">
        <v>38815</v>
      </c>
      <c r="B21" s="16"/>
      <c r="C21" s="17"/>
      <c r="D21" s="2"/>
      <c r="E21" s="2"/>
      <c r="G21" s="15">
        <v>38850</v>
      </c>
      <c r="H21" s="16"/>
      <c r="I21" s="17"/>
      <c r="J21" s="2">
        <f t="shared" si="2"/>
        <v>0</v>
      </c>
      <c r="K21" s="2">
        <f t="shared" si="3"/>
        <v>0</v>
      </c>
      <c r="M21" s="15">
        <v>38858</v>
      </c>
      <c r="N21" s="16"/>
      <c r="O21" s="17">
        <v>0.75</v>
      </c>
      <c r="P21" s="2">
        <f t="shared" si="0"/>
        <v>0.495</v>
      </c>
      <c r="Q21" s="2">
        <f t="shared" si="1"/>
        <v>0.2475</v>
      </c>
      <c r="U21" s="174"/>
      <c r="V21" s="174"/>
      <c r="W21" s="174"/>
      <c r="X21" s="176"/>
      <c r="Y21" s="176"/>
      <c r="Z21" s="176"/>
      <c r="AA21" s="174"/>
      <c r="AB21" s="176"/>
      <c r="AC21" s="176"/>
      <c r="AD21" s="176"/>
    </row>
    <row r="22" spans="1:30" x14ac:dyDescent="0.25">
      <c r="A22" s="316">
        <v>38816</v>
      </c>
      <c r="B22" s="16"/>
      <c r="C22" s="17"/>
      <c r="D22" s="2"/>
      <c r="E22" s="2"/>
      <c r="G22" s="15">
        <v>38851</v>
      </c>
      <c r="H22" s="16"/>
      <c r="I22" s="17"/>
      <c r="J22" s="2">
        <f t="shared" si="2"/>
        <v>0</v>
      </c>
      <c r="K22" s="2">
        <f t="shared" si="3"/>
        <v>0</v>
      </c>
      <c r="M22" s="15">
        <v>38859</v>
      </c>
      <c r="N22" s="16"/>
      <c r="O22" s="17"/>
      <c r="P22" s="2">
        <f t="shared" si="0"/>
        <v>0</v>
      </c>
      <c r="Q22" s="2">
        <f t="shared" si="1"/>
        <v>0</v>
      </c>
      <c r="U22" s="174"/>
      <c r="V22" s="174"/>
      <c r="W22" s="174"/>
      <c r="X22" s="176"/>
      <c r="Y22" s="176"/>
      <c r="Z22" s="176"/>
      <c r="AA22" s="174"/>
      <c r="AB22" s="176"/>
      <c r="AC22" s="176"/>
      <c r="AD22" s="176"/>
    </row>
    <row r="23" spans="1:30" x14ac:dyDescent="0.25">
      <c r="A23" s="316">
        <v>38817</v>
      </c>
      <c r="B23" s="16"/>
      <c r="C23" s="17"/>
      <c r="D23" s="2"/>
      <c r="E23" s="2"/>
      <c r="G23" s="15">
        <v>38852</v>
      </c>
      <c r="H23" s="16"/>
      <c r="I23" s="17">
        <v>0.5</v>
      </c>
      <c r="J23" s="2">
        <f t="shared" si="2"/>
        <v>0.33</v>
      </c>
      <c r="K23" s="2">
        <f t="shared" si="3"/>
        <v>0.16500000000000001</v>
      </c>
      <c r="M23" s="15">
        <v>38860</v>
      </c>
      <c r="N23" s="16"/>
      <c r="O23" s="17"/>
      <c r="P23" s="2">
        <f t="shared" si="0"/>
        <v>0</v>
      </c>
      <c r="Q23" s="2">
        <f t="shared" si="1"/>
        <v>0</v>
      </c>
      <c r="U23" s="174"/>
      <c r="V23" s="174"/>
      <c r="W23" s="174"/>
      <c r="X23" s="176"/>
      <c r="Y23" s="176"/>
      <c r="Z23" s="176"/>
      <c r="AA23" s="174"/>
      <c r="AB23" s="176"/>
      <c r="AC23" s="176"/>
      <c r="AD23" s="176"/>
    </row>
    <row r="24" spans="1:30" x14ac:dyDescent="0.25">
      <c r="A24" s="316">
        <v>38818</v>
      </c>
      <c r="B24" s="16"/>
      <c r="C24" s="17"/>
      <c r="D24" s="2"/>
      <c r="E24" s="2"/>
      <c r="G24" s="15">
        <v>38853</v>
      </c>
      <c r="H24" s="16"/>
      <c r="I24" s="17"/>
      <c r="J24" s="2">
        <f t="shared" si="2"/>
        <v>0</v>
      </c>
      <c r="K24" s="2">
        <f t="shared" si="3"/>
        <v>0</v>
      </c>
      <c r="M24" s="15">
        <v>38861</v>
      </c>
      <c r="N24" s="16"/>
      <c r="O24" s="17"/>
      <c r="P24" s="2">
        <f t="shared" si="0"/>
        <v>0</v>
      </c>
      <c r="Q24" s="2">
        <f t="shared" si="1"/>
        <v>0</v>
      </c>
    </row>
    <row r="25" spans="1:30" x14ac:dyDescent="0.25">
      <c r="A25" s="316">
        <v>38819</v>
      </c>
      <c r="B25" s="16"/>
      <c r="C25" s="17"/>
      <c r="D25" s="2"/>
      <c r="E25" s="2"/>
      <c r="G25" s="15">
        <v>38854</v>
      </c>
      <c r="H25" s="16"/>
      <c r="I25" s="17"/>
      <c r="J25" s="2">
        <f t="shared" si="2"/>
        <v>0</v>
      </c>
      <c r="K25" s="2">
        <f t="shared" si="3"/>
        <v>0</v>
      </c>
      <c r="M25" s="15">
        <v>38862</v>
      </c>
      <c r="N25" s="16"/>
      <c r="O25" s="17"/>
      <c r="P25" s="2">
        <f t="shared" si="0"/>
        <v>0</v>
      </c>
      <c r="Q25" s="2">
        <f t="shared" si="1"/>
        <v>0</v>
      </c>
      <c r="U25" s="174"/>
      <c r="V25" s="175"/>
      <c r="W25" s="174"/>
      <c r="X25" s="174"/>
      <c r="Y25" s="174"/>
      <c r="Z25" s="174"/>
      <c r="AA25" s="174"/>
      <c r="AB25" s="174"/>
      <c r="AC25" s="174"/>
      <c r="AD25" s="174"/>
    </row>
    <row r="26" spans="1:30" x14ac:dyDescent="0.25">
      <c r="A26" s="316">
        <v>38820</v>
      </c>
      <c r="B26" s="16"/>
      <c r="C26" s="17"/>
      <c r="D26" s="2"/>
      <c r="E26" s="2"/>
      <c r="G26" s="15">
        <v>38855</v>
      </c>
      <c r="H26" s="16"/>
      <c r="I26" s="17"/>
      <c r="J26" s="2">
        <f t="shared" si="2"/>
        <v>0</v>
      </c>
      <c r="K26" s="2">
        <f t="shared" si="3"/>
        <v>0</v>
      </c>
      <c r="M26" s="15">
        <v>38863</v>
      </c>
      <c r="N26" s="16"/>
      <c r="O26" s="17"/>
      <c r="P26" s="2">
        <f t="shared" si="0"/>
        <v>0</v>
      </c>
      <c r="Q26" s="2">
        <f t="shared" si="1"/>
        <v>0</v>
      </c>
      <c r="U26" s="174"/>
      <c r="V26" s="174"/>
      <c r="W26" s="174"/>
      <c r="X26" s="175"/>
      <c r="Y26" s="175"/>
      <c r="Z26" s="175"/>
      <c r="AA26" s="174"/>
      <c r="AB26" s="174"/>
      <c r="AC26" s="174"/>
      <c r="AD26" s="174"/>
    </row>
    <row r="27" spans="1:30" x14ac:dyDescent="0.25">
      <c r="A27" s="316">
        <v>38821</v>
      </c>
      <c r="B27" s="16"/>
      <c r="C27" s="17"/>
      <c r="D27" s="2"/>
      <c r="E27" s="2"/>
      <c r="G27" s="15">
        <v>38856</v>
      </c>
      <c r="H27" s="16"/>
      <c r="I27" s="17"/>
      <c r="J27" s="2">
        <f t="shared" si="2"/>
        <v>0</v>
      </c>
      <c r="K27" s="2">
        <f t="shared" si="3"/>
        <v>0</v>
      </c>
      <c r="M27" s="15">
        <v>38864</v>
      </c>
      <c r="N27" s="16"/>
      <c r="O27" s="17"/>
      <c r="P27" s="2">
        <f t="shared" si="0"/>
        <v>0</v>
      </c>
      <c r="Q27" s="2">
        <f t="shared" si="1"/>
        <v>0</v>
      </c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</row>
    <row r="28" spans="1:30" x14ac:dyDescent="0.25">
      <c r="A28" s="316">
        <v>38822</v>
      </c>
      <c r="B28" s="16">
        <v>3.75</v>
      </c>
      <c r="C28" s="17"/>
      <c r="D28" s="2"/>
      <c r="E28" s="2"/>
      <c r="G28" s="15">
        <v>38857</v>
      </c>
      <c r="H28" s="16"/>
      <c r="I28" s="17"/>
      <c r="J28" s="2">
        <f t="shared" si="2"/>
        <v>0</v>
      </c>
      <c r="K28" s="2">
        <f t="shared" si="3"/>
        <v>0</v>
      </c>
      <c r="M28" s="15">
        <v>38865</v>
      </c>
      <c r="N28" s="16"/>
      <c r="O28" s="17"/>
      <c r="P28" s="2">
        <f t="shared" si="0"/>
        <v>0</v>
      </c>
      <c r="Q28" s="2">
        <f t="shared" si="1"/>
        <v>0</v>
      </c>
      <c r="U28" s="174"/>
      <c r="V28" s="174"/>
      <c r="W28" s="174"/>
      <c r="X28" s="176"/>
      <c r="Y28" s="176"/>
      <c r="Z28" s="176"/>
      <c r="AA28" s="174"/>
      <c r="AB28" s="176"/>
      <c r="AC28" s="176"/>
      <c r="AD28" s="176"/>
    </row>
    <row r="29" spans="1:30" x14ac:dyDescent="0.25">
      <c r="A29" s="316">
        <v>38823</v>
      </c>
      <c r="B29" s="16"/>
      <c r="C29" s="17"/>
      <c r="D29" s="2"/>
      <c r="E29" s="2"/>
      <c r="G29" s="15">
        <v>38858</v>
      </c>
      <c r="H29" s="16"/>
      <c r="I29" s="17">
        <v>0.75</v>
      </c>
      <c r="J29" s="2">
        <f t="shared" si="2"/>
        <v>0.495</v>
      </c>
      <c r="K29" s="2">
        <f t="shared" si="3"/>
        <v>0.2475</v>
      </c>
      <c r="M29" s="15">
        <v>38866</v>
      </c>
      <c r="N29" s="16"/>
      <c r="O29" s="17"/>
      <c r="P29" s="2">
        <f t="shared" si="0"/>
        <v>0</v>
      </c>
      <c r="Q29" s="2">
        <f t="shared" si="1"/>
        <v>0</v>
      </c>
      <c r="U29" s="174"/>
      <c r="V29" s="174"/>
      <c r="W29" s="174"/>
      <c r="X29" s="176"/>
      <c r="Y29" s="176"/>
      <c r="Z29" s="176"/>
      <c r="AA29" s="174"/>
      <c r="AB29" s="176"/>
      <c r="AC29" s="176"/>
      <c r="AD29" s="176"/>
    </row>
    <row r="30" spans="1:30" x14ac:dyDescent="0.25">
      <c r="A30" s="316">
        <v>38824</v>
      </c>
      <c r="B30" s="16"/>
      <c r="C30" s="17"/>
      <c r="D30" s="2"/>
      <c r="E30" s="2"/>
      <c r="G30" s="15">
        <v>38859</v>
      </c>
      <c r="H30" s="16"/>
      <c r="I30" s="17"/>
      <c r="J30" s="2">
        <f t="shared" si="2"/>
        <v>0</v>
      </c>
      <c r="K30" s="2">
        <f t="shared" si="3"/>
        <v>0</v>
      </c>
      <c r="M30" s="15">
        <v>38867</v>
      </c>
      <c r="N30" s="16"/>
      <c r="O30" s="17"/>
      <c r="P30" s="2">
        <f t="shared" si="0"/>
        <v>0</v>
      </c>
      <c r="Q30" s="2">
        <f t="shared" si="1"/>
        <v>0</v>
      </c>
      <c r="U30" s="174"/>
      <c r="V30" s="174"/>
      <c r="W30" s="174"/>
      <c r="X30" s="176"/>
      <c r="Y30" s="176"/>
      <c r="Z30" s="176"/>
      <c r="AA30" s="174"/>
      <c r="AB30" s="176"/>
      <c r="AC30" s="176"/>
      <c r="AD30" s="176"/>
    </row>
    <row r="31" spans="1:30" x14ac:dyDescent="0.25">
      <c r="A31" s="316">
        <v>38825</v>
      </c>
      <c r="B31" s="16"/>
      <c r="C31" s="17"/>
      <c r="D31" s="2">
        <f>+C31*0.66</f>
        <v>0</v>
      </c>
      <c r="E31" s="2">
        <f>+C31*0.33</f>
        <v>0</v>
      </c>
      <c r="G31" s="15">
        <v>38860</v>
      </c>
      <c r="H31" s="16"/>
      <c r="I31" s="17"/>
      <c r="J31" s="2">
        <f t="shared" si="2"/>
        <v>0</v>
      </c>
      <c r="K31" s="2">
        <f t="shared" si="3"/>
        <v>0</v>
      </c>
      <c r="M31" s="15">
        <v>38868</v>
      </c>
      <c r="N31" s="16"/>
      <c r="O31" s="17"/>
      <c r="P31" s="2">
        <f t="shared" si="0"/>
        <v>0</v>
      </c>
      <c r="Q31" s="2">
        <f t="shared" si="1"/>
        <v>0</v>
      </c>
    </row>
    <row r="32" spans="1:30" x14ac:dyDescent="0.25">
      <c r="A32" s="316">
        <v>38826</v>
      </c>
      <c r="B32" s="16"/>
      <c r="C32" s="17"/>
      <c r="D32" s="2">
        <f t="shared" ref="D32:D95" si="4">+C32*0.66</f>
        <v>0</v>
      </c>
      <c r="E32" s="2">
        <f t="shared" ref="E32:E95" si="5">+C32*0.33</f>
        <v>0</v>
      </c>
      <c r="G32" s="15">
        <v>38861</v>
      </c>
      <c r="H32" s="16"/>
      <c r="I32" s="17"/>
      <c r="J32" s="2">
        <f t="shared" si="2"/>
        <v>0</v>
      </c>
      <c r="K32" s="2">
        <f t="shared" si="3"/>
        <v>0</v>
      </c>
      <c r="M32" s="15">
        <v>38869</v>
      </c>
      <c r="N32" s="16"/>
      <c r="O32" s="17"/>
      <c r="P32" s="2">
        <f t="shared" si="0"/>
        <v>0</v>
      </c>
      <c r="Q32" s="2">
        <f t="shared" si="1"/>
        <v>0</v>
      </c>
    </row>
    <row r="33" spans="1:17" x14ac:dyDescent="0.25">
      <c r="A33" s="316">
        <v>38827</v>
      </c>
      <c r="B33" s="16"/>
      <c r="C33" s="17"/>
      <c r="D33" s="2">
        <f t="shared" si="4"/>
        <v>0</v>
      </c>
      <c r="E33" s="2">
        <f t="shared" si="5"/>
        <v>0</v>
      </c>
      <c r="G33" s="15">
        <v>38862</v>
      </c>
      <c r="H33" s="16"/>
      <c r="I33" s="17"/>
      <c r="J33" s="2">
        <f t="shared" si="2"/>
        <v>0</v>
      </c>
      <c r="K33" s="2">
        <f t="shared" si="3"/>
        <v>0</v>
      </c>
      <c r="M33" s="15">
        <v>38870</v>
      </c>
      <c r="N33" s="16"/>
      <c r="O33" s="17"/>
      <c r="P33" s="2">
        <f t="shared" si="0"/>
        <v>0</v>
      </c>
      <c r="Q33" s="2">
        <f t="shared" si="1"/>
        <v>0</v>
      </c>
    </row>
    <row r="34" spans="1:17" x14ac:dyDescent="0.25">
      <c r="A34" s="316">
        <v>38828</v>
      </c>
      <c r="B34" s="16"/>
      <c r="C34" s="17"/>
      <c r="D34" s="2">
        <f t="shared" si="4"/>
        <v>0</v>
      </c>
      <c r="E34" s="2">
        <f t="shared" si="5"/>
        <v>0</v>
      </c>
      <c r="G34" s="15">
        <v>38863</v>
      </c>
      <c r="H34" s="16"/>
      <c r="I34" s="17"/>
      <c r="J34" s="2">
        <f t="shared" si="2"/>
        <v>0</v>
      </c>
      <c r="K34" s="2">
        <f t="shared" si="3"/>
        <v>0</v>
      </c>
      <c r="M34" s="15">
        <v>38871</v>
      </c>
      <c r="N34" s="16"/>
      <c r="O34" s="17"/>
      <c r="P34" s="2">
        <f t="shared" si="0"/>
        <v>0</v>
      </c>
      <c r="Q34" s="2">
        <f t="shared" si="1"/>
        <v>0</v>
      </c>
    </row>
    <row r="35" spans="1:17" x14ac:dyDescent="0.25">
      <c r="A35" s="316">
        <v>38829</v>
      </c>
      <c r="B35" s="16"/>
      <c r="C35" s="17"/>
      <c r="D35" s="2">
        <f t="shared" si="4"/>
        <v>0</v>
      </c>
      <c r="E35" s="2">
        <f t="shared" si="5"/>
        <v>0</v>
      </c>
      <c r="G35" s="15">
        <v>38864</v>
      </c>
      <c r="H35" s="16"/>
      <c r="I35" s="17"/>
      <c r="J35" s="2">
        <f t="shared" si="2"/>
        <v>0</v>
      </c>
      <c r="K35" s="2">
        <f t="shared" si="3"/>
        <v>0</v>
      </c>
      <c r="M35" s="15">
        <v>38872</v>
      </c>
      <c r="N35" s="16"/>
      <c r="O35" s="17"/>
      <c r="P35" s="2">
        <f t="shared" si="0"/>
        <v>0</v>
      </c>
      <c r="Q35" s="2">
        <f t="shared" si="1"/>
        <v>0</v>
      </c>
    </row>
    <row r="36" spans="1:17" x14ac:dyDescent="0.25">
      <c r="A36" s="316">
        <v>38830</v>
      </c>
      <c r="B36" s="16"/>
      <c r="C36" s="17"/>
      <c r="D36" s="2">
        <f t="shared" si="4"/>
        <v>0</v>
      </c>
      <c r="E36" s="2">
        <f t="shared" si="5"/>
        <v>0</v>
      </c>
      <c r="G36" s="15">
        <v>38865</v>
      </c>
      <c r="H36" s="16"/>
      <c r="I36" s="17"/>
      <c r="J36" s="2">
        <f t="shared" si="2"/>
        <v>0</v>
      </c>
      <c r="K36" s="2">
        <f t="shared" si="3"/>
        <v>0</v>
      </c>
      <c r="M36" s="15">
        <v>38873</v>
      </c>
      <c r="N36" s="16"/>
      <c r="O36" s="17"/>
      <c r="P36" s="2">
        <f t="shared" si="0"/>
        <v>0</v>
      </c>
      <c r="Q36" s="2">
        <f t="shared" si="1"/>
        <v>0</v>
      </c>
    </row>
    <row r="37" spans="1:17" x14ac:dyDescent="0.25">
      <c r="A37" s="316">
        <v>38831</v>
      </c>
      <c r="B37" s="16"/>
      <c r="C37" s="17"/>
      <c r="D37" s="2">
        <f t="shared" si="4"/>
        <v>0</v>
      </c>
      <c r="E37" s="2">
        <f t="shared" si="5"/>
        <v>0</v>
      </c>
      <c r="G37" s="15">
        <v>38866</v>
      </c>
      <c r="H37" s="16"/>
      <c r="I37" s="17"/>
      <c r="J37" s="2">
        <f t="shared" si="2"/>
        <v>0</v>
      </c>
      <c r="K37" s="2">
        <f t="shared" si="3"/>
        <v>0</v>
      </c>
      <c r="M37" s="15">
        <v>38874</v>
      </c>
      <c r="N37" s="16"/>
      <c r="O37" s="17"/>
      <c r="P37" s="2">
        <f t="shared" si="0"/>
        <v>0</v>
      </c>
      <c r="Q37" s="2">
        <f t="shared" si="1"/>
        <v>0</v>
      </c>
    </row>
    <row r="38" spans="1:17" x14ac:dyDescent="0.25">
      <c r="A38" s="316">
        <v>38832</v>
      </c>
      <c r="B38" s="16"/>
      <c r="C38" s="17"/>
      <c r="D38" s="2">
        <f t="shared" si="4"/>
        <v>0</v>
      </c>
      <c r="E38" s="2">
        <f t="shared" si="5"/>
        <v>0</v>
      </c>
      <c r="G38" s="15">
        <v>38867</v>
      </c>
      <c r="H38" s="16"/>
      <c r="I38" s="17"/>
      <c r="J38" s="2">
        <f t="shared" si="2"/>
        <v>0</v>
      </c>
      <c r="K38" s="2">
        <f t="shared" si="3"/>
        <v>0</v>
      </c>
      <c r="M38" s="15">
        <v>38875</v>
      </c>
      <c r="N38" s="16"/>
      <c r="O38" s="17"/>
      <c r="P38" s="2">
        <f t="shared" si="0"/>
        <v>0</v>
      </c>
      <c r="Q38" s="2">
        <f t="shared" si="1"/>
        <v>0</v>
      </c>
    </row>
    <row r="39" spans="1:17" x14ac:dyDescent="0.25">
      <c r="A39" s="316">
        <v>38833</v>
      </c>
      <c r="B39" s="16"/>
      <c r="C39" s="17"/>
      <c r="D39" s="2">
        <f t="shared" si="4"/>
        <v>0</v>
      </c>
      <c r="E39" s="2">
        <f t="shared" si="5"/>
        <v>0</v>
      </c>
      <c r="G39" s="15">
        <v>38868</v>
      </c>
      <c r="H39" s="16"/>
      <c r="I39" s="17"/>
      <c r="J39" s="2">
        <f t="shared" si="2"/>
        <v>0</v>
      </c>
      <c r="K39" s="2">
        <f t="shared" si="3"/>
        <v>0</v>
      </c>
      <c r="M39" s="15">
        <v>38876</v>
      </c>
      <c r="N39" s="16"/>
      <c r="O39" s="17"/>
      <c r="P39" s="2">
        <f t="shared" si="0"/>
        <v>0</v>
      </c>
      <c r="Q39" s="2">
        <f t="shared" si="1"/>
        <v>0</v>
      </c>
    </row>
    <row r="40" spans="1:17" x14ac:dyDescent="0.25">
      <c r="A40" s="316">
        <v>38834</v>
      </c>
      <c r="B40" s="18"/>
      <c r="C40" s="19"/>
      <c r="D40" s="2">
        <f t="shared" si="4"/>
        <v>0</v>
      </c>
      <c r="E40" s="2">
        <f t="shared" si="5"/>
        <v>0</v>
      </c>
      <c r="G40" s="15">
        <v>38869</v>
      </c>
      <c r="H40" s="16"/>
      <c r="I40" s="17"/>
      <c r="J40" s="2">
        <f t="shared" si="2"/>
        <v>0</v>
      </c>
      <c r="K40" s="2">
        <f t="shared" si="3"/>
        <v>0</v>
      </c>
      <c r="M40" s="15">
        <v>38877</v>
      </c>
      <c r="N40" s="16">
        <v>2.2000000000000002</v>
      </c>
      <c r="O40" s="17"/>
      <c r="P40" s="2">
        <f t="shared" si="0"/>
        <v>0</v>
      </c>
      <c r="Q40" s="2">
        <f t="shared" si="1"/>
        <v>0</v>
      </c>
    </row>
    <row r="41" spans="1:17" x14ac:dyDescent="0.25">
      <c r="A41" s="316">
        <v>38835</v>
      </c>
      <c r="B41" s="16"/>
      <c r="C41" s="17"/>
      <c r="D41" s="2">
        <f t="shared" si="4"/>
        <v>0</v>
      </c>
      <c r="E41" s="2">
        <f t="shared" si="5"/>
        <v>0</v>
      </c>
      <c r="G41" s="15">
        <v>38870</v>
      </c>
      <c r="H41" s="16"/>
      <c r="I41" s="17"/>
      <c r="J41" s="2">
        <f t="shared" si="2"/>
        <v>0</v>
      </c>
      <c r="K41" s="2">
        <f t="shared" si="3"/>
        <v>0</v>
      </c>
      <c r="M41" s="15">
        <v>38878</v>
      </c>
      <c r="N41" s="16"/>
      <c r="O41" s="17"/>
      <c r="P41" s="2">
        <f t="shared" si="0"/>
        <v>0</v>
      </c>
      <c r="Q41" s="2">
        <f t="shared" si="1"/>
        <v>0</v>
      </c>
    </row>
    <row r="42" spans="1:17" x14ac:dyDescent="0.25">
      <c r="A42" s="316">
        <v>38836</v>
      </c>
      <c r="B42" s="16"/>
      <c r="C42" s="17"/>
      <c r="D42" s="2">
        <f t="shared" si="4"/>
        <v>0</v>
      </c>
      <c r="E42" s="2">
        <f t="shared" si="5"/>
        <v>0</v>
      </c>
      <c r="G42" s="15">
        <v>38871</v>
      </c>
      <c r="H42" s="16"/>
      <c r="I42" s="17"/>
      <c r="J42" s="2">
        <f t="shared" si="2"/>
        <v>0</v>
      </c>
      <c r="K42" s="2">
        <f t="shared" si="3"/>
        <v>0</v>
      </c>
      <c r="M42" s="15">
        <v>38879</v>
      </c>
      <c r="N42" s="16"/>
      <c r="O42" s="17"/>
      <c r="P42" s="2">
        <f t="shared" si="0"/>
        <v>0</v>
      </c>
      <c r="Q42" s="2">
        <f t="shared" si="1"/>
        <v>0</v>
      </c>
    </row>
    <row r="43" spans="1:17" x14ac:dyDescent="0.25">
      <c r="A43" s="316">
        <v>38837</v>
      </c>
      <c r="B43" s="16"/>
      <c r="C43" s="17"/>
      <c r="D43" s="2">
        <f t="shared" si="4"/>
        <v>0</v>
      </c>
      <c r="E43" s="2">
        <f t="shared" si="5"/>
        <v>0</v>
      </c>
      <c r="G43" s="15">
        <v>38872</v>
      </c>
      <c r="H43" s="16"/>
      <c r="I43" s="17"/>
      <c r="J43" s="2">
        <f t="shared" si="2"/>
        <v>0</v>
      </c>
      <c r="K43" s="2">
        <f t="shared" si="3"/>
        <v>0</v>
      </c>
      <c r="M43" s="15">
        <v>38880</v>
      </c>
      <c r="N43" s="16"/>
      <c r="O43" s="17"/>
      <c r="P43" s="2">
        <f t="shared" si="0"/>
        <v>0</v>
      </c>
      <c r="Q43" s="2">
        <f t="shared" si="1"/>
        <v>0</v>
      </c>
    </row>
    <row r="44" spans="1:17" x14ac:dyDescent="0.25">
      <c r="A44" s="316">
        <v>38838</v>
      </c>
      <c r="B44" s="16"/>
      <c r="C44" s="17">
        <v>0.75</v>
      </c>
      <c r="D44" s="2">
        <f t="shared" si="4"/>
        <v>0.495</v>
      </c>
      <c r="E44" s="2">
        <f t="shared" si="5"/>
        <v>0.2475</v>
      </c>
      <c r="G44" s="15">
        <v>38873</v>
      </c>
      <c r="H44" s="16"/>
      <c r="I44" s="17"/>
      <c r="J44" s="2">
        <f t="shared" si="2"/>
        <v>0</v>
      </c>
      <c r="K44" s="2">
        <f t="shared" si="3"/>
        <v>0</v>
      </c>
      <c r="M44" s="15">
        <v>38881</v>
      </c>
      <c r="N44" s="16"/>
      <c r="O44" s="17"/>
      <c r="P44" s="2">
        <f t="shared" si="0"/>
        <v>0</v>
      </c>
      <c r="Q44" s="2">
        <f t="shared" si="1"/>
        <v>0</v>
      </c>
    </row>
    <row r="45" spans="1:17" x14ac:dyDescent="0.25">
      <c r="A45" s="316">
        <v>38839</v>
      </c>
      <c r="B45" s="16"/>
      <c r="C45" s="17"/>
      <c r="D45" s="2">
        <f t="shared" si="4"/>
        <v>0</v>
      </c>
      <c r="E45" s="2">
        <f t="shared" si="5"/>
        <v>0</v>
      </c>
      <c r="G45" s="15">
        <v>38874</v>
      </c>
      <c r="H45" s="16"/>
      <c r="I45" s="17"/>
      <c r="J45" s="2">
        <f t="shared" si="2"/>
        <v>0</v>
      </c>
      <c r="K45" s="2">
        <f t="shared" si="3"/>
        <v>0</v>
      </c>
      <c r="M45" s="15">
        <v>38882</v>
      </c>
      <c r="N45" s="16"/>
      <c r="O45" s="17">
        <v>0.6</v>
      </c>
      <c r="P45" s="2">
        <f t="shared" si="0"/>
        <v>0.39600000000000002</v>
      </c>
      <c r="Q45" s="2">
        <f t="shared" si="1"/>
        <v>0.19800000000000001</v>
      </c>
    </row>
    <row r="46" spans="1:17" x14ac:dyDescent="0.25">
      <c r="A46" s="316">
        <v>38840</v>
      </c>
      <c r="B46" s="16"/>
      <c r="C46" s="17"/>
      <c r="D46" s="2">
        <f t="shared" si="4"/>
        <v>0</v>
      </c>
      <c r="E46" s="2">
        <f t="shared" si="5"/>
        <v>0</v>
      </c>
      <c r="G46" s="15">
        <v>38875</v>
      </c>
      <c r="H46" s="16"/>
      <c r="I46" s="17"/>
      <c r="J46" s="2">
        <f t="shared" si="2"/>
        <v>0</v>
      </c>
      <c r="K46" s="2">
        <f t="shared" si="3"/>
        <v>0</v>
      </c>
      <c r="M46" s="15">
        <v>38883</v>
      </c>
      <c r="N46" s="16"/>
      <c r="O46" s="17"/>
      <c r="P46" s="2">
        <f t="shared" si="0"/>
        <v>0</v>
      </c>
      <c r="Q46" s="2">
        <f t="shared" si="1"/>
        <v>0</v>
      </c>
    </row>
    <row r="47" spans="1:17" x14ac:dyDescent="0.25">
      <c r="A47" s="316">
        <v>38841</v>
      </c>
      <c r="B47" s="16"/>
      <c r="C47" s="17"/>
      <c r="D47" s="2">
        <f t="shared" si="4"/>
        <v>0</v>
      </c>
      <c r="E47" s="2">
        <f t="shared" si="5"/>
        <v>0</v>
      </c>
      <c r="G47" s="15">
        <v>38876</v>
      </c>
      <c r="H47" s="16"/>
      <c r="I47" s="17"/>
      <c r="J47" s="2">
        <f t="shared" si="2"/>
        <v>0</v>
      </c>
      <c r="K47" s="2">
        <f t="shared" si="3"/>
        <v>0</v>
      </c>
      <c r="M47" s="15">
        <v>38884</v>
      </c>
      <c r="N47" s="16"/>
      <c r="O47" s="17"/>
      <c r="P47" s="2">
        <f t="shared" si="0"/>
        <v>0</v>
      </c>
      <c r="Q47" s="2">
        <f t="shared" si="1"/>
        <v>0</v>
      </c>
    </row>
    <row r="48" spans="1:17" x14ac:dyDescent="0.25">
      <c r="A48" s="316">
        <v>38842</v>
      </c>
      <c r="B48" s="16"/>
      <c r="C48" s="17"/>
      <c r="D48" s="2">
        <f t="shared" si="4"/>
        <v>0</v>
      </c>
      <c r="E48" s="2">
        <f t="shared" si="5"/>
        <v>0</v>
      </c>
      <c r="G48" s="15">
        <v>38877</v>
      </c>
      <c r="H48" s="16">
        <v>2.2000000000000002</v>
      </c>
      <c r="I48" s="17"/>
      <c r="J48" s="2">
        <f t="shared" si="2"/>
        <v>0</v>
      </c>
      <c r="K48" s="2">
        <f t="shared" si="3"/>
        <v>0</v>
      </c>
      <c r="M48" s="15">
        <v>38885</v>
      </c>
      <c r="N48" s="16"/>
      <c r="O48" s="17"/>
      <c r="P48" s="2">
        <f t="shared" si="0"/>
        <v>0</v>
      </c>
      <c r="Q48" s="2">
        <f t="shared" si="1"/>
        <v>0</v>
      </c>
    </row>
    <row r="49" spans="1:17" x14ac:dyDescent="0.25">
      <c r="A49" s="316">
        <v>38843</v>
      </c>
      <c r="B49" s="16"/>
      <c r="C49" s="17">
        <v>0.5</v>
      </c>
      <c r="D49" s="2">
        <f t="shared" si="4"/>
        <v>0.33</v>
      </c>
      <c r="E49" s="2">
        <f t="shared" si="5"/>
        <v>0.16500000000000001</v>
      </c>
      <c r="G49" s="15">
        <v>38878</v>
      </c>
      <c r="H49" s="16"/>
      <c r="I49" s="17"/>
      <c r="J49" s="2">
        <f t="shared" si="2"/>
        <v>0</v>
      </c>
      <c r="K49" s="2">
        <f t="shared" si="3"/>
        <v>0</v>
      </c>
      <c r="M49" s="15">
        <v>38886</v>
      </c>
      <c r="N49" s="16"/>
      <c r="O49" s="17"/>
      <c r="P49" s="2">
        <f t="shared" si="0"/>
        <v>0</v>
      </c>
      <c r="Q49" s="2">
        <f t="shared" si="1"/>
        <v>0</v>
      </c>
    </row>
    <row r="50" spans="1:17" x14ac:dyDescent="0.25">
      <c r="A50" s="316">
        <v>38844</v>
      </c>
      <c r="B50" s="16"/>
      <c r="C50" s="17">
        <v>0.5</v>
      </c>
      <c r="D50" s="2">
        <f t="shared" si="4"/>
        <v>0.33</v>
      </c>
      <c r="E50" s="2">
        <f t="shared" si="5"/>
        <v>0.16500000000000001</v>
      </c>
      <c r="G50" s="15">
        <v>38879</v>
      </c>
      <c r="H50" s="16"/>
      <c r="I50" s="17"/>
      <c r="J50" s="2">
        <f t="shared" si="2"/>
        <v>0</v>
      </c>
      <c r="K50" s="2">
        <f t="shared" si="3"/>
        <v>0</v>
      </c>
      <c r="M50" s="15">
        <v>38887</v>
      </c>
      <c r="N50" s="16">
        <v>0.34</v>
      </c>
      <c r="O50" s="17"/>
      <c r="P50" s="2">
        <f t="shared" si="0"/>
        <v>0</v>
      </c>
      <c r="Q50" s="2">
        <f t="shared" si="1"/>
        <v>0</v>
      </c>
    </row>
    <row r="51" spans="1:17" x14ac:dyDescent="0.25">
      <c r="A51" s="316">
        <v>38845</v>
      </c>
      <c r="B51" s="16"/>
      <c r="C51" s="17"/>
      <c r="D51" s="2">
        <f t="shared" si="4"/>
        <v>0</v>
      </c>
      <c r="E51" s="2">
        <f t="shared" si="5"/>
        <v>0</v>
      </c>
      <c r="G51" s="15">
        <v>38880</v>
      </c>
      <c r="H51" s="16"/>
      <c r="I51" s="17"/>
      <c r="J51" s="2">
        <f t="shared" si="2"/>
        <v>0</v>
      </c>
      <c r="K51" s="2">
        <f t="shared" si="3"/>
        <v>0</v>
      </c>
      <c r="M51" s="15">
        <v>38888</v>
      </c>
      <c r="N51" s="16"/>
      <c r="O51" s="17">
        <v>0.5</v>
      </c>
      <c r="P51" s="2">
        <f t="shared" si="0"/>
        <v>0.33</v>
      </c>
      <c r="Q51" s="2">
        <f t="shared" si="1"/>
        <v>0.16500000000000001</v>
      </c>
    </row>
    <row r="52" spans="1:17" x14ac:dyDescent="0.25">
      <c r="A52" s="316">
        <v>38846</v>
      </c>
      <c r="B52" s="16"/>
      <c r="C52" s="17"/>
      <c r="D52" s="2">
        <f t="shared" si="4"/>
        <v>0</v>
      </c>
      <c r="E52" s="2">
        <f t="shared" si="5"/>
        <v>0</v>
      </c>
      <c r="G52" s="15">
        <v>38881</v>
      </c>
      <c r="H52" s="16"/>
      <c r="I52" s="17"/>
      <c r="J52" s="2">
        <f t="shared" si="2"/>
        <v>0</v>
      </c>
      <c r="K52" s="2">
        <f t="shared" si="3"/>
        <v>0</v>
      </c>
      <c r="M52" s="15">
        <v>38889</v>
      </c>
      <c r="N52" s="16"/>
      <c r="O52" s="26"/>
      <c r="P52" s="2">
        <f t="shared" si="0"/>
        <v>0</v>
      </c>
      <c r="Q52" s="2">
        <f t="shared" si="1"/>
        <v>0</v>
      </c>
    </row>
    <row r="53" spans="1:17" x14ac:dyDescent="0.25">
      <c r="A53" s="316">
        <v>38847</v>
      </c>
      <c r="B53" s="16"/>
      <c r="C53" s="17"/>
      <c r="D53" s="2">
        <f t="shared" si="4"/>
        <v>0</v>
      </c>
      <c r="E53" s="2">
        <f t="shared" si="5"/>
        <v>0</v>
      </c>
      <c r="G53" s="15">
        <v>38882</v>
      </c>
      <c r="H53" s="16"/>
      <c r="I53" s="17">
        <v>0.6</v>
      </c>
      <c r="J53" s="2">
        <f t="shared" si="2"/>
        <v>0.39600000000000002</v>
      </c>
      <c r="K53" s="2">
        <f t="shared" si="3"/>
        <v>0.19800000000000001</v>
      </c>
      <c r="M53" s="15">
        <v>38890</v>
      </c>
      <c r="N53" s="16"/>
      <c r="O53" s="26"/>
      <c r="P53" s="2">
        <f t="shared" si="0"/>
        <v>0</v>
      </c>
      <c r="Q53" s="2">
        <f t="shared" si="1"/>
        <v>0</v>
      </c>
    </row>
    <row r="54" spans="1:17" x14ac:dyDescent="0.25">
      <c r="A54" s="316">
        <v>38848</v>
      </c>
      <c r="B54" s="16"/>
      <c r="C54" s="17"/>
      <c r="D54" s="2">
        <f t="shared" si="4"/>
        <v>0</v>
      </c>
      <c r="E54" s="2">
        <f t="shared" si="5"/>
        <v>0</v>
      </c>
      <c r="G54" s="15">
        <v>38883</v>
      </c>
      <c r="H54" s="16"/>
      <c r="I54" s="17"/>
      <c r="J54" s="2">
        <f t="shared" si="2"/>
        <v>0</v>
      </c>
      <c r="K54" s="2">
        <f t="shared" si="3"/>
        <v>0</v>
      </c>
      <c r="M54" s="15">
        <v>38891</v>
      </c>
      <c r="N54" s="16"/>
      <c r="O54" s="26"/>
      <c r="P54" s="2">
        <f t="shared" si="0"/>
        <v>0</v>
      </c>
      <c r="Q54" s="2">
        <f t="shared" si="1"/>
        <v>0</v>
      </c>
    </row>
    <row r="55" spans="1:17" x14ac:dyDescent="0.25">
      <c r="A55" s="316">
        <v>38849</v>
      </c>
      <c r="B55" s="16"/>
      <c r="C55" s="17"/>
      <c r="D55" s="2">
        <f t="shared" si="4"/>
        <v>0</v>
      </c>
      <c r="E55" s="2">
        <f t="shared" si="5"/>
        <v>0</v>
      </c>
      <c r="G55" s="15">
        <v>38884</v>
      </c>
      <c r="H55" s="16"/>
      <c r="I55" s="17"/>
      <c r="J55" s="2">
        <f t="shared" si="2"/>
        <v>0</v>
      </c>
      <c r="K55" s="2">
        <f t="shared" si="3"/>
        <v>0</v>
      </c>
      <c r="M55" s="15">
        <v>38892</v>
      </c>
      <c r="N55" s="16"/>
      <c r="O55" s="26"/>
      <c r="P55" s="2">
        <f t="shared" si="0"/>
        <v>0</v>
      </c>
      <c r="Q55" s="2">
        <f t="shared" si="1"/>
        <v>0</v>
      </c>
    </row>
    <row r="56" spans="1:17" x14ac:dyDescent="0.25">
      <c r="A56" s="316">
        <v>38850</v>
      </c>
      <c r="B56" s="16"/>
      <c r="C56" s="17"/>
      <c r="D56" s="2">
        <f t="shared" si="4"/>
        <v>0</v>
      </c>
      <c r="E56" s="2">
        <f t="shared" si="5"/>
        <v>0</v>
      </c>
      <c r="G56" s="15">
        <v>38885</v>
      </c>
      <c r="H56" s="16"/>
      <c r="I56" s="17"/>
      <c r="J56" s="2">
        <f t="shared" si="2"/>
        <v>0</v>
      </c>
      <c r="K56" s="2">
        <f t="shared" si="3"/>
        <v>0</v>
      </c>
      <c r="M56" s="15">
        <v>38893</v>
      </c>
      <c r="N56" s="16"/>
      <c r="O56" s="26"/>
      <c r="P56" s="2">
        <f t="shared" si="0"/>
        <v>0</v>
      </c>
      <c r="Q56" s="2">
        <f t="shared" si="1"/>
        <v>0</v>
      </c>
    </row>
    <row r="57" spans="1:17" x14ac:dyDescent="0.25">
      <c r="A57" s="316">
        <v>38851</v>
      </c>
      <c r="B57" s="16"/>
      <c r="C57" s="17">
        <v>0.75</v>
      </c>
      <c r="D57" s="2">
        <f t="shared" si="4"/>
        <v>0.495</v>
      </c>
      <c r="E57" s="2">
        <f t="shared" si="5"/>
        <v>0.2475</v>
      </c>
      <c r="G57" s="15">
        <v>38886</v>
      </c>
      <c r="H57" s="16"/>
      <c r="I57" s="17"/>
      <c r="J57" s="2">
        <f t="shared" si="2"/>
        <v>0</v>
      </c>
      <c r="K57" s="2">
        <f t="shared" si="3"/>
        <v>0</v>
      </c>
      <c r="M57" s="15">
        <v>38894</v>
      </c>
      <c r="N57" s="16"/>
      <c r="O57" s="26">
        <v>0.75</v>
      </c>
      <c r="P57" s="2">
        <f t="shared" si="0"/>
        <v>0.495</v>
      </c>
      <c r="Q57" s="2">
        <f t="shared" si="1"/>
        <v>0.2475</v>
      </c>
    </row>
    <row r="58" spans="1:17" x14ac:dyDescent="0.25">
      <c r="A58" s="316">
        <v>38852</v>
      </c>
      <c r="B58" s="16"/>
      <c r="C58" s="17">
        <v>0.75</v>
      </c>
      <c r="D58" s="2">
        <f t="shared" si="4"/>
        <v>0.495</v>
      </c>
      <c r="E58" s="2">
        <f t="shared" si="5"/>
        <v>0.2475</v>
      </c>
      <c r="G58" s="15">
        <v>38887</v>
      </c>
      <c r="H58" s="16">
        <v>0.34</v>
      </c>
      <c r="I58" s="17"/>
      <c r="J58" s="2">
        <f t="shared" si="2"/>
        <v>0</v>
      </c>
      <c r="K58" s="2">
        <f t="shared" si="3"/>
        <v>0</v>
      </c>
      <c r="M58" s="15">
        <v>38895</v>
      </c>
      <c r="N58" s="16"/>
      <c r="O58" s="26"/>
      <c r="P58" s="2">
        <f t="shared" si="0"/>
        <v>0</v>
      </c>
      <c r="Q58" s="2">
        <f t="shared" si="1"/>
        <v>0</v>
      </c>
    </row>
    <row r="59" spans="1:17" x14ac:dyDescent="0.25">
      <c r="A59" s="316">
        <v>38853</v>
      </c>
      <c r="B59" s="16"/>
      <c r="C59" s="17"/>
      <c r="D59" s="2">
        <f t="shared" si="4"/>
        <v>0</v>
      </c>
      <c r="E59" s="2">
        <f t="shared" si="5"/>
        <v>0</v>
      </c>
      <c r="G59" s="15">
        <v>38888</v>
      </c>
      <c r="H59" s="16"/>
      <c r="I59" s="17">
        <v>0.5</v>
      </c>
      <c r="J59" s="2">
        <f t="shared" si="2"/>
        <v>0.33</v>
      </c>
      <c r="K59" s="2">
        <f t="shared" si="3"/>
        <v>0.16500000000000001</v>
      </c>
      <c r="M59" s="15">
        <v>38896</v>
      </c>
      <c r="N59" s="16"/>
      <c r="O59" s="26"/>
      <c r="P59" s="2">
        <f t="shared" si="0"/>
        <v>0</v>
      </c>
      <c r="Q59" s="2">
        <f t="shared" si="1"/>
        <v>0</v>
      </c>
    </row>
    <row r="60" spans="1:17" ht="15.75" thickBot="1" x14ac:dyDescent="0.3">
      <c r="A60" s="316">
        <v>38854</v>
      </c>
      <c r="B60" s="20"/>
      <c r="C60" s="21">
        <v>0.75</v>
      </c>
      <c r="D60" s="2">
        <f t="shared" si="4"/>
        <v>0.495</v>
      </c>
      <c r="E60" s="2">
        <f t="shared" si="5"/>
        <v>0.2475</v>
      </c>
      <c r="G60" s="15">
        <v>38889</v>
      </c>
      <c r="H60" s="16"/>
      <c r="I60" s="17">
        <v>0.6</v>
      </c>
      <c r="J60" s="2">
        <f t="shared" si="2"/>
        <v>0.39600000000000002</v>
      </c>
      <c r="K60" s="2">
        <f t="shared" si="3"/>
        <v>0.19800000000000001</v>
      </c>
      <c r="M60" s="15">
        <v>38897</v>
      </c>
      <c r="N60" s="16"/>
      <c r="O60" s="26"/>
      <c r="P60" s="2">
        <f t="shared" si="0"/>
        <v>0</v>
      </c>
      <c r="Q60" s="2">
        <f t="shared" si="1"/>
        <v>0</v>
      </c>
    </row>
    <row r="61" spans="1:17" x14ac:dyDescent="0.25">
      <c r="A61" s="316">
        <v>38855</v>
      </c>
      <c r="B61" s="16"/>
      <c r="C61" s="17"/>
      <c r="D61" s="2">
        <f t="shared" si="4"/>
        <v>0</v>
      </c>
      <c r="E61" s="2">
        <f t="shared" si="5"/>
        <v>0</v>
      </c>
      <c r="G61" s="15">
        <v>38890</v>
      </c>
      <c r="H61" s="16"/>
      <c r="I61" s="17"/>
      <c r="J61" s="2">
        <f t="shared" si="2"/>
        <v>0</v>
      </c>
      <c r="K61" s="2">
        <f t="shared" si="3"/>
        <v>0</v>
      </c>
      <c r="M61" s="15">
        <v>38898</v>
      </c>
      <c r="N61" s="16"/>
      <c r="O61" s="26">
        <v>0.75</v>
      </c>
      <c r="P61" s="2">
        <f t="shared" si="0"/>
        <v>0.495</v>
      </c>
      <c r="Q61" s="2">
        <f t="shared" si="1"/>
        <v>0.2475</v>
      </c>
    </row>
    <row r="62" spans="1:17" x14ac:dyDescent="0.25">
      <c r="A62" s="316">
        <v>38856</v>
      </c>
      <c r="B62" s="16"/>
      <c r="C62" s="17"/>
      <c r="D62" s="2">
        <f t="shared" si="4"/>
        <v>0</v>
      </c>
      <c r="E62" s="2">
        <f t="shared" si="5"/>
        <v>0</v>
      </c>
      <c r="G62" s="15">
        <v>38891</v>
      </c>
      <c r="H62" s="16"/>
      <c r="I62" s="17"/>
      <c r="J62" s="2">
        <f t="shared" si="2"/>
        <v>0</v>
      </c>
      <c r="K62" s="2">
        <f t="shared" si="3"/>
        <v>0</v>
      </c>
      <c r="M62" s="15">
        <v>38899</v>
      </c>
      <c r="N62" s="16">
        <v>0.5</v>
      </c>
      <c r="O62" s="26"/>
      <c r="P62" s="2">
        <f t="shared" si="0"/>
        <v>0</v>
      </c>
      <c r="Q62" s="2">
        <f t="shared" si="1"/>
        <v>0</v>
      </c>
    </row>
    <row r="63" spans="1:17" x14ac:dyDescent="0.25">
      <c r="A63" s="316">
        <v>38857</v>
      </c>
      <c r="B63" s="16"/>
      <c r="C63" s="17"/>
      <c r="D63" s="2">
        <f t="shared" si="4"/>
        <v>0</v>
      </c>
      <c r="E63" s="2">
        <f t="shared" si="5"/>
        <v>0</v>
      </c>
      <c r="G63" s="15">
        <v>38892</v>
      </c>
      <c r="H63" s="16"/>
      <c r="I63" s="17"/>
      <c r="J63" s="2">
        <f t="shared" si="2"/>
        <v>0</v>
      </c>
      <c r="K63" s="2">
        <f t="shared" si="3"/>
        <v>0</v>
      </c>
      <c r="M63" s="15">
        <v>38900</v>
      </c>
      <c r="N63" s="16"/>
      <c r="O63" s="26"/>
      <c r="P63" s="2">
        <f t="shared" si="0"/>
        <v>0</v>
      </c>
      <c r="Q63" s="2">
        <f t="shared" si="1"/>
        <v>0</v>
      </c>
    </row>
    <row r="64" spans="1:17" x14ac:dyDescent="0.25">
      <c r="A64" s="316">
        <v>38858</v>
      </c>
      <c r="B64" s="16"/>
      <c r="C64" s="17">
        <v>0.75</v>
      </c>
      <c r="D64" s="2">
        <f t="shared" si="4"/>
        <v>0.495</v>
      </c>
      <c r="E64" s="2">
        <f t="shared" si="5"/>
        <v>0.2475</v>
      </c>
      <c r="G64" s="15">
        <v>38893</v>
      </c>
      <c r="H64" s="16"/>
      <c r="I64" s="17"/>
      <c r="J64" s="2">
        <f t="shared" si="2"/>
        <v>0</v>
      </c>
      <c r="K64" s="2">
        <f t="shared" si="3"/>
        <v>0</v>
      </c>
      <c r="M64" s="15">
        <v>38901</v>
      </c>
      <c r="N64" s="16"/>
      <c r="O64" s="26">
        <v>0.5</v>
      </c>
      <c r="P64" s="2">
        <f t="shared" si="0"/>
        <v>0.33</v>
      </c>
      <c r="Q64" s="2">
        <f t="shared" si="1"/>
        <v>0.16500000000000001</v>
      </c>
    </row>
    <row r="65" spans="1:17" x14ac:dyDescent="0.25">
      <c r="A65" s="316">
        <v>38859</v>
      </c>
      <c r="B65" s="16"/>
      <c r="C65" s="17">
        <v>0.75</v>
      </c>
      <c r="D65" s="2">
        <f t="shared" si="4"/>
        <v>0.495</v>
      </c>
      <c r="E65" s="2">
        <f t="shared" si="5"/>
        <v>0.2475</v>
      </c>
      <c r="G65" s="15">
        <v>38894</v>
      </c>
      <c r="H65" s="16"/>
      <c r="I65" s="17">
        <v>0.75</v>
      </c>
      <c r="J65" s="2">
        <f t="shared" si="2"/>
        <v>0.495</v>
      </c>
      <c r="K65" s="2">
        <f t="shared" si="3"/>
        <v>0.2475</v>
      </c>
      <c r="M65" s="15">
        <v>38902</v>
      </c>
      <c r="N65" s="16"/>
      <c r="O65" s="26"/>
      <c r="P65" s="2">
        <f t="shared" si="0"/>
        <v>0</v>
      </c>
      <c r="Q65" s="2">
        <f t="shared" si="1"/>
        <v>0</v>
      </c>
    </row>
    <row r="66" spans="1:17" x14ac:dyDescent="0.25">
      <c r="A66" s="316">
        <v>38860</v>
      </c>
      <c r="B66" s="16"/>
      <c r="C66" s="17"/>
      <c r="D66" s="2">
        <f t="shared" si="4"/>
        <v>0</v>
      </c>
      <c r="E66" s="2">
        <f t="shared" si="5"/>
        <v>0</v>
      </c>
      <c r="G66" s="15">
        <v>38895</v>
      </c>
      <c r="H66" s="16"/>
      <c r="I66" s="17"/>
      <c r="J66" s="2">
        <f t="shared" si="2"/>
        <v>0</v>
      </c>
      <c r="K66" s="2">
        <f t="shared" si="3"/>
        <v>0</v>
      </c>
      <c r="M66" s="15">
        <v>38903</v>
      </c>
      <c r="N66" s="16"/>
      <c r="O66" s="26"/>
      <c r="P66" s="2">
        <f t="shared" si="0"/>
        <v>0</v>
      </c>
      <c r="Q66" s="2">
        <f t="shared" si="1"/>
        <v>0</v>
      </c>
    </row>
    <row r="67" spans="1:17" ht="15.75" thickBot="1" x14ac:dyDescent="0.3">
      <c r="A67" s="316">
        <v>38861</v>
      </c>
      <c r="B67" s="20"/>
      <c r="C67" s="21">
        <v>0.75</v>
      </c>
      <c r="D67" s="2">
        <f t="shared" si="4"/>
        <v>0.495</v>
      </c>
      <c r="E67" s="2">
        <f t="shared" si="5"/>
        <v>0.2475</v>
      </c>
      <c r="G67" s="15">
        <v>38896</v>
      </c>
      <c r="H67" s="16"/>
      <c r="I67" s="17">
        <v>0.75</v>
      </c>
      <c r="J67" s="2">
        <f t="shared" si="2"/>
        <v>0.495</v>
      </c>
      <c r="K67" s="2">
        <f t="shared" si="3"/>
        <v>0.2475</v>
      </c>
      <c r="M67" s="15">
        <v>38904</v>
      </c>
      <c r="N67" s="16"/>
      <c r="O67" s="26"/>
      <c r="P67" s="2">
        <f t="shared" ref="P67:P131" si="6">+O67*0.66</f>
        <v>0</v>
      </c>
      <c r="Q67" s="2">
        <f t="shared" ref="Q67:Q130" si="7">+O67*0.33</f>
        <v>0</v>
      </c>
    </row>
    <row r="68" spans="1:17" x14ac:dyDescent="0.25">
      <c r="A68" s="316">
        <v>38862</v>
      </c>
      <c r="B68" s="16"/>
      <c r="C68" s="17">
        <v>0.75</v>
      </c>
      <c r="D68" s="2">
        <f t="shared" si="4"/>
        <v>0.495</v>
      </c>
      <c r="E68" s="2">
        <f t="shared" si="5"/>
        <v>0.2475</v>
      </c>
      <c r="G68" s="15">
        <v>38897</v>
      </c>
      <c r="H68" s="16"/>
      <c r="I68" s="17"/>
      <c r="J68" s="2">
        <f t="shared" si="2"/>
        <v>0</v>
      </c>
      <c r="K68" s="2">
        <f t="shared" si="3"/>
        <v>0</v>
      </c>
      <c r="M68" s="15">
        <v>38905</v>
      </c>
      <c r="N68" s="16">
        <v>0.35</v>
      </c>
      <c r="O68" s="26"/>
      <c r="P68" s="2">
        <f t="shared" si="6"/>
        <v>0</v>
      </c>
      <c r="Q68" s="2">
        <f t="shared" si="7"/>
        <v>0</v>
      </c>
    </row>
    <row r="69" spans="1:17" x14ac:dyDescent="0.25">
      <c r="A69" s="316">
        <v>38863</v>
      </c>
      <c r="B69" s="16"/>
      <c r="C69" s="17"/>
      <c r="D69" s="2">
        <f t="shared" si="4"/>
        <v>0</v>
      </c>
      <c r="E69" s="2">
        <f t="shared" si="5"/>
        <v>0</v>
      </c>
      <c r="G69" s="15">
        <v>38898</v>
      </c>
      <c r="H69" s="16"/>
      <c r="I69" s="17">
        <v>0.75</v>
      </c>
      <c r="J69" s="2">
        <f t="shared" si="2"/>
        <v>0.495</v>
      </c>
      <c r="K69" s="2">
        <f t="shared" si="3"/>
        <v>0.2475</v>
      </c>
      <c r="M69" s="15">
        <v>38906</v>
      </c>
      <c r="N69" s="16">
        <v>0.42</v>
      </c>
      <c r="O69" s="26"/>
      <c r="P69" s="2">
        <f t="shared" si="6"/>
        <v>0</v>
      </c>
      <c r="Q69" s="2">
        <f t="shared" si="7"/>
        <v>0</v>
      </c>
    </row>
    <row r="70" spans="1:17" x14ac:dyDescent="0.25">
      <c r="A70" s="316">
        <v>38864</v>
      </c>
      <c r="B70" s="16"/>
      <c r="C70" s="17"/>
      <c r="D70" s="2">
        <f t="shared" si="4"/>
        <v>0</v>
      </c>
      <c r="E70" s="2">
        <f t="shared" si="5"/>
        <v>0</v>
      </c>
      <c r="G70" s="15">
        <v>38899</v>
      </c>
      <c r="H70" s="16">
        <v>0.5</v>
      </c>
      <c r="I70" s="17"/>
      <c r="J70" s="2">
        <f t="shared" ref="J70:J133" si="8">+I70*0.66</f>
        <v>0</v>
      </c>
      <c r="K70" s="2">
        <f t="shared" ref="K70:K133" si="9">+I70*0.33</f>
        <v>0</v>
      </c>
      <c r="M70" s="15">
        <v>38907</v>
      </c>
      <c r="N70" s="16">
        <v>0.39</v>
      </c>
      <c r="O70" s="26"/>
      <c r="P70" s="2">
        <f t="shared" si="6"/>
        <v>0</v>
      </c>
      <c r="Q70" s="2">
        <f t="shared" si="7"/>
        <v>0</v>
      </c>
    </row>
    <row r="71" spans="1:17" x14ac:dyDescent="0.25">
      <c r="A71" s="316">
        <v>38865</v>
      </c>
      <c r="B71" s="16"/>
      <c r="C71" s="17"/>
      <c r="D71" s="2">
        <f t="shared" si="4"/>
        <v>0</v>
      </c>
      <c r="E71" s="2">
        <f t="shared" si="5"/>
        <v>0</v>
      </c>
      <c r="G71" s="15">
        <v>38900</v>
      </c>
      <c r="H71" s="16"/>
      <c r="I71" s="17"/>
      <c r="J71" s="2">
        <f t="shared" si="8"/>
        <v>0</v>
      </c>
      <c r="K71" s="2">
        <f t="shared" si="9"/>
        <v>0</v>
      </c>
      <c r="M71" s="15">
        <v>38908</v>
      </c>
      <c r="N71" s="16"/>
      <c r="O71" s="26"/>
      <c r="P71" s="2">
        <f t="shared" si="6"/>
        <v>0</v>
      </c>
      <c r="Q71" s="2">
        <f t="shared" si="7"/>
        <v>0</v>
      </c>
    </row>
    <row r="72" spans="1:17" x14ac:dyDescent="0.25">
      <c r="A72" s="316">
        <v>38866</v>
      </c>
      <c r="B72" s="16"/>
      <c r="C72" s="17">
        <v>0.75</v>
      </c>
      <c r="D72" s="2">
        <f t="shared" si="4"/>
        <v>0.495</v>
      </c>
      <c r="E72" s="2">
        <f t="shared" si="5"/>
        <v>0.2475</v>
      </c>
      <c r="G72" s="15">
        <v>38901</v>
      </c>
      <c r="H72" s="16"/>
      <c r="I72" s="17">
        <v>0.5</v>
      </c>
      <c r="J72" s="2">
        <f t="shared" si="8"/>
        <v>0.33</v>
      </c>
      <c r="K72" s="2">
        <f t="shared" si="9"/>
        <v>0.16500000000000001</v>
      </c>
      <c r="M72" s="15">
        <v>38909</v>
      </c>
      <c r="N72" s="16"/>
      <c r="O72" s="26"/>
      <c r="P72" s="2">
        <f t="shared" si="6"/>
        <v>0</v>
      </c>
      <c r="Q72" s="2">
        <f t="shared" si="7"/>
        <v>0</v>
      </c>
    </row>
    <row r="73" spans="1:17" x14ac:dyDescent="0.25">
      <c r="A73" s="316">
        <v>38867</v>
      </c>
      <c r="B73" s="16"/>
      <c r="C73" s="17">
        <v>0.75</v>
      </c>
      <c r="D73" s="2">
        <f t="shared" si="4"/>
        <v>0.495</v>
      </c>
      <c r="E73" s="2">
        <f t="shared" si="5"/>
        <v>0.2475</v>
      </c>
      <c r="G73" s="15">
        <v>38902</v>
      </c>
      <c r="H73" s="16"/>
      <c r="I73" s="17"/>
      <c r="J73" s="2">
        <f t="shared" si="8"/>
        <v>0</v>
      </c>
      <c r="K73" s="2">
        <f t="shared" si="9"/>
        <v>0</v>
      </c>
      <c r="M73" s="15">
        <v>38910</v>
      </c>
      <c r="N73" s="16"/>
      <c r="O73" s="26">
        <v>0.5</v>
      </c>
      <c r="P73" s="2">
        <f t="shared" si="6"/>
        <v>0.33</v>
      </c>
      <c r="Q73" s="2">
        <f t="shared" si="7"/>
        <v>0.16500000000000001</v>
      </c>
    </row>
    <row r="74" spans="1:17" ht="15.75" thickBot="1" x14ac:dyDescent="0.3">
      <c r="A74" s="316">
        <v>38868</v>
      </c>
      <c r="B74" s="20"/>
      <c r="C74" s="21"/>
      <c r="D74" s="2">
        <f t="shared" si="4"/>
        <v>0</v>
      </c>
      <c r="E74" s="2">
        <f t="shared" si="5"/>
        <v>0</v>
      </c>
      <c r="G74" s="15">
        <v>38903</v>
      </c>
      <c r="H74" s="16"/>
      <c r="I74" s="17">
        <v>0.6</v>
      </c>
      <c r="J74" s="2">
        <f t="shared" si="8"/>
        <v>0.39600000000000002</v>
      </c>
      <c r="K74" s="2">
        <f t="shared" si="9"/>
        <v>0.19800000000000001</v>
      </c>
      <c r="M74" s="15">
        <v>38911</v>
      </c>
      <c r="N74" s="16"/>
      <c r="O74" s="26">
        <v>0.5</v>
      </c>
      <c r="P74" s="2">
        <f t="shared" si="6"/>
        <v>0.33</v>
      </c>
      <c r="Q74" s="2">
        <f t="shared" si="7"/>
        <v>0.16500000000000001</v>
      </c>
    </row>
    <row r="75" spans="1:17" x14ac:dyDescent="0.25">
      <c r="A75" s="316">
        <v>38869</v>
      </c>
      <c r="B75" s="16"/>
      <c r="C75" s="17">
        <v>0.75</v>
      </c>
      <c r="D75" s="2">
        <f t="shared" si="4"/>
        <v>0.495</v>
      </c>
      <c r="E75" s="2">
        <f t="shared" si="5"/>
        <v>0.2475</v>
      </c>
      <c r="G75" s="15">
        <v>38904</v>
      </c>
      <c r="H75" s="16"/>
      <c r="I75" s="17">
        <v>0.5</v>
      </c>
      <c r="J75" s="2">
        <f t="shared" si="8"/>
        <v>0.33</v>
      </c>
      <c r="K75" s="2">
        <f t="shared" si="9"/>
        <v>0.16500000000000001</v>
      </c>
      <c r="M75" s="15">
        <v>38912</v>
      </c>
      <c r="N75" s="16">
        <v>0.59</v>
      </c>
      <c r="O75" s="26"/>
      <c r="P75" s="2">
        <f t="shared" si="6"/>
        <v>0</v>
      </c>
      <c r="Q75" s="2">
        <f t="shared" si="7"/>
        <v>0</v>
      </c>
    </row>
    <row r="76" spans="1:17" x14ac:dyDescent="0.25">
      <c r="A76" s="316">
        <v>38870</v>
      </c>
      <c r="B76" s="16"/>
      <c r="C76" s="17"/>
      <c r="D76" s="2">
        <f t="shared" si="4"/>
        <v>0</v>
      </c>
      <c r="E76" s="2">
        <f t="shared" si="5"/>
        <v>0</v>
      </c>
      <c r="G76" s="15">
        <v>38905</v>
      </c>
      <c r="H76" s="16">
        <v>0.35</v>
      </c>
      <c r="I76" s="17"/>
      <c r="J76" s="2">
        <f t="shared" si="8"/>
        <v>0</v>
      </c>
      <c r="K76" s="2">
        <f t="shared" si="9"/>
        <v>0</v>
      </c>
      <c r="M76" s="15">
        <v>38913</v>
      </c>
      <c r="N76" s="16"/>
      <c r="O76" s="26"/>
      <c r="P76" s="2">
        <f t="shared" si="6"/>
        <v>0</v>
      </c>
      <c r="Q76" s="2">
        <f t="shared" si="7"/>
        <v>0</v>
      </c>
    </row>
    <row r="77" spans="1:17" x14ac:dyDescent="0.25">
      <c r="A77" s="316">
        <v>38871</v>
      </c>
      <c r="B77" s="16"/>
      <c r="C77" s="17"/>
      <c r="D77" s="2">
        <f t="shared" si="4"/>
        <v>0</v>
      </c>
      <c r="E77" s="2">
        <f t="shared" si="5"/>
        <v>0</v>
      </c>
      <c r="G77" s="15">
        <v>38906</v>
      </c>
      <c r="H77" s="16">
        <v>0.42</v>
      </c>
      <c r="I77" s="17"/>
      <c r="J77" s="2">
        <f t="shared" si="8"/>
        <v>0</v>
      </c>
      <c r="K77" s="2">
        <f t="shared" si="9"/>
        <v>0</v>
      </c>
      <c r="M77" s="15">
        <v>38914</v>
      </c>
      <c r="N77" s="16"/>
      <c r="O77" s="26"/>
      <c r="P77" s="2">
        <f t="shared" si="6"/>
        <v>0</v>
      </c>
      <c r="Q77" s="2">
        <f t="shared" si="7"/>
        <v>0</v>
      </c>
    </row>
    <row r="78" spans="1:17" x14ac:dyDescent="0.25">
      <c r="A78" s="316">
        <v>38872</v>
      </c>
      <c r="B78" s="16"/>
      <c r="C78" s="17">
        <v>0.75</v>
      </c>
      <c r="D78" s="2">
        <f t="shared" si="4"/>
        <v>0.495</v>
      </c>
      <c r="E78" s="2">
        <f t="shared" si="5"/>
        <v>0.2475</v>
      </c>
      <c r="G78" s="15">
        <v>38907</v>
      </c>
      <c r="H78" s="16">
        <v>0.39</v>
      </c>
      <c r="I78" s="17"/>
      <c r="J78" s="2">
        <f t="shared" si="8"/>
        <v>0</v>
      </c>
      <c r="K78" s="2">
        <f t="shared" si="9"/>
        <v>0</v>
      </c>
      <c r="M78" s="15">
        <v>38915</v>
      </c>
      <c r="N78" s="16"/>
      <c r="O78" s="26">
        <v>0.6</v>
      </c>
      <c r="P78" s="2">
        <f t="shared" si="6"/>
        <v>0.39600000000000002</v>
      </c>
      <c r="Q78" s="2">
        <f t="shared" si="7"/>
        <v>0.19800000000000001</v>
      </c>
    </row>
    <row r="79" spans="1:17" x14ac:dyDescent="0.25">
      <c r="A79" s="316">
        <v>38873</v>
      </c>
      <c r="B79" s="16"/>
      <c r="C79" s="17">
        <v>0.75</v>
      </c>
      <c r="D79" s="2">
        <f t="shared" si="4"/>
        <v>0.495</v>
      </c>
      <c r="E79" s="2">
        <f t="shared" si="5"/>
        <v>0.2475</v>
      </c>
      <c r="G79" s="15">
        <v>38908</v>
      </c>
      <c r="H79" s="16"/>
      <c r="I79" s="17"/>
      <c r="J79" s="2">
        <f t="shared" si="8"/>
        <v>0</v>
      </c>
      <c r="K79" s="2">
        <f t="shared" si="9"/>
        <v>0</v>
      </c>
      <c r="M79" s="15">
        <v>38916</v>
      </c>
      <c r="N79" s="16"/>
      <c r="O79" s="17">
        <v>0.6</v>
      </c>
      <c r="P79" s="2">
        <f t="shared" si="6"/>
        <v>0.39600000000000002</v>
      </c>
      <c r="Q79" s="2">
        <f t="shared" si="7"/>
        <v>0.19800000000000001</v>
      </c>
    </row>
    <row r="80" spans="1:17" x14ac:dyDescent="0.25">
      <c r="A80" s="316">
        <v>38874</v>
      </c>
      <c r="B80" s="16"/>
      <c r="C80" s="17">
        <v>0.75</v>
      </c>
      <c r="D80" s="2">
        <f t="shared" si="4"/>
        <v>0.495</v>
      </c>
      <c r="E80" s="2">
        <f t="shared" si="5"/>
        <v>0.2475</v>
      </c>
      <c r="G80" s="15">
        <v>38909</v>
      </c>
      <c r="H80" s="16"/>
      <c r="I80" s="17"/>
      <c r="J80" s="2">
        <f t="shared" si="8"/>
        <v>0</v>
      </c>
      <c r="K80" s="2">
        <f t="shared" si="9"/>
        <v>0</v>
      </c>
      <c r="M80" s="15">
        <v>38917</v>
      </c>
      <c r="N80" s="16"/>
      <c r="O80" s="17"/>
      <c r="P80" s="2">
        <f t="shared" si="6"/>
        <v>0</v>
      </c>
      <c r="Q80" s="2">
        <f t="shared" si="7"/>
        <v>0</v>
      </c>
    </row>
    <row r="81" spans="1:17" ht="15.75" thickBot="1" x14ac:dyDescent="0.3">
      <c r="A81" s="316">
        <v>38875</v>
      </c>
      <c r="B81" s="20"/>
      <c r="C81" s="21"/>
      <c r="D81" s="2">
        <f t="shared" si="4"/>
        <v>0</v>
      </c>
      <c r="E81" s="2">
        <f t="shared" si="5"/>
        <v>0</v>
      </c>
      <c r="G81" s="15">
        <v>38910</v>
      </c>
      <c r="H81" s="16"/>
      <c r="I81" s="17">
        <v>0.5</v>
      </c>
      <c r="J81" s="2">
        <f t="shared" si="8"/>
        <v>0.33</v>
      </c>
      <c r="K81" s="2">
        <f t="shared" si="9"/>
        <v>0.16500000000000001</v>
      </c>
      <c r="M81" s="15">
        <v>38918</v>
      </c>
      <c r="N81" s="16"/>
      <c r="O81" s="17"/>
      <c r="P81" s="2">
        <f t="shared" si="6"/>
        <v>0</v>
      </c>
      <c r="Q81" s="2">
        <f t="shared" si="7"/>
        <v>0</v>
      </c>
    </row>
    <row r="82" spans="1:17" x14ac:dyDescent="0.25">
      <c r="A82" s="316">
        <v>38876</v>
      </c>
      <c r="B82" s="16"/>
      <c r="C82" s="17">
        <v>0.75</v>
      </c>
      <c r="D82" s="2">
        <f t="shared" si="4"/>
        <v>0.495</v>
      </c>
      <c r="E82" s="2">
        <f t="shared" si="5"/>
        <v>0.2475</v>
      </c>
      <c r="G82" s="15">
        <v>38911</v>
      </c>
      <c r="H82" s="16"/>
      <c r="I82" s="17"/>
      <c r="J82" s="2">
        <f t="shared" si="8"/>
        <v>0</v>
      </c>
      <c r="K82" s="2">
        <f t="shared" si="9"/>
        <v>0</v>
      </c>
      <c r="M82" s="15">
        <v>38919</v>
      </c>
      <c r="N82" s="16">
        <v>0.32</v>
      </c>
      <c r="O82" s="17"/>
      <c r="P82" s="2">
        <f t="shared" si="6"/>
        <v>0</v>
      </c>
      <c r="Q82" s="2">
        <f t="shared" si="7"/>
        <v>0</v>
      </c>
    </row>
    <row r="83" spans="1:17" x14ac:dyDescent="0.25">
      <c r="A83" s="316">
        <v>38877</v>
      </c>
      <c r="B83" s="16">
        <v>2.2000000000000002</v>
      </c>
      <c r="C83" s="17"/>
      <c r="D83" s="2">
        <f t="shared" si="4"/>
        <v>0</v>
      </c>
      <c r="E83" s="2">
        <f t="shared" si="5"/>
        <v>0</v>
      </c>
      <c r="G83" s="15">
        <v>38912</v>
      </c>
      <c r="H83" s="16">
        <v>0.59</v>
      </c>
      <c r="I83" s="17"/>
      <c r="J83" s="2">
        <f t="shared" si="8"/>
        <v>0</v>
      </c>
      <c r="K83" s="2">
        <f t="shared" si="9"/>
        <v>0</v>
      </c>
      <c r="M83" s="15">
        <v>38920</v>
      </c>
      <c r="N83" s="16"/>
      <c r="O83" s="17"/>
      <c r="P83" s="2">
        <f t="shared" si="6"/>
        <v>0</v>
      </c>
      <c r="Q83" s="2">
        <f t="shared" si="7"/>
        <v>0</v>
      </c>
    </row>
    <row r="84" spans="1:17" x14ac:dyDescent="0.25">
      <c r="A84" s="316">
        <v>38878</v>
      </c>
      <c r="B84" s="16"/>
      <c r="C84" s="17"/>
      <c r="D84" s="2">
        <f t="shared" si="4"/>
        <v>0</v>
      </c>
      <c r="E84" s="2">
        <f t="shared" si="5"/>
        <v>0</v>
      </c>
      <c r="G84" s="15">
        <v>38913</v>
      </c>
      <c r="H84" s="16"/>
      <c r="I84" s="17"/>
      <c r="J84" s="2">
        <f t="shared" si="8"/>
        <v>0</v>
      </c>
      <c r="K84" s="2">
        <f t="shared" si="9"/>
        <v>0</v>
      </c>
      <c r="M84" s="15">
        <v>38921</v>
      </c>
      <c r="N84" s="16"/>
      <c r="O84" s="17">
        <v>0.5</v>
      </c>
      <c r="P84" s="2">
        <f t="shared" si="6"/>
        <v>0.33</v>
      </c>
      <c r="Q84" s="2">
        <f t="shared" si="7"/>
        <v>0.16500000000000001</v>
      </c>
    </row>
    <row r="85" spans="1:17" x14ac:dyDescent="0.25">
      <c r="A85" s="316">
        <v>38879</v>
      </c>
      <c r="B85" s="16"/>
      <c r="C85" s="17"/>
      <c r="D85" s="2">
        <f t="shared" si="4"/>
        <v>0</v>
      </c>
      <c r="E85" s="2">
        <f t="shared" si="5"/>
        <v>0</v>
      </c>
      <c r="G85" s="15">
        <v>38914</v>
      </c>
      <c r="H85" s="16"/>
      <c r="I85" s="17"/>
      <c r="J85" s="2">
        <f t="shared" si="8"/>
        <v>0</v>
      </c>
      <c r="K85" s="2">
        <f t="shared" si="9"/>
        <v>0</v>
      </c>
      <c r="M85" s="15">
        <v>38922</v>
      </c>
      <c r="N85" s="16">
        <v>0.6</v>
      </c>
      <c r="O85" s="17"/>
      <c r="P85" s="2">
        <f t="shared" si="6"/>
        <v>0</v>
      </c>
      <c r="Q85" s="2">
        <f t="shared" si="7"/>
        <v>0</v>
      </c>
    </row>
    <row r="86" spans="1:17" x14ac:dyDescent="0.25">
      <c r="A86" s="316">
        <v>38880</v>
      </c>
      <c r="B86" s="16"/>
      <c r="C86" s="17"/>
      <c r="D86" s="2">
        <f t="shared" si="4"/>
        <v>0</v>
      </c>
      <c r="E86" s="2">
        <f t="shared" si="5"/>
        <v>0</v>
      </c>
      <c r="G86" s="15">
        <v>38915</v>
      </c>
      <c r="H86" s="16"/>
      <c r="I86" s="17">
        <v>0.6</v>
      </c>
      <c r="J86" s="2">
        <f t="shared" si="8"/>
        <v>0.39600000000000002</v>
      </c>
      <c r="K86" s="2">
        <f t="shared" si="9"/>
        <v>0.19800000000000001</v>
      </c>
      <c r="M86" s="15">
        <v>38923</v>
      </c>
      <c r="N86" s="16"/>
      <c r="O86" s="17"/>
      <c r="P86" s="2">
        <f t="shared" si="6"/>
        <v>0</v>
      </c>
      <c r="Q86" s="2">
        <f t="shared" si="7"/>
        <v>0</v>
      </c>
    </row>
    <row r="87" spans="1:17" x14ac:dyDescent="0.25">
      <c r="A87" s="316">
        <v>38881</v>
      </c>
      <c r="B87" s="16"/>
      <c r="C87" s="17"/>
      <c r="D87" s="2">
        <f t="shared" si="4"/>
        <v>0</v>
      </c>
      <c r="E87" s="2">
        <f t="shared" si="5"/>
        <v>0</v>
      </c>
      <c r="G87" s="15">
        <v>38916</v>
      </c>
      <c r="H87" s="16"/>
      <c r="I87" s="17">
        <v>0.6</v>
      </c>
      <c r="J87" s="2">
        <f t="shared" si="8"/>
        <v>0.39600000000000002</v>
      </c>
      <c r="K87" s="2">
        <f t="shared" si="9"/>
        <v>0.19800000000000001</v>
      </c>
      <c r="M87" s="15">
        <v>38924</v>
      </c>
      <c r="N87" s="16"/>
      <c r="O87" s="26"/>
      <c r="P87" s="2">
        <f t="shared" si="6"/>
        <v>0</v>
      </c>
      <c r="Q87" s="2">
        <f t="shared" si="7"/>
        <v>0</v>
      </c>
    </row>
    <row r="88" spans="1:17" ht="15.75" thickBot="1" x14ac:dyDescent="0.3">
      <c r="A88" s="316">
        <v>38882</v>
      </c>
      <c r="B88" s="20"/>
      <c r="C88" s="21">
        <v>0.6</v>
      </c>
      <c r="D88" s="2">
        <f t="shared" si="4"/>
        <v>0.39600000000000002</v>
      </c>
      <c r="E88" s="2">
        <f t="shared" si="5"/>
        <v>0.19800000000000001</v>
      </c>
      <c r="G88" s="15">
        <v>38917</v>
      </c>
      <c r="H88" s="16"/>
      <c r="I88" s="17"/>
      <c r="J88" s="2">
        <f t="shared" si="8"/>
        <v>0</v>
      </c>
      <c r="K88" s="2">
        <f t="shared" si="9"/>
        <v>0</v>
      </c>
      <c r="M88" s="15">
        <v>38925</v>
      </c>
      <c r="N88" s="16"/>
      <c r="O88" s="26"/>
      <c r="P88" s="2">
        <f t="shared" si="6"/>
        <v>0</v>
      </c>
      <c r="Q88" s="2">
        <f t="shared" si="7"/>
        <v>0</v>
      </c>
    </row>
    <row r="89" spans="1:17" x14ac:dyDescent="0.25">
      <c r="A89" s="316">
        <v>38883</v>
      </c>
      <c r="B89" s="16"/>
      <c r="C89" s="17">
        <v>0.75</v>
      </c>
      <c r="D89" s="2">
        <f t="shared" si="4"/>
        <v>0.495</v>
      </c>
      <c r="E89" s="2">
        <f t="shared" si="5"/>
        <v>0.2475</v>
      </c>
      <c r="G89" s="15">
        <v>38918</v>
      </c>
      <c r="H89" s="16"/>
      <c r="I89" s="17">
        <v>0.6</v>
      </c>
      <c r="J89" s="2">
        <f t="shared" si="8"/>
        <v>0.39600000000000002</v>
      </c>
      <c r="K89" s="2">
        <f t="shared" si="9"/>
        <v>0.19800000000000001</v>
      </c>
      <c r="M89" s="15">
        <v>38926</v>
      </c>
      <c r="N89" s="16"/>
      <c r="O89" s="26"/>
      <c r="P89" s="2">
        <f t="shared" si="6"/>
        <v>0</v>
      </c>
      <c r="Q89" s="2">
        <f t="shared" si="7"/>
        <v>0</v>
      </c>
    </row>
    <row r="90" spans="1:17" x14ac:dyDescent="0.25">
      <c r="A90" s="316">
        <v>38884</v>
      </c>
      <c r="B90" s="16"/>
      <c r="C90" s="17"/>
      <c r="D90" s="2">
        <f t="shared" si="4"/>
        <v>0</v>
      </c>
      <c r="E90" s="2">
        <f t="shared" si="5"/>
        <v>0</v>
      </c>
      <c r="G90" s="15">
        <v>38919</v>
      </c>
      <c r="H90" s="16">
        <v>0.32</v>
      </c>
      <c r="I90" s="17"/>
      <c r="J90" s="2">
        <f t="shared" si="8"/>
        <v>0</v>
      </c>
      <c r="K90" s="2">
        <f t="shared" si="9"/>
        <v>0</v>
      </c>
      <c r="M90" s="15">
        <v>38927</v>
      </c>
      <c r="N90" s="16"/>
      <c r="O90" s="26"/>
      <c r="P90" s="2">
        <f t="shared" si="6"/>
        <v>0</v>
      </c>
      <c r="Q90" s="2">
        <f t="shared" si="7"/>
        <v>0</v>
      </c>
    </row>
    <row r="91" spans="1:17" x14ac:dyDescent="0.25">
      <c r="A91" s="316">
        <v>38885</v>
      </c>
      <c r="B91" s="16"/>
      <c r="C91" s="17"/>
      <c r="D91" s="2">
        <f t="shared" si="4"/>
        <v>0</v>
      </c>
      <c r="E91" s="2">
        <f t="shared" si="5"/>
        <v>0</v>
      </c>
      <c r="G91" s="15">
        <v>38920</v>
      </c>
      <c r="H91" s="16"/>
      <c r="I91" s="17"/>
      <c r="J91" s="2">
        <f t="shared" si="8"/>
        <v>0</v>
      </c>
      <c r="K91" s="2">
        <f t="shared" si="9"/>
        <v>0</v>
      </c>
      <c r="M91" s="15">
        <v>38928</v>
      </c>
      <c r="N91" s="16">
        <v>0.15</v>
      </c>
      <c r="O91" s="26">
        <v>0.5</v>
      </c>
      <c r="P91" s="2">
        <f t="shared" si="6"/>
        <v>0.33</v>
      </c>
      <c r="Q91" s="2">
        <f t="shared" si="7"/>
        <v>0.16500000000000001</v>
      </c>
    </row>
    <row r="92" spans="1:17" x14ac:dyDescent="0.25">
      <c r="A92" s="316">
        <v>38886</v>
      </c>
      <c r="B92" s="16"/>
      <c r="C92" s="17">
        <v>0.75</v>
      </c>
      <c r="D92" s="2">
        <f t="shared" si="4"/>
        <v>0.495</v>
      </c>
      <c r="E92" s="2">
        <f t="shared" si="5"/>
        <v>0.2475</v>
      </c>
      <c r="G92" s="15">
        <v>38921</v>
      </c>
      <c r="H92" s="16"/>
      <c r="I92" s="17">
        <v>0.5</v>
      </c>
      <c r="J92" s="2">
        <f t="shared" si="8"/>
        <v>0.33</v>
      </c>
      <c r="K92" s="2">
        <f t="shared" si="9"/>
        <v>0.16500000000000001</v>
      </c>
      <c r="M92" s="15">
        <v>38929</v>
      </c>
      <c r="N92" s="16"/>
      <c r="O92" s="26">
        <v>0.5</v>
      </c>
      <c r="P92" s="2">
        <f t="shared" si="6"/>
        <v>0.33</v>
      </c>
      <c r="Q92" s="2">
        <f t="shared" si="7"/>
        <v>0.16500000000000001</v>
      </c>
    </row>
    <row r="93" spans="1:17" ht="15.75" thickBot="1" x14ac:dyDescent="0.3">
      <c r="A93" s="316">
        <v>38887</v>
      </c>
      <c r="B93" s="20">
        <v>0.34</v>
      </c>
      <c r="C93" s="21"/>
      <c r="D93" s="2">
        <f t="shared" si="4"/>
        <v>0</v>
      </c>
      <c r="E93" s="2">
        <f t="shared" si="5"/>
        <v>0</v>
      </c>
      <c r="G93" s="15">
        <v>38922</v>
      </c>
      <c r="H93" s="16">
        <v>0.6</v>
      </c>
      <c r="I93" s="17"/>
      <c r="J93" s="2">
        <f t="shared" si="8"/>
        <v>0</v>
      </c>
      <c r="K93" s="2">
        <f t="shared" si="9"/>
        <v>0</v>
      </c>
      <c r="M93" s="15">
        <v>38930</v>
      </c>
      <c r="N93" s="16"/>
      <c r="O93" s="26"/>
      <c r="P93" s="2">
        <f t="shared" si="6"/>
        <v>0</v>
      </c>
      <c r="Q93" s="2">
        <f t="shared" si="7"/>
        <v>0</v>
      </c>
    </row>
    <row r="94" spans="1:17" x14ac:dyDescent="0.25">
      <c r="A94" s="316">
        <v>38888</v>
      </c>
      <c r="B94" s="16"/>
      <c r="C94" s="17">
        <v>0.5</v>
      </c>
      <c r="D94" s="2">
        <f t="shared" si="4"/>
        <v>0.33</v>
      </c>
      <c r="E94" s="2">
        <f t="shared" si="5"/>
        <v>0.16500000000000001</v>
      </c>
      <c r="G94" s="15">
        <v>38923</v>
      </c>
      <c r="H94" s="16"/>
      <c r="I94" s="17">
        <v>0.5</v>
      </c>
      <c r="J94" s="2">
        <f t="shared" si="8"/>
        <v>0.33</v>
      </c>
      <c r="K94" s="2">
        <f t="shared" si="9"/>
        <v>0.16500000000000001</v>
      </c>
      <c r="M94" s="15">
        <v>38931</v>
      </c>
      <c r="N94" s="16"/>
      <c r="O94" s="26"/>
      <c r="P94" s="2">
        <f t="shared" si="6"/>
        <v>0</v>
      </c>
      <c r="Q94" s="2">
        <f t="shared" si="7"/>
        <v>0</v>
      </c>
    </row>
    <row r="95" spans="1:17" x14ac:dyDescent="0.25">
      <c r="A95" s="316">
        <v>38889</v>
      </c>
      <c r="B95" s="16"/>
      <c r="C95" s="17"/>
      <c r="D95" s="2">
        <f t="shared" si="4"/>
        <v>0</v>
      </c>
      <c r="E95" s="2">
        <f t="shared" si="5"/>
        <v>0</v>
      </c>
      <c r="G95" s="15">
        <v>38924</v>
      </c>
      <c r="H95" s="16"/>
      <c r="I95" s="17"/>
      <c r="J95" s="2">
        <f t="shared" si="8"/>
        <v>0</v>
      </c>
      <c r="K95" s="2">
        <f t="shared" si="9"/>
        <v>0</v>
      </c>
      <c r="M95" s="15">
        <v>38932</v>
      </c>
      <c r="N95" s="16"/>
      <c r="O95" s="26"/>
      <c r="P95" s="2">
        <f t="shared" si="6"/>
        <v>0</v>
      </c>
      <c r="Q95" s="2">
        <f t="shared" si="7"/>
        <v>0</v>
      </c>
    </row>
    <row r="96" spans="1:17" x14ac:dyDescent="0.25">
      <c r="A96" s="316">
        <v>38890</v>
      </c>
      <c r="B96" s="16"/>
      <c r="C96" s="17">
        <v>0.75</v>
      </c>
      <c r="D96" s="2">
        <f t="shared" ref="D96:D142" si="10">+C96*0.66</f>
        <v>0.495</v>
      </c>
      <c r="E96" s="2">
        <f t="shared" ref="E96:E142" si="11">+C96*0.33</f>
        <v>0.2475</v>
      </c>
      <c r="G96" s="15">
        <v>38925</v>
      </c>
      <c r="H96" s="16"/>
      <c r="I96" s="17">
        <v>0.6</v>
      </c>
      <c r="J96" s="2">
        <f t="shared" si="8"/>
        <v>0.39600000000000002</v>
      </c>
      <c r="K96" s="2">
        <f t="shared" si="9"/>
        <v>0.19800000000000001</v>
      </c>
      <c r="M96" s="15">
        <v>38933</v>
      </c>
      <c r="N96" s="16"/>
      <c r="O96" s="26"/>
      <c r="P96" s="2">
        <f t="shared" si="6"/>
        <v>0</v>
      </c>
      <c r="Q96" s="2">
        <f t="shared" si="7"/>
        <v>0</v>
      </c>
    </row>
    <row r="97" spans="1:17" x14ac:dyDescent="0.25">
      <c r="A97" s="316">
        <v>38891</v>
      </c>
      <c r="B97" s="16"/>
      <c r="C97" s="17"/>
      <c r="D97" s="2">
        <f t="shared" si="10"/>
        <v>0</v>
      </c>
      <c r="E97" s="2">
        <f t="shared" si="11"/>
        <v>0</v>
      </c>
      <c r="G97" s="15">
        <v>38926</v>
      </c>
      <c r="H97" s="16"/>
      <c r="I97" s="17"/>
      <c r="J97" s="2">
        <f t="shared" si="8"/>
        <v>0</v>
      </c>
      <c r="K97" s="2">
        <f t="shared" si="9"/>
        <v>0</v>
      </c>
      <c r="M97" s="15">
        <v>38934</v>
      </c>
      <c r="N97" s="16"/>
      <c r="O97" s="26"/>
      <c r="P97" s="2">
        <f t="shared" si="6"/>
        <v>0</v>
      </c>
      <c r="Q97" s="2">
        <f t="shared" si="7"/>
        <v>0</v>
      </c>
    </row>
    <row r="98" spans="1:17" x14ac:dyDescent="0.25">
      <c r="A98" s="316">
        <v>38892</v>
      </c>
      <c r="B98" s="16"/>
      <c r="C98" s="17"/>
      <c r="D98" s="2">
        <f t="shared" si="10"/>
        <v>0</v>
      </c>
      <c r="E98" s="2">
        <f t="shared" si="11"/>
        <v>0</v>
      </c>
      <c r="G98" s="15">
        <v>38927</v>
      </c>
      <c r="H98" s="16"/>
      <c r="I98" s="17"/>
      <c r="J98" s="2">
        <f t="shared" si="8"/>
        <v>0</v>
      </c>
      <c r="K98" s="2">
        <f t="shared" si="9"/>
        <v>0</v>
      </c>
      <c r="M98" s="15">
        <v>38935</v>
      </c>
      <c r="N98" s="16"/>
      <c r="O98" s="26"/>
      <c r="P98" s="2">
        <f t="shared" si="6"/>
        <v>0</v>
      </c>
      <c r="Q98" s="2">
        <f t="shared" si="7"/>
        <v>0</v>
      </c>
    </row>
    <row r="99" spans="1:17" x14ac:dyDescent="0.25">
      <c r="A99" s="316">
        <v>38893</v>
      </c>
      <c r="B99" s="16"/>
      <c r="C99" s="17">
        <v>0.75</v>
      </c>
      <c r="D99" s="2">
        <f t="shared" si="10"/>
        <v>0.495</v>
      </c>
      <c r="E99" s="2">
        <f t="shared" si="11"/>
        <v>0.2475</v>
      </c>
      <c r="G99" s="15">
        <v>38928</v>
      </c>
      <c r="H99" s="16">
        <v>0.15</v>
      </c>
      <c r="I99" s="17">
        <v>0.5</v>
      </c>
      <c r="J99" s="2">
        <f t="shared" si="8"/>
        <v>0.33</v>
      </c>
      <c r="K99" s="2">
        <f t="shared" si="9"/>
        <v>0.16500000000000001</v>
      </c>
      <c r="M99" s="15">
        <v>38936</v>
      </c>
      <c r="N99" s="16"/>
      <c r="O99" s="26"/>
      <c r="P99" s="2">
        <f t="shared" si="6"/>
        <v>0</v>
      </c>
      <c r="Q99" s="2">
        <f t="shared" si="7"/>
        <v>0</v>
      </c>
    </row>
    <row r="100" spans="1:17" ht="15.75" thickBot="1" x14ac:dyDescent="0.3">
      <c r="A100" s="316">
        <v>38894</v>
      </c>
      <c r="B100" s="20"/>
      <c r="C100" s="21">
        <v>0.75</v>
      </c>
      <c r="D100" s="2">
        <f t="shared" si="10"/>
        <v>0.495</v>
      </c>
      <c r="E100" s="2">
        <f t="shared" si="11"/>
        <v>0.2475</v>
      </c>
      <c r="G100" s="15">
        <v>38929</v>
      </c>
      <c r="H100" s="16"/>
      <c r="I100" s="17">
        <v>0.5</v>
      </c>
      <c r="J100" s="2">
        <f t="shared" si="8"/>
        <v>0.33</v>
      </c>
      <c r="K100" s="2">
        <f t="shared" si="9"/>
        <v>0.16500000000000001</v>
      </c>
      <c r="M100" s="15">
        <v>38937</v>
      </c>
      <c r="N100" s="16">
        <v>0.15</v>
      </c>
      <c r="O100" s="17">
        <v>0.6</v>
      </c>
      <c r="P100" s="2">
        <f t="shared" si="6"/>
        <v>0.39600000000000002</v>
      </c>
      <c r="Q100" s="2">
        <f t="shared" si="7"/>
        <v>0.19800000000000001</v>
      </c>
    </row>
    <row r="101" spans="1:17" x14ac:dyDescent="0.25">
      <c r="A101" s="316">
        <v>38895</v>
      </c>
      <c r="B101" s="16"/>
      <c r="C101" s="17"/>
      <c r="D101" s="2">
        <f t="shared" si="10"/>
        <v>0</v>
      </c>
      <c r="E101" s="2">
        <f t="shared" si="11"/>
        <v>0</v>
      </c>
      <c r="G101" s="15">
        <v>38930</v>
      </c>
      <c r="H101" s="16"/>
      <c r="I101" s="17"/>
      <c r="J101" s="2">
        <f t="shared" si="8"/>
        <v>0</v>
      </c>
      <c r="K101" s="2">
        <f t="shared" si="9"/>
        <v>0</v>
      </c>
      <c r="M101" s="15">
        <v>38938</v>
      </c>
      <c r="N101" s="16">
        <v>0.2</v>
      </c>
      <c r="O101" s="17">
        <v>0.5</v>
      </c>
      <c r="P101" s="2">
        <f t="shared" si="6"/>
        <v>0.33</v>
      </c>
      <c r="Q101" s="2">
        <f t="shared" si="7"/>
        <v>0.16500000000000001</v>
      </c>
    </row>
    <row r="102" spans="1:17" x14ac:dyDescent="0.25">
      <c r="A102" s="316">
        <v>38896</v>
      </c>
      <c r="B102" s="16"/>
      <c r="C102" s="17">
        <v>0.75</v>
      </c>
      <c r="D102" s="2">
        <f t="shared" si="10"/>
        <v>0.495</v>
      </c>
      <c r="E102" s="2">
        <f t="shared" si="11"/>
        <v>0.2475</v>
      </c>
      <c r="G102" s="15">
        <v>38931</v>
      </c>
      <c r="H102" s="16"/>
      <c r="I102" s="17"/>
      <c r="J102" s="2">
        <f t="shared" si="8"/>
        <v>0</v>
      </c>
      <c r="K102" s="2">
        <f t="shared" si="9"/>
        <v>0</v>
      </c>
      <c r="M102" s="15">
        <v>38939</v>
      </c>
      <c r="N102" s="16"/>
      <c r="O102" s="17"/>
      <c r="P102" s="2">
        <f t="shared" si="6"/>
        <v>0</v>
      </c>
      <c r="Q102" s="2">
        <f t="shared" si="7"/>
        <v>0</v>
      </c>
    </row>
    <row r="103" spans="1:17" x14ac:dyDescent="0.25">
      <c r="A103" s="316">
        <v>38897</v>
      </c>
      <c r="B103" s="16"/>
      <c r="C103" s="17"/>
      <c r="D103" s="2">
        <f t="shared" si="10"/>
        <v>0</v>
      </c>
      <c r="E103" s="2">
        <f t="shared" si="11"/>
        <v>0</v>
      </c>
      <c r="G103" s="15">
        <v>38932</v>
      </c>
      <c r="H103" s="16"/>
      <c r="I103" s="17">
        <v>0.6</v>
      </c>
      <c r="J103" s="2">
        <f t="shared" si="8"/>
        <v>0.39600000000000002</v>
      </c>
      <c r="K103" s="2">
        <f t="shared" si="9"/>
        <v>0.19800000000000001</v>
      </c>
      <c r="M103" s="15">
        <v>38940</v>
      </c>
      <c r="N103" s="16">
        <v>0.2</v>
      </c>
      <c r="O103" s="17"/>
      <c r="P103" s="2">
        <f t="shared" si="6"/>
        <v>0</v>
      </c>
      <c r="Q103" s="2">
        <f t="shared" si="7"/>
        <v>0</v>
      </c>
    </row>
    <row r="104" spans="1:17" x14ac:dyDescent="0.25">
      <c r="A104" s="316">
        <v>38898</v>
      </c>
      <c r="B104" s="16"/>
      <c r="C104" s="17">
        <v>0.75</v>
      </c>
      <c r="D104" s="2">
        <f t="shared" si="10"/>
        <v>0.495</v>
      </c>
      <c r="E104" s="2">
        <f t="shared" si="11"/>
        <v>0.2475</v>
      </c>
      <c r="G104" s="15">
        <v>38933</v>
      </c>
      <c r="H104" s="16"/>
      <c r="I104" s="17"/>
      <c r="J104" s="2">
        <f t="shared" si="8"/>
        <v>0</v>
      </c>
      <c r="K104" s="2">
        <f t="shared" si="9"/>
        <v>0</v>
      </c>
      <c r="M104" s="15">
        <v>38941</v>
      </c>
      <c r="N104" s="16"/>
      <c r="O104" s="26"/>
      <c r="P104" s="2">
        <f t="shared" si="6"/>
        <v>0</v>
      </c>
      <c r="Q104" s="2">
        <f t="shared" si="7"/>
        <v>0</v>
      </c>
    </row>
    <row r="105" spans="1:17" x14ac:dyDescent="0.25">
      <c r="A105" s="316">
        <v>38899</v>
      </c>
      <c r="B105" s="16">
        <v>0.5</v>
      </c>
      <c r="C105" s="17"/>
      <c r="D105" s="2">
        <f t="shared" si="10"/>
        <v>0</v>
      </c>
      <c r="E105" s="2">
        <f t="shared" si="11"/>
        <v>0</v>
      </c>
      <c r="G105" s="15">
        <v>38934</v>
      </c>
      <c r="H105" s="16"/>
      <c r="I105" s="17"/>
      <c r="J105" s="2">
        <f t="shared" si="8"/>
        <v>0</v>
      </c>
      <c r="K105" s="2">
        <f t="shared" si="9"/>
        <v>0</v>
      </c>
      <c r="M105" s="15">
        <v>38942</v>
      </c>
      <c r="N105" s="16"/>
      <c r="O105" s="26"/>
      <c r="P105" s="2">
        <f t="shared" si="6"/>
        <v>0</v>
      </c>
      <c r="Q105" s="2">
        <f t="shared" si="7"/>
        <v>0</v>
      </c>
    </row>
    <row r="106" spans="1:17" x14ac:dyDescent="0.25">
      <c r="A106" s="316">
        <v>38900</v>
      </c>
      <c r="B106" s="16"/>
      <c r="C106" s="17"/>
      <c r="D106" s="2">
        <f t="shared" si="10"/>
        <v>0</v>
      </c>
      <c r="E106" s="2">
        <f t="shared" si="11"/>
        <v>0</v>
      </c>
      <c r="G106" s="15">
        <v>38935</v>
      </c>
      <c r="H106" s="16"/>
      <c r="I106" s="17">
        <v>0.6</v>
      </c>
      <c r="J106" s="2">
        <f t="shared" si="8"/>
        <v>0.39600000000000002</v>
      </c>
      <c r="K106" s="2">
        <f t="shared" si="9"/>
        <v>0.19800000000000001</v>
      </c>
      <c r="M106" s="15">
        <v>38943</v>
      </c>
      <c r="N106" s="16"/>
      <c r="O106" s="26"/>
      <c r="P106" s="2">
        <f t="shared" si="6"/>
        <v>0</v>
      </c>
      <c r="Q106" s="2">
        <f t="shared" si="7"/>
        <v>0</v>
      </c>
    </row>
    <row r="107" spans="1:17" ht="15.75" thickBot="1" x14ac:dyDescent="0.3">
      <c r="A107" s="316">
        <v>38901</v>
      </c>
      <c r="B107" s="20"/>
      <c r="C107" s="21">
        <v>0.5</v>
      </c>
      <c r="D107" s="2">
        <f t="shared" si="10"/>
        <v>0.33</v>
      </c>
      <c r="E107" s="2">
        <f t="shared" si="11"/>
        <v>0.16500000000000001</v>
      </c>
      <c r="G107" s="15">
        <v>38936</v>
      </c>
      <c r="H107" s="16"/>
      <c r="I107" s="17"/>
      <c r="J107" s="2">
        <f t="shared" si="8"/>
        <v>0</v>
      </c>
      <c r="K107" s="2">
        <f t="shared" si="9"/>
        <v>0</v>
      </c>
      <c r="M107" s="15">
        <v>38944</v>
      </c>
      <c r="N107" s="16"/>
      <c r="O107" s="26"/>
      <c r="P107" s="2">
        <f t="shared" si="6"/>
        <v>0</v>
      </c>
      <c r="Q107" s="2">
        <f t="shared" si="7"/>
        <v>0</v>
      </c>
    </row>
    <row r="108" spans="1:17" x14ac:dyDescent="0.25">
      <c r="A108" s="316">
        <v>38902</v>
      </c>
      <c r="B108" s="16"/>
      <c r="C108" s="17"/>
      <c r="D108" s="2">
        <f t="shared" si="10"/>
        <v>0</v>
      </c>
      <c r="E108" s="2">
        <f t="shared" si="11"/>
        <v>0</v>
      </c>
      <c r="G108" s="15">
        <v>38937</v>
      </c>
      <c r="H108" s="16">
        <v>0.15</v>
      </c>
      <c r="I108" s="17">
        <v>0.6</v>
      </c>
      <c r="J108" s="2">
        <f t="shared" si="8"/>
        <v>0.39600000000000002</v>
      </c>
      <c r="K108" s="2">
        <f t="shared" si="9"/>
        <v>0.19800000000000001</v>
      </c>
      <c r="M108" s="15">
        <v>38945</v>
      </c>
      <c r="N108" s="16"/>
      <c r="O108" s="26"/>
      <c r="P108" s="2">
        <f t="shared" si="6"/>
        <v>0</v>
      </c>
      <c r="Q108" s="2">
        <f t="shared" si="7"/>
        <v>0</v>
      </c>
    </row>
    <row r="109" spans="1:17" x14ac:dyDescent="0.25">
      <c r="A109" s="316">
        <v>38903</v>
      </c>
      <c r="B109" s="16"/>
      <c r="C109" s="17">
        <v>0.6</v>
      </c>
      <c r="D109" s="2">
        <f t="shared" si="10"/>
        <v>0.39600000000000002</v>
      </c>
      <c r="E109" s="2">
        <f t="shared" si="11"/>
        <v>0.19800000000000001</v>
      </c>
      <c r="G109" s="15">
        <v>38938</v>
      </c>
      <c r="H109" s="16">
        <v>0.2</v>
      </c>
      <c r="I109" s="17">
        <v>0.5</v>
      </c>
      <c r="J109" s="2">
        <f t="shared" si="8"/>
        <v>0.33</v>
      </c>
      <c r="K109" s="2">
        <f t="shared" si="9"/>
        <v>0.16500000000000001</v>
      </c>
      <c r="M109" s="15">
        <v>38946</v>
      </c>
      <c r="N109" s="16">
        <v>1.3</v>
      </c>
      <c r="O109" s="26">
        <v>0.6</v>
      </c>
      <c r="P109" s="2">
        <f t="shared" si="6"/>
        <v>0.39600000000000002</v>
      </c>
      <c r="Q109" s="2">
        <f t="shared" si="7"/>
        <v>0.19800000000000001</v>
      </c>
    </row>
    <row r="110" spans="1:17" x14ac:dyDescent="0.25">
      <c r="A110" s="316">
        <v>38904</v>
      </c>
      <c r="B110" s="16"/>
      <c r="C110" s="17">
        <v>0.5</v>
      </c>
      <c r="D110" s="2">
        <f t="shared" si="10"/>
        <v>0.33</v>
      </c>
      <c r="E110" s="2">
        <f t="shared" si="11"/>
        <v>0.16500000000000001</v>
      </c>
      <c r="G110" s="15">
        <v>38939</v>
      </c>
      <c r="H110" s="16"/>
      <c r="I110" s="17"/>
      <c r="J110" s="2">
        <f t="shared" si="8"/>
        <v>0</v>
      </c>
      <c r="K110" s="2">
        <f t="shared" si="9"/>
        <v>0</v>
      </c>
      <c r="M110" s="15">
        <v>38947</v>
      </c>
      <c r="N110" s="16">
        <v>0.25</v>
      </c>
      <c r="O110" s="26"/>
      <c r="P110" s="2">
        <f t="shared" si="6"/>
        <v>0</v>
      </c>
      <c r="Q110" s="2">
        <f t="shared" si="7"/>
        <v>0</v>
      </c>
    </row>
    <row r="111" spans="1:17" x14ac:dyDescent="0.25">
      <c r="A111" s="316">
        <v>38905</v>
      </c>
      <c r="B111" s="16">
        <v>0.35</v>
      </c>
      <c r="C111" s="17"/>
      <c r="D111" s="2">
        <f t="shared" si="10"/>
        <v>0</v>
      </c>
      <c r="E111" s="2">
        <f t="shared" si="11"/>
        <v>0</v>
      </c>
      <c r="G111" s="15">
        <v>38940</v>
      </c>
      <c r="H111" s="16">
        <v>0.2</v>
      </c>
      <c r="I111" s="17"/>
      <c r="J111" s="2">
        <f t="shared" si="8"/>
        <v>0</v>
      </c>
      <c r="K111" s="2">
        <f t="shared" si="9"/>
        <v>0</v>
      </c>
      <c r="M111" s="15">
        <v>38948</v>
      </c>
      <c r="N111" s="16"/>
      <c r="O111" s="26"/>
      <c r="P111" s="2">
        <f t="shared" si="6"/>
        <v>0</v>
      </c>
      <c r="Q111" s="2">
        <f t="shared" si="7"/>
        <v>0</v>
      </c>
    </row>
    <row r="112" spans="1:17" x14ac:dyDescent="0.25">
      <c r="A112" s="316">
        <v>38906</v>
      </c>
      <c r="B112" s="16">
        <v>0.42</v>
      </c>
      <c r="C112" s="17"/>
      <c r="D112" s="2">
        <f t="shared" si="10"/>
        <v>0</v>
      </c>
      <c r="E112" s="2">
        <f t="shared" si="11"/>
        <v>0</v>
      </c>
      <c r="G112" s="15">
        <v>38941</v>
      </c>
      <c r="H112" s="16"/>
      <c r="I112" s="17"/>
      <c r="J112" s="2">
        <f t="shared" si="8"/>
        <v>0</v>
      </c>
      <c r="K112" s="2">
        <f t="shared" si="9"/>
        <v>0</v>
      </c>
      <c r="M112" s="15">
        <v>38949</v>
      </c>
      <c r="N112" s="16"/>
      <c r="O112" s="26"/>
      <c r="P112" s="2">
        <f t="shared" si="6"/>
        <v>0</v>
      </c>
      <c r="Q112" s="2">
        <f t="shared" si="7"/>
        <v>0</v>
      </c>
    </row>
    <row r="113" spans="1:17" x14ac:dyDescent="0.25">
      <c r="A113" s="316">
        <v>38907</v>
      </c>
      <c r="B113" s="16">
        <v>0.39</v>
      </c>
      <c r="C113" s="17"/>
      <c r="D113" s="2">
        <f t="shared" si="10"/>
        <v>0</v>
      </c>
      <c r="E113" s="2">
        <f t="shared" si="11"/>
        <v>0</v>
      </c>
      <c r="G113" s="15">
        <v>38942</v>
      </c>
      <c r="H113" s="16"/>
      <c r="I113" s="17"/>
      <c r="J113" s="2">
        <f t="shared" si="8"/>
        <v>0</v>
      </c>
      <c r="K113" s="2">
        <f t="shared" si="9"/>
        <v>0</v>
      </c>
      <c r="M113" s="15">
        <v>38950</v>
      </c>
      <c r="N113" s="16"/>
      <c r="O113" s="26"/>
      <c r="P113" s="2">
        <f t="shared" si="6"/>
        <v>0</v>
      </c>
      <c r="Q113" s="2">
        <f t="shared" si="7"/>
        <v>0</v>
      </c>
    </row>
    <row r="114" spans="1:17" ht="15.75" thickBot="1" x14ac:dyDescent="0.3">
      <c r="A114" s="316">
        <v>38908</v>
      </c>
      <c r="B114" s="20"/>
      <c r="C114" s="21"/>
      <c r="D114" s="2">
        <f t="shared" si="10"/>
        <v>0</v>
      </c>
      <c r="E114" s="2">
        <f t="shared" si="11"/>
        <v>0</v>
      </c>
      <c r="G114" s="15">
        <v>38943</v>
      </c>
      <c r="H114" s="16"/>
      <c r="I114" s="17">
        <v>0.6</v>
      </c>
      <c r="J114" s="2">
        <f t="shared" si="8"/>
        <v>0.39600000000000002</v>
      </c>
      <c r="K114" s="2">
        <f t="shared" si="9"/>
        <v>0.19800000000000001</v>
      </c>
      <c r="M114" s="15">
        <v>38951</v>
      </c>
      <c r="N114" s="16"/>
      <c r="O114" s="26"/>
      <c r="P114" s="2">
        <f t="shared" si="6"/>
        <v>0</v>
      </c>
      <c r="Q114" s="2">
        <f t="shared" si="7"/>
        <v>0</v>
      </c>
    </row>
    <row r="115" spans="1:17" x14ac:dyDescent="0.25">
      <c r="A115" s="316">
        <v>38909</v>
      </c>
      <c r="B115" s="16"/>
      <c r="C115" s="17"/>
      <c r="D115" s="2">
        <f t="shared" si="10"/>
        <v>0</v>
      </c>
      <c r="E115" s="2">
        <f t="shared" si="11"/>
        <v>0</v>
      </c>
      <c r="G115" s="15">
        <v>38944</v>
      </c>
      <c r="H115" s="16"/>
      <c r="I115" s="17"/>
      <c r="J115" s="2">
        <f t="shared" si="8"/>
        <v>0</v>
      </c>
      <c r="K115" s="2">
        <f t="shared" si="9"/>
        <v>0</v>
      </c>
      <c r="M115" s="15">
        <v>38952</v>
      </c>
      <c r="N115" s="16"/>
      <c r="O115" s="26"/>
      <c r="P115" s="2">
        <f t="shared" si="6"/>
        <v>0</v>
      </c>
      <c r="Q115" s="2">
        <f t="shared" si="7"/>
        <v>0</v>
      </c>
    </row>
    <row r="116" spans="1:17" x14ac:dyDescent="0.25">
      <c r="A116" s="316">
        <v>38910</v>
      </c>
      <c r="B116" s="16"/>
      <c r="C116" s="17">
        <v>0.5</v>
      </c>
      <c r="D116" s="2">
        <f t="shared" si="10"/>
        <v>0.33</v>
      </c>
      <c r="E116" s="2">
        <f t="shared" si="11"/>
        <v>0.16500000000000001</v>
      </c>
      <c r="G116" s="15">
        <v>38945</v>
      </c>
      <c r="H116" s="16"/>
      <c r="I116" s="17"/>
      <c r="J116" s="2">
        <f t="shared" si="8"/>
        <v>0</v>
      </c>
      <c r="K116" s="2">
        <f t="shared" si="9"/>
        <v>0</v>
      </c>
      <c r="M116" s="15">
        <v>38953</v>
      </c>
      <c r="N116" s="16"/>
      <c r="O116" s="26"/>
      <c r="P116" s="2">
        <f t="shared" si="6"/>
        <v>0</v>
      </c>
      <c r="Q116" s="2">
        <f t="shared" si="7"/>
        <v>0</v>
      </c>
    </row>
    <row r="117" spans="1:17" x14ac:dyDescent="0.25">
      <c r="A117" s="316">
        <v>38911</v>
      </c>
      <c r="B117" s="16"/>
      <c r="C117" s="17"/>
      <c r="D117" s="2">
        <f t="shared" si="10"/>
        <v>0</v>
      </c>
      <c r="E117" s="2">
        <f t="shared" si="11"/>
        <v>0</v>
      </c>
      <c r="G117" s="15">
        <v>38946</v>
      </c>
      <c r="H117" s="16">
        <v>1.3</v>
      </c>
      <c r="I117" s="26">
        <v>0.6</v>
      </c>
      <c r="J117" s="2">
        <f t="shared" si="8"/>
        <v>0.39600000000000002</v>
      </c>
      <c r="K117" s="2">
        <f t="shared" si="9"/>
        <v>0.19800000000000001</v>
      </c>
      <c r="M117" s="15">
        <v>38954</v>
      </c>
      <c r="N117" s="16">
        <v>1.36</v>
      </c>
      <c r="O117" s="26"/>
      <c r="P117" s="2">
        <f t="shared" si="6"/>
        <v>0</v>
      </c>
      <c r="Q117" s="2">
        <f t="shared" si="7"/>
        <v>0</v>
      </c>
    </row>
    <row r="118" spans="1:17" x14ac:dyDescent="0.25">
      <c r="A118" s="316">
        <v>38912</v>
      </c>
      <c r="B118" s="16">
        <v>0.59</v>
      </c>
      <c r="C118" s="17"/>
      <c r="D118" s="2">
        <f t="shared" si="10"/>
        <v>0</v>
      </c>
      <c r="E118" s="2">
        <f t="shared" si="11"/>
        <v>0</v>
      </c>
      <c r="G118" s="15">
        <v>38947</v>
      </c>
      <c r="H118" s="16">
        <v>0.25</v>
      </c>
      <c r="I118" s="26"/>
      <c r="J118" s="2">
        <f t="shared" si="8"/>
        <v>0</v>
      </c>
      <c r="K118" s="2">
        <f t="shared" si="9"/>
        <v>0</v>
      </c>
      <c r="M118" s="15">
        <v>38955</v>
      </c>
      <c r="N118" s="16"/>
      <c r="O118" s="26"/>
      <c r="P118" s="2">
        <f t="shared" si="6"/>
        <v>0</v>
      </c>
      <c r="Q118" s="2">
        <f t="shared" si="7"/>
        <v>0</v>
      </c>
    </row>
    <row r="119" spans="1:17" x14ac:dyDescent="0.25">
      <c r="A119" s="316">
        <v>38913</v>
      </c>
      <c r="B119" s="16"/>
      <c r="C119" s="17"/>
      <c r="D119" s="2">
        <f t="shared" si="10"/>
        <v>0</v>
      </c>
      <c r="E119" s="2">
        <f t="shared" si="11"/>
        <v>0</v>
      </c>
      <c r="G119" s="15">
        <v>38948</v>
      </c>
      <c r="H119" s="16"/>
      <c r="I119" s="26"/>
      <c r="J119" s="2">
        <f t="shared" si="8"/>
        <v>0</v>
      </c>
      <c r="K119" s="2">
        <f t="shared" si="9"/>
        <v>0</v>
      </c>
      <c r="M119" s="15">
        <v>38956</v>
      </c>
      <c r="N119" s="16"/>
      <c r="O119" s="26"/>
      <c r="P119" s="2">
        <f t="shared" si="6"/>
        <v>0</v>
      </c>
      <c r="Q119" s="2">
        <f t="shared" si="7"/>
        <v>0</v>
      </c>
    </row>
    <row r="120" spans="1:17" x14ac:dyDescent="0.25">
      <c r="A120" s="316">
        <v>38914</v>
      </c>
      <c r="B120" s="16"/>
      <c r="C120" s="17"/>
      <c r="D120" s="2">
        <f t="shared" si="10"/>
        <v>0</v>
      </c>
      <c r="E120" s="2">
        <f t="shared" si="11"/>
        <v>0</v>
      </c>
      <c r="G120" s="15">
        <v>38949</v>
      </c>
      <c r="H120" s="16"/>
      <c r="I120" s="26"/>
      <c r="J120" s="2">
        <f t="shared" si="8"/>
        <v>0</v>
      </c>
      <c r="K120" s="2">
        <f t="shared" si="9"/>
        <v>0</v>
      </c>
      <c r="M120" s="15">
        <v>38957</v>
      </c>
      <c r="N120" s="16"/>
      <c r="O120" s="26"/>
      <c r="P120" s="2">
        <f t="shared" si="6"/>
        <v>0</v>
      </c>
      <c r="Q120" s="2">
        <f t="shared" si="7"/>
        <v>0</v>
      </c>
    </row>
    <row r="121" spans="1:17" ht="15.75" thickBot="1" x14ac:dyDescent="0.3">
      <c r="A121" s="316">
        <v>38915</v>
      </c>
      <c r="B121" s="20"/>
      <c r="C121" s="21">
        <v>0.6</v>
      </c>
      <c r="D121" s="2">
        <f t="shared" si="10"/>
        <v>0.39600000000000002</v>
      </c>
      <c r="E121" s="2">
        <f t="shared" si="11"/>
        <v>0.19800000000000001</v>
      </c>
      <c r="G121" s="15">
        <v>38950</v>
      </c>
      <c r="H121" s="16"/>
      <c r="I121" s="26"/>
      <c r="J121" s="2">
        <f t="shared" si="8"/>
        <v>0</v>
      </c>
      <c r="K121" s="2">
        <f t="shared" si="9"/>
        <v>0</v>
      </c>
      <c r="M121" s="15">
        <v>38958</v>
      </c>
      <c r="N121" s="16"/>
      <c r="O121" s="26"/>
      <c r="P121" s="2">
        <f t="shared" si="6"/>
        <v>0</v>
      </c>
      <c r="Q121" s="2">
        <f t="shared" si="7"/>
        <v>0</v>
      </c>
    </row>
    <row r="122" spans="1:17" x14ac:dyDescent="0.25">
      <c r="A122" s="316">
        <v>38916</v>
      </c>
      <c r="B122" s="16"/>
      <c r="C122" s="17">
        <v>0.6</v>
      </c>
      <c r="D122" s="2">
        <f t="shared" si="10"/>
        <v>0.39600000000000002</v>
      </c>
      <c r="E122" s="2">
        <f t="shared" si="11"/>
        <v>0.19800000000000001</v>
      </c>
      <c r="G122" s="15">
        <v>38951</v>
      </c>
      <c r="H122" s="16"/>
      <c r="I122" s="26"/>
      <c r="J122" s="2">
        <f t="shared" si="8"/>
        <v>0</v>
      </c>
      <c r="K122" s="2">
        <f t="shared" si="9"/>
        <v>0</v>
      </c>
      <c r="M122" s="15">
        <v>38959</v>
      </c>
      <c r="N122" s="16">
        <v>1.3</v>
      </c>
      <c r="O122" s="26"/>
      <c r="P122" s="2">
        <f t="shared" si="6"/>
        <v>0</v>
      </c>
      <c r="Q122" s="2">
        <f t="shared" si="7"/>
        <v>0</v>
      </c>
    </row>
    <row r="123" spans="1:17" x14ac:dyDescent="0.25">
      <c r="A123" s="316">
        <v>38917</v>
      </c>
      <c r="B123" s="16"/>
      <c r="C123" s="17"/>
      <c r="D123" s="2">
        <f t="shared" si="10"/>
        <v>0</v>
      </c>
      <c r="E123" s="2">
        <f t="shared" si="11"/>
        <v>0</v>
      </c>
      <c r="G123" s="15">
        <v>38952</v>
      </c>
      <c r="H123" s="16"/>
      <c r="I123" s="26"/>
      <c r="J123" s="2">
        <f t="shared" si="8"/>
        <v>0</v>
      </c>
      <c r="K123" s="2">
        <f t="shared" si="9"/>
        <v>0</v>
      </c>
      <c r="M123" s="15">
        <v>38960</v>
      </c>
      <c r="N123" s="16"/>
      <c r="O123" s="26"/>
      <c r="P123" s="2">
        <f t="shared" si="6"/>
        <v>0</v>
      </c>
      <c r="Q123" s="2">
        <f t="shared" si="7"/>
        <v>0</v>
      </c>
    </row>
    <row r="124" spans="1:17" x14ac:dyDescent="0.25">
      <c r="A124" s="316">
        <v>38918</v>
      </c>
      <c r="B124" s="16"/>
      <c r="C124" s="17">
        <v>0.6</v>
      </c>
      <c r="D124" s="2">
        <f t="shared" si="10"/>
        <v>0.39600000000000002</v>
      </c>
      <c r="E124" s="2">
        <f t="shared" si="11"/>
        <v>0.19800000000000001</v>
      </c>
      <c r="G124" s="15">
        <v>38953</v>
      </c>
      <c r="H124" s="16"/>
      <c r="I124" s="26"/>
      <c r="J124" s="2">
        <f t="shared" si="8"/>
        <v>0</v>
      </c>
      <c r="K124" s="2">
        <f t="shared" si="9"/>
        <v>0</v>
      </c>
      <c r="M124" s="15">
        <v>38961</v>
      </c>
      <c r="N124" s="16"/>
      <c r="O124" s="26"/>
      <c r="P124" s="2">
        <f t="shared" si="6"/>
        <v>0</v>
      </c>
      <c r="Q124" s="2">
        <f t="shared" si="7"/>
        <v>0</v>
      </c>
    </row>
    <row r="125" spans="1:17" x14ac:dyDescent="0.25">
      <c r="A125" s="316">
        <v>38919</v>
      </c>
      <c r="B125" s="16">
        <v>0.32</v>
      </c>
      <c r="C125" s="17"/>
      <c r="D125" s="2">
        <f t="shared" si="10"/>
        <v>0</v>
      </c>
      <c r="E125" s="2">
        <f t="shared" si="11"/>
        <v>0</v>
      </c>
      <c r="G125" s="15">
        <v>38954</v>
      </c>
      <c r="H125" s="16">
        <v>1.36</v>
      </c>
      <c r="I125" s="26"/>
      <c r="J125" s="2">
        <f t="shared" si="8"/>
        <v>0</v>
      </c>
      <c r="K125" s="2">
        <f t="shared" si="9"/>
        <v>0</v>
      </c>
      <c r="M125" s="15">
        <v>38962</v>
      </c>
      <c r="N125" s="16"/>
      <c r="O125" s="26"/>
      <c r="P125" s="2">
        <f t="shared" si="6"/>
        <v>0</v>
      </c>
      <c r="Q125" s="2">
        <f t="shared" si="7"/>
        <v>0</v>
      </c>
    </row>
    <row r="126" spans="1:17" x14ac:dyDescent="0.25">
      <c r="A126" s="316">
        <v>38920</v>
      </c>
      <c r="B126" s="16"/>
      <c r="C126" s="17"/>
      <c r="D126" s="2">
        <f t="shared" si="10"/>
        <v>0</v>
      </c>
      <c r="E126" s="2">
        <f t="shared" si="11"/>
        <v>0</v>
      </c>
      <c r="G126" s="15">
        <v>38955</v>
      </c>
      <c r="H126" s="16"/>
      <c r="I126" s="26"/>
      <c r="J126" s="2">
        <f t="shared" si="8"/>
        <v>0</v>
      </c>
      <c r="K126" s="2">
        <f t="shared" si="9"/>
        <v>0</v>
      </c>
      <c r="M126" s="15">
        <v>38963</v>
      </c>
      <c r="N126" s="16"/>
      <c r="O126" s="26"/>
      <c r="P126" s="2">
        <f t="shared" si="6"/>
        <v>0</v>
      </c>
      <c r="Q126" s="2">
        <f t="shared" si="7"/>
        <v>0</v>
      </c>
    </row>
    <row r="127" spans="1:17" x14ac:dyDescent="0.25">
      <c r="A127" s="316">
        <v>38921</v>
      </c>
      <c r="B127" s="16"/>
      <c r="C127" s="17">
        <v>0.5</v>
      </c>
      <c r="D127" s="2">
        <f t="shared" si="10"/>
        <v>0.33</v>
      </c>
      <c r="E127" s="2">
        <f t="shared" si="11"/>
        <v>0.16500000000000001</v>
      </c>
      <c r="G127" s="15">
        <v>38956</v>
      </c>
      <c r="H127" s="16"/>
      <c r="I127" s="26"/>
      <c r="J127" s="2">
        <f t="shared" si="8"/>
        <v>0</v>
      </c>
      <c r="K127" s="2">
        <f t="shared" si="9"/>
        <v>0</v>
      </c>
      <c r="M127" s="15">
        <v>38964</v>
      </c>
      <c r="N127" s="16"/>
      <c r="O127" s="26"/>
      <c r="P127" s="2">
        <f t="shared" si="6"/>
        <v>0</v>
      </c>
      <c r="Q127" s="2">
        <f t="shared" si="7"/>
        <v>0</v>
      </c>
    </row>
    <row r="128" spans="1:17" ht="15.75" thickBot="1" x14ac:dyDescent="0.3">
      <c r="A128" s="316">
        <v>38922</v>
      </c>
      <c r="B128" s="20">
        <v>0.6</v>
      </c>
      <c r="C128" s="21"/>
      <c r="D128" s="2">
        <f t="shared" si="10"/>
        <v>0</v>
      </c>
      <c r="E128" s="2">
        <f t="shared" si="11"/>
        <v>0</v>
      </c>
      <c r="G128" s="15">
        <v>38957</v>
      </c>
      <c r="H128" s="16"/>
      <c r="I128" s="26"/>
      <c r="J128" s="2">
        <f t="shared" si="8"/>
        <v>0</v>
      </c>
      <c r="K128" s="2">
        <f t="shared" si="9"/>
        <v>0</v>
      </c>
      <c r="M128" s="15">
        <v>38965</v>
      </c>
      <c r="N128" s="16"/>
      <c r="O128" s="26"/>
      <c r="P128" s="2">
        <f t="shared" si="6"/>
        <v>0</v>
      </c>
      <c r="Q128" s="2">
        <f t="shared" si="7"/>
        <v>0</v>
      </c>
    </row>
    <row r="129" spans="1:17" x14ac:dyDescent="0.25">
      <c r="A129" s="316">
        <v>38923</v>
      </c>
      <c r="B129" s="16"/>
      <c r="C129" s="17">
        <v>0.5</v>
      </c>
      <c r="D129" s="2">
        <f t="shared" si="10"/>
        <v>0.33</v>
      </c>
      <c r="E129" s="2">
        <f t="shared" si="11"/>
        <v>0.16500000000000001</v>
      </c>
      <c r="G129" s="15">
        <v>38958</v>
      </c>
      <c r="H129" s="16"/>
      <c r="I129" s="26"/>
      <c r="J129" s="2">
        <f t="shared" si="8"/>
        <v>0</v>
      </c>
      <c r="K129" s="2">
        <f t="shared" si="9"/>
        <v>0</v>
      </c>
      <c r="M129" s="15">
        <v>38966</v>
      </c>
      <c r="N129" s="16"/>
      <c r="O129" s="26"/>
      <c r="P129" s="2">
        <f t="shared" si="6"/>
        <v>0</v>
      </c>
      <c r="Q129" s="2">
        <f t="shared" si="7"/>
        <v>0</v>
      </c>
    </row>
    <row r="130" spans="1:17" x14ac:dyDescent="0.25">
      <c r="A130" s="316">
        <v>38924</v>
      </c>
      <c r="B130" s="16"/>
      <c r="C130" s="17"/>
      <c r="D130" s="2">
        <f t="shared" si="10"/>
        <v>0</v>
      </c>
      <c r="E130" s="2">
        <f t="shared" si="11"/>
        <v>0</v>
      </c>
      <c r="G130" s="15">
        <v>38959</v>
      </c>
      <c r="H130" s="16">
        <v>1.3</v>
      </c>
      <c r="I130" s="26"/>
      <c r="J130" s="2">
        <f t="shared" si="8"/>
        <v>0</v>
      </c>
      <c r="K130" s="2">
        <f t="shared" si="9"/>
        <v>0</v>
      </c>
      <c r="M130" s="15">
        <v>38967</v>
      </c>
      <c r="N130" s="16"/>
      <c r="O130" s="26"/>
      <c r="P130" s="2">
        <f t="shared" si="6"/>
        <v>0</v>
      </c>
      <c r="Q130" s="2">
        <f t="shared" si="7"/>
        <v>0</v>
      </c>
    </row>
    <row r="131" spans="1:17" x14ac:dyDescent="0.25">
      <c r="A131" s="316">
        <v>38925</v>
      </c>
      <c r="B131" s="16"/>
      <c r="C131" s="17"/>
      <c r="D131" s="2">
        <f t="shared" si="10"/>
        <v>0</v>
      </c>
      <c r="E131" s="2">
        <f t="shared" si="11"/>
        <v>0</v>
      </c>
      <c r="G131" s="15">
        <v>38960</v>
      </c>
      <c r="H131" s="16"/>
      <c r="I131" s="17"/>
      <c r="J131" s="2">
        <f t="shared" si="8"/>
        <v>0</v>
      </c>
      <c r="K131" s="2">
        <f t="shared" si="9"/>
        <v>0</v>
      </c>
      <c r="M131" s="15">
        <v>38968</v>
      </c>
      <c r="N131" s="27"/>
      <c r="O131" s="26"/>
      <c r="P131" s="2">
        <f t="shared" si="6"/>
        <v>0</v>
      </c>
      <c r="Q131" s="2">
        <f t="shared" ref="Q131:Q170" si="12">+O131*0.33</f>
        <v>0</v>
      </c>
    </row>
    <row r="132" spans="1:17" x14ac:dyDescent="0.25">
      <c r="A132" s="316">
        <v>38926</v>
      </c>
      <c r="B132" s="16"/>
      <c r="C132" s="17"/>
      <c r="D132" s="2">
        <f t="shared" si="10"/>
        <v>0</v>
      </c>
      <c r="E132" s="2">
        <f t="shared" si="11"/>
        <v>0</v>
      </c>
      <c r="G132" s="15">
        <v>38961</v>
      </c>
      <c r="H132" s="16"/>
      <c r="I132" s="17"/>
      <c r="J132" s="2">
        <f t="shared" si="8"/>
        <v>0</v>
      </c>
      <c r="K132" s="2">
        <f t="shared" si="9"/>
        <v>0</v>
      </c>
      <c r="M132" s="15">
        <v>38969</v>
      </c>
      <c r="N132" s="28"/>
      <c r="O132" s="26"/>
      <c r="P132" s="2">
        <f t="shared" ref="P132:P170" si="13">+O132*0.66</f>
        <v>0</v>
      </c>
      <c r="Q132" s="2">
        <f t="shared" si="12"/>
        <v>0</v>
      </c>
    </row>
    <row r="133" spans="1:17" x14ac:dyDescent="0.25">
      <c r="A133" s="316">
        <v>38927</v>
      </c>
      <c r="B133" s="16"/>
      <c r="C133" s="17"/>
      <c r="D133" s="2">
        <f t="shared" si="10"/>
        <v>0</v>
      </c>
      <c r="E133" s="2">
        <f t="shared" si="11"/>
        <v>0</v>
      </c>
      <c r="G133" s="15">
        <v>38962</v>
      </c>
      <c r="H133" s="16"/>
      <c r="I133" s="17"/>
      <c r="J133" s="2">
        <f t="shared" si="8"/>
        <v>0</v>
      </c>
      <c r="K133" s="2">
        <f t="shared" si="9"/>
        <v>0</v>
      </c>
      <c r="M133" s="15">
        <v>38970</v>
      </c>
      <c r="N133" s="16"/>
      <c r="O133" s="26"/>
      <c r="P133" s="2">
        <f t="shared" si="13"/>
        <v>0</v>
      </c>
      <c r="Q133" s="2">
        <f t="shared" si="12"/>
        <v>0</v>
      </c>
    </row>
    <row r="134" spans="1:17" x14ac:dyDescent="0.25">
      <c r="A134" s="316">
        <v>38928</v>
      </c>
      <c r="B134" s="16">
        <v>0.15</v>
      </c>
      <c r="C134" s="17"/>
      <c r="D134" s="2">
        <f t="shared" si="10"/>
        <v>0</v>
      </c>
      <c r="E134" s="2">
        <f t="shared" si="11"/>
        <v>0</v>
      </c>
      <c r="G134" s="15">
        <v>38963</v>
      </c>
      <c r="H134" s="16"/>
      <c r="I134" s="17"/>
      <c r="J134" s="2">
        <f t="shared" ref="J134:J151" si="14">+I134*0.66</f>
        <v>0</v>
      </c>
      <c r="K134" s="2">
        <f t="shared" ref="K134:K151" si="15">+I134*0.33</f>
        <v>0</v>
      </c>
      <c r="M134" s="15">
        <v>38971</v>
      </c>
      <c r="N134" s="27"/>
      <c r="O134" s="26"/>
      <c r="P134" s="2">
        <f t="shared" si="13"/>
        <v>0</v>
      </c>
      <c r="Q134" s="2">
        <f t="shared" si="12"/>
        <v>0</v>
      </c>
    </row>
    <row r="135" spans="1:17" ht="15.75" thickBot="1" x14ac:dyDescent="0.3">
      <c r="A135" s="316">
        <v>38929</v>
      </c>
      <c r="B135" s="20"/>
      <c r="C135" s="21"/>
      <c r="D135" s="2">
        <f t="shared" si="10"/>
        <v>0</v>
      </c>
      <c r="E135" s="2">
        <f t="shared" si="11"/>
        <v>0</v>
      </c>
      <c r="G135" s="15">
        <v>38964</v>
      </c>
      <c r="H135" s="16"/>
      <c r="I135" s="17"/>
      <c r="J135" s="2">
        <f t="shared" si="14"/>
        <v>0</v>
      </c>
      <c r="K135" s="2">
        <f t="shared" si="15"/>
        <v>0</v>
      </c>
      <c r="M135" s="15">
        <v>38972</v>
      </c>
      <c r="N135" s="28"/>
      <c r="O135" s="26"/>
      <c r="P135" s="2">
        <f t="shared" si="13"/>
        <v>0</v>
      </c>
      <c r="Q135" s="2">
        <f t="shared" si="12"/>
        <v>0</v>
      </c>
    </row>
    <row r="136" spans="1:17" x14ac:dyDescent="0.25">
      <c r="A136" s="316">
        <v>38930</v>
      </c>
      <c r="B136" s="16"/>
      <c r="C136" s="17"/>
      <c r="D136" s="2">
        <f t="shared" si="10"/>
        <v>0</v>
      </c>
      <c r="E136" s="2">
        <f t="shared" si="11"/>
        <v>0</v>
      </c>
      <c r="G136" s="15">
        <v>38965</v>
      </c>
      <c r="H136" s="16"/>
      <c r="I136" s="17"/>
      <c r="J136" s="2">
        <f t="shared" si="14"/>
        <v>0</v>
      </c>
      <c r="K136" s="2">
        <f t="shared" si="15"/>
        <v>0</v>
      </c>
      <c r="M136" s="15">
        <v>38973</v>
      </c>
      <c r="N136" s="27"/>
      <c r="O136" s="26"/>
      <c r="P136" s="2">
        <f t="shared" si="13"/>
        <v>0</v>
      </c>
      <c r="Q136" s="2">
        <f t="shared" si="12"/>
        <v>0</v>
      </c>
    </row>
    <row r="137" spans="1:17" x14ac:dyDescent="0.25">
      <c r="A137" s="316">
        <v>38931</v>
      </c>
      <c r="B137" s="16"/>
      <c r="C137" s="17"/>
      <c r="D137" s="2">
        <f t="shared" si="10"/>
        <v>0</v>
      </c>
      <c r="E137" s="2">
        <f t="shared" si="11"/>
        <v>0</v>
      </c>
      <c r="G137" s="15">
        <v>38966</v>
      </c>
      <c r="H137" s="16"/>
      <c r="I137" s="17"/>
      <c r="J137" s="2">
        <f t="shared" si="14"/>
        <v>0</v>
      </c>
      <c r="K137" s="2">
        <f t="shared" si="15"/>
        <v>0</v>
      </c>
      <c r="M137" s="15">
        <v>38974</v>
      </c>
      <c r="N137" s="27"/>
      <c r="O137" s="26"/>
      <c r="P137" s="2">
        <f t="shared" si="13"/>
        <v>0</v>
      </c>
      <c r="Q137" s="2">
        <f t="shared" si="12"/>
        <v>0</v>
      </c>
    </row>
    <row r="138" spans="1:17" x14ac:dyDescent="0.25">
      <c r="A138" s="316">
        <v>38932</v>
      </c>
      <c r="B138" s="16"/>
      <c r="C138" s="17"/>
      <c r="D138" s="2">
        <f t="shared" si="10"/>
        <v>0</v>
      </c>
      <c r="E138" s="2">
        <f t="shared" si="11"/>
        <v>0</v>
      </c>
      <c r="G138" s="15">
        <v>38967</v>
      </c>
      <c r="H138" s="16"/>
      <c r="I138" s="17"/>
      <c r="J138" s="2">
        <f t="shared" si="14"/>
        <v>0</v>
      </c>
      <c r="K138" s="2">
        <f t="shared" si="15"/>
        <v>0</v>
      </c>
      <c r="M138" s="15">
        <v>38975</v>
      </c>
      <c r="N138" s="27"/>
      <c r="O138" s="26"/>
      <c r="P138" s="2">
        <f t="shared" si="13"/>
        <v>0</v>
      </c>
      <c r="Q138" s="2">
        <f t="shared" si="12"/>
        <v>0</v>
      </c>
    </row>
    <row r="139" spans="1:17" x14ac:dyDescent="0.25">
      <c r="A139" s="316">
        <v>38933</v>
      </c>
      <c r="B139" s="16"/>
      <c r="C139" s="17"/>
      <c r="D139" s="2">
        <f t="shared" si="10"/>
        <v>0</v>
      </c>
      <c r="E139" s="2">
        <f t="shared" si="11"/>
        <v>0</v>
      </c>
      <c r="G139" s="15">
        <v>38968</v>
      </c>
      <c r="H139" s="16"/>
      <c r="I139" s="17"/>
      <c r="J139" s="2">
        <f t="shared" si="14"/>
        <v>0</v>
      </c>
      <c r="K139" s="2">
        <f t="shared" si="15"/>
        <v>0</v>
      </c>
      <c r="M139" s="15">
        <v>38976</v>
      </c>
      <c r="N139" s="27"/>
      <c r="O139" s="26"/>
      <c r="P139" s="2">
        <f t="shared" si="13"/>
        <v>0</v>
      </c>
      <c r="Q139" s="2">
        <f t="shared" si="12"/>
        <v>0</v>
      </c>
    </row>
    <row r="140" spans="1:17" x14ac:dyDescent="0.25">
      <c r="A140" s="316">
        <v>38934</v>
      </c>
      <c r="B140" s="16"/>
      <c r="C140" s="17"/>
      <c r="D140" s="2">
        <f t="shared" si="10"/>
        <v>0</v>
      </c>
      <c r="E140" s="2">
        <f t="shared" si="11"/>
        <v>0</v>
      </c>
      <c r="G140" s="15">
        <v>38969</v>
      </c>
      <c r="H140" s="16"/>
      <c r="I140" s="17"/>
      <c r="J140" s="2">
        <f t="shared" si="14"/>
        <v>0</v>
      </c>
      <c r="K140" s="2">
        <f t="shared" si="15"/>
        <v>0</v>
      </c>
      <c r="M140" s="15">
        <v>38977</v>
      </c>
      <c r="N140" s="27"/>
      <c r="O140" s="26"/>
      <c r="P140" s="2">
        <f t="shared" si="13"/>
        <v>0</v>
      </c>
      <c r="Q140" s="2">
        <f t="shared" si="12"/>
        <v>0</v>
      </c>
    </row>
    <row r="141" spans="1:17" x14ac:dyDescent="0.25">
      <c r="A141" s="316">
        <v>38935</v>
      </c>
      <c r="B141" s="16"/>
      <c r="C141" s="17"/>
      <c r="D141" s="2">
        <f t="shared" si="10"/>
        <v>0</v>
      </c>
      <c r="E141" s="2">
        <f t="shared" si="11"/>
        <v>0</v>
      </c>
      <c r="G141" s="15">
        <v>38970</v>
      </c>
      <c r="H141" s="16"/>
      <c r="I141" s="17"/>
      <c r="J141" s="2">
        <f t="shared" si="14"/>
        <v>0</v>
      </c>
      <c r="K141" s="2">
        <f t="shared" si="15"/>
        <v>0</v>
      </c>
      <c r="M141" s="15">
        <v>38978</v>
      </c>
      <c r="O141" s="29"/>
      <c r="P141" s="2">
        <f t="shared" si="13"/>
        <v>0</v>
      </c>
      <c r="Q141" s="2">
        <f t="shared" si="12"/>
        <v>0</v>
      </c>
    </row>
    <row r="142" spans="1:17" ht="15.75" thickBot="1" x14ac:dyDescent="0.3">
      <c r="A142" s="316">
        <v>38936</v>
      </c>
      <c r="B142" s="20"/>
      <c r="C142" s="21"/>
      <c r="D142" s="2">
        <f t="shared" si="10"/>
        <v>0</v>
      </c>
      <c r="E142" s="2">
        <f t="shared" si="11"/>
        <v>0</v>
      </c>
      <c r="G142" s="15">
        <v>38971</v>
      </c>
      <c r="H142" s="16"/>
      <c r="I142" s="17"/>
      <c r="J142" s="2">
        <f t="shared" si="14"/>
        <v>0</v>
      </c>
      <c r="K142" s="2">
        <f t="shared" si="15"/>
        <v>0</v>
      </c>
      <c r="M142" s="15">
        <v>38979</v>
      </c>
      <c r="O142" s="29"/>
      <c r="P142" s="2">
        <f t="shared" si="13"/>
        <v>0</v>
      </c>
      <c r="Q142" s="2">
        <f t="shared" si="12"/>
        <v>0</v>
      </c>
    </row>
    <row r="143" spans="1:17" x14ac:dyDescent="0.25">
      <c r="B143" s="22">
        <f>SUM(B3:B142)</f>
        <v>9.61</v>
      </c>
      <c r="C143" s="23">
        <f>SUM(C3:C142)</f>
        <v>23.500000000000007</v>
      </c>
      <c r="D143" s="23">
        <f>SUM(D3:D142)</f>
        <v>15.51</v>
      </c>
      <c r="E143" s="23">
        <f>SUM(E3:E142)</f>
        <v>7.7549999999999999</v>
      </c>
      <c r="G143" s="15">
        <v>38972</v>
      </c>
      <c r="H143" s="16"/>
      <c r="I143" s="17"/>
      <c r="J143" s="2">
        <f t="shared" si="14"/>
        <v>0</v>
      </c>
      <c r="K143" s="2">
        <f t="shared" si="15"/>
        <v>0</v>
      </c>
      <c r="M143" s="15">
        <v>38980</v>
      </c>
      <c r="O143" s="29"/>
      <c r="P143" s="2">
        <f t="shared" si="13"/>
        <v>0</v>
      </c>
      <c r="Q143" s="2">
        <f t="shared" si="12"/>
        <v>0</v>
      </c>
    </row>
    <row r="144" spans="1:17" x14ac:dyDescent="0.25">
      <c r="B144" s="22" t="s">
        <v>17</v>
      </c>
      <c r="C144" s="23">
        <f>+B143+C143</f>
        <v>33.110000000000007</v>
      </c>
      <c r="D144" s="24">
        <f>+D143+B143</f>
        <v>25.119999999999997</v>
      </c>
      <c r="E144" s="24">
        <f>+E143+B143</f>
        <v>17.364999999999998</v>
      </c>
      <c r="G144" s="15">
        <v>38973</v>
      </c>
      <c r="H144" s="16"/>
      <c r="I144" s="17"/>
      <c r="J144" s="2">
        <f t="shared" si="14"/>
        <v>0</v>
      </c>
      <c r="K144" s="2">
        <f t="shared" si="15"/>
        <v>0</v>
      </c>
      <c r="M144" s="15">
        <v>38981</v>
      </c>
      <c r="N144">
        <v>1.1499999999999999</v>
      </c>
      <c r="O144" s="29"/>
      <c r="P144" s="2">
        <f t="shared" si="13"/>
        <v>0</v>
      </c>
      <c r="Q144" s="2">
        <f t="shared" si="12"/>
        <v>0</v>
      </c>
    </row>
    <row r="145" spans="7:17" x14ac:dyDescent="0.25">
      <c r="G145" s="15">
        <v>38974</v>
      </c>
      <c r="H145" s="16"/>
      <c r="I145" s="17"/>
      <c r="J145" s="2">
        <f t="shared" si="14"/>
        <v>0</v>
      </c>
      <c r="K145" s="2">
        <f t="shared" si="15"/>
        <v>0</v>
      </c>
      <c r="M145" s="15">
        <v>38982</v>
      </c>
      <c r="O145" s="29"/>
      <c r="P145" s="2">
        <f t="shared" si="13"/>
        <v>0</v>
      </c>
      <c r="Q145" s="2">
        <f t="shared" si="12"/>
        <v>0</v>
      </c>
    </row>
    <row r="146" spans="7:17" x14ac:dyDescent="0.25">
      <c r="G146" s="15">
        <v>38975</v>
      </c>
      <c r="H146" s="16"/>
      <c r="I146" s="17"/>
      <c r="J146" s="2">
        <f t="shared" si="14"/>
        <v>0</v>
      </c>
      <c r="K146" s="2">
        <f t="shared" si="15"/>
        <v>0</v>
      </c>
      <c r="M146" s="15">
        <v>38983</v>
      </c>
      <c r="O146" s="29"/>
      <c r="P146" s="2">
        <f t="shared" si="13"/>
        <v>0</v>
      </c>
      <c r="Q146" s="2">
        <f t="shared" si="12"/>
        <v>0</v>
      </c>
    </row>
    <row r="147" spans="7:17" x14ac:dyDescent="0.25">
      <c r="G147" s="15">
        <v>38976</v>
      </c>
      <c r="H147" s="16"/>
      <c r="I147" s="17"/>
      <c r="J147" s="2">
        <f t="shared" si="14"/>
        <v>0</v>
      </c>
      <c r="K147" s="2">
        <f t="shared" si="15"/>
        <v>0</v>
      </c>
      <c r="M147" s="15">
        <v>38984</v>
      </c>
      <c r="O147" s="29"/>
      <c r="P147" s="2">
        <f t="shared" si="13"/>
        <v>0</v>
      </c>
      <c r="Q147" s="2">
        <f t="shared" si="12"/>
        <v>0</v>
      </c>
    </row>
    <row r="148" spans="7:17" x14ac:dyDescent="0.25">
      <c r="G148" s="15">
        <v>38977</v>
      </c>
      <c r="H148" s="16"/>
      <c r="I148" s="17"/>
      <c r="J148" s="2">
        <f t="shared" si="14"/>
        <v>0</v>
      </c>
      <c r="K148" s="2">
        <f t="shared" si="15"/>
        <v>0</v>
      </c>
      <c r="M148" s="15">
        <v>38985</v>
      </c>
      <c r="O148" s="29"/>
      <c r="P148" s="2">
        <f t="shared" si="13"/>
        <v>0</v>
      </c>
      <c r="Q148" s="2">
        <f t="shared" si="12"/>
        <v>0</v>
      </c>
    </row>
    <row r="149" spans="7:17" x14ac:dyDescent="0.25">
      <c r="G149" s="15">
        <v>38978</v>
      </c>
      <c r="H149" s="16"/>
      <c r="I149" s="17"/>
      <c r="J149" s="2">
        <f t="shared" si="14"/>
        <v>0</v>
      </c>
      <c r="K149" s="2">
        <f t="shared" si="15"/>
        <v>0</v>
      </c>
      <c r="M149" s="15">
        <v>38986</v>
      </c>
      <c r="O149" s="29"/>
      <c r="P149" s="2">
        <f t="shared" si="13"/>
        <v>0</v>
      </c>
      <c r="Q149" s="2">
        <f t="shared" si="12"/>
        <v>0</v>
      </c>
    </row>
    <row r="150" spans="7:17" x14ac:dyDescent="0.25">
      <c r="G150" s="15">
        <v>38979</v>
      </c>
      <c r="H150" s="16"/>
      <c r="I150" s="17"/>
      <c r="J150" s="2">
        <f t="shared" si="14"/>
        <v>0</v>
      </c>
      <c r="K150" s="2">
        <f t="shared" si="15"/>
        <v>0</v>
      </c>
      <c r="M150" s="15">
        <v>38987</v>
      </c>
      <c r="N150">
        <v>0.2</v>
      </c>
      <c r="O150" s="29"/>
      <c r="P150" s="2">
        <f t="shared" si="13"/>
        <v>0</v>
      </c>
      <c r="Q150" s="2">
        <f t="shared" si="12"/>
        <v>0</v>
      </c>
    </row>
    <row r="151" spans="7:17" x14ac:dyDescent="0.25">
      <c r="G151" s="15">
        <v>38980</v>
      </c>
      <c r="H151" s="16"/>
      <c r="I151" s="17"/>
      <c r="J151" s="2">
        <f t="shared" si="14"/>
        <v>0</v>
      </c>
      <c r="K151" s="2">
        <f t="shared" si="15"/>
        <v>0</v>
      </c>
      <c r="M151" s="15">
        <v>38988</v>
      </c>
      <c r="O151" s="29"/>
      <c r="P151" s="2">
        <f t="shared" si="13"/>
        <v>0</v>
      </c>
      <c r="Q151" s="2">
        <f t="shared" si="12"/>
        <v>0</v>
      </c>
    </row>
    <row r="152" spans="7:17" x14ac:dyDescent="0.25">
      <c r="G152" s="15"/>
      <c r="H152" s="16"/>
      <c r="I152" s="17"/>
      <c r="J152" s="2"/>
      <c r="K152" s="2"/>
      <c r="M152" s="15">
        <v>38989</v>
      </c>
      <c r="O152" s="29"/>
      <c r="P152" s="2">
        <f t="shared" si="13"/>
        <v>0</v>
      </c>
      <c r="Q152" s="2">
        <f t="shared" si="12"/>
        <v>0</v>
      </c>
    </row>
    <row r="153" spans="7:17" x14ac:dyDescent="0.25">
      <c r="H153" s="22">
        <f>SUM(H3:H142)</f>
        <v>10.620000000000001</v>
      </c>
      <c r="I153" s="23">
        <f>SUM(I3:I142)</f>
        <v>16.2</v>
      </c>
      <c r="J153" s="23">
        <f>SUM(J3:J142)</f>
        <v>10.692000000000004</v>
      </c>
      <c r="K153" s="23">
        <f>SUM(K3:K142)</f>
        <v>5.3460000000000019</v>
      </c>
      <c r="M153" s="15">
        <v>38990</v>
      </c>
      <c r="O153" s="29"/>
      <c r="P153" s="2">
        <f t="shared" si="13"/>
        <v>0</v>
      </c>
      <c r="Q153" s="2">
        <f t="shared" si="12"/>
        <v>0</v>
      </c>
    </row>
    <row r="154" spans="7:17" x14ac:dyDescent="0.25">
      <c r="H154" s="22" t="s">
        <v>17</v>
      </c>
      <c r="I154" s="23">
        <f>+H153+I153</f>
        <v>26.82</v>
      </c>
      <c r="J154" s="24">
        <f>+J153+H153</f>
        <v>21.312000000000005</v>
      </c>
      <c r="K154" s="24">
        <f>+K153+H153</f>
        <v>15.966000000000003</v>
      </c>
      <c r="M154" s="15">
        <v>38991</v>
      </c>
      <c r="O154" s="29"/>
      <c r="P154" s="2">
        <f t="shared" si="13"/>
        <v>0</v>
      </c>
      <c r="Q154" s="2">
        <f t="shared" si="12"/>
        <v>0</v>
      </c>
    </row>
    <row r="155" spans="7:17" x14ac:dyDescent="0.25">
      <c r="M155" s="15">
        <v>38992</v>
      </c>
      <c r="O155" s="29"/>
      <c r="P155" s="2">
        <f t="shared" si="13"/>
        <v>0</v>
      </c>
      <c r="Q155" s="2">
        <f t="shared" si="12"/>
        <v>0</v>
      </c>
    </row>
    <row r="156" spans="7:17" x14ac:dyDescent="0.25">
      <c r="M156" s="15">
        <v>38993</v>
      </c>
      <c r="O156" s="29"/>
      <c r="P156" s="2">
        <f t="shared" si="13"/>
        <v>0</v>
      </c>
      <c r="Q156" s="2">
        <f t="shared" si="12"/>
        <v>0</v>
      </c>
    </row>
    <row r="157" spans="7:17" x14ac:dyDescent="0.25">
      <c r="M157" s="15">
        <v>38994</v>
      </c>
      <c r="O157" s="29"/>
      <c r="P157" s="2">
        <f t="shared" si="13"/>
        <v>0</v>
      </c>
      <c r="Q157" s="2">
        <f t="shared" si="12"/>
        <v>0</v>
      </c>
    </row>
    <row r="158" spans="7:17" x14ac:dyDescent="0.25">
      <c r="M158" s="15">
        <v>38995</v>
      </c>
      <c r="O158" s="29"/>
      <c r="P158" s="2">
        <f t="shared" si="13"/>
        <v>0</v>
      </c>
      <c r="Q158" s="2">
        <f t="shared" si="12"/>
        <v>0</v>
      </c>
    </row>
    <row r="159" spans="7:17" x14ac:dyDescent="0.25">
      <c r="M159" s="15">
        <v>38996</v>
      </c>
      <c r="N159">
        <v>0.15</v>
      </c>
      <c r="O159" s="29"/>
      <c r="P159" s="2">
        <f t="shared" si="13"/>
        <v>0</v>
      </c>
      <c r="Q159" s="2">
        <f t="shared" si="12"/>
        <v>0</v>
      </c>
    </row>
    <row r="160" spans="7:17" x14ac:dyDescent="0.25">
      <c r="M160" s="15">
        <v>38997</v>
      </c>
      <c r="O160" s="29"/>
      <c r="P160" s="2">
        <f t="shared" si="13"/>
        <v>0</v>
      </c>
      <c r="Q160" s="2">
        <f t="shared" si="12"/>
        <v>0</v>
      </c>
    </row>
    <row r="161" spans="13:17" x14ac:dyDescent="0.25">
      <c r="M161" s="15">
        <v>38998</v>
      </c>
      <c r="O161" s="29"/>
      <c r="P161" s="2">
        <f t="shared" si="13"/>
        <v>0</v>
      </c>
      <c r="Q161" s="2">
        <f t="shared" si="12"/>
        <v>0</v>
      </c>
    </row>
    <row r="162" spans="13:17" x14ac:dyDescent="0.25">
      <c r="M162" s="15">
        <v>38999</v>
      </c>
      <c r="O162" s="29"/>
      <c r="P162" s="2">
        <f t="shared" si="13"/>
        <v>0</v>
      </c>
      <c r="Q162" s="2">
        <f t="shared" si="12"/>
        <v>0</v>
      </c>
    </row>
    <row r="163" spans="13:17" x14ac:dyDescent="0.25">
      <c r="M163" s="15">
        <v>39000</v>
      </c>
      <c r="O163" s="29"/>
      <c r="P163" s="2">
        <f t="shared" si="13"/>
        <v>0</v>
      </c>
      <c r="Q163" s="2">
        <f t="shared" si="12"/>
        <v>0</v>
      </c>
    </row>
    <row r="164" spans="13:17" x14ac:dyDescent="0.25">
      <c r="M164" s="15">
        <v>39001</v>
      </c>
      <c r="O164" s="29"/>
      <c r="P164" s="2">
        <f t="shared" si="13"/>
        <v>0</v>
      </c>
      <c r="Q164" s="2">
        <f t="shared" si="12"/>
        <v>0</v>
      </c>
    </row>
    <row r="165" spans="13:17" x14ac:dyDescent="0.25">
      <c r="M165" s="15">
        <v>39002</v>
      </c>
      <c r="O165" s="29"/>
      <c r="P165" s="2">
        <f t="shared" si="13"/>
        <v>0</v>
      </c>
      <c r="Q165" s="2">
        <f t="shared" si="12"/>
        <v>0</v>
      </c>
    </row>
    <row r="166" spans="13:17" x14ac:dyDescent="0.25">
      <c r="M166" s="15">
        <v>39003</v>
      </c>
      <c r="O166" s="29"/>
      <c r="P166" s="2">
        <f t="shared" si="13"/>
        <v>0</v>
      </c>
      <c r="Q166" s="2">
        <f t="shared" si="12"/>
        <v>0</v>
      </c>
    </row>
    <row r="167" spans="13:17" x14ac:dyDescent="0.25">
      <c r="M167" s="15">
        <v>39004</v>
      </c>
      <c r="O167" s="29"/>
      <c r="P167" s="2">
        <f t="shared" si="13"/>
        <v>0</v>
      </c>
      <c r="Q167" s="2">
        <f t="shared" si="12"/>
        <v>0</v>
      </c>
    </row>
    <row r="168" spans="13:17" x14ac:dyDescent="0.25">
      <c r="M168" s="15">
        <v>39005</v>
      </c>
      <c r="O168" s="29"/>
      <c r="P168" s="2">
        <f t="shared" si="13"/>
        <v>0</v>
      </c>
      <c r="Q168" s="2">
        <f t="shared" si="12"/>
        <v>0</v>
      </c>
    </row>
    <row r="169" spans="13:17" x14ac:dyDescent="0.25">
      <c r="M169" s="15">
        <v>39006</v>
      </c>
      <c r="O169" s="29"/>
      <c r="P169" s="2">
        <f t="shared" si="13"/>
        <v>0</v>
      </c>
      <c r="Q169" s="2">
        <f t="shared" si="12"/>
        <v>0</v>
      </c>
    </row>
    <row r="170" spans="13:17" x14ac:dyDescent="0.25">
      <c r="M170" s="15">
        <v>39007</v>
      </c>
      <c r="O170" s="29"/>
      <c r="P170" s="2">
        <f t="shared" si="13"/>
        <v>0</v>
      </c>
      <c r="Q170" s="2">
        <f t="shared" si="12"/>
        <v>0</v>
      </c>
    </row>
    <row r="171" spans="13:17" x14ac:dyDescent="0.25">
      <c r="O171" s="2"/>
      <c r="P171" s="2"/>
      <c r="Q171" s="2"/>
    </row>
    <row r="172" spans="13:17" x14ac:dyDescent="0.25">
      <c r="N172" s="22">
        <f>SUM(N3:N171)</f>
        <v>12.120000000000001</v>
      </c>
      <c r="O172" s="23">
        <f>SUM(O3:O171)</f>
        <v>10.999999999999998</v>
      </c>
      <c r="P172" s="23">
        <f>SUM(P3:P171)</f>
        <v>7.26</v>
      </c>
      <c r="Q172" s="23">
        <f>SUM(Q3:Q171)</f>
        <v>3.63</v>
      </c>
    </row>
    <row r="173" spans="13:17" x14ac:dyDescent="0.25">
      <c r="N173" s="22" t="s">
        <v>17</v>
      </c>
      <c r="O173" s="23">
        <f>+N172+O172</f>
        <v>23.119999999999997</v>
      </c>
      <c r="P173" s="24">
        <f>+P172+N172</f>
        <v>19.380000000000003</v>
      </c>
      <c r="Q173" s="24">
        <f>+Q172+N172</f>
        <v>15.75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workbookViewId="0">
      <selection activeCell="O1" sqref="O1:AB1048576"/>
    </sheetView>
  </sheetViews>
  <sheetFormatPr defaultRowHeight="15" x14ac:dyDescent="0.25"/>
  <cols>
    <col min="3" max="3" width="2.28515625" customWidth="1"/>
    <col min="4" max="6" width="6.7109375" customWidth="1"/>
    <col min="7" max="7" width="2.42578125" customWidth="1"/>
    <col min="8" max="10" width="6.85546875" customWidth="1"/>
    <col min="11" max="11" width="2.5703125" customWidth="1"/>
    <col min="12" max="14" width="7" customWidth="1"/>
  </cols>
  <sheetData>
    <row r="1" spans="1:28" ht="15.75" x14ac:dyDescent="0.25">
      <c r="A1" s="30" t="s">
        <v>23</v>
      </c>
      <c r="B1" s="31"/>
      <c r="C1" s="32"/>
      <c r="D1" s="33"/>
      <c r="E1" s="34"/>
      <c r="F1" s="34"/>
      <c r="G1" s="34"/>
      <c r="H1" s="33"/>
      <c r="I1" s="34"/>
      <c r="J1" s="34"/>
      <c r="K1" s="34"/>
      <c r="L1" s="33"/>
      <c r="M1" s="34"/>
      <c r="N1" s="34"/>
    </row>
    <row r="2" spans="1:28" x14ac:dyDescent="0.25">
      <c r="A2" s="35"/>
      <c r="B2" s="31"/>
      <c r="C2" s="32"/>
      <c r="D2" s="36" t="s">
        <v>1</v>
      </c>
      <c r="E2" s="37"/>
      <c r="F2" s="38"/>
      <c r="G2" s="39"/>
      <c r="H2" s="40" t="s">
        <v>2</v>
      </c>
      <c r="I2" s="41"/>
      <c r="J2" s="42"/>
      <c r="K2" s="39"/>
      <c r="L2" s="43" t="s">
        <v>0</v>
      </c>
      <c r="M2" s="44"/>
      <c r="N2" s="45"/>
    </row>
    <row r="3" spans="1:28" x14ac:dyDescent="0.25">
      <c r="A3" s="46" t="s">
        <v>3</v>
      </c>
      <c r="B3" s="47" t="s">
        <v>4</v>
      </c>
      <c r="C3" s="48"/>
      <c r="D3" s="49">
        <v>1</v>
      </c>
      <c r="E3" s="50">
        <v>0.67</v>
      </c>
      <c r="F3" s="50">
        <v>0.33</v>
      </c>
      <c r="G3" s="50"/>
      <c r="H3" s="49">
        <v>1</v>
      </c>
      <c r="I3" s="50">
        <v>0.67</v>
      </c>
      <c r="J3" s="50">
        <v>0.33</v>
      </c>
      <c r="K3" s="50"/>
      <c r="L3" s="49">
        <v>1</v>
      </c>
      <c r="M3" s="50">
        <v>0.67</v>
      </c>
      <c r="N3" s="50">
        <v>0.33</v>
      </c>
      <c r="S3" s="177"/>
      <c r="T3" s="177"/>
      <c r="U3" s="177"/>
      <c r="V3" s="177"/>
      <c r="W3" s="177"/>
      <c r="X3" s="177"/>
      <c r="Y3" s="177"/>
      <c r="Z3" s="177"/>
      <c r="AA3" s="177"/>
      <c r="AB3" s="177"/>
    </row>
    <row r="4" spans="1:28" x14ac:dyDescent="0.25">
      <c r="A4" s="51">
        <v>39524</v>
      </c>
      <c r="B4" s="52"/>
      <c r="C4" s="53"/>
      <c r="D4" s="33"/>
      <c r="E4" s="34"/>
      <c r="F4" s="54"/>
      <c r="G4" s="54"/>
      <c r="H4" s="33"/>
      <c r="I4" s="34"/>
      <c r="J4" s="54"/>
      <c r="K4" s="54"/>
      <c r="L4" s="33"/>
      <c r="M4" s="34"/>
      <c r="N4" s="54"/>
      <c r="S4" s="177"/>
      <c r="T4" s="177"/>
      <c r="U4" s="177"/>
      <c r="V4" s="177"/>
      <c r="W4" s="177"/>
      <c r="X4" s="177"/>
      <c r="Y4" s="177"/>
      <c r="Z4" s="177"/>
      <c r="AA4" s="177"/>
      <c r="AB4" s="177"/>
    </row>
    <row r="5" spans="1:28" x14ac:dyDescent="0.25">
      <c r="A5" s="51">
        <v>39541</v>
      </c>
      <c r="B5" s="52">
        <v>0.5</v>
      </c>
      <c r="C5" s="53"/>
      <c r="D5" s="33"/>
      <c r="E5" s="34">
        <f t="shared" ref="E5:E68" si="0">D5*0.67</f>
        <v>0</v>
      </c>
      <c r="F5" s="54">
        <f t="shared" ref="F5:F68" si="1">D5*0.33</f>
        <v>0</v>
      </c>
      <c r="G5" s="54"/>
      <c r="H5" s="55"/>
      <c r="I5" s="56"/>
      <c r="J5" s="54"/>
      <c r="K5" s="54"/>
      <c r="L5" s="33"/>
      <c r="M5" s="34"/>
      <c r="N5" s="54"/>
      <c r="S5" s="177"/>
      <c r="T5" s="177"/>
      <c r="U5" s="177"/>
      <c r="V5" s="177"/>
      <c r="W5" s="177"/>
      <c r="X5" s="177"/>
      <c r="Y5" s="177"/>
      <c r="Z5" s="177"/>
      <c r="AA5" s="177"/>
      <c r="AB5" s="177"/>
    </row>
    <row r="6" spans="1:28" x14ac:dyDescent="0.25">
      <c r="A6" s="51">
        <v>39542</v>
      </c>
      <c r="B6" s="52">
        <v>1.3</v>
      </c>
      <c r="C6" s="53"/>
      <c r="D6" s="33"/>
      <c r="E6" s="34">
        <f t="shared" si="0"/>
        <v>0</v>
      </c>
      <c r="F6" s="54">
        <f t="shared" si="1"/>
        <v>0</v>
      </c>
      <c r="G6" s="54"/>
      <c r="H6" s="33"/>
      <c r="I6" s="34"/>
      <c r="J6" s="54"/>
      <c r="K6" s="54"/>
      <c r="L6" s="33"/>
      <c r="M6" s="34"/>
      <c r="N6" s="54"/>
      <c r="S6" s="177"/>
      <c r="T6" s="177"/>
      <c r="U6" s="177"/>
      <c r="V6" s="177"/>
      <c r="W6" s="177"/>
      <c r="X6" s="177"/>
      <c r="Y6" s="177"/>
      <c r="Z6" s="177"/>
      <c r="AA6" s="177"/>
      <c r="AB6" s="177"/>
    </row>
    <row r="7" spans="1:28" x14ac:dyDescent="0.25">
      <c r="A7" s="51">
        <v>39550</v>
      </c>
      <c r="B7" s="52">
        <v>0.24</v>
      </c>
      <c r="C7" s="53"/>
      <c r="D7" s="33"/>
      <c r="E7" s="34">
        <f t="shared" si="0"/>
        <v>0</v>
      </c>
      <c r="F7" s="54">
        <f t="shared" si="1"/>
        <v>0</v>
      </c>
      <c r="G7" s="54"/>
      <c r="H7" s="33"/>
      <c r="I7" s="34"/>
      <c r="J7" s="54"/>
      <c r="K7" s="54"/>
      <c r="L7" s="33"/>
      <c r="M7" s="34"/>
      <c r="N7" s="54"/>
      <c r="S7" s="177"/>
      <c r="T7" s="177"/>
      <c r="U7" s="177"/>
      <c r="V7" s="177"/>
      <c r="W7" s="177"/>
      <c r="X7" s="177"/>
      <c r="Y7" s="177"/>
      <c r="Z7" s="177"/>
      <c r="AA7" s="177"/>
      <c r="AB7" s="177"/>
    </row>
    <row r="8" spans="1:28" x14ac:dyDescent="0.25">
      <c r="A8" s="51">
        <v>39555</v>
      </c>
      <c r="B8" s="52"/>
      <c r="C8" s="53"/>
      <c r="D8" s="33"/>
      <c r="E8" s="34">
        <f t="shared" si="0"/>
        <v>0</v>
      </c>
      <c r="F8" s="54">
        <f t="shared" si="1"/>
        <v>0</v>
      </c>
      <c r="G8" s="54"/>
      <c r="H8" s="33"/>
      <c r="I8" s="34"/>
      <c r="J8" s="54"/>
      <c r="K8" s="54"/>
      <c r="L8" s="33"/>
      <c r="M8" s="34"/>
      <c r="N8" s="54"/>
    </row>
    <row r="9" spans="1:28" x14ac:dyDescent="0.25">
      <c r="A9" s="51">
        <v>39557</v>
      </c>
      <c r="B9" s="52">
        <v>0.53</v>
      </c>
      <c r="C9" s="53"/>
      <c r="D9" s="33"/>
      <c r="E9" s="34">
        <f t="shared" si="0"/>
        <v>0</v>
      </c>
      <c r="F9" s="54">
        <f t="shared" si="1"/>
        <v>0</v>
      </c>
      <c r="G9" s="54"/>
      <c r="H9" s="33"/>
      <c r="I9" s="34">
        <f t="shared" ref="I9:I72" si="2">H9*0.67</f>
        <v>0</v>
      </c>
      <c r="J9" s="54">
        <f t="shared" ref="J9:J72" si="3">H9*0.33</f>
        <v>0</v>
      </c>
      <c r="K9" s="54"/>
      <c r="L9" s="55"/>
      <c r="M9" s="56"/>
      <c r="N9" s="54"/>
    </row>
    <row r="10" spans="1:28" x14ac:dyDescent="0.25">
      <c r="A10" s="51">
        <v>39562</v>
      </c>
      <c r="B10" s="52"/>
      <c r="C10" s="53"/>
      <c r="D10" s="33">
        <v>0.75</v>
      </c>
      <c r="E10" s="34">
        <f t="shared" si="0"/>
        <v>0.50250000000000006</v>
      </c>
      <c r="F10" s="54">
        <f t="shared" si="1"/>
        <v>0.2475</v>
      </c>
      <c r="G10" s="54"/>
      <c r="H10" s="33"/>
      <c r="I10" s="34">
        <f t="shared" si="2"/>
        <v>0</v>
      </c>
      <c r="J10" s="54">
        <f t="shared" si="3"/>
        <v>0</v>
      </c>
      <c r="K10" s="54"/>
      <c r="L10" s="33"/>
      <c r="M10" s="34"/>
      <c r="N10" s="54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</row>
    <row r="11" spans="1:28" x14ac:dyDescent="0.25">
      <c r="A11" s="51">
        <v>39567</v>
      </c>
      <c r="B11" s="52">
        <v>0.6</v>
      </c>
      <c r="C11" s="53"/>
      <c r="D11" s="33"/>
      <c r="E11" s="34">
        <f t="shared" si="0"/>
        <v>0</v>
      </c>
      <c r="F11" s="54">
        <f t="shared" si="1"/>
        <v>0</v>
      </c>
      <c r="G11" s="54"/>
      <c r="H11" s="33"/>
      <c r="I11" s="34">
        <f t="shared" si="2"/>
        <v>0</v>
      </c>
      <c r="J11" s="54">
        <f t="shared" si="3"/>
        <v>0</v>
      </c>
      <c r="K11" s="54"/>
      <c r="L11" s="33"/>
      <c r="M11" s="34"/>
      <c r="N11" s="54"/>
      <c r="S11" s="177"/>
      <c r="T11" s="178"/>
      <c r="U11" s="177"/>
      <c r="V11" s="177"/>
      <c r="W11" s="177"/>
      <c r="X11" s="177"/>
      <c r="Y11" s="177"/>
      <c r="Z11" s="177"/>
      <c r="AA11" s="177"/>
      <c r="AB11" s="177"/>
    </row>
    <row r="12" spans="1:28" x14ac:dyDescent="0.25">
      <c r="A12" s="51">
        <v>39569</v>
      </c>
      <c r="B12" s="52"/>
      <c r="C12" s="53"/>
      <c r="D12" s="33"/>
      <c r="E12" s="34">
        <f t="shared" si="0"/>
        <v>0</v>
      </c>
      <c r="F12" s="54">
        <f t="shared" si="1"/>
        <v>0</v>
      </c>
      <c r="G12" s="54"/>
      <c r="H12" s="33"/>
      <c r="I12" s="34">
        <f t="shared" si="2"/>
        <v>0</v>
      </c>
      <c r="J12" s="54">
        <f t="shared" si="3"/>
        <v>0</v>
      </c>
      <c r="K12" s="54"/>
      <c r="L12" s="33"/>
      <c r="M12" s="34"/>
      <c r="N12" s="54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</row>
    <row r="13" spans="1:28" x14ac:dyDescent="0.25">
      <c r="A13" s="51">
        <v>39570</v>
      </c>
      <c r="B13" s="52"/>
      <c r="C13" s="53"/>
      <c r="D13" s="33">
        <v>0.6</v>
      </c>
      <c r="E13" s="34">
        <f t="shared" si="0"/>
        <v>0.40200000000000002</v>
      </c>
      <c r="F13" s="54">
        <f t="shared" si="1"/>
        <v>0.19800000000000001</v>
      </c>
      <c r="G13" s="54"/>
      <c r="H13" s="33">
        <v>0.6</v>
      </c>
      <c r="I13" s="34">
        <f t="shared" si="2"/>
        <v>0.40200000000000002</v>
      </c>
      <c r="J13" s="54">
        <f t="shared" si="3"/>
        <v>0.19800000000000001</v>
      </c>
      <c r="K13" s="54"/>
      <c r="L13" s="33">
        <v>0.6</v>
      </c>
      <c r="M13" s="34">
        <f t="shared" ref="M13:M76" si="4">L13*0.67</f>
        <v>0.40200000000000002</v>
      </c>
      <c r="N13" s="54">
        <f t="shared" ref="N13:N76" si="5">L13*0.33</f>
        <v>0.19800000000000001</v>
      </c>
      <c r="S13" s="177"/>
      <c r="T13" s="177"/>
      <c r="U13" s="179"/>
      <c r="V13" s="179"/>
      <c r="W13" s="179"/>
      <c r="X13" s="177"/>
      <c r="Y13" s="177"/>
      <c r="Z13" s="179"/>
      <c r="AA13" s="179"/>
      <c r="AB13" s="179"/>
    </row>
    <row r="14" spans="1:28" x14ac:dyDescent="0.25">
      <c r="A14" s="51">
        <v>39571</v>
      </c>
      <c r="B14" s="52">
        <v>0.25</v>
      </c>
      <c r="C14" s="53"/>
      <c r="D14" s="33"/>
      <c r="E14" s="34">
        <f t="shared" si="0"/>
        <v>0</v>
      </c>
      <c r="F14" s="54">
        <f t="shared" si="1"/>
        <v>0</v>
      </c>
      <c r="G14" s="54"/>
      <c r="H14" s="33"/>
      <c r="I14" s="34">
        <f t="shared" si="2"/>
        <v>0</v>
      </c>
      <c r="J14" s="54">
        <f t="shared" si="3"/>
        <v>0</v>
      </c>
      <c r="K14" s="54"/>
      <c r="L14" s="33"/>
      <c r="M14" s="34">
        <f t="shared" si="4"/>
        <v>0</v>
      </c>
      <c r="N14" s="54">
        <f t="shared" si="5"/>
        <v>0</v>
      </c>
    </row>
    <row r="15" spans="1:28" x14ac:dyDescent="0.25">
      <c r="A15" s="51">
        <v>39575</v>
      </c>
      <c r="B15" s="52"/>
      <c r="C15" s="53"/>
      <c r="D15" s="33">
        <v>0.75</v>
      </c>
      <c r="E15" s="34">
        <f t="shared" si="0"/>
        <v>0.50250000000000006</v>
      </c>
      <c r="F15" s="54">
        <f t="shared" si="1"/>
        <v>0.2475</v>
      </c>
      <c r="G15" s="54"/>
      <c r="H15" s="33"/>
      <c r="I15" s="34">
        <f t="shared" si="2"/>
        <v>0</v>
      </c>
      <c r="J15" s="54">
        <f t="shared" si="3"/>
        <v>0</v>
      </c>
      <c r="K15" s="54"/>
      <c r="L15" s="33"/>
      <c r="M15" s="34">
        <f t="shared" si="4"/>
        <v>0</v>
      </c>
      <c r="N15" s="54">
        <f t="shared" si="5"/>
        <v>0</v>
      </c>
    </row>
    <row r="16" spans="1:28" x14ac:dyDescent="0.25">
      <c r="A16" s="51">
        <v>39577</v>
      </c>
      <c r="B16" s="52"/>
      <c r="C16" s="53"/>
      <c r="D16" s="33">
        <v>0.75</v>
      </c>
      <c r="E16" s="34">
        <f t="shared" si="0"/>
        <v>0.50250000000000006</v>
      </c>
      <c r="F16" s="54">
        <f t="shared" si="1"/>
        <v>0.2475</v>
      </c>
      <c r="G16" s="54"/>
      <c r="H16" s="33"/>
      <c r="I16" s="34">
        <f t="shared" si="2"/>
        <v>0</v>
      </c>
      <c r="J16" s="54">
        <f t="shared" si="3"/>
        <v>0</v>
      </c>
      <c r="K16" s="54"/>
      <c r="L16" s="33"/>
      <c r="M16" s="34">
        <f t="shared" si="4"/>
        <v>0</v>
      </c>
      <c r="N16" s="54">
        <f t="shared" si="5"/>
        <v>0</v>
      </c>
      <c r="S16" s="177"/>
      <c r="T16" s="177"/>
      <c r="U16" s="177"/>
      <c r="V16" s="177"/>
      <c r="W16" s="177"/>
      <c r="X16" s="177"/>
      <c r="Y16" s="177"/>
      <c r="Z16" s="177"/>
      <c r="AA16" s="177"/>
      <c r="AB16" s="177"/>
    </row>
    <row r="17" spans="1:28" x14ac:dyDescent="0.25">
      <c r="A17" s="51">
        <v>39581</v>
      </c>
      <c r="B17" s="52"/>
      <c r="C17" s="53"/>
      <c r="D17" s="33">
        <v>0.75</v>
      </c>
      <c r="E17" s="34">
        <f t="shared" si="0"/>
        <v>0.50250000000000006</v>
      </c>
      <c r="F17" s="54">
        <f t="shared" si="1"/>
        <v>0.2475</v>
      </c>
      <c r="G17" s="54"/>
      <c r="H17" s="33"/>
      <c r="I17" s="34">
        <f t="shared" si="2"/>
        <v>0</v>
      </c>
      <c r="J17" s="54">
        <f t="shared" si="3"/>
        <v>0</v>
      </c>
      <c r="K17" s="54"/>
      <c r="L17" s="33"/>
      <c r="M17" s="34">
        <f t="shared" si="4"/>
        <v>0</v>
      </c>
      <c r="N17" s="54">
        <f t="shared" si="5"/>
        <v>0</v>
      </c>
      <c r="S17" s="177"/>
      <c r="T17" s="177"/>
      <c r="U17" s="177"/>
      <c r="V17" s="178"/>
      <c r="W17" s="178"/>
      <c r="X17" s="178"/>
      <c r="Y17" s="177"/>
      <c r="Z17" s="177"/>
      <c r="AA17" s="177"/>
      <c r="AB17" s="177"/>
    </row>
    <row r="18" spans="1:28" x14ac:dyDescent="0.25">
      <c r="A18" s="51">
        <v>39584</v>
      </c>
      <c r="B18" s="52">
        <v>0.25</v>
      </c>
      <c r="C18" s="53"/>
      <c r="D18" s="33">
        <v>0.75</v>
      </c>
      <c r="E18" s="34">
        <f t="shared" si="0"/>
        <v>0.50250000000000006</v>
      </c>
      <c r="F18" s="54">
        <f t="shared" si="1"/>
        <v>0.2475</v>
      </c>
      <c r="G18" s="54"/>
      <c r="H18" s="33"/>
      <c r="I18" s="34">
        <f t="shared" si="2"/>
        <v>0</v>
      </c>
      <c r="J18" s="54">
        <f t="shared" si="3"/>
        <v>0</v>
      </c>
      <c r="K18" s="54"/>
      <c r="L18" s="33"/>
      <c r="M18" s="34">
        <f t="shared" si="4"/>
        <v>0</v>
      </c>
      <c r="N18" s="54">
        <f t="shared" si="5"/>
        <v>0</v>
      </c>
      <c r="S18" s="177"/>
      <c r="T18" s="177"/>
      <c r="U18" s="178"/>
      <c r="V18" s="177"/>
      <c r="W18" s="177"/>
      <c r="X18" s="177"/>
      <c r="Y18" s="177"/>
      <c r="Z18" s="177"/>
      <c r="AA18" s="177"/>
      <c r="AB18" s="177"/>
    </row>
    <row r="19" spans="1:28" x14ac:dyDescent="0.25">
      <c r="A19" s="51">
        <v>39587</v>
      </c>
      <c r="B19" s="52"/>
      <c r="C19" s="53"/>
      <c r="D19" s="33">
        <v>0.75</v>
      </c>
      <c r="E19" s="34">
        <f t="shared" si="0"/>
        <v>0.50250000000000006</v>
      </c>
      <c r="F19" s="54">
        <f t="shared" si="1"/>
        <v>0.2475</v>
      </c>
      <c r="G19" s="54"/>
      <c r="H19" s="33"/>
      <c r="I19" s="34">
        <f t="shared" si="2"/>
        <v>0</v>
      </c>
      <c r="J19" s="54">
        <f t="shared" si="3"/>
        <v>0</v>
      </c>
      <c r="K19" s="54"/>
      <c r="L19" s="33"/>
      <c r="M19" s="34">
        <f t="shared" si="4"/>
        <v>0</v>
      </c>
      <c r="N19" s="54">
        <f t="shared" si="5"/>
        <v>0</v>
      </c>
      <c r="S19" s="177"/>
      <c r="T19" s="177"/>
      <c r="U19" s="177"/>
      <c r="V19" s="179"/>
      <c r="W19" s="179"/>
      <c r="X19" s="179"/>
      <c r="Y19" s="177"/>
      <c r="Z19" s="179"/>
      <c r="AA19" s="179"/>
      <c r="AB19" s="179"/>
    </row>
    <row r="20" spans="1:28" x14ac:dyDescent="0.25">
      <c r="A20" s="51">
        <v>39589</v>
      </c>
      <c r="B20" s="52"/>
      <c r="C20" s="53"/>
      <c r="D20" s="33">
        <v>0.75</v>
      </c>
      <c r="E20" s="34">
        <f t="shared" si="0"/>
        <v>0.50250000000000006</v>
      </c>
      <c r="F20" s="54">
        <f t="shared" si="1"/>
        <v>0.2475</v>
      </c>
      <c r="G20" s="54"/>
      <c r="H20" s="33"/>
      <c r="I20" s="34">
        <f t="shared" si="2"/>
        <v>0</v>
      </c>
      <c r="J20" s="54">
        <f t="shared" si="3"/>
        <v>0</v>
      </c>
      <c r="K20" s="54"/>
      <c r="L20" s="33"/>
      <c r="M20" s="34">
        <f t="shared" si="4"/>
        <v>0</v>
      </c>
      <c r="N20" s="54">
        <f t="shared" si="5"/>
        <v>0</v>
      </c>
      <c r="S20" s="177"/>
      <c r="T20" s="177"/>
      <c r="U20" s="177"/>
      <c r="V20" s="179"/>
      <c r="W20" s="179"/>
      <c r="X20" s="179"/>
      <c r="Y20" s="177"/>
      <c r="Z20" s="179"/>
      <c r="AA20" s="179"/>
      <c r="AB20" s="179"/>
    </row>
    <row r="21" spans="1:28" x14ac:dyDescent="0.25">
      <c r="A21" s="51">
        <v>39590</v>
      </c>
      <c r="B21" s="52"/>
      <c r="C21" s="53"/>
      <c r="D21" s="33">
        <v>0.5</v>
      </c>
      <c r="E21" s="34">
        <f t="shared" si="0"/>
        <v>0.33500000000000002</v>
      </c>
      <c r="F21" s="54">
        <f t="shared" si="1"/>
        <v>0.16500000000000001</v>
      </c>
      <c r="G21" s="54"/>
      <c r="H21" s="33">
        <v>0.5</v>
      </c>
      <c r="I21" s="34">
        <f t="shared" si="2"/>
        <v>0.33500000000000002</v>
      </c>
      <c r="J21" s="54">
        <f t="shared" si="3"/>
        <v>0.16500000000000001</v>
      </c>
      <c r="K21" s="54"/>
      <c r="L21" s="33">
        <v>0.5</v>
      </c>
      <c r="M21" s="34">
        <f t="shared" si="4"/>
        <v>0.33500000000000002</v>
      </c>
      <c r="N21" s="54">
        <f t="shared" si="5"/>
        <v>0.16500000000000001</v>
      </c>
      <c r="S21" s="177"/>
      <c r="T21" s="177"/>
      <c r="U21" s="177"/>
      <c r="V21" s="179"/>
      <c r="W21" s="179"/>
      <c r="X21" s="179"/>
      <c r="Y21" s="177"/>
      <c r="Z21" s="179"/>
      <c r="AA21" s="179"/>
      <c r="AB21" s="179"/>
    </row>
    <row r="22" spans="1:28" x14ac:dyDescent="0.25">
      <c r="A22" s="51">
        <v>39591</v>
      </c>
      <c r="B22" s="52">
        <v>0.25</v>
      </c>
      <c r="C22" s="53"/>
      <c r="D22" s="33">
        <v>0.5</v>
      </c>
      <c r="E22" s="34">
        <f t="shared" si="0"/>
        <v>0.33500000000000002</v>
      </c>
      <c r="F22" s="54">
        <f t="shared" si="1"/>
        <v>0.16500000000000001</v>
      </c>
      <c r="G22" s="54"/>
      <c r="H22" s="33">
        <v>0.5</v>
      </c>
      <c r="I22" s="34">
        <f t="shared" si="2"/>
        <v>0.33500000000000002</v>
      </c>
      <c r="J22" s="54">
        <f t="shared" si="3"/>
        <v>0.16500000000000001</v>
      </c>
      <c r="K22" s="54"/>
      <c r="L22" s="33">
        <v>0.5</v>
      </c>
      <c r="M22" s="34">
        <f t="shared" si="4"/>
        <v>0.33500000000000002</v>
      </c>
      <c r="N22" s="54">
        <f t="shared" si="5"/>
        <v>0.16500000000000001</v>
      </c>
    </row>
    <row r="23" spans="1:28" x14ac:dyDescent="0.25">
      <c r="A23" s="51">
        <v>39595</v>
      </c>
      <c r="B23" s="52"/>
      <c r="C23" s="53"/>
      <c r="D23" s="33">
        <v>0.75</v>
      </c>
      <c r="E23" s="34">
        <f t="shared" si="0"/>
        <v>0.50250000000000006</v>
      </c>
      <c r="F23" s="54">
        <f t="shared" si="1"/>
        <v>0.2475</v>
      </c>
      <c r="G23" s="54"/>
      <c r="H23" s="33"/>
      <c r="I23" s="34">
        <f t="shared" si="2"/>
        <v>0</v>
      </c>
      <c r="J23" s="54">
        <f t="shared" si="3"/>
        <v>0</v>
      </c>
      <c r="K23" s="54"/>
      <c r="L23" s="33"/>
      <c r="M23" s="34">
        <f t="shared" si="4"/>
        <v>0</v>
      </c>
      <c r="N23" s="54">
        <f t="shared" si="5"/>
        <v>0</v>
      </c>
      <c r="S23" s="177"/>
      <c r="T23" s="178"/>
      <c r="U23" s="177"/>
      <c r="V23" s="177"/>
      <c r="W23" s="177"/>
      <c r="X23" s="177"/>
      <c r="Y23" s="177"/>
      <c r="Z23" s="177"/>
      <c r="AA23" s="177"/>
      <c r="AB23" s="177"/>
    </row>
    <row r="24" spans="1:28" x14ac:dyDescent="0.25">
      <c r="A24" s="51">
        <v>39597</v>
      </c>
      <c r="B24" s="52"/>
      <c r="C24" s="53"/>
      <c r="D24" s="33">
        <v>0.75</v>
      </c>
      <c r="E24" s="34">
        <f t="shared" si="0"/>
        <v>0.50250000000000006</v>
      </c>
      <c r="F24" s="54">
        <f t="shared" si="1"/>
        <v>0.2475</v>
      </c>
      <c r="G24" s="54"/>
      <c r="H24" s="33"/>
      <c r="I24" s="34">
        <f t="shared" si="2"/>
        <v>0</v>
      </c>
      <c r="J24" s="54">
        <f t="shared" si="3"/>
        <v>0</v>
      </c>
      <c r="K24" s="54"/>
      <c r="L24" s="33"/>
      <c r="M24" s="34">
        <f t="shared" si="4"/>
        <v>0</v>
      </c>
      <c r="N24" s="54">
        <f t="shared" si="5"/>
        <v>0</v>
      </c>
      <c r="S24" s="177"/>
      <c r="T24" s="177"/>
      <c r="U24" s="177"/>
      <c r="V24" s="178"/>
      <c r="W24" s="178"/>
      <c r="X24" s="178"/>
      <c r="Y24" s="177"/>
      <c r="Z24" s="177"/>
      <c r="AA24" s="177"/>
      <c r="AB24" s="177"/>
    </row>
    <row r="25" spans="1:28" x14ac:dyDescent="0.25">
      <c r="A25" s="51">
        <v>39598</v>
      </c>
      <c r="B25" s="52">
        <v>0.35</v>
      </c>
      <c r="C25" s="53"/>
      <c r="D25" s="33">
        <v>0.5</v>
      </c>
      <c r="E25" s="34">
        <f t="shared" si="0"/>
        <v>0.33500000000000002</v>
      </c>
      <c r="F25" s="54">
        <f t="shared" si="1"/>
        <v>0.16500000000000001</v>
      </c>
      <c r="G25" s="54"/>
      <c r="H25" s="33">
        <v>0.5</v>
      </c>
      <c r="I25" s="34">
        <f t="shared" si="2"/>
        <v>0.33500000000000002</v>
      </c>
      <c r="J25" s="54">
        <f t="shared" si="3"/>
        <v>0.16500000000000001</v>
      </c>
      <c r="K25" s="54"/>
      <c r="L25" s="33">
        <v>0.5</v>
      </c>
      <c r="M25" s="34">
        <f t="shared" si="4"/>
        <v>0.33500000000000002</v>
      </c>
      <c r="N25" s="54">
        <f t="shared" si="5"/>
        <v>0.16500000000000001</v>
      </c>
      <c r="S25" s="177"/>
      <c r="T25" s="177"/>
      <c r="U25" s="177"/>
      <c r="V25" s="177"/>
      <c r="W25" s="177"/>
      <c r="X25" s="177"/>
      <c r="Y25" s="177"/>
      <c r="Z25" s="177"/>
      <c r="AA25" s="177"/>
      <c r="AB25" s="177"/>
    </row>
    <row r="26" spans="1:28" x14ac:dyDescent="0.25">
      <c r="A26" s="51">
        <v>39602</v>
      </c>
      <c r="B26" s="52"/>
      <c r="C26" s="53"/>
      <c r="D26" s="33">
        <v>0.6</v>
      </c>
      <c r="E26" s="34">
        <f t="shared" si="0"/>
        <v>0.40200000000000002</v>
      </c>
      <c r="F26" s="54">
        <f t="shared" si="1"/>
        <v>0.19800000000000001</v>
      </c>
      <c r="G26" s="54"/>
      <c r="H26" s="33">
        <v>0.6</v>
      </c>
      <c r="I26" s="34">
        <f t="shared" si="2"/>
        <v>0.40200000000000002</v>
      </c>
      <c r="J26" s="54">
        <f t="shared" si="3"/>
        <v>0.19800000000000001</v>
      </c>
      <c r="K26" s="54"/>
      <c r="L26" s="33">
        <v>0.6</v>
      </c>
      <c r="M26" s="34">
        <f t="shared" si="4"/>
        <v>0.40200000000000002</v>
      </c>
      <c r="N26" s="54">
        <f t="shared" si="5"/>
        <v>0.19800000000000001</v>
      </c>
      <c r="S26" s="177"/>
      <c r="T26" s="177"/>
      <c r="U26" s="177"/>
      <c r="V26" s="179"/>
      <c r="W26" s="179"/>
      <c r="X26" s="179"/>
      <c r="Y26" s="177"/>
      <c r="Z26" s="179"/>
      <c r="AA26" s="179"/>
      <c r="AB26" s="179"/>
    </row>
    <row r="27" spans="1:28" x14ac:dyDescent="0.25">
      <c r="A27" s="51">
        <v>39603</v>
      </c>
      <c r="B27" s="52"/>
      <c r="C27" s="53"/>
      <c r="D27" s="33">
        <v>0.75</v>
      </c>
      <c r="E27" s="34">
        <f t="shared" si="0"/>
        <v>0.50250000000000006</v>
      </c>
      <c r="F27" s="54">
        <f t="shared" si="1"/>
        <v>0.2475</v>
      </c>
      <c r="G27" s="54"/>
      <c r="H27" s="33"/>
      <c r="I27" s="34">
        <f t="shared" si="2"/>
        <v>0</v>
      </c>
      <c r="J27" s="54">
        <f t="shared" si="3"/>
        <v>0</v>
      </c>
      <c r="K27" s="54"/>
      <c r="L27" s="33"/>
      <c r="M27" s="34">
        <f t="shared" si="4"/>
        <v>0</v>
      </c>
      <c r="N27" s="54">
        <f t="shared" si="5"/>
        <v>0</v>
      </c>
      <c r="S27" s="177"/>
      <c r="T27" s="177"/>
      <c r="U27" s="177"/>
      <c r="V27" s="179"/>
      <c r="W27" s="179"/>
      <c r="X27" s="179"/>
      <c r="Y27" s="177"/>
      <c r="Z27" s="179"/>
      <c r="AA27" s="179"/>
      <c r="AB27" s="179"/>
    </row>
    <row r="28" spans="1:28" x14ac:dyDescent="0.25">
      <c r="A28" s="51">
        <v>39605</v>
      </c>
      <c r="B28" s="52"/>
      <c r="C28" s="53"/>
      <c r="D28" s="33">
        <v>0.75</v>
      </c>
      <c r="E28" s="34">
        <f t="shared" si="0"/>
        <v>0.50250000000000006</v>
      </c>
      <c r="F28" s="54">
        <f t="shared" si="1"/>
        <v>0.2475</v>
      </c>
      <c r="G28" s="54"/>
      <c r="H28" s="33">
        <v>0.5</v>
      </c>
      <c r="I28" s="34">
        <f t="shared" si="2"/>
        <v>0.33500000000000002</v>
      </c>
      <c r="J28" s="54">
        <f t="shared" si="3"/>
        <v>0.16500000000000001</v>
      </c>
      <c r="K28" s="54"/>
      <c r="L28" s="33">
        <v>0.5</v>
      </c>
      <c r="M28" s="34">
        <f t="shared" si="4"/>
        <v>0.33500000000000002</v>
      </c>
      <c r="N28" s="54">
        <f t="shared" si="5"/>
        <v>0.16500000000000001</v>
      </c>
      <c r="S28" s="177"/>
      <c r="T28" s="177"/>
      <c r="U28" s="177"/>
      <c r="V28" s="179"/>
      <c r="W28" s="179"/>
      <c r="X28" s="179"/>
      <c r="Y28" s="177"/>
      <c r="Z28" s="179"/>
      <c r="AA28" s="179"/>
      <c r="AB28" s="179"/>
    </row>
    <row r="29" spans="1:28" x14ac:dyDescent="0.25">
      <c r="A29" s="51">
        <v>39608</v>
      </c>
      <c r="B29" s="52"/>
      <c r="C29" s="53"/>
      <c r="D29" s="33">
        <v>0.75</v>
      </c>
      <c r="E29" s="34">
        <f t="shared" si="0"/>
        <v>0.50250000000000006</v>
      </c>
      <c r="F29" s="54">
        <f t="shared" si="1"/>
        <v>0.2475</v>
      </c>
      <c r="G29" s="54"/>
      <c r="H29" s="33">
        <v>0.5</v>
      </c>
      <c r="I29" s="34">
        <f t="shared" si="2"/>
        <v>0.33500000000000002</v>
      </c>
      <c r="J29" s="54">
        <f t="shared" si="3"/>
        <v>0.16500000000000001</v>
      </c>
      <c r="K29" s="54"/>
      <c r="L29" s="33">
        <v>0.5</v>
      </c>
      <c r="M29" s="34">
        <f t="shared" si="4"/>
        <v>0.33500000000000002</v>
      </c>
      <c r="N29" s="54">
        <f t="shared" si="5"/>
        <v>0.16500000000000001</v>
      </c>
    </row>
    <row r="30" spans="1:28" x14ac:dyDescent="0.25">
      <c r="A30" s="51">
        <v>39609</v>
      </c>
      <c r="B30" s="52">
        <v>1.1200000000000001</v>
      </c>
      <c r="C30" s="53"/>
      <c r="D30" s="33">
        <v>0.75</v>
      </c>
      <c r="E30" s="34">
        <f t="shared" si="0"/>
        <v>0.50250000000000006</v>
      </c>
      <c r="F30" s="54">
        <f t="shared" si="1"/>
        <v>0.2475</v>
      </c>
      <c r="G30" s="54"/>
      <c r="H30" s="33">
        <v>0.75</v>
      </c>
      <c r="I30" s="34">
        <f t="shared" si="2"/>
        <v>0.50250000000000006</v>
      </c>
      <c r="J30" s="54">
        <f t="shared" si="3"/>
        <v>0.2475</v>
      </c>
      <c r="K30" s="54"/>
      <c r="L30" s="33"/>
      <c r="M30" s="34">
        <f t="shared" si="4"/>
        <v>0</v>
      </c>
      <c r="N30" s="54">
        <f t="shared" si="5"/>
        <v>0</v>
      </c>
    </row>
    <row r="31" spans="1:28" x14ac:dyDescent="0.25">
      <c r="A31" s="51">
        <v>39610</v>
      </c>
      <c r="B31" s="52">
        <v>0.11</v>
      </c>
      <c r="C31" s="53"/>
      <c r="D31" s="33"/>
      <c r="E31" s="34">
        <f t="shared" si="0"/>
        <v>0</v>
      </c>
      <c r="F31" s="54">
        <f t="shared" si="1"/>
        <v>0</v>
      </c>
      <c r="G31" s="54"/>
      <c r="H31" s="33"/>
      <c r="I31" s="34">
        <f t="shared" si="2"/>
        <v>0</v>
      </c>
      <c r="J31" s="54">
        <f t="shared" si="3"/>
        <v>0</v>
      </c>
      <c r="K31" s="54"/>
      <c r="L31" s="33"/>
      <c r="M31" s="34">
        <f t="shared" si="4"/>
        <v>0</v>
      </c>
      <c r="N31" s="54">
        <f t="shared" si="5"/>
        <v>0</v>
      </c>
    </row>
    <row r="32" spans="1:28" x14ac:dyDescent="0.25">
      <c r="A32" s="51">
        <v>39612</v>
      </c>
      <c r="B32" s="52"/>
      <c r="C32" s="53"/>
      <c r="D32" s="33">
        <v>0.75</v>
      </c>
      <c r="E32" s="34">
        <f t="shared" si="0"/>
        <v>0.50250000000000006</v>
      </c>
      <c r="F32" s="54">
        <f t="shared" si="1"/>
        <v>0.2475</v>
      </c>
      <c r="G32" s="54"/>
      <c r="H32" s="33"/>
      <c r="I32" s="34">
        <f t="shared" si="2"/>
        <v>0</v>
      </c>
      <c r="J32" s="54">
        <f t="shared" si="3"/>
        <v>0</v>
      </c>
      <c r="K32" s="54"/>
      <c r="L32" s="33"/>
      <c r="M32" s="34">
        <f t="shared" si="4"/>
        <v>0</v>
      </c>
      <c r="N32" s="54">
        <f t="shared" si="5"/>
        <v>0</v>
      </c>
    </row>
    <row r="33" spans="1:14" x14ac:dyDescent="0.25">
      <c r="A33" s="51">
        <v>39613</v>
      </c>
      <c r="B33" s="52">
        <v>1.6</v>
      </c>
      <c r="C33" s="53"/>
      <c r="D33" s="33"/>
      <c r="E33" s="34">
        <f t="shared" si="0"/>
        <v>0</v>
      </c>
      <c r="F33" s="54">
        <f t="shared" si="1"/>
        <v>0</v>
      </c>
      <c r="G33" s="54"/>
      <c r="H33" s="33"/>
      <c r="I33" s="34">
        <f t="shared" si="2"/>
        <v>0</v>
      </c>
      <c r="J33" s="54">
        <f t="shared" si="3"/>
        <v>0</v>
      </c>
      <c r="K33" s="54"/>
      <c r="L33" s="33"/>
      <c r="M33" s="34">
        <f t="shared" si="4"/>
        <v>0</v>
      </c>
      <c r="N33" s="54">
        <f t="shared" si="5"/>
        <v>0</v>
      </c>
    </row>
    <row r="34" spans="1:14" x14ac:dyDescent="0.25">
      <c r="A34" s="51">
        <v>39619</v>
      </c>
      <c r="B34" s="52"/>
      <c r="C34" s="53"/>
      <c r="D34" s="33">
        <v>0.75</v>
      </c>
      <c r="E34" s="34">
        <f t="shared" si="0"/>
        <v>0.50250000000000006</v>
      </c>
      <c r="F34" s="54">
        <f t="shared" si="1"/>
        <v>0.2475</v>
      </c>
      <c r="G34" s="54"/>
      <c r="H34" s="33">
        <v>0.75</v>
      </c>
      <c r="I34" s="34">
        <f t="shared" si="2"/>
        <v>0.50250000000000006</v>
      </c>
      <c r="J34" s="54">
        <f t="shared" si="3"/>
        <v>0.2475</v>
      </c>
      <c r="K34" s="54"/>
      <c r="L34" s="33"/>
      <c r="M34" s="34">
        <f t="shared" si="4"/>
        <v>0</v>
      </c>
      <c r="N34" s="54">
        <f t="shared" si="5"/>
        <v>0</v>
      </c>
    </row>
    <row r="35" spans="1:14" x14ac:dyDescent="0.25">
      <c r="A35" s="51">
        <v>39620</v>
      </c>
      <c r="B35" s="52"/>
      <c r="C35" s="53"/>
      <c r="D35" s="33">
        <v>0.75</v>
      </c>
      <c r="E35" s="34">
        <f t="shared" si="0"/>
        <v>0.50250000000000006</v>
      </c>
      <c r="F35" s="54">
        <f t="shared" si="1"/>
        <v>0.2475</v>
      </c>
      <c r="G35" s="54"/>
      <c r="H35" s="33"/>
      <c r="I35" s="34">
        <f t="shared" si="2"/>
        <v>0</v>
      </c>
      <c r="J35" s="54">
        <f t="shared" si="3"/>
        <v>0</v>
      </c>
      <c r="K35" s="54"/>
      <c r="L35" s="33"/>
      <c r="M35" s="34">
        <f t="shared" si="4"/>
        <v>0</v>
      </c>
      <c r="N35" s="54">
        <f t="shared" si="5"/>
        <v>0</v>
      </c>
    </row>
    <row r="36" spans="1:14" x14ac:dyDescent="0.25">
      <c r="A36" s="51">
        <v>39623</v>
      </c>
      <c r="B36" s="52"/>
      <c r="C36" s="53"/>
      <c r="D36" s="33">
        <v>0.75</v>
      </c>
      <c r="E36" s="34">
        <f t="shared" si="0"/>
        <v>0.50250000000000006</v>
      </c>
      <c r="F36" s="54">
        <f t="shared" si="1"/>
        <v>0.2475</v>
      </c>
      <c r="G36" s="54"/>
      <c r="H36" s="33">
        <v>0.75</v>
      </c>
      <c r="I36" s="34">
        <f t="shared" si="2"/>
        <v>0.50250000000000006</v>
      </c>
      <c r="J36" s="54">
        <f t="shared" si="3"/>
        <v>0.2475</v>
      </c>
      <c r="K36" s="54"/>
      <c r="L36" s="33"/>
      <c r="M36" s="34">
        <f t="shared" si="4"/>
        <v>0</v>
      </c>
      <c r="N36" s="54">
        <f t="shared" si="5"/>
        <v>0</v>
      </c>
    </row>
    <row r="37" spans="1:14" x14ac:dyDescent="0.25">
      <c r="A37" s="51">
        <v>39624</v>
      </c>
      <c r="B37" s="52"/>
      <c r="C37" s="53"/>
      <c r="D37" s="33"/>
      <c r="E37" s="34">
        <f t="shared" si="0"/>
        <v>0</v>
      </c>
      <c r="F37" s="54">
        <f t="shared" si="1"/>
        <v>0</v>
      </c>
      <c r="G37" s="54"/>
      <c r="H37" s="33"/>
      <c r="I37" s="34">
        <f t="shared" si="2"/>
        <v>0</v>
      </c>
      <c r="J37" s="54">
        <f t="shared" si="3"/>
        <v>0</v>
      </c>
      <c r="K37" s="54"/>
      <c r="L37" s="33">
        <v>0.75</v>
      </c>
      <c r="M37" s="34">
        <f t="shared" si="4"/>
        <v>0.50250000000000006</v>
      </c>
      <c r="N37" s="54">
        <f t="shared" si="5"/>
        <v>0.2475</v>
      </c>
    </row>
    <row r="38" spans="1:14" x14ac:dyDescent="0.25">
      <c r="A38" s="51">
        <v>39625</v>
      </c>
      <c r="B38" s="52"/>
      <c r="C38" s="53"/>
      <c r="D38" s="33">
        <v>0.75</v>
      </c>
      <c r="E38" s="34">
        <f t="shared" si="0"/>
        <v>0.50250000000000006</v>
      </c>
      <c r="F38" s="54">
        <f t="shared" si="1"/>
        <v>0.2475</v>
      </c>
      <c r="G38" s="54"/>
      <c r="H38" s="33"/>
      <c r="I38" s="34">
        <f t="shared" si="2"/>
        <v>0</v>
      </c>
      <c r="J38" s="54">
        <f t="shared" si="3"/>
        <v>0</v>
      </c>
      <c r="K38" s="54"/>
      <c r="L38" s="33"/>
      <c r="M38" s="34">
        <f t="shared" si="4"/>
        <v>0</v>
      </c>
      <c r="N38" s="54">
        <f t="shared" si="5"/>
        <v>0</v>
      </c>
    </row>
    <row r="39" spans="1:14" x14ac:dyDescent="0.25">
      <c r="A39" s="51">
        <v>39626</v>
      </c>
      <c r="B39" s="52"/>
      <c r="C39" s="53"/>
      <c r="D39" s="33">
        <v>0.6</v>
      </c>
      <c r="E39" s="34">
        <f t="shared" si="0"/>
        <v>0.40200000000000002</v>
      </c>
      <c r="F39" s="54">
        <f t="shared" si="1"/>
        <v>0.19800000000000001</v>
      </c>
      <c r="G39" s="54"/>
      <c r="H39" s="33">
        <v>0.75</v>
      </c>
      <c r="I39" s="34">
        <f t="shared" si="2"/>
        <v>0.50250000000000006</v>
      </c>
      <c r="J39" s="54">
        <f t="shared" si="3"/>
        <v>0.2475</v>
      </c>
      <c r="K39" s="54"/>
      <c r="L39" s="33">
        <v>0.6</v>
      </c>
      <c r="M39" s="34">
        <f t="shared" si="4"/>
        <v>0.40200000000000002</v>
      </c>
      <c r="N39" s="54">
        <f t="shared" si="5"/>
        <v>0.19800000000000001</v>
      </c>
    </row>
    <row r="40" spans="1:14" x14ac:dyDescent="0.25">
      <c r="A40" s="51">
        <v>39628</v>
      </c>
      <c r="B40" s="52">
        <v>1.1000000000000001</v>
      </c>
      <c r="C40" s="53"/>
      <c r="D40" s="33"/>
      <c r="E40" s="34">
        <f t="shared" si="0"/>
        <v>0</v>
      </c>
      <c r="F40" s="54">
        <f t="shared" si="1"/>
        <v>0</v>
      </c>
      <c r="G40" s="54"/>
      <c r="H40" s="33"/>
      <c r="I40" s="34">
        <f t="shared" si="2"/>
        <v>0</v>
      </c>
      <c r="J40" s="54">
        <f t="shared" si="3"/>
        <v>0</v>
      </c>
      <c r="K40" s="54"/>
      <c r="L40" s="33"/>
      <c r="M40" s="34">
        <f t="shared" si="4"/>
        <v>0</v>
      </c>
      <c r="N40" s="54">
        <f t="shared" si="5"/>
        <v>0</v>
      </c>
    </row>
    <row r="41" spans="1:14" x14ac:dyDescent="0.25">
      <c r="A41" s="51">
        <v>39629</v>
      </c>
      <c r="B41" s="52">
        <v>0.1</v>
      </c>
      <c r="C41" s="53"/>
      <c r="D41" s="33"/>
      <c r="E41" s="34">
        <f t="shared" si="0"/>
        <v>0</v>
      </c>
      <c r="F41" s="54">
        <f t="shared" si="1"/>
        <v>0</v>
      </c>
      <c r="G41" s="54"/>
      <c r="H41" s="33"/>
      <c r="I41" s="34">
        <f t="shared" si="2"/>
        <v>0</v>
      </c>
      <c r="J41" s="54">
        <f t="shared" si="3"/>
        <v>0</v>
      </c>
      <c r="K41" s="54"/>
      <c r="L41" s="33"/>
      <c r="M41" s="34">
        <f t="shared" si="4"/>
        <v>0</v>
      </c>
      <c r="N41" s="54">
        <f t="shared" si="5"/>
        <v>0</v>
      </c>
    </row>
    <row r="42" spans="1:14" x14ac:dyDescent="0.25">
      <c r="A42" s="51">
        <v>39631</v>
      </c>
      <c r="B42" s="52"/>
      <c r="C42" s="53"/>
      <c r="D42" s="33"/>
      <c r="E42" s="34">
        <f t="shared" si="0"/>
        <v>0</v>
      </c>
      <c r="F42" s="54">
        <f t="shared" si="1"/>
        <v>0</v>
      </c>
      <c r="G42" s="54"/>
      <c r="H42" s="33"/>
      <c r="I42" s="34">
        <f t="shared" si="2"/>
        <v>0</v>
      </c>
      <c r="J42" s="54">
        <f t="shared" si="3"/>
        <v>0</v>
      </c>
      <c r="K42" s="54"/>
      <c r="L42" s="33">
        <v>0.6</v>
      </c>
      <c r="M42" s="34">
        <f t="shared" si="4"/>
        <v>0.40200000000000002</v>
      </c>
      <c r="N42" s="54">
        <f t="shared" si="5"/>
        <v>0.19800000000000001</v>
      </c>
    </row>
    <row r="43" spans="1:14" x14ac:dyDescent="0.25">
      <c r="A43" s="51">
        <v>39632</v>
      </c>
      <c r="B43" s="52"/>
      <c r="C43" s="53"/>
      <c r="D43" s="33">
        <v>0.75</v>
      </c>
      <c r="E43" s="34">
        <f t="shared" si="0"/>
        <v>0.50250000000000006</v>
      </c>
      <c r="F43" s="54">
        <f t="shared" si="1"/>
        <v>0.2475</v>
      </c>
      <c r="G43" s="54"/>
      <c r="H43" s="33"/>
      <c r="I43" s="34">
        <f t="shared" si="2"/>
        <v>0</v>
      </c>
      <c r="J43" s="54">
        <f t="shared" si="3"/>
        <v>0</v>
      </c>
      <c r="K43" s="54"/>
      <c r="L43" s="33"/>
      <c r="M43" s="34">
        <f t="shared" si="4"/>
        <v>0</v>
      </c>
      <c r="N43" s="54">
        <f t="shared" si="5"/>
        <v>0</v>
      </c>
    </row>
    <row r="44" spans="1:14" x14ac:dyDescent="0.25">
      <c r="A44" s="51">
        <v>39634</v>
      </c>
      <c r="B44" s="52">
        <v>0.75</v>
      </c>
      <c r="C44" s="53"/>
      <c r="D44" s="33"/>
      <c r="E44" s="34">
        <f t="shared" si="0"/>
        <v>0</v>
      </c>
      <c r="F44" s="54">
        <f t="shared" si="1"/>
        <v>0</v>
      </c>
      <c r="G44" s="54"/>
      <c r="H44" s="33"/>
      <c r="I44" s="34">
        <f t="shared" si="2"/>
        <v>0</v>
      </c>
      <c r="J44" s="54">
        <f t="shared" si="3"/>
        <v>0</v>
      </c>
      <c r="K44" s="54"/>
      <c r="L44" s="33"/>
      <c r="M44" s="34">
        <f t="shared" si="4"/>
        <v>0</v>
      </c>
      <c r="N44" s="54">
        <f t="shared" si="5"/>
        <v>0</v>
      </c>
    </row>
    <row r="45" spans="1:14" x14ac:dyDescent="0.25">
      <c r="A45" s="51">
        <v>39637</v>
      </c>
      <c r="B45" s="52"/>
      <c r="C45" s="53"/>
      <c r="D45" s="33">
        <v>0.75</v>
      </c>
      <c r="E45" s="34">
        <f t="shared" si="0"/>
        <v>0.50250000000000006</v>
      </c>
      <c r="F45" s="54">
        <f t="shared" si="1"/>
        <v>0.2475</v>
      </c>
      <c r="G45" s="54"/>
      <c r="H45" s="33"/>
      <c r="I45" s="34">
        <f t="shared" si="2"/>
        <v>0</v>
      </c>
      <c r="J45" s="54">
        <f t="shared" si="3"/>
        <v>0</v>
      </c>
      <c r="K45" s="54"/>
      <c r="L45" s="33"/>
      <c r="M45" s="34">
        <f t="shared" si="4"/>
        <v>0</v>
      </c>
      <c r="N45" s="54">
        <f t="shared" si="5"/>
        <v>0</v>
      </c>
    </row>
    <row r="46" spans="1:14" x14ac:dyDescent="0.25">
      <c r="A46" s="51">
        <v>39638</v>
      </c>
      <c r="B46" s="52"/>
      <c r="C46" s="53"/>
      <c r="D46" s="33"/>
      <c r="E46" s="34">
        <f t="shared" si="0"/>
        <v>0</v>
      </c>
      <c r="F46" s="54">
        <f t="shared" si="1"/>
        <v>0</v>
      </c>
      <c r="G46" s="54"/>
      <c r="H46" s="33"/>
      <c r="I46" s="34">
        <f t="shared" si="2"/>
        <v>0</v>
      </c>
      <c r="J46" s="54">
        <f t="shared" si="3"/>
        <v>0</v>
      </c>
      <c r="K46" s="54"/>
      <c r="L46" s="33">
        <v>0.75</v>
      </c>
      <c r="M46" s="34">
        <f t="shared" si="4"/>
        <v>0.50250000000000006</v>
      </c>
      <c r="N46" s="54">
        <f t="shared" si="5"/>
        <v>0.2475</v>
      </c>
    </row>
    <row r="47" spans="1:14" x14ac:dyDescent="0.25">
      <c r="A47" s="51">
        <v>39639</v>
      </c>
      <c r="B47" s="52"/>
      <c r="C47" s="53"/>
      <c r="D47" s="33">
        <v>0.75</v>
      </c>
      <c r="E47" s="34">
        <f t="shared" si="0"/>
        <v>0.50250000000000006</v>
      </c>
      <c r="F47" s="54">
        <f t="shared" si="1"/>
        <v>0.2475</v>
      </c>
      <c r="G47" s="54"/>
      <c r="H47" s="33">
        <v>0.75</v>
      </c>
      <c r="I47" s="34">
        <f t="shared" si="2"/>
        <v>0.50250000000000006</v>
      </c>
      <c r="J47" s="54">
        <f t="shared" si="3"/>
        <v>0.2475</v>
      </c>
      <c r="K47" s="54"/>
      <c r="L47" s="33"/>
      <c r="M47" s="34">
        <f t="shared" si="4"/>
        <v>0</v>
      </c>
      <c r="N47" s="54">
        <f t="shared" si="5"/>
        <v>0</v>
      </c>
    </row>
    <row r="48" spans="1:14" x14ac:dyDescent="0.25">
      <c r="A48" s="51">
        <v>39640</v>
      </c>
      <c r="B48" s="52">
        <v>0.46</v>
      </c>
      <c r="C48" s="53"/>
      <c r="D48" s="33"/>
      <c r="E48" s="34">
        <f t="shared" si="0"/>
        <v>0</v>
      </c>
      <c r="F48" s="54">
        <f t="shared" si="1"/>
        <v>0</v>
      </c>
      <c r="G48" s="54"/>
      <c r="H48" s="33"/>
      <c r="I48" s="34">
        <f t="shared" si="2"/>
        <v>0</v>
      </c>
      <c r="J48" s="54">
        <f t="shared" si="3"/>
        <v>0</v>
      </c>
      <c r="K48" s="54"/>
      <c r="L48" s="33">
        <v>0.75</v>
      </c>
      <c r="M48" s="34">
        <f t="shared" si="4"/>
        <v>0.50250000000000006</v>
      </c>
      <c r="N48" s="54">
        <f t="shared" si="5"/>
        <v>0.2475</v>
      </c>
    </row>
    <row r="49" spans="1:14" x14ac:dyDescent="0.25">
      <c r="A49" s="51">
        <v>39643</v>
      </c>
      <c r="B49" s="52">
        <v>0.1</v>
      </c>
      <c r="C49" s="53"/>
      <c r="D49" s="33"/>
      <c r="E49" s="34">
        <f t="shared" si="0"/>
        <v>0</v>
      </c>
      <c r="F49" s="54">
        <f t="shared" si="1"/>
        <v>0</v>
      </c>
      <c r="G49" s="54"/>
      <c r="H49" s="33">
        <v>0.75</v>
      </c>
      <c r="I49" s="34">
        <f t="shared" si="2"/>
        <v>0.50250000000000006</v>
      </c>
      <c r="J49" s="54">
        <f t="shared" si="3"/>
        <v>0.2475</v>
      </c>
      <c r="K49" s="54"/>
      <c r="L49" s="33"/>
      <c r="M49" s="34">
        <f t="shared" si="4"/>
        <v>0</v>
      </c>
      <c r="N49" s="54">
        <f t="shared" si="5"/>
        <v>0</v>
      </c>
    </row>
    <row r="50" spans="1:14" x14ac:dyDescent="0.25">
      <c r="A50" s="51">
        <v>39644</v>
      </c>
      <c r="B50" s="52"/>
      <c r="C50" s="53"/>
      <c r="D50" s="33"/>
      <c r="E50" s="34">
        <f t="shared" si="0"/>
        <v>0</v>
      </c>
      <c r="F50" s="54">
        <f t="shared" si="1"/>
        <v>0</v>
      </c>
      <c r="G50" s="54"/>
      <c r="H50" s="33"/>
      <c r="I50" s="34">
        <f t="shared" si="2"/>
        <v>0</v>
      </c>
      <c r="J50" s="54">
        <f t="shared" si="3"/>
        <v>0</v>
      </c>
      <c r="K50" s="54"/>
      <c r="L50" s="33">
        <v>0.75</v>
      </c>
      <c r="M50" s="34">
        <f t="shared" si="4"/>
        <v>0.50250000000000006</v>
      </c>
      <c r="N50" s="54">
        <f t="shared" si="5"/>
        <v>0.2475</v>
      </c>
    </row>
    <row r="51" spans="1:14" x14ac:dyDescent="0.25">
      <c r="A51" s="51">
        <v>39647</v>
      </c>
      <c r="B51" s="52"/>
      <c r="C51" s="53"/>
      <c r="D51" s="33"/>
      <c r="E51" s="34">
        <f t="shared" si="0"/>
        <v>0</v>
      </c>
      <c r="F51" s="54">
        <f t="shared" si="1"/>
        <v>0</v>
      </c>
      <c r="G51" s="54"/>
      <c r="H51" s="33">
        <v>0.75</v>
      </c>
      <c r="I51" s="34">
        <f t="shared" si="2"/>
        <v>0.50250000000000006</v>
      </c>
      <c r="J51" s="54">
        <f t="shared" si="3"/>
        <v>0.2475</v>
      </c>
      <c r="K51" s="54"/>
      <c r="L51" s="33">
        <v>0.75</v>
      </c>
      <c r="M51" s="34">
        <f t="shared" si="4"/>
        <v>0.50250000000000006</v>
      </c>
      <c r="N51" s="54">
        <f t="shared" si="5"/>
        <v>0.2475</v>
      </c>
    </row>
    <row r="52" spans="1:14" x14ac:dyDescent="0.25">
      <c r="A52" s="51">
        <v>39650</v>
      </c>
      <c r="B52" s="52">
        <v>0.3</v>
      </c>
      <c r="C52" s="53"/>
      <c r="D52" s="33"/>
      <c r="E52" s="34">
        <f t="shared" si="0"/>
        <v>0</v>
      </c>
      <c r="F52" s="54">
        <f t="shared" si="1"/>
        <v>0</v>
      </c>
      <c r="G52" s="54"/>
      <c r="H52" s="33"/>
      <c r="I52" s="34">
        <f t="shared" si="2"/>
        <v>0</v>
      </c>
      <c r="J52" s="54">
        <f t="shared" si="3"/>
        <v>0</v>
      </c>
      <c r="K52" s="54"/>
      <c r="L52" s="33">
        <v>0.75</v>
      </c>
      <c r="M52" s="34">
        <f t="shared" si="4"/>
        <v>0.50250000000000006</v>
      </c>
      <c r="N52" s="54">
        <f t="shared" si="5"/>
        <v>0.2475</v>
      </c>
    </row>
    <row r="53" spans="1:14" x14ac:dyDescent="0.25">
      <c r="A53" s="51">
        <v>39651</v>
      </c>
      <c r="B53" s="52">
        <v>1.63</v>
      </c>
      <c r="C53" s="53"/>
      <c r="D53" s="33"/>
      <c r="E53" s="34">
        <f t="shared" si="0"/>
        <v>0</v>
      </c>
      <c r="F53" s="54">
        <f t="shared" si="1"/>
        <v>0</v>
      </c>
      <c r="G53" s="54"/>
      <c r="H53" s="33"/>
      <c r="I53" s="34">
        <f t="shared" si="2"/>
        <v>0</v>
      </c>
      <c r="J53" s="54">
        <f t="shared" si="3"/>
        <v>0</v>
      </c>
      <c r="K53" s="54"/>
      <c r="L53" s="33"/>
      <c r="M53" s="34">
        <f t="shared" si="4"/>
        <v>0</v>
      </c>
      <c r="N53" s="54">
        <f t="shared" si="5"/>
        <v>0</v>
      </c>
    </row>
    <row r="54" spans="1:14" x14ac:dyDescent="0.25">
      <c r="A54" s="51">
        <v>39661</v>
      </c>
      <c r="B54" s="52"/>
      <c r="C54" s="53"/>
      <c r="D54" s="33"/>
      <c r="E54" s="34">
        <f t="shared" si="0"/>
        <v>0</v>
      </c>
      <c r="F54" s="54">
        <f t="shared" si="1"/>
        <v>0</v>
      </c>
      <c r="G54" s="54"/>
      <c r="H54" s="33">
        <v>0.75</v>
      </c>
      <c r="I54" s="34">
        <f t="shared" si="2"/>
        <v>0.50250000000000006</v>
      </c>
      <c r="J54" s="54">
        <f t="shared" si="3"/>
        <v>0.2475</v>
      </c>
      <c r="K54" s="54"/>
      <c r="L54" s="33"/>
      <c r="M54" s="34">
        <f t="shared" si="4"/>
        <v>0</v>
      </c>
      <c r="N54" s="54">
        <f t="shared" si="5"/>
        <v>0</v>
      </c>
    </row>
    <row r="55" spans="1:14" x14ac:dyDescent="0.25">
      <c r="A55" s="51">
        <v>39665</v>
      </c>
      <c r="B55" s="52"/>
      <c r="C55" s="53"/>
      <c r="D55" s="33"/>
      <c r="E55" s="34">
        <f t="shared" si="0"/>
        <v>0</v>
      </c>
      <c r="F55" s="54">
        <f t="shared" si="1"/>
        <v>0</v>
      </c>
      <c r="G55" s="54"/>
      <c r="H55" s="33">
        <v>0.75</v>
      </c>
      <c r="I55" s="34">
        <f t="shared" si="2"/>
        <v>0.50250000000000006</v>
      </c>
      <c r="J55" s="54">
        <f t="shared" si="3"/>
        <v>0.2475</v>
      </c>
      <c r="K55" s="54"/>
      <c r="L55" s="33"/>
      <c r="M55" s="34">
        <f t="shared" si="4"/>
        <v>0</v>
      </c>
      <c r="N55" s="54">
        <f t="shared" si="5"/>
        <v>0</v>
      </c>
    </row>
    <row r="56" spans="1:14" x14ac:dyDescent="0.25">
      <c r="A56" s="35">
        <v>39666</v>
      </c>
      <c r="B56" s="52"/>
      <c r="C56" s="53"/>
      <c r="D56" s="33"/>
      <c r="E56" s="34">
        <f t="shared" si="0"/>
        <v>0</v>
      </c>
      <c r="F56" s="54">
        <f t="shared" si="1"/>
        <v>0</v>
      </c>
      <c r="G56" s="54"/>
      <c r="H56" s="33"/>
      <c r="I56" s="34">
        <f t="shared" si="2"/>
        <v>0</v>
      </c>
      <c r="J56" s="54">
        <f t="shared" si="3"/>
        <v>0</v>
      </c>
      <c r="K56" s="54"/>
      <c r="L56" s="33">
        <v>0.75</v>
      </c>
      <c r="M56" s="34">
        <f t="shared" si="4"/>
        <v>0.50250000000000006</v>
      </c>
      <c r="N56" s="54">
        <f t="shared" si="5"/>
        <v>0.2475</v>
      </c>
    </row>
    <row r="57" spans="1:14" x14ac:dyDescent="0.25">
      <c r="A57" s="51">
        <v>39667</v>
      </c>
      <c r="B57" s="52">
        <v>0.71</v>
      </c>
      <c r="C57" s="53"/>
      <c r="D57" s="33"/>
      <c r="E57" s="34">
        <f t="shared" si="0"/>
        <v>0</v>
      </c>
      <c r="F57" s="54">
        <f t="shared" si="1"/>
        <v>0</v>
      </c>
      <c r="G57" s="54"/>
      <c r="H57" s="33"/>
      <c r="I57" s="34">
        <f t="shared" si="2"/>
        <v>0</v>
      </c>
      <c r="J57" s="54">
        <f t="shared" si="3"/>
        <v>0</v>
      </c>
      <c r="K57" s="54"/>
      <c r="L57" s="33"/>
      <c r="M57" s="34">
        <f t="shared" si="4"/>
        <v>0</v>
      </c>
      <c r="N57" s="54">
        <f t="shared" si="5"/>
        <v>0</v>
      </c>
    </row>
    <row r="58" spans="1:14" x14ac:dyDescent="0.25">
      <c r="A58" s="51">
        <v>39672</v>
      </c>
      <c r="B58" s="52">
        <v>1</v>
      </c>
      <c r="C58" s="53"/>
      <c r="D58" s="33"/>
      <c r="E58" s="34">
        <f t="shared" si="0"/>
        <v>0</v>
      </c>
      <c r="F58" s="54">
        <f t="shared" si="1"/>
        <v>0</v>
      </c>
      <c r="G58" s="54"/>
      <c r="H58" s="33"/>
      <c r="I58" s="34">
        <f t="shared" si="2"/>
        <v>0</v>
      </c>
      <c r="J58" s="54">
        <f t="shared" si="3"/>
        <v>0</v>
      </c>
      <c r="K58" s="54"/>
      <c r="L58" s="33"/>
      <c r="M58" s="34">
        <f t="shared" si="4"/>
        <v>0</v>
      </c>
      <c r="N58" s="54">
        <f t="shared" si="5"/>
        <v>0</v>
      </c>
    </row>
    <row r="59" spans="1:14" x14ac:dyDescent="0.25">
      <c r="A59" s="51">
        <v>39673</v>
      </c>
      <c r="B59" s="52">
        <v>0.85</v>
      </c>
      <c r="C59" s="53"/>
      <c r="D59" s="33"/>
      <c r="E59" s="34">
        <f t="shared" si="0"/>
        <v>0</v>
      </c>
      <c r="F59" s="54">
        <f t="shared" si="1"/>
        <v>0</v>
      </c>
      <c r="G59" s="54"/>
      <c r="H59" s="33"/>
      <c r="I59" s="34">
        <f t="shared" si="2"/>
        <v>0</v>
      </c>
      <c r="J59" s="54">
        <f t="shared" si="3"/>
        <v>0</v>
      </c>
      <c r="K59" s="54"/>
      <c r="L59" s="33"/>
      <c r="M59" s="34">
        <f t="shared" si="4"/>
        <v>0</v>
      </c>
      <c r="N59" s="54">
        <f t="shared" si="5"/>
        <v>0</v>
      </c>
    </row>
    <row r="60" spans="1:14" x14ac:dyDescent="0.25">
      <c r="A60" s="51">
        <v>39682</v>
      </c>
      <c r="B60" s="52">
        <v>0.9</v>
      </c>
      <c r="C60" s="53"/>
      <c r="D60" s="33"/>
      <c r="E60" s="34">
        <f t="shared" si="0"/>
        <v>0</v>
      </c>
      <c r="F60" s="54">
        <f t="shared" si="1"/>
        <v>0</v>
      </c>
      <c r="G60" s="54"/>
      <c r="H60" s="33"/>
      <c r="I60" s="34">
        <f t="shared" si="2"/>
        <v>0</v>
      </c>
      <c r="J60" s="54">
        <f t="shared" si="3"/>
        <v>0</v>
      </c>
      <c r="K60" s="54"/>
      <c r="L60" s="33"/>
      <c r="M60" s="34">
        <f t="shared" si="4"/>
        <v>0</v>
      </c>
      <c r="N60" s="54">
        <f t="shared" si="5"/>
        <v>0</v>
      </c>
    </row>
    <row r="61" spans="1:14" x14ac:dyDescent="0.25">
      <c r="A61" s="51">
        <v>39683</v>
      </c>
      <c r="B61" s="52">
        <v>4.5</v>
      </c>
      <c r="C61" s="53"/>
      <c r="D61" s="33"/>
      <c r="E61" s="34">
        <f t="shared" si="0"/>
        <v>0</v>
      </c>
      <c r="F61" s="54">
        <f t="shared" si="1"/>
        <v>0</v>
      </c>
      <c r="G61" s="54"/>
      <c r="H61" s="33"/>
      <c r="I61" s="34">
        <f t="shared" si="2"/>
        <v>0</v>
      </c>
      <c r="J61" s="54">
        <f t="shared" si="3"/>
        <v>0</v>
      </c>
      <c r="K61" s="54"/>
      <c r="L61" s="33"/>
      <c r="M61" s="34">
        <f t="shared" si="4"/>
        <v>0</v>
      </c>
      <c r="N61" s="54">
        <f t="shared" si="5"/>
        <v>0</v>
      </c>
    </row>
    <row r="62" spans="1:14" x14ac:dyDescent="0.25">
      <c r="A62" s="51">
        <v>39684</v>
      </c>
      <c r="B62" s="52">
        <v>1.7</v>
      </c>
      <c r="C62" s="53"/>
      <c r="D62" s="33"/>
      <c r="E62" s="34">
        <f t="shared" si="0"/>
        <v>0</v>
      </c>
      <c r="F62" s="54">
        <f t="shared" si="1"/>
        <v>0</v>
      </c>
      <c r="G62" s="54"/>
      <c r="H62" s="33"/>
      <c r="I62" s="34">
        <f t="shared" si="2"/>
        <v>0</v>
      </c>
      <c r="J62" s="54">
        <f t="shared" si="3"/>
        <v>0</v>
      </c>
      <c r="K62" s="54"/>
      <c r="L62" s="33"/>
      <c r="M62" s="34">
        <f t="shared" si="4"/>
        <v>0</v>
      </c>
      <c r="N62" s="54">
        <f t="shared" si="5"/>
        <v>0</v>
      </c>
    </row>
    <row r="63" spans="1:14" x14ac:dyDescent="0.25">
      <c r="A63" s="51">
        <v>39686</v>
      </c>
      <c r="B63" s="52">
        <v>4</v>
      </c>
      <c r="C63" s="53"/>
      <c r="D63" s="33"/>
      <c r="E63" s="34">
        <f t="shared" si="0"/>
        <v>0</v>
      </c>
      <c r="F63" s="54">
        <f t="shared" si="1"/>
        <v>0</v>
      </c>
      <c r="G63" s="54"/>
      <c r="H63" s="33"/>
      <c r="I63" s="34">
        <f t="shared" si="2"/>
        <v>0</v>
      </c>
      <c r="J63" s="54">
        <f t="shared" si="3"/>
        <v>0</v>
      </c>
      <c r="K63" s="54"/>
      <c r="L63" s="33"/>
      <c r="M63" s="34">
        <f t="shared" si="4"/>
        <v>0</v>
      </c>
      <c r="N63" s="54">
        <f t="shared" si="5"/>
        <v>0</v>
      </c>
    </row>
    <row r="64" spans="1:14" x14ac:dyDescent="0.25">
      <c r="A64" s="51">
        <v>39697</v>
      </c>
      <c r="B64" s="52">
        <v>2.5499999999999998</v>
      </c>
      <c r="C64" s="53"/>
      <c r="D64" s="33"/>
      <c r="E64" s="34">
        <f t="shared" si="0"/>
        <v>0</v>
      </c>
      <c r="F64" s="54">
        <f t="shared" si="1"/>
        <v>0</v>
      </c>
      <c r="G64" s="54"/>
      <c r="H64" s="33"/>
      <c r="I64" s="34">
        <f t="shared" si="2"/>
        <v>0</v>
      </c>
      <c r="J64" s="54">
        <f t="shared" si="3"/>
        <v>0</v>
      </c>
      <c r="K64" s="54"/>
      <c r="L64" s="33"/>
      <c r="M64" s="34">
        <f t="shared" si="4"/>
        <v>0</v>
      </c>
      <c r="N64" s="54">
        <f t="shared" si="5"/>
        <v>0</v>
      </c>
    </row>
    <row r="65" spans="1:14" x14ac:dyDescent="0.25">
      <c r="A65" s="51">
        <v>39706</v>
      </c>
      <c r="B65" s="52">
        <v>0.5</v>
      </c>
      <c r="C65" s="53"/>
      <c r="D65" s="33"/>
      <c r="E65" s="34">
        <f t="shared" si="0"/>
        <v>0</v>
      </c>
      <c r="F65" s="54">
        <f t="shared" si="1"/>
        <v>0</v>
      </c>
      <c r="G65" s="54"/>
      <c r="H65" s="33"/>
      <c r="I65" s="34">
        <f t="shared" si="2"/>
        <v>0</v>
      </c>
      <c r="J65" s="54">
        <f t="shared" si="3"/>
        <v>0</v>
      </c>
      <c r="K65" s="54"/>
      <c r="L65" s="33"/>
      <c r="M65" s="34">
        <f t="shared" si="4"/>
        <v>0</v>
      </c>
      <c r="N65" s="54">
        <f t="shared" si="5"/>
        <v>0</v>
      </c>
    </row>
    <row r="66" spans="1:14" x14ac:dyDescent="0.25">
      <c r="A66" s="51">
        <v>39729</v>
      </c>
      <c r="B66" s="52">
        <v>0.43</v>
      </c>
      <c r="C66" s="53"/>
      <c r="D66" s="33"/>
      <c r="E66" s="34">
        <f t="shared" si="0"/>
        <v>0</v>
      </c>
      <c r="F66" s="54">
        <f t="shared" si="1"/>
        <v>0</v>
      </c>
      <c r="G66" s="54"/>
      <c r="H66" s="33"/>
      <c r="I66" s="34">
        <f t="shared" si="2"/>
        <v>0</v>
      </c>
      <c r="J66" s="54">
        <f t="shared" si="3"/>
        <v>0</v>
      </c>
      <c r="K66" s="54"/>
      <c r="L66" s="33"/>
      <c r="M66" s="34">
        <f t="shared" si="4"/>
        <v>0</v>
      </c>
      <c r="N66" s="54">
        <f t="shared" si="5"/>
        <v>0</v>
      </c>
    </row>
    <row r="67" spans="1:14" x14ac:dyDescent="0.25">
      <c r="A67" s="51">
        <v>39739</v>
      </c>
      <c r="B67" s="52">
        <v>0.22</v>
      </c>
      <c r="C67" s="53"/>
      <c r="D67" s="33"/>
      <c r="E67" s="34">
        <f t="shared" si="0"/>
        <v>0</v>
      </c>
      <c r="F67" s="54">
        <f t="shared" si="1"/>
        <v>0</v>
      </c>
      <c r="G67" s="54"/>
      <c r="H67" s="33"/>
      <c r="I67" s="34">
        <f t="shared" si="2"/>
        <v>0</v>
      </c>
      <c r="J67" s="54">
        <f t="shared" si="3"/>
        <v>0</v>
      </c>
      <c r="K67" s="54"/>
      <c r="L67" s="33"/>
      <c r="M67" s="34">
        <f t="shared" si="4"/>
        <v>0</v>
      </c>
      <c r="N67" s="54">
        <f t="shared" si="5"/>
        <v>0</v>
      </c>
    </row>
    <row r="68" spans="1:14" x14ac:dyDescent="0.25">
      <c r="A68" s="51"/>
      <c r="B68" s="52"/>
      <c r="C68" s="53"/>
      <c r="D68" s="33"/>
      <c r="E68" s="34">
        <f t="shared" si="0"/>
        <v>0</v>
      </c>
      <c r="F68" s="54">
        <f t="shared" si="1"/>
        <v>0</v>
      </c>
      <c r="G68" s="54"/>
      <c r="H68" s="33"/>
      <c r="I68" s="34">
        <f t="shared" si="2"/>
        <v>0</v>
      </c>
      <c r="J68" s="54">
        <f t="shared" si="3"/>
        <v>0</v>
      </c>
      <c r="K68" s="54"/>
      <c r="L68" s="33"/>
      <c r="M68" s="34">
        <f t="shared" si="4"/>
        <v>0</v>
      </c>
      <c r="N68" s="54">
        <f t="shared" si="5"/>
        <v>0</v>
      </c>
    </row>
    <row r="69" spans="1:14" x14ac:dyDescent="0.25">
      <c r="A69" s="51"/>
      <c r="B69" s="52"/>
      <c r="C69" s="53"/>
      <c r="D69" s="33"/>
      <c r="E69" s="34">
        <f t="shared" ref="E69:E76" si="6">D69*0.67</f>
        <v>0</v>
      </c>
      <c r="F69" s="54">
        <f t="shared" ref="F69:F76" si="7">D69*0.33</f>
        <v>0</v>
      </c>
      <c r="G69" s="54"/>
      <c r="H69" s="33"/>
      <c r="I69" s="34">
        <f t="shared" si="2"/>
        <v>0</v>
      </c>
      <c r="J69" s="54">
        <f t="shared" si="3"/>
        <v>0</v>
      </c>
      <c r="K69" s="54"/>
      <c r="L69" s="33"/>
      <c r="M69" s="34">
        <f t="shared" si="4"/>
        <v>0</v>
      </c>
      <c r="N69" s="54">
        <f t="shared" si="5"/>
        <v>0</v>
      </c>
    </row>
    <row r="70" spans="1:14" x14ac:dyDescent="0.25">
      <c r="A70" s="51"/>
      <c r="B70" s="52"/>
      <c r="C70" s="53"/>
      <c r="D70" s="33"/>
      <c r="E70" s="34">
        <f t="shared" si="6"/>
        <v>0</v>
      </c>
      <c r="F70" s="54">
        <f t="shared" si="7"/>
        <v>0</v>
      </c>
      <c r="G70" s="54"/>
      <c r="H70" s="33"/>
      <c r="I70" s="34">
        <f t="shared" si="2"/>
        <v>0</v>
      </c>
      <c r="J70" s="54">
        <f t="shared" si="3"/>
        <v>0</v>
      </c>
      <c r="K70" s="54"/>
      <c r="L70" s="33"/>
      <c r="M70" s="34">
        <f t="shared" si="4"/>
        <v>0</v>
      </c>
      <c r="N70" s="54">
        <f t="shared" si="5"/>
        <v>0</v>
      </c>
    </row>
    <row r="71" spans="1:14" x14ac:dyDescent="0.25">
      <c r="A71" s="51"/>
      <c r="B71" s="52"/>
      <c r="C71" s="53"/>
      <c r="D71" s="33"/>
      <c r="E71" s="34">
        <f t="shared" si="6"/>
        <v>0</v>
      </c>
      <c r="F71" s="54">
        <f t="shared" si="7"/>
        <v>0</v>
      </c>
      <c r="G71" s="54"/>
      <c r="H71" s="33"/>
      <c r="I71" s="34">
        <f t="shared" si="2"/>
        <v>0</v>
      </c>
      <c r="J71" s="54">
        <f t="shared" si="3"/>
        <v>0</v>
      </c>
      <c r="K71" s="54"/>
      <c r="L71" s="33"/>
      <c r="M71" s="34">
        <f t="shared" si="4"/>
        <v>0</v>
      </c>
      <c r="N71" s="54">
        <f t="shared" si="5"/>
        <v>0</v>
      </c>
    </row>
    <row r="72" spans="1:14" x14ac:dyDescent="0.25">
      <c r="A72" s="51"/>
      <c r="B72" s="52"/>
      <c r="C72" s="53"/>
      <c r="D72" s="33"/>
      <c r="E72" s="34">
        <f t="shared" si="6"/>
        <v>0</v>
      </c>
      <c r="F72" s="54">
        <f t="shared" si="7"/>
        <v>0</v>
      </c>
      <c r="G72" s="54"/>
      <c r="H72" s="33"/>
      <c r="I72" s="34">
        <f t="shared" si="2"/>
        <v>0</v>
      </c>
      <c r="J72" s="54">
        <f t="shared" si="3"/>
        <v>0</v>
      </c>
      <c r="K72" s="54"/>
      <c r="L72" s="33"/>
      <c r="M72" s="34">
        <f t="shared" si="4"/>
        <v>0</v>
      </c>
      <c r="N72" s="54">
        <f t="shared" si="5"/>
        <v>0</v>
      </c>
    </row>
    <row r="73" spans="1:14" x14ac:dyDescent="0.25">
      <c r="A73" s="51"/>
      <c r="B73" s="52"/>
      <c r="C73" s="53"/>
      <c r="D73" s="33"/>
      <c r="E73" s="34">
        <f t="shared" si="6"/>
        <v>0</v>
      </c>
      <c r="F73" s="54">
        <f t="shared" si="7"/>
        <v>0</v>
      </c>
      <c r="G73" s="54"/>
      <c r="H73" s="33"/>
      <c r="I73" s="34">
        <f>H73*0.67</f>
        <v>0</v>
      </c>
      <c r="J73" s="54">
        <f t="shared" ref="J73:J76" si="8">H73*0.33</f>
        <v>0</v>
      </c>
      <c r="K73" s="54"/>
      <c r="L73" s="33"/>
      <c r="M73" s="34">
        <f t="shared" si="4"/>
        <v>0</v>
      </c>
      <c r="N73" s="54">
        <f t="shared" si="5"/>
        <v>0</v>
      </c>
    </row>
    <row r="74" spans="1:14" x14ac:dyDescent="0.25">
      <c r="A74" s="51"/>
      <c r="B74" s="52"/>
      <c r="C74" s="53"/>
      <c r="D74" s="33"/>
      <c r="E74" s="34">
        <f t="shared" si="6"/>
        <v>0</v>
      </c>
      <c r="F74" s="54">
        <f t="shared" si="7"/>
        <v>0</v>
      </c>
      <c r="G74" s="54"/>
      <c r="H74" s="33"/>
      <c r="I74" s="34">
        <f>H74*0.67</f>
        <v>0</v>
      </c>
      <c r="J74" s="54">
        <f t="shared" si="8"/>
        <v>0</v>
      </c>
      <c r="K74" s="54"/>
      <c r="L74" s="33"/>
      <c r="M74" s="34">
        <f t="shared" si="4"/>
        <v>0</v>
      </c>
      <c r="N74" s="54">
        <f t="shared" si="5"/>
        <v>0</v>
      </c>
    </row>
    <row r="75" spans="1:14" x14ac:dyDescent="0.25">
      <c r="A75" s="51"/>
      <c r="B75" s="52"/>
      <c r="C75" s="53"/>
      <c r="D75" s="33"/>
      <c r="E75" s="34">
        <f t="shared" si="6"/>
        <v>0</v>
      </c>
      <c r="F75" s="54">
        <f t="shared" si="7"/>
        <v>0</v>
      </c>
      <c r="G75" s="54"/>
      <c r="H75" s="33"/>
      <c r="I75" s="34">
        <f>H75*0.67</f>
        <v>0</v>
      </c>
      <c r="J75" s="54">
        <f t="shared" si="8"/>
        <v>0</v>
      </c>
      <c r="K75" s="54"/>
      <c r="L75" s="33"/>
      <c r="M75" s="34">
        <f t="shared" si="4"/>
        <v>0</v>
      </c>
      <c r="N75" s="54">
        <f t="shared" si="5"/>
        <v>0</v>
      </c>
    </row>
    <row r="76" spans="1:14" ht="15.75" thickBot="1" x14ac:dyDescent="0.3">
      <c r="A76" s="57"/>
      <c r="B76" s="58"/>
      <c r="C76" s="59"/>
      <c r="D76" s="60"/>
      <c r="E76" s="61">
        <f t="shared" si="6"/>
        <v>0</v>
      </c>
      <c r="F76" s="62">
        <f t="shared" si="7"/>
        <v>0</v>
      </c>
      <c r="G76" s="62"/>
      <c r="H76" s="60"/>
      <c r="I76" s="61">
        <f>H76*0.67</f>
        <v>0</v>
      </c>
      <c r="J76" s="62">
        <f t="shared" si="8"/>
        <v>0</v>
      </c>
      <c r="K76" s="62"/>
      <c r="L76" s="60"/>
      <c r="M76" s="61">
        <f t="shared" si="4"/>
        <v>0</v>
      </c>
      <c r="N76" s="62">
        <f t="shared" si="5"/>
        <v>0</v>
      </c>
    </row>
    <row r="77" spans="1:14" ht="15.75" thickTop="1" x14ac:dyDescent="0.25">
      <c r="A77" s="51" t="s">
        <v>5</v>
      </c>
      <c r="B77" s="52">
        <f t="shared" ref="B77:N77" si="9">SUM(B5:B76)</f>
        <v>28.900000000000002</v>
      </c>
      <c r="C77" s="53"/>
      <c r="D77" s="63">
        <f t="shared" si="9"/>
        <v>19.05</v>
      </c>
      <c r="E77" s="54">
        <f t="shared" si="9"/>
        <v>12.763499999999997</v>
      </c>
      <c r="F77" s="54">
        <f t="shared" si="9"/>
        <v>6.2864999999999975</v>
      </c>
      <c r="G77" s="54"/>
      <c r="H77" s="63">
        <f t="shared" si="9"/>
        <v>10.45</v>
      </c>
      <c r="I77" s="54">
        <f t="shared" si="9"/>
        <v>7.0015000000000018</v>
      </c>
      <c r="J77" s="54">
        <f t="shared" si="9"/>
        <v>3.4485000000000006</v>
      </c>
      <c r="K77" s="54"/>
      <c r="L77" s="63">
        <f t="shared" si="9"/>
        <v>10.149999999999999</v>
      </c>
      <c r="M77" s="54">
        <f t="shared" si="9"/>
        <v>6.8005000000000022</v>
      </c>
      <c r="N77" s="54">
        <f t="shared" si="9"/>
        <v>3.3495000000000004</v>
      </c>
    </row>
    <row r="78" spans="1:14" x14ac:dyDescent="0.25">
      <c r="A78" s="51"/>
      <c r="B78" s="52"/>
      <c r="C78" s="53"/>
      <c r="D78" s="64">
        <f>SUM($B4:$B76)</f>
        <v>28.900000000000002</v>
      </c>
      <c r="E78" s="53">
        <f>SUM($B4:$B76)</f>
        <v>28.900000000000002</v>
      </c>
      <c r="F78" s="53">
        <f>SUM($B4:$B76)</f>
        <v>28.900000000000002</v>
      </c>
      <c r="G78" s="53"/>
      <c r="H78" s="64">
        <f>SUM($B9:$B76)</f>
        <v>26.86</v>
      </c>
      <c r="I78" s="53">
        <f>SUM($B9:$B76)</f>
        <v>26.86</v>
      </c>
      <c r="J78" s="53">
        <f>SUM($B9:$B76)</f>
        <v>26.86</v>
      </c>
      <c r="K78" s="53"/>
      <c r="L78" s="64">
        <f>SUM($B12:$B76)</f>
        <v>25.729999999999997</v>
      </c>
      <c r="M78" s="53">
        <f>SUM($B12:$B76)</f>
        <v>25.729999999999997</v>
      </c>
      <c r="N78" s="53">
        <f>SUM($B12:$B76)</f>
        <v>25.729999999999997</v>
      </c>
    </row>
    <row r="79" spans="1:14" x14ac:dyDescent="0.25">
      <c r="A79" s="65" t="s">
        <v>5</v>
      </c>
      <c r="B79" s="52"/>
      <c r="C79" s="53"/>
      <c r="D79" s="33"/>
      <c r="E79" s="34"/>
      <c r="F79" s="54"/>
      <c r="G79" s="54"/>
      <c r="H79" s="33"/>
      <c r="I79" s="34"/>
      <c r="J79" s="54"/>
      <c r="K79" s="54"/>
      <c r="L79" s="33"/>
      <c r="M79" s="34"/>
      <c r="N79" s="54"/>
    </row>
    <row r="80" spans="1:14" ht="15.75" thickBot="1" x14ac:dyDescent="0.3">
      <c r="A80" s="65" t="s">
        <v>6</v>
      </c>
      <c r="B80" s="52"/>
      <c r="C80" s="53"/>
      <c r="D80" s="66">
        <f>D77+D78</f>
        <v>47.95</v>
      </c>
      <c r="E80" s="67">
        <f>E77+D78</f>
        <v>41.663499999999999</v>
      </c>
      <c r="F80" s="68">
        <f>F77+D78</f>
        <v>35.186500000000002</v>
      </c>
      <c r="G80" s="68"/>
      <c r="H80" s="66">
        <f>H77+H78</f>
        <v>37.31</v>
      </c>
      <c r="I80" s="67">
        <f>I77+H78</f>
        <v>33.861499999999999</v>
      </c>
      <c r="J80" s="68">
        <f>J77+H78</f>
        <v>30.308499999999999</v>
      </c>
      <c r="K80" s="68"/>
      <c r="L80" s="66">
        <f>L77+L78</f>
        <v>35.879999999999995</v>
      </c>
      <c r="M80" s="67">
        <f>M77+L78</f>
        <v>32.530499999999996</v>
      </c>
      <c r="N80" s="68">
        <f>N77+L78</f>
        <v>29.079499999999996</v>
      </c>
    </row>
    <row r="81" spans="1:14" ht="15.75" thickTop="1" x14ac:dyDescent="0.25">
      <c r="A81" s="51"/>
      <c r="B81" s="52"/>
      <c r="C81" s="53"/>
      <c r="D81" s="33"/>
      <c r="E81" s="34"/>
      <c r="F81" s="54"/>
      <c r="G81" s="54"/>
      <c r="H81" s="33"/>
      <c r="I81" s="34"/>
      <c r="J81" s="54"/>
      <c r="K81" s="54"/>
      <c r="L81" s="33"/>
      <c r="M81" s="34"/>
      <c r="N81" s="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8"/>
  <sheetViews>
    <sheetView workbookViewId="0">
      <selection activeCell="O1" sqref="O1:AB1048576"/>
    </sheetView>
  </sheetViews>
  <sheetFormatPr defaultRowHeight="15" x14ac:dyDescent="0.25"/>
  <cols>
    <col min="2" max="2" width="6.5703125" customWidth="1"/>
    <col min="3" max="3" width="2.85546875" customWidth="1"/>
    <col min="4" max="6" width="6.5703125" customWidth="1"/>
    <col min="7" max="7" width="1.85546875" customWidth="1"/>
    <col min="8" max="10" width="6.5703125" customWidth="1"/>
    <col min="11" max="11" width="2.140625" customWidth="1"/>
    <col min="12" max="14" width="6.5703125" customWidth="1"/>
  </cols>
  <sheetData>
    <row r="1" spans="1:28" ht="15.75" x14ac:dyDescent="0.25">
      <c r="A1" s="30" t="s">
        <v>24</v>
      </c>
      <c r="B1" s="31"/>
      <c r="C1" s="32"/>
      <c r="D1" s="33"/>
      <c r="E1" s="34"/>
      <c r="F1" s="34"/>
      <c r="G1" s="34"/>
      <c r="H1" s="33"/>
      <c r="I1" s="34"/>
      <c r="J1" s="34"/>
      <c r="K1" s="34"/>
      <c r="L1" s="33"/>
      <c r="M1" s="34"/>
      <c r="N1" s="34"/>
    </row>
    <row r="2" spans="1:28" x14ac:dyDescent="0.25">
      <c r="A2" s="35"/>
      <c r="B2" s="31"/>
      <c r="C2" s="32"/>
      <c r="D2" s="36" t="s">
        <v>1</v>
      </c>
      <c r="E2" s="37"/>
      <c r="F2" s="38"/>
      <c r="G2" s="39"/>
      <c r="H2" s="40" t="s">
        <v>2</v>
      </c>
      <c r="I2" s="41"/>
      <c r="J2" s="42"/>
      <c r="K2" s="39"/>
      <c r="L2" s="43" t="s">
        <v>0</v>
      </c>
      <c r="M2" s="44"/>
      <c r="N2" s="45"/>
    </row>
    <row r="3" spans="1:28" x14ac:dyDescent="0.25">
      <c r="A3" s="46" t="s">
        <v>3</v>
      </c>
      <c r="B3" s="47" t="s">
        <v>4</v>
      </c>
      <c r="C3" s="48"/>
      <c r="D3" s="49">
        <v>1</v>
      </c>
      <c r="E3" s="50">
        <v>0.67</v>
      </c>
      <c r="F3" s="50">
        <v>0.33</v>
      </c>
      <c r="G3" s="50"/>
      <c r="H3" s="49">
        <v>1</v>
      </c>
      <c r="I3" s="50">
        <v>0.67</v>
      </c>
      <c r="J3" s="50">
        <v>0.33</v>
      </c>
      <c r="K3" s="50"/>
      <c r="L3" s="49">
        <v>1</v>
      </c>
      <c r="M3" s="50">
        <v>0.67</v>
      </c>
      <c r="N3" s="50">
        <v>0.33</v>
      </c>
      <c r="S3" s="180"/>
      <c r="T3" s="180"/>
      <c r="U3" s="180"/>
      <c r="V3" s="180"/>
      <c r="W3" s="180"/>
      <c r="X3" s="180"/>
      <c r="Y3" s="180"/>
      <c r="Z3" s="180"/>
      <c r="AA3" s="180"/>
      <c r="AB3" s="180"/>
    </row>
    <row r="4" spans="1:28" x14ac:dyDescent="0.25">
      <c r="A4" s="51">
        <v>39888</v>
      </c>
      <c r="B4" s="52">
        <v>1.53</v>
      </c>
      <c r="C4" s="53"/>
      <c r="D4" s="33"/>
      <c r="E4" s="34"/>
      <c r="F4" s="54"/>
      <c r="G4" s="54"/>
      <c r="H4" s="33"/>
      <c r="I4" s="34"/>
      <c r="J4" s="54"/>
      <c r="K4" s="54"/>
      <c r="L4" s="33"/>
      <c r="M4" s="34"/>
      <c r="N4" s="54"/>
      <c r="S4" s="180"/>
      <c r="T4" s="180"/>
      <c r="U4" s="180"/>
      <c r="V4" s="180"/>
      <c r="W4" s="180"/>
      <c r="X4" s="180"/>
      <c r="Y4" s="180"/>
      <c r="Z4" s="180"/>
      <c r="AA4" s="180"/>
      <c r="AB4" s="180"/>
    </row>
    <row r="5" spans="1:28" x14ac:dyDescent="0.25">
      <c r="A5" s="69">
        <v>39892</v>
      </c>
      <c r="B5" s="52"/>
      <c r="C5" s="53"/>
      <c r="D5" s="70"/>
      <c r="E5" s="71" t="s">
        <v>25</v>
      </c>
      <c r="F5" s="72"/>
      <c r="G5" s="54"/>
      <c r="H5" s="55"/>
      <c r="I5" s="56"/>
      <c r="J5" s="54"/>
      <c r="K5" s="54"/>
      <c r="L5" s="33"/>
      <c r="M5" s="34"/>
      <c r="N5" s="54"/>
      <c r="S5" s="180"/>
      <c r="T5" s="180"/>
      <c r="U5" s="180"/>
      <c r="V5" s="180"/>
      <c r="W5" s="180"/>
      <c r="X5" s="180"/>
      <c r="Y5" s="180"/>
      <c r="Z5" s="180"/>
      <c r="AA5" s="180"/>
      <c r="AB5" s="180"/>
    </row>
    <row r="6" spans="1:28" x14ac:dyDescent="0.25">
      <c r="A6" s="51">
        <v>39898</v>
      </c>
      <c r="B6" s="52">
        <v>0.18</v>
      </c>
      <c r="C6" s="53"/>
      <c r="D6" s="33"/>
      <c r="E6" s="34">
        <f t="shared" ref="E6:E60" si="0">D6*0.67</f>
        <v>0</v>
      </c>
      <c r="F6" s="54">
        <f t="shared" ref="F6:F60" si="1">D6*0.33</f>
        <v>0</v>
      </c>
      <c r="G6" s="54"/>
      <c r="H6" s="33"/>
      <c r="I6" s="34"/>
      <c r="J6" s="54"/>
      <c r="K6" s="54"/>
      <c r="L6" s="33"/>
      <c r="M6" s="34"/>
      <c r="N6" s="54"/>
      <c r="S6" s="180"/>
      <c r="T6" s="180"/>
      <c r="U6" s="180"/>
      <c r="V6" s="180"/>
      <c r="W6" s="180"/>
      <c r="X6" s="180"/>
      <c r="Y6" s="180"/>
      <c r="Z6" s="180"/>
      <c r="AA6" s="180"/>
      <c r="AB6" s="180"/>
    </row>
    <row r="7" spans="1:28" x14ac:dyDescent="0.25">
      <c r="A7" s="51">
        <v>39899</v>
      </c>
      <c r="B7" s="52">
        <v>0.49</v>
      </c>
      <c r="C7" s="53"/>
      <c r="D7" s="33"/>
      <c r="E7" s="34">
        <f t="shared" si="0"/>
        <v>0</v>
      </c>
      <c r="F7" s="54">
        <f t="shared" si="1"/>
        <v>0</v>
      </c>
      <c r="G7" s="54"/>
      <c r="H7" s="33"/>
      <c r="I7" s="34"/>
      <c r="J7" s="54"/>
      <c r="K7" s="54"/>
      <c r="L7" s="33"/>
      <c r="M7" s="34"/>
      <c r="N7" s="54"/>
      <c r="S7" s="180"/>
      <c r="T7" s="180"/>
      <c r="U7" s="180"/>
      <c r="V7" s="180"/>
      <c r="W7" s="180"/>
      <c r="X7" s="180"/>
      <c r="Y7" s="180"/>
      <c r="Z7" s="180"/>
      <c r="AA7" s="180"/>
      <c r="AB7" s="180"/>
    </row>
    <row r="8" spans="1:28" x14ac:dyDescent="0.25">
      <c r="A8" s="51">
        <v>39900</v>
      </c>
      <c r="B8" s="52">
        <v>2.69</v>
      </c>
      <c r="C8" s="53"/>
      <c r="D8" s="33"/>
      <c r="E8" s="34">
        <f t="shared" si="0"/>
        <v>0</v>
      </c>
      <c r="F8" s="54">
        <f t="shared" si="1"/>
        <v>0</v>
      </c>
      <c r="G8" s="54"/>
      <c r="H8" s="33"/>
      <c r="I8" s="34"/>
      <c r="J8" s="54"/>
      <c r="K8" s="54"/>
      <c r="L8" s="33"/>
      <c r="M8" s="34"/>
      <c r="N8" s="54"/>
    </row>
    <row r="9" spans="1:28" x14ac:dyDescent="0.25">
      <c r="A9" s="51">
        <v>39903</v>
      </c>
      <c r="B9" s="52">
        <v>1.2</v>
      </c>
      <c r="C9" s="53"/>
      <c r="D9" s="33"/>
      <c r="E9" s="34">
        <f t="shared" si="0"/>
        <v>0</v>
      </c>
      <c r="F9" s="54">
        <f t="shared" si="1"/>
        <v>0</v>
      </c>
      <c r="G9" s="54"/>
      <c r="H9" s="33"/>
      <c r="I9" s="34"/>
      <c r="J9" s="54"/>
      <c r="K9" s="54"/>
      <c r="L9" s="55"/>
      <c r="M9" s="56"/>
      <c r="N9" s="54"/>
    </row>
    <row r="10" spans="1:28" x14ac:dyDescent="0.25">
      <c r="A10" s="51">
        <v>39904</v>
      </c>
      <c r="B10" s="52">
        <v>1.06</v>
      </c>
      <c r="C10" s="53"/>
      <c r="D10" s="33"/>
      <c r="E10" s="34">
        <f t="shared" si="0"/>
        <v>0</v>
      </c>
      <c r="F10" s="54">
        <f t="shared" si="1"/>
        <v>0</v>
      </c>
      <c r="G10" s="54"/>
      <c r="H10" s="33"/>
      <c r="I10" s="34"/>
      <c r="J10" s="54"/>
      <c r="K10" s="54"/>
      <c r="L10" s="33"/>
      <c r="M10" s="34"/>
      <c r="N10" s="54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</row>
    <row r="11" spans="1:28" x14ac:dyDescent="0.25">
      <c r="A11" s="51">
        <v>39905</v>
      </c>
      <c r="B11" s="52">
        <v>1.25</v>
      </c>
      <c r="C11" s="53"/>
      <c r="D11" s="33"/>
      <c r="E11" s="34">
        <f t="shared" si="0"/>
        <v>0</v>
      </c>
      <c r="F11" s="54">
        <f t="shared" si="1"/>
        <v>0</v>
      </c>
      <c r="G11" s="54"/>
      <c r="H11" s="33"/>
      <c r="I11" s="34"/>
      <c r="J11" s="54"/>
      <c r="K11" s="54"/>
      <c r="L11" s="33"/>
      <c r="M11" s="34"/>
      <c r="N11" s="54"/>
      <c r="S11" s="180"/>
      <c r="T11" s="182"/>
      <c r="U11" s="180"/>
      <c r="V11" s="180"/>
      <c r="W11" s="180"/>
      <c r="X11" s="180"/>
      <c r="Y11" s="180"/>
      <c r="Z11" s="180"/>
      <c r="AA11" s="180"/>
      <c r="AB11" s="180"/>
    </row>
    <row r="12" spans="1:28" x14ac:dyDescent="0.25">
      <c r="A12" s="51">
        <v>39908</v>
      </c>
      <c r="B12" s="52">
        <v>0.56000000000000005</v>
      </c>
      <c r="C12" s="53"/>
      <c r="D12" s="33"/>
      <c r="E12" s="34">
        <f t="shared" si="0"/>
        <v>0</v>
      </c>
      <c r="F12" s="54">
        <f t="shared" si="1"/>
        <v>0</v>
      </c>
      <c r="G12" s="54"/>
      <c r="H12" s="33"/>
      <c r="I12" s="34"/>
      <c r="J12" s="54"/>
      <c r="K12" s="54"/>
      <c r="L12" s="33"/>
      <c r="M12" s="34"/>
      <c r="N12" s="54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</row>
    <row r="13" spans="1:28" x14ac:dyDescent="0.25">
      <c r="A13" s="51">
        <v>39916</v>
      </c>
      <c r="B13" s="52">
        <v>1.24</v>
      </c>
      <c r="C13" s="53"/>
      <c r="D13" s="33"/>
      <c r="E13" s="34">
        <f t="shared" si="0"/>
        <v>0</v>
      </c>
      <c r="F13" s="54">
        <f t="shared" si="1"/>
        <v>0</v>
      </c>
      <c r="G13" s="54"/>
      <c r="H13" s="33"/>
      <c r="I13" s="34"/>
      <c r="J13" s="54"/>
      <c r="K13" s="54"/>
      <c r="L13" s="33"/>
      <c r="M13" s="34"/>
      <c r="N13" s="54"/>
      <c r="S13" s="180"/>
      <c r="T13" s="180"/>
      <c r="U13" s="181"/>
      <c r="V13" s="181"/>
      <c r="W13" s="181"/>
      <c r="X13" s="180"/>
      <c r="Y13" s="180"/>
      <c r="Z13" s="181"/>
      <c r="AA13" s="181"/>
      <c r="AB13" s="181"/>
    </row>
    <row r="14" spans="1:28" x14ac:dyDescent="0.25">
      <c r="A14" s="51">
        <v>39925</v>
      </c>
      <c r="B14" s="52"/>
      <c r="C14" s="53"/>
      <c r="D14" s="33">
        <v>0.75</v>
      </c>
      <c r="E14" s="34">
        <f t="shared" si="0"/>
        <v>0.50250000000000006</v>
      </c>
      <c r="F14" s="54">
        <f t="shared" si="1"/>
        <v>0.2475</v>
      </c>
      <c r="G14" s="54"/>
      <c r="H14" s="33"/>
      <c r="I14" s="34"/>
      <c r="J14" s="54"/>
      <c r="K14" s="54"/>
      <c r="L14" s="33"/>
      <c r="M14" s="34"/>
      <c r="N14" s="54"/>
    </row>
    <row r="15" spans="1:28" x14ac:dyDescent="0.25">
      <c r="A15" s="73">
        <v>39932</v>
      </c>
      <c r="B15" s="52"/>
      <c r="C15" s="53"/>
      <c r="D15" s="33"/>
      <c r="E15" s="34">
        <f t="shared" si="0"/>
        <v>0</v>
      </c>
      <c r="F15" s="54">
        <f>D15*0.33</f>
        <v>0</v>
      </c>
      <c r="G15" s="54"/>
      <c r="H15" s="70"/>
      <c r="I15" s="71" t="s">
        <v>25</v>
      </c>
      <c r="J15" s="72"/>
      <c r="K15" s="54"/>
      <c r="L15" s="70"/>
      <c r="M15" s="71" t="s">
        <v>25</v>
      </c>
      <c r="N15" s="72"/>
    </row>
    <row r="16" spans="1:28" x14ac:dyDescent="0.25">
      <c r="A16" s="51">
        <v>39936</v>
      </c>
      <c r="B16" s="52">
        <v>0.13</v>
      </c>
      <c r="C16" s="53"/>
      <c r="D16" s="33"/>
      <c r="E16" s="34">
        <f t="shared" si="0"/>
        <v>0</v>
      </c>
      <c r="F16" s="54">
        <f t="shared" si="1"/>
        <v>0</v>
      </c>
      <c r="G16" s="54"/>
      <c r="H16" s="33"/>
      <c r="I16" s="34">
        <f t="shared" ref="I16:I79" si="2">H16*0.67</f>
        <v>0</v>
      </c>
      <c r="J16" s="54">
        <f t="shared" ref="J16:J79" si="3">H16*0.33</f>
        <v>0</v>
      </c>
      <c r="K16" s="54"/>
      <c r="L16" s="33"/>
      <c r="M16" s="34">
        <f t="shared" ref="M16:M74" si="4">L16*0.67</f>
        <v>0</v>
      </c>
      <c r="N16" s="54">
        <f t="shared" ref="N16:N74" si="5">L16*0.33</f>
        <v>0</v>
      </c>
      <c r="S16" s="180"/>
      <c r="T16" s="180"/>
      <c r="U16" s="180"/>
      <c r="V16" s="180"/>
      <c r="W16" s="180"/>
      <c r="X16" s="180"/>
      <c r="Y16" s="180"/>
      <c r="Z16" s="180"/>
      <c r="AA16" s="180"/>
      <c r="AB16" s="180"/>
    </row>
    <row r="17" spans="1:28" x14ac:dyDescent="0.25">
      <c r="A17" s="51">
        <v>39937</v>
      </c>
      <c r="B17" s="52">
        <v>0.2</v>
      </c>
      <c r="C17" s="53"/>
      <c r="D17" s="33"/>
      <c r="E17" s="34">
        <f t="shared" si="0"/>
        <v>0</v>
      </c>
      <c r="F17" s="54">
        <f t="shared" si="1"/>
        <v>0</v>
      </c>
      <c r="G17" s="54"/>
      <c r="H17" s="33"/>
      <c r="I17" s="34">
        <f t="shared" si="2"/>
        <v>0</v>
      </c>
      <c r="J17" s="54">
        <f t="shared" si="3"/>
        <v>0</v>
      </c>
      <c r="K17" s="54"/>
      <c r="L17" s="33"/>
      <c r="M17" s="34">
        <f t="shared" si="4"/>
        <v>0</v>
      </c>
      <c r="N17" s="54">
        <f t="shared" si="5"/>
        <v>0</v>
      </c>
      <c r="S17" s="180"/>
      <c r="T17" s="180"/>
      <c r="U17" s="180"/>
      <c r="V17" s="182"/>
      <c r="W17" s="182"/>
      <c r="X17" s="182"/>
      <c r="Y17" s="180"/>
      <c r="Z17" s="180"/>
      <c r="AA17" s="180"/>
      <c r="AB17" s="180"/>
    </row>
    <row r="18" spans="1:28" x14ac:dyDescent="0.25">
      <c r="A18" s="51">
        <v>39938</v>
      </c>
      <c r="B18" s="52">
        <v>0.5</v>
      </c>
      <c r="C18" s="53"/>
      <c r="D18" s="33">
        <v>0.5</v>
      </c>
      <c r="E18" s="34">
        <f t="shared" si="0"/>
        <v>0.33500000000000002</v>
      </c>
      <c r="F18" s="54">
        <f t="shared" si="1"/>
        <v>0.16500000000000001</v>
      </c>
      <c r="G18" s="54"/>
      <c r="H18" s="33">
        <v>0.5</v>
      </c>
      <c r="I18" s="34">
        <f t="shared" si="2"/>
        <v>0.33500000000000002</v>
      </c>
      <c r="J18" s="54">
        <f t="shared" si="3"/>
        <v>0.16500000000000001</v>
      </c>
      <c r="K18" s="54"/>
      <c r="L18" s="33">
        <v>0.5</v>
      </c>
      <c r="M18" s="34">
        <f t="shared" si="4"/>
        <v>0.33500000000000002</v>
      </c>
      <c r="N18" s="54">
        <f t="shared" si="5"/>
        <v>0.16500000000000001</v>
      </c>
      <c r="S18" s="180"/>
      <c r="T18" s="180"/>
      <c r="U18" s="182"/>
      <c r="V18" s="180"/>
      <c r="W18" s="180"/>
      <c r="X18" s="180"/>
      <c r="Y18" s="180"/>
      <c r="Z18" s="180"/>
      <c r="AA18" s="180"/>
      <c r="AB18" s="180"/>
    </row>
    <row r="19" spans="1:28" x14ac:dyDescent="0.25">
      <c r="A19" s="51">
        <v>39947</v>
      </c>
      <c r="B19" s="52">
        <v>0.3</v>
      </c>
      <c r="C19" s="53"/>
      <c r="D19" s="33"/>
      <c r="E19" s="34">
        <f t="shared" si="0"/>
        <v>0</v>
      </c>
      <c r="F19" s="54">
        <f t="shared" si="1"/>
        <v>0</v>
      </c>
      <c r="G19" s="54"/>
      <c r="H19" s="33"/>
      <c r="I19" s="34">
        <f t="shared" si="2"/>
        <v>0</v>
      </c>
      <c r="J19" s="54">
        <f t="shared" si="3"/>
        <v>0</v>
      </c>
      <c r="K19" s="54"/>
      <c r="L19" s="33"/>
      <c r="M19" s="34">
        <f t="shared" si="4"/>
        <v>0</v>
      </c>
      <c r="N19" s="54">
        <f t="shared" si="5"/>
        <v>0</v>
      </c>
      <c r="S19" s="180"/>
      <c r="T19" s="180"/>
      <c r="U19" s="180"/>
      <c r="V19" s="181"/>
      <c r="W19" s="181"/>
      <c r="X19" s="181"/>
      <c r="Y19" s="180"/>
      <c r="Z19" s="181"/>
      <c r="AA19" s="181"/>
      <c r="AB19" s="181"/>
    </row>
    <row r="20" spans="1:28" x14ac:dyDescent="0.25">
      <c r="A20" s="51">
        <v>39948</v>
      </c>
      <c r="B20" s="52"/>
      <c r="C20" s="53"/>
      <c r="D20" s="33">
        <v>0.75</v>
      </c>
      <c r="E20" s="34">
        <f t="shared" si="0"/>
        <v>0.50250000000000006</v>
      </c>
      <c r="F20" s="54">
        <f t="shared" si="1"/>
        <v>0.2475</v>
      </c>
      <c r="G20" s="54"/>
      <c r="H20" s="33"/>
      <c r="I20" s="34">
        <f t="shared" si="2"/>
        <v>0</v>
      </c>
      <c r="J20" s="54">
        <f t="shared" si="3"/>
        <v>0</v>
      </c>
      <c r="K20" s="54"/>
      <c r="L20" s="33"/>
      <c r="M20" s="34">
        <f t="shared" si="4"/>
        <v>0</v>
      </c>
      <c r="N20" s="54">
        <f t="shared" si="5"/>
        <v>0</v>
      </c>
      <c r="S20" s="180"/>
      <c r="T20" s="180"/>
      <c r="U20" s="180"/>
      <c r="V20" s="181"/>
      <c r="W20" s="181"/>
      <c r="X20" s="181"/>
      <c r="Y20" s="180"/>
      <c r="Z20" s="181"/>
      <c r="AA20" s="181"/>
      <c r="AB20" s="181"/>
    </row>
    <row r="21" spans="1:28" x14ac:dyDescent="0.25">
      <c r="A21" s="51">
        <v>39950</v>
      </c>
      <c r="B21" s="52">
        <v>1.25</v>
      </c>
      <c r="C21" s="53"/>
      <c r="D21" s="33"/>
      <c r="E21" s="34">
        <f t="shared" si="0"/>
        <v>0</v>
      </c>
      <c r="F21" s="54">
        <f t="shared" si="1"/>
        <v>0</v>
      </c>
      <c r="G21" s="54"/>
      <c r="H21" s="33"/>
      <c r="I21" s="34">
        <f t="shared" si="2"/>
        <v>0</v>
      </c>
      <c r="J21" s="54">
        <f t="shared" si="3"/>
        <v>0</v>
      </c>
      <c r="K21" s="54"/>
      <c r="L21" s="33"/>
      <c r="M21" s="34">
        <f t="shared" si="4"/>
        <v>0</v>
      </c>
      <c r="N21" s="54">
        <f t="shared" si="5"/>
        <v>0</v>
      </c>
      <c r="S21" s="180"/>
      <c r="T21" s="180"/>
      <c r="U21" s="180"/>
      <c r="V21" s="181"/>
      <c r="W21" s="181"/>
      <c r="X21" s="181"/>
      <c r="Y21" s="180"/>
      <c r="Z21" s="181"/>
      <c r="AA21" s="181"/>
      <c r="AB21" s="181"/>
    </row>
    <row r="22" spans="1:28" x14ac:dyDescent="0.25">
      <c r="A22" s="51">
        <v>39954</v>
      </c>
      <c r="B22" s="52">
        <v>0.03</v>
      </c>
      <c r="C22" s="53"/>
      <c r="D22" s="33"/>
      <c r="E22" s="34">
        <f t="shared" si="0"/>
        <v>0</v>
      </c>
      <c r="F22" s="54">
        <f t="shared" si="1"/>
        <v>0</v>
      </c>
      <c r="G22" s="54"/>
      <c r="H22" s="33"/>
      <c r="I22" s="34">
        <f t="shared" si="2"/>
        <v>0</v>
      </c>
      <c r="J22" s="54">
        <f t="shared" si="3"/>
        <v>0</v>
      </c>
      <c r="K22" s="54"/>
      <c r="L22" s="33"/>
      <c r="M22" s="34">
        <f t="shared" si="4"/>
        <v>0</v>
      </c>
      <c r="N22" s="54">
        <f t="shared" si="5"/>
        <v>0</v>
      </c>
    </row>
    <row r="23" spans="1:28" x14ac:dyDescent="0.25">
      <c r="A23" s="51">
        <v>39955</v>
      </c>
      <c r="B23" s="52">
        <v>0.26</v>
      </c>
      <c r="C23" s="53"/>
      <c r="D23" s="33"/>
      <c r="E23" s="34">
        <f t="shared" si="0"/>
        <v>0</v>
      </c>
      <c r="F23" s="54">
        <f t="shared" si="1"/>
        <v>0</v>
      </c>
      <c r="G23" s="54"/>
      <c r="H23" s="33"/>
      <c r="I23" s="34">
        <f t="shared" si="2"/>
        <v>0</v>
      </c>
      <c r="J23" s="54">
        <f t="shared" si="3"/>
        <v>0</v>
      </c>
      <c r="K23" s="54"/>
      <c r="L23" s="33"/>
      <c r="M23" s="34">
        <f t="shared" si="4"/>
        <v>0</v>
      </c>
      <c r="N23" s="54">
        <f t="shared" si="5"/>
        <v>0</v>
      </c>
      <c r="S23" s="180"/>
      <c r="T23" s="182"/>
      <c r="U23" s="180"/>
      <c r="V23" s="180"/>
      <c r="W23" s="180"/>
      <c r="X23" s="180"/>
      <c r="Y23" s="180"/>
      <c r="Z23" s="180"/>
      <c r="AA23" s="180"/>
      <c r="AB23" s="180"/>
    </row>
    <row r="24" spans="1:28" x14ac:dyDescent="0.25">
      <c r="A24" s="51">
        <v>39956</v>
      </c>
      <c r="B24" s="52">
        <v>0.27</v>
      </c>
      <c r="C24" s="53"/>
      <c r="D24" s="33"/>
      <c r="E24" s="34">
        <f t="shared" si="0"/>
        <v>0</v>
      </c>
      <c r="F24" s="54">
        <f t="shared" si="1"/>
        <v>0</v>
      </c>
      <c r="G24" s="54"/>
      <c r="H24" s="33"/>
      <c r="I24" s="34">
        <f t="shared" si="2"/>
        <v>0</v>
      </c>
      <c r="J24" s="54">
        <f t="shared" si="3"/>
        <v>0</v>
      </c>
      <c r="K24" s="54"/>
      <c r="L24" s="33"/>
      <c r="M24" s="34">
        <f t="shared" si="4"/>
        <v>0</v>
      </c>
      <c r="N24" s="54">
        <f t="shared" si="5"/>
        <v>0</v>
      </c>
      <c r="S24" s="180"/>
      <c r="T24" s="180"/>
      <c r="U24" s="180"/>
      <c r="V24" s="182"/>
      <c r="W24" s="182"/>
      <c r="X24" s="182"/>
      <c r="Y24" s="180"/>
      <c r="Z24" s="180"/>
      <c r="AA24" s="180"/>
      <c r="AB24" s="180"/>
    </row>
    <row r="25" spans="1:28" x14ac:dyDescent="0.25">
      <c r="A25" s="51">
        <v>39957</v>
      </c>
      <c r="B25" s="52">
        <v>0.51</v>
      </c>
      <c r="C25" s="53"/>
      <c r="D25" s="33"/>
      <c r="E25" s="34">
        <f t="shared" si="0"/>
        <v>0</v>
      </c>
      <c r="F25" s="54">
        <f t="shared" si="1"/>
        <v>0</v>
      </c>
      <c r="G25" s="54"/>
      <c r="H25" s="33"/>
      <c r="I25" s="34">
        <f t="shared" si="2"/>
        <v>0</v>
      </c>
      <c r="J25" s="54">
        <f t="shared" si="3"/>
        <v>0</v>
      </c>
      <c r="K25" s="54"/>
      <c r="L25" s="33"/>
      <c r="M25" s="34">
        <f t="shared" si="4"/>
        <v>0</v>
      </c>
      <c r="N25" s="54">
        <f t="shared" si="5"/>
        <v>0</v>
      </c>
      <c r="S25" s="180"/>
      <c r="T25" s="180"/>
      <c r="U25" s="180"/>
      <c r="V25" s="180"/>
      <c r="W25" s="180"/>
      <c r="X25" s="180"/>
      <c r="Y25" s="180"/>
      <c r="Z25" s="180"/>
      <c r="AA25" s="180"/>
      <c r="AB25" s="180"/>
    </row>
    <row r="26" spans="1:28" x14ac:dyDescent="0.25">
      <c r="A26" s="51">
        <v>39958</v>
      </c>
      <c r="B26" s="52">
        <v>0.56999999999999995</v>
      </c>
      <c r="C26" s="53"/>
      <c r="D26" s="33"/>
      <c r="E26" s="34">
        <f t="shared" si="0"/>
        <v>0</v>
      </c>
      <c r="F26" s="54">
        <f t="shared" si="1"/>
        <v>0</v>
      </c>
      <c r="G26" s="54"/>
      <c r="H26" s="33"/>
      <c r="I26" s="34">
        <f t="shared" si="2"/>
        <v>0</v>
      </c>
      <c r="J26" s="54">
        <f t="shared" si="3"/>
        <v>0</v>
      </c>
      <c r="K26" s="54"/>
      <c r="L26" s="33"/>
      <c r="M26" s="34">
        <f t="shared" si="4"/>
        <v>0</v>
      </c>
      <c r="N26" s="54">
        <f t="shared" si="5"/>
        <v>0</v>
      </c>
      <c r="S26" s="180"/>
      <c r="T26" s="180"/>
      <c r="U26" s="180"/>
      <c r="V26" s="181"/>
      <c r="W26" s="181"/>
      <c r="X26" s="181"/>
      <c r="Y26" s="180"/>
      <c r="Z26" s="181"/>
      <c r="AA26" s="181"/>
      <c r="AB26" s="181"/>
    </row>
    <row r="27" spans="1:28" x14ac:dyDescent="0.25">
      <c r="A27" s="51">
        <v>39959</v>
      </c>
      <c r="B27" s="52">
        <v>1.1499999999999999</v>
      </c>
      <c r="C27" s="53"/>
      <c r="D27" s="33"/>
      <c r="E27" s="34">
        <f t="shared" si="0"/>
        <v>0</v>
      </c>
      <c r="F27" s="54">
        <f t="shared" si="1"/>
        <v>0</v>
      </c>
      <c r="G27" s="54"/>
      <c r="H27" s="33"/>
      <c r="I27" s="34">
        <f t="shared" si="2"/>
        <v>0</v>
      </c>
      <c r="J27" s="54">
        <f t="shared" si="3"/>
        <v>0</v>
      </c>
      <c r="K27" s="54"/>
      <c r="L27" s="33"/>
      <c r="M27" s="34">
        <f t="shared" si="4"/>
        <v>0</v>
      </c>
      <c r="N27" s="54">
        <f t="shared" si="5"/>
        <v>0</v>
      </c>
      <c r="S27" s="180"/>
      <c r="T27" s="180"/>
      <c r="U27" s="180"/>
      <c r="V27" s="181"/>
      <c r="W27" s="181"/>
      <c r="X27" s="181"/>
      <c r="Y27" s="180"/>
      <c r="Z27" s="181"/>
      <c r="AA27" s="181"/>
      <c r="AB27" s="181"/>
    </row>
    <row r="28" spans="1:28" x14ac:dyDescent="0.25">
      <c r="A28" s="51">
        <v>39960</v>
      </c>
      <c r="B28" s="52">
        <v>0.05</v>
      </c>
      <c r="C28" s="53"/>
      <c r="D28" s="33"/>
      <c r="E28" s="34">
        <f t="shared" si="0"/>
        <v>0</v>
      </c>
      <c r="F28" s="54">
        <f t="shared" si="1"/>
        <v>0</v>
      </c>
      <c r="G28" s="54"/>
      <c r="H28" s="33"/>
      <c r="I28" s="34">
        <f t="shared" si="2"/>
        <v>0</v>
      </c>
      <c r="J28" s="54">
        <f t="shared" si="3"/>
        <v>0</v>
      </c>
      <c r="K28" s="54"/>
      <c r="L28" s="33"/>
      <c r="M28" s="34">
        <f t="shared" si="4"/>
        <v>0</v>
      </c>
      <c r="N28" s="54">
        <f t="shared" si="5"/>
        <v>0</v>
      </c>
      <c r="S28" s="180"/>
      <c r="T28" s="180"/>
      <c r="U28" s="180"/>
      <c r="V28" s="181"/>
      <c r="W28" s="181"/>
      <c r="X28" s="181"/>
      <c r="Y28" s="180"/>
      <c r="Z28" s="181"/>
      <c r="AA28" s="181"/>
      <c r="AB28" s="181"/>
    </row>
    <row r="29" spans="1:28" x14ac:dyDescent="0.25">
      <c r="A29" s="51">
        <v>39965</v>
      </c>
      <c r="B29" s="52"/>
      <c r="C29" s="53"/>
      <c r="D29" s="33">
        <v>0.75</v>
      </c>
      <c r="E29" s="34">
        <f t="shared" si="0"/>
        <v>0.50250000000000006</v>
      </c>
      <c r="F29" s="54">
        <f t="shared" si="1"/>
        <v>0.2475</v>
      </c>
      <c r="G29" s="54"/>
      <c r="H29" s="33"/>
      <c r="I29" s="34">
        <f t="shared" si="2"/>
        <v>0</v>
      </c>
      <c r="J29" s="54">
        <f t="shared" si="3"/>
        <v>0</v>
      </c>
      <c r="K29" s="54"/>
      <c r="L29" s="33"/>
      <c r="M29" s="34">
        <f t="shared" si="4"/>
        <v>0</v>
      </c>
      <c r="N29" s="54">
        <f t="shared" si="5"/>
        <v>0</v>
      </c>
    </row>
    <row r="30" spans="1:28" x14ac:dyDescent="0.25">
      <c r="A30" s="51">
        <v>39966</v>
      </c>
      <c r="B30" s="52"/>
      <c r="C30" s="53"/>
      <c r="D30" s="33">
        <v>0.75</v>
      </c>
      <c r="E30" s="34">
        <f t="shared" si="0"/>
        <v>0.50250000000000006</v>
      </c>
      <c r="F30" s="54">
        <f t="shared" si="1"/>
        <v>0.2475</v>
      </c>
      <c r="G30" s="54"/>
      <c r="H30" s="33"/>
      <c r="I30" s="34">
        <f t="shared" si="2"/>
        <v>0</v>
      </c>
      <c r="J30" s="54">
        <f t="shared" si="3"/>
        <v>0</v>
      </c>
      <c r="K30" s="54"/>
      <c r="L30" s="33"/>
      <c r="M30" s="34">
        <f t="shared" si="4"/>
        <v>0</v>
      </c>
      <c r="N30" s="54">
        <f t="shared" si="5"/>
        <v>0</v>
      </c>
    </row>
    <row r="31" spans="1:28" x14ac:dyDescent="0.25">
      <c r="A31" s="51">
        <v>39967</v>
      </c>
      <c r="B31" s="52">
        <v>0.24</v>
      </c>
      <c r="C31" s="53"/>
      <c r="D31" s="33"/>
      <c r="E31" s="34">
        <f t="shared" si="0"/>
        <v>0</v>
      </c>
      <c r="F31" s="54">
        <f t="shared" si="1"/>
        <v>0</v>
      </c>
      <c r="G31" s="54"/>
      <c r="H31" s="33"/>
      <c r="I31" s="34">
        <f t="shared" si="2"/>
        <v>0</v>
      </c>
      <c r="J31" s="54">
        <f t="shared" si="3"/>
        <v>0</v>
      </c>
      <c r="K31" s="54"/>
      <c r="L31" s="33"/>
      <c r="M31" s="34">
        <f t="shared" si="4"/>
        <v>0</v>
      </c>
      <c r="N31" s="54">
        <f t="shared" si="5"/>
        <v>0</v>
      </c>
    </row>
    <row r="32" spans="1:28" x14ac:dyDescent="0.25">
      <c r="A32" s="51">
        <v>39968</v>
      </c>
      <c r="B32" s="52">
        <v>0.4</v>
      </c>
      <c r="C32" s="53"/>
      <c r="D32" s="33"/>
      <c r="E32" s="34">
        <f t="shared" si="0"/>
        <v>0</v>
      </c>
      <c r="F32" s="54">
        <f t="shared" si="1"/>
        <v>0</v>
      </c>
      <c r="G32" s="54"/>
      <c r="H32" s="33"/>
      <c r="I32" s="34">
        <f t="shared" si="2"/>
        <v>0</v>
      </c>
      <c r="J32" s="54">
        <f t="shared" si="3"/>
        <v>0</v>
      </c>
      <c r="K32" s="54"/>
      <c r="L32" s="33"/>
      <c r="M32" s="34">
        <f t="shared" si="4"/>
        <v>0</v>
      </c>
      <c r="N32" s="54">
        <f t="shared" si="5"/>
        <v>0</v>
      </c>
    </row>
    <row r="33" spans="1:14" x14ac:dyDescent="0.25">
      <c r="A33" s="51">
        <v>39969</v>
      </c>
      <c r="B33" s="52">
        <v>2.23</v>
      </c>
      <c r="C33" s="53"/>
      <c r="D33" s="33"/>
      <c r="E33" s="34">
        <f t="shared" si="0"/>
        <v>0</v>
      </c>
      <c r="F33" s="54">
        <f t="shared" si="1"/>
        <v>0</v>
      </c>
      <c r="G33" s="54"/>
      <c r="H33" s="33"/>
      <c r="I33" s="34">
        <f t="shared" si="2"/>
        <v>0</v>
      </c>
      <c r="J33" s="54">
        <f t="shared" si="3"/>
        <v>0</v>
      </c>
      <c r="K33" s="54"/>
      <c r="L33" s="33"/>
      <c r="M33" s="34">
        <f t="shared" si="4"/>
        <v>0</v>
      </c>
      <c r="N33" s="54">
        <f t="shared" si="5"/>
        <v>0</v>
      </c>
    </row>
    <row r="34" spans="1:14" x14ac:dyDescent="0.25">
      <c r="A34" s="51">
        <v>39975</v>
      </c>
      <c r="B34" s="52"/>
      <c r="C34" s="53"/>
      <c r="D34" s="33">
        <v>0.6</v>
      </c>
      <c r="E34" s="34">
        <f t="shared" si="0"/>
        <v>0.40200000000000002</v>
      </c>
      <c r="F34" s="54">
        <f t="shared" si="1"/>
        <v>0.19800000000000001</v>
      </c>
      <c r="G34" s="54"/>
      <c r="H34" s="33">
        <v>0.6</v>
      </c>
      <c r="I34" s="34">
        <f t="shared" si="2"/>
        <v>0.40200000000000002</v>
      </c>
      <c r="J34" s="54">
        <f t="shared" si="3"/>
        <v>0.19800000000000001</v>
      </c>
      <c r="K34" s="54"/>
      <c r="L34" s="33">
        <v>0.6</v>
      </c>
      <c r="M34" s="34">
        <f t="shared" si="4"/>
        <v>0.40200000000000002</v>
      </c>
      <c r="N34" s="54">
        <f t="shared" si="5"/>
        <v>0.19800000000000001</v>
      </c>
    </row>
    <row r="35" spans="1:14" x14ac:dyDescent="0.25">
      <c r="A35" s="51">
        <v>39976</v>
      </c>
      <c r="B35" s="52"/>
      <c r="C35" s="53"/>
      <c r="D35" s="33">
        <v>0.75</v>
      </c>
      <c r="E35" s="34">
        <f t="shared" si="0"/>
        <v>0.50250000000000006</v>
      </c>
      <c r="F35" s="54">
        <f t="shared" si="1"/>
        <v>0.2475</v>
      </c>
      <c r="G35" s="54"/>
      <c r="H35" s="33"/>
      <c r="I35" s="34">
        <f t="shared" si="2"/>
        <v>0</v>
      </c>
      <c r="J35" s="54">
        <f t="shared" si="3"/>
        <v>0</v>
      </c>
      <c r="K35" s="54"/>
      <c r="L35" s="33"/>
      <c r="M35" s="34">
        <f t="shared" si="4"/>
        <v>0</v>
      </c>
      <c r="N35" s="54">
        <f t="shared" si="5"/>
        <v>0</v>
      </c>
    </row>
    <row r="36" spans="1:14" x14ac:dyDescent="0.25">
      <c r="A36" s="51">
        <v>39979</v>
      </c>
      <c r="B36" s="52"/>
      <c r="C36" s="53"/>
      <c r="D36" s="33">
        <v>0.75</v>
      </c>
      <c r="E36" s="34">
        <f t="shared" si="0"/>
        <v>0.50250000000000006</v>
      </c>
      <c r="F36" s="54">
        <f t="shared" si="1"/>
        <v>0.2475</v>
      </c>
      <c r="G36" s="54"/>
      <c r="H36" s="33"/>
      <c r="I36" s="34">
        <f t="shared" si="2"/>
        <v>0</v>
      </c>
      <c r="J36" s="54">
        <f t="shared" si="3"/>
        <v>0</v>
      </c>
      <c r="K36" s="54"/>
      <c r="L36" s="33"/>
      <c r="M36" s="34">
        <f t="shared" si="4"/>
        <v>0</v>
      </c>
      <c r="N36" s="54">
        <f t="shared" si="5"/>
        <v>0</v>
      </c>
    </row>
    <row r="37" spans="1:14" x14ac:dyDescent="0.25">
      <c r="A37" s="51">
        <v>39981</v>
      </c>
      <c r="B37" s="52"/>
      <c r="C37" s="53"/>
      <c r="D37" s="33">
        <v>0.75</v>
      </c>
      <c r="E37" s="34">
        <f t="shared" si="0"/>
        <v>0.50250000000000006</v>
      </c>
      <c r="F37" s="54">
        <f t="shared" si="1"/>
        <v>0.2475</v>
      </c>
      <c r="G37" s="54"/>
      <c r="H37" s="33"/>
      <c r="I37" s="34">
        <f t="shared" si="2"/>
        <v>0</v>
      </c>
      <c r="J37" s="54">
        <f t="shared" si="3"/>
        <v>0</v>
      </c>
      <c r="K37" s="54"/>
      <c r="L37" s="33"/>
      <c r="M37" s="34">
        <f t="shared" si="4"/>
        <v>0</v>
      </c>
      <c r="N37" s="54">
        <f t="shared" si="5"/>
        <v>0</v>
      </c>
    </row>
    <row r="38" spans="1:14" x14ac:dyDescent="0.25">
      <c r="A38" s="51">
        <v>39983</v>
      </c>
      <c r="B38" s="52"/>
      <c r="C38" s="53"/>
      <c r="D38" s="33">
        <v>0.75</v>
      </c>
      <c r="E38" s="34">
        <f t="shared" si="0"/>
        <v>0.50250000000000006</v>
      </c>
      <c r="F38" s="54">
        <f t="shared" si="1"/>
        <v>0.2475</v>
      </c>
      <c r="G38" s="54"/>
      <c r="H38" s="33"/>
      <c r="I38" s="34">
        <f t="shared" si="2"/>
        <v>0</v>
      </c>
      <c r="J38" s="54">
        <f t="shared" si="3"/>
        <v>0</v>
      </c>
      <c r="K38" s="54"/>
      <c r="L38" s="33"/>
      <c r="M38" s="34">
        <f t="shared" si="4"/>
        <v>0</v>
      </c>
      <c r="N38" s="54">
        <f t="shared" si="5"/>
        <v>0</v>
      </c>
    </row>
    <row r="39" spans="1:14" x14ac:dyDescent="0.25">
      <c r="A39" s="51">
        <v>39986</v>
      </c>
      <c r="B39" s="52"/>
      <c r="C39" s="53"/>
      <c r="D39" s="33">
        <v>0.75</v>
      </c>
      <c r="E39" s="34">
        <f t="shared" si="0"/>
        <v>0.50250000000000006</v>
      </c>
      <c r="F39" s="54">
        <f t="shared" si="1"/>
        <v>0.2475</v>
      </c>
      <c r="G39" s="54"/>
      <c r="H39" s="33"/>
      <c r="I39" s="34">
        <f t="shared" si="2"/>
        <v>0</v>
      </c>
      <c r="J39" s="54">
        <f t="shared" si="3"/>
        <v>0</v>
      </c>
      <c r="K39" s="54"/>
      <c r="L39" s="33"/>
      <c r="M39" s="34">
        <f t="shared" si="4"/>
        <v>0</v>
      </c>
      <c r="N39" s="54">
        <f t="shared" si="5"/>
        <v>0</v>
      </c>
    </row>
    <row r="40" spans="1:14" x14ac:dyDescent="0.25">
      <c r="A40" s="51">
        <v>39987</v>
      </c>
      <c r="B40" s="52"/>
      <c r="C40" s="53"/>
      <c r="D40" s="33">
        <v>0.75</v>
      </c>
      <c r="E40" s="34">
        <f t="shared" si="0"/>
        <v>0.50250000000000006</v>
      </c>
      <c r="F40" s="54">
        <f t="shared" si="1"/>
        <v>0.2475</v>
      </c>
      <c r="G40" s="54"/>
      <c r="H40" s="33">
        <v>0.75</v>
      </c>
      <c r="I40" s="34">
        <f t="shared" si="2"/>
        <v>0.50250000000000006</v>
      </c>
      <c r="J40" s="54">
        <f t="shared" si="3"/>
        <v>0.2475</v>
      </c>
      <c r="K40" s="54"/>
      <c r="L40" s="33">
        <v>0.75</v>
      </c>
      <c r="M40" s="34">
        <f t="shared" si="4"/>
        <v>0.50250000000000006</v>
      </c>
      <c r="N40" s="54">
        <f t="shared" si="5"/>
        <v>0.2475</v>
      </c>
    </row>
    <row r="41" spans="1:14" x14ac:dyDescent="0.25">
      <c r="A41" s="51">
        <v>39989</v>
      </c>
      <c r="B41" s="52"/>
      <c r="C41" s="53"/>
      <c r="D41" s="33">
        <v>0.75</v>
      </c>
      <c r="E41" s="34">
        <f t="shared" si="0"/>
        <v>0.50250000000000006</v>
      </c>
      <c r="F41" s="54">
        <f t="shared" si="1"/>
        <v>0.2475</v>
      </c>
      <c r="G41" s="54"/>
      <c r="H41" s="33"/>
      <c r="I41" s="34">
        <f t="shared" si="2"/>
        <v>0</v>
      </c>
      <c r="J41" s="54">
        <f t="shared" si="3"/>
        <v>0</v>
      </c>
      <c r="K41" s="54"/>
      <c r="L41" s="33"/>
      <c r="M41" s="34">
        <f t="shared" si="4"/>
        <v>0</v>
      </c>
      <c r="N41" s="54">
        <f t="shared" si="5"/>
        <v>0</v>
      </c>
    </row>
    <row r="42" spans="1:14" x14ac:dyDescent="0.25">
      <c r="A42" s="51">
        <v>39990</v>
      </c>
      <c r="B42" s="52"/>
      <c r="C42" s="53"/>
      <c r="D42" s="33">
        <v>0.5</v>
      </c>
      <c r="E42" s="34">
        <f t="shared" si="0"/>
        <v>0.33500000000000002</v>
      </c>
      <c r="F42" s="54">
        <f t="shared" si="1"/>
        <v>0.16500000000000001</v>
      </c>
      <c r="G42" s="54"/>
      <c r="H42" s="33">
        <v>0.5</v>
      </c>
      <c r="I42" s="34">
        <f t="shared" si="2"/>
        <v>0.33500000000000002</v>
      </c>
      <c r="J42" s="54">
        <f t="shared" si="3"/>
        <v>0.16500000000000001</v>
      </c>
      <c r="K42" s="54"/>
      <c r="L42" s="33">
        <v>0.5</v>
      </c>
      <c r="M42" s="34">
        <f t="shared" si="4"/>
        <v>0.33500000000000002</v>
      </c>
      <c r="N42" s="54">
        <f t="shared" si="5"/>
        <v>0.16500000000000001</v>
      </c>
    </row>
    <row r="43" spans="1:14" x14ac:dyDescent="0.25">
      <c r="A43" s="51">
        <v>39992</v>
      </c>
      <c r="B43" s="52">
        <v>0.1</v>
      </c>
      <c r="C43" s="53"/>
      <c r="D43" s="33"/>
      <c r="E43" s="34">
        <f t="shared" si="0"/>
        <v>0</v>
      </c>
      <c r="F43" s="54">
        <f t="shared" si="1"/>
        <v>0</v>
      </c>
      <c r="G43" s="54"/>
      <c r="H43" s="33"/>
      <c r="I43" s="34">
        <f t="shared" si="2"/>
        <v>0</v>
      </c>
      <c r="J43" s="54">
        <f t="shared" si="3"/>
        <v>0</v>
      </c>
      <c r="K43" s="54"/>
      <c r="L43" s="33"/>
      <c r="M43" s="34">
        <f t="shared" si="4"/>
        <v>0</v>
      </c>
      <c r="N43" s="54">
        <f t="shared" si="5"/>
        <v>0</v>
      </c>
    </row>
    <row r="44" spans="1:14" x14ac:dyDescent="0.25">
      <c r="A44" s="51">
        <v>39993</v>
      </c>
      <c r="B44" s="52"/>
      <c r="C44" s="53"/>
      <c r="D44" s="33"/>
      <c r="E44" s="34">
        <f t="shared" si="0"/>
        <v>0</v>
      </c>
      <c r="F44" s="54">
        <f t="shared" si="1"/>
        <v>0</v>
      </c>
      <c r="G44" s="54"/>
      <c r="H44" s="33"/>
      <c r="I44" s="34">
        <f t="shared" si="2"/>
        <v>0</v>
      </c>
      <c r="J44" s="54">
        <f t="shared" si="3"/>
        <v>0</v>
      </c>
      <c r="K44" s="54"/>
      <c r="L44" s="33">
        <v>0.75</v>
      </c>
      <c r="M44" s="34">
        <f t="shared" si="4"/>
        <v>0.50250000000000006</v>
      </c>
      <c r="N44" s="54">
        <f t="shared" si="5"/>
        <v>0.2475</v>
      </c>
    </row>
    <row r="45" spans="1:14" x14ac:dyDescent="0.25">
      <c r="A45" s="51">
        <v>39994</v>
      </c>
      <c r="B45" s="52"/>
      <c r="C45" s="53"/>
      <c r="D45" s="33">
        <v>0.75</v>
      </c>
      <c r="E45" s="34">
        <f t="shared" si="0"/>
        <v>0.50250000000000006</v>
      </c>
      <c r="F45" s="54">
        <f t="shared" si="1"/>
        <v>0.2475</v>
      </c>
      <c r="G45" s="54"/>
      <c r="H45" s="33">
        <v>0.75</v>
      </c>
      <c r="I45" s="34">
        <f t="shared" si="2"/>
        <v>0.50250000000000006</v>
      </c>
      <c r="J45" s="54">
        <f t="shared" si="3"/>
        <v>0.2475</v>
      </c>
      <c r="K45" s="54"/>
      <c r="L45" s="33"/>
      <c r="M45" s="34">
        <f t="shared" si="4"/>
        <v>0</v>
      </c>
      <c r="N45" s="54">
        <f t="shared" si="5"/>
        <v>0</v>
      </c>
    </row>
    <row r="46" spans="1:14" x14ac:dyDescent="0.25">
      <c r="A46" s="51">
        <v>39996</v>
      </c>
      <c r="B46" s="52"/>
      <c r="C46" s="53"/>
      <c r="D46" s="33">
        <v>0.75</v>
      </c>
      <c r="E46" s="34">
        <f t="shared" si="0"/>
        <v>0.50250000000000006</v>
      </c>
      <c r="F46" s="54">
        <f t="shared" si="1"/>
        <v>0.2475</v>
      </c>
      <c r="G46" s="54"/>
      <c r="H46" s="33">
        <v>0.75</v>
      </c>
      <c r="I46" s="34">
        <f t="shared" si="2"/>
        <v>0.50250000000000006</v>
      </c>
      <c r="J46" s="54">
        <f t="shared" si="3"/>
        <v>0.2475</v>
      </c>
      <c r="K46" s="54"/>
      <c r="L46" s="33"/>
      <c r="M46" s="34">
        <f t="shared" si="4"/>
        <v>0</v>
      </c>
      <c r="N46" s="54">
        <f t="shared" si="5"/>
        <v>0</v>
      </c>
    </row>
    <row r="47" spans="1:14" x14ac:dyDescent="0.25">
      <c r="A47" s="51">
        <v>39999</v>
      </c>
      <c r="B47" s="52">
        <v>0.85</v>
      </c>
      <c r="C47" s="53"/>
      <c r="D47" s="33"/>
      <c r="E47" s="34">
        <f t="shared" si="0"/>
        <v>0</v>
      </c>
      <c r="F47" s="54">
        <f t="shared" si="1"/>
        <v>0</v>
      </c>
      <c r="G47" s="54"/>
      <c r="H47" s="33"/>
      <c r="I47" s="34">
        <f t="shared" si="2"/>
        <v>0</v>
      </c>
      <c r="J47" s="54">
        <f t="shared" si="3"/>
        <v>0</v>
      </c>
      <c r="K47" s="54"/>
      <c r="L47" s="33"/>
      <c r="M47" s="34">
        <f t="shared" si="4"/>
        <v>0</v>
      </c>
      <c r="N47" s="54">
        <f t="shared" si="5"/>
        <v>0</v>
      </c>
    </row>
    <row r="48" spans="1:14" x14ac:dyDescent="0.25">
      <c r="A48" s="51">
        <v>40000</v>
      </c>
      <c r="B48" s="52">
        <v>1.8</v>
      </c>
      <c r="C48" s="53"/>
      <c r="D48" s="33"/>
      <c r="E48" s="34">
        <f t="shared" si="0"/>
        <v>0</v>
      </c>
      <c r="F48" s="54">
        <f t="shared" si="1"/>
        <v>0</v>
      </c>
      <c r="G48" s="54"/>
      <c r="H48" s="33"/>
      <c r="I48" s="34">
        <f t="shared" si="2"/>
        <v>0</v>
      </c>
      <c r="J48" s="54">
        <f t="shared" si="3"/>
        <v>0</v>
      </c>
      <c r="K48" s="54"/>
      <c r="L48" s="33"/>
      <c r="M48" s="34">
        <f t="shared" si="4"/>
        <v>0</v>
      </c>
      <c r="N48" s="54">
        <f t="shared" si="5"/>
        <v>0</v>
      </c>
    </row>
    <row r="49" spans="1:14" x14ac:dyDescent="0.25">
      <c r="A49" s="51">
        <v>40001</v>
      </c>
      <c r="B49" s="52">
        <v>0.35</v>
      </c>
      <c r="C49" s="53"/>
      <c r="D49" s="33"/>
      <c r="E49" s="34">
        <f t="shared" si="0"/>
        <v>0</v>
      </c>
      <c r="F49" s="54">
        <f t="shared" si="1"/>
        <v>0</v>
      </c>
      <c r="G49" s="54"/>
      <c r="H49" s="33"/>
      <c r="I49" s="34">
        <f t="shared" si="2"/>
        <v>0</v>
      </c>
      <c r="J49" s="54">
        <f t="shared" si="3"/>
        <v>0</v>
      </c>
      <c r="K49" s="54"/>
      <c r="L49" s="33"/>
      <c r="M49" s="34">
        <f t="shared" si="4"/>
        <v>0</v>
      </c>
      <c r="N49" s="54">
        <f t="shared" si="5"/>
        <v>0</v>
      </c>
    </row>
    <row r="50" spans="1:14" x14ac:dyDescent="0.25">
      <c r="A50" s="51">
        <v>40006</v>
      </c>
      <c r="B50" s="52">
        <v>0.15</v>
      </c>
      <c r="C50" s="53"/>
      <c r="D50" s="33"/>
      <c r="E50" s="34">
        <f t="shared" si="0"/>
        <v>0</v>
      </c>
      <c r="F50" s="54">
        <f t="shared" si="1"/>
        <v>0</v>
      </c>
      <c r="G50" s="54"/>
      <c r="H50" s="33"/>
      <c r="I50" s="34">
        <f t="shared" si="2"/>
        <v>0</v>
      </c>
      <c r="J50" s="54">
        <f t="shared" si="3"/>
        <v>0</v>
      </c>
      <c r="K50" s="54"/>
      <c r="L50" s="33"/>
      <c r="M50" s="34">
        <f t="shared" si="4"/>
        <v>0</v>
      </c>
      <c r="N50" s="54">
        <f t="shared" si="5"/>
        <v>0</v>
      </c>
    </row>
    <row r="51" spans="1:14" x14ac:dyDescent="0.25">
      <c r="A51" s="51">
        <v>40008</v>
      </c>
      <c r="B51" s="52"/>
      <c r="C51" s="53"/>
      <c r="D51" s="33">
        <v>0.6</v>
      </c>
      <c r="E51" s="34">
        <f t="shared" si="0"/>
        <v>0.40200000000000002</v>
      </c>
      <c r="F51" s="54">
        <f t="shared" si="1"/>
        <v>0.19800000000000001</v>
      </c>
      <c r="G51" s="54"/>
      <c r="H51" s="33">
        <v>0.6</v>
      </c>
      <c r="I51" s="34">
        <f t="shared" si="2"/>
        <v>0.40200000000000002</v>
      </c>
      <c r="J51" s="54">
        <f t="shared" si="3"/>
        <v>0.19800000000000001</v>
      </c>
      <c r="K51" s="54"/>
      <c r="L51" s="33">
        <v>0.6</v>
      </c>
      <c r="M51" s="34">
        <f t="shared" si="4"/>
        <v>0.40200000000000002</v>
      </c>
      <c r="N51" s="54">
        <f t="shared" si="5"/>
        <v>0.19800000000000001</v>
      </c>
    </row>
    <row r="52" spans="1:14" x14ac:dyDescent="0.25">
      <c r="A52" s="51">
        <v>40009</v>
      </c>
      <c r="B52" s="52">
        <v>0.2</v>
      </c>
      <c r="C52" s="53"/>
      <c r="D52" s="33"/>
      <c r="E52" s="34">
        <f t="shared" si="0"/>
        <v>0</v>
      </c>
      <c r="F52" s="54">
        <f t="shared" si="1"/>
        <v>0</v>
      </c>
      <c r="G52" s="54"/>
      <c r="H52" s="33"/>
      <c r="I52" s="34">
        <f t="shared" si="2"/>
        <v>0</v>
      </c>
      <c r="J52" s="54">
        <f t="shared" si="3"/>
        <v>0</v>
      </c>
      <c r="K52" s="54"/>
      <c r="L52" s="33"/>
      <c r="M52" s="34">
        <f t="shared" si="4"/>
        <v>0</v>
      </c>
      <c r="N52" s="54">
        <f t="shared" si="5"/>
        <v>0</v>
      </c>
    </row>
    <row r="53" spans="1:14" x14ac:dyDescent="0.25">
      <c r="A53" s="51">
        <v>40010</v>
      </c>
      <c r="B53" s="52">
        <v>1.1399999999999999</v>
      </c>
      <c r="C53" s="53"/>
      <c r="D53" s="33"/>
      <c r="E53" s="34">
        <f t="shared" si="0"/>
        <v>0</v>
      </c>
      <c r="F53" s="54">
        <f t="shared" si="1"/>
        <v>0</v>
      </c>
      <c r="G53" s="54"/>
      <c r="H53" s="33"/>
      <c r="I53" s="34">
        <f t="shared" si="2"/>
        <v>0</v>
      </c>
      <c r="J53" s="54">
        <f t="shared" si="3"/>
        <v>0</v>
      </c>
      <c r="K53" s="54"/>
      <c r="L53" s="33"/>
      <c r="M53" s="34">
        <f t="shared" si="4"/>
        <v>0</v>
      </c>
      <c r="N53" s="54">
        <f t="shared" si="5"/>
        <v>0</v>
      </c>
    </row>
    <row r="54" spans="1:14" x14ac:dyDescent="0.25">
      <c r="A54" s="51">
        <v>40011</v>
      </c>
      <c r="B54" s="52">
        <v>0.5</v>
      </c>
      <c r="C54" s="53"/>
      <c r="D54" s="33"/>
      <c r="E54" s="34">
        <f t="shared" si="0"/>
        <v>0</v>
      </c>
      <c r="F54" s="54">
        <f t="shared" si="1"/>
        <v>0</v>
      </c>
      <c r="G54" s="54"/>
      <c r="H54" s="33"/>
      <c r="I54" s="34">
        <f t="shared" si="2"/>
        <v>0</v>
      </c>
      <c r="J54" s="54">
        <f t="shared" si="3"/>
        <v>0</v>
      </c>
      <c r="K54" s="54"/>
      <c r="L54" s="33"/>
      <c r="M54" s="34">
        <f t="shared" si="4"/>
        <v>0</v>
      </c>
      <c r="N54" s="54">
        <f t="shared" si="5"/>
        <v>0</v>
      </c>
    </row>
    <row r="55" spans="1:14" x14ac:dyDescent="0.25">
      <c r="A55" s="51">
        <v>40017</v>
      </c>
      <c r="B55" s="52">
        <v>0.84</v>
      </c>
      <c r="C55" s="53"/>
      <c r="D55" s="33"/>
      <c r="E55" s="34">
        <f t="shared" si="0"/>
        <v>0</v>
      </c>
      <c r="F55" s="54">
        <f t="shared" si="1"/>
        <v>0</v>
      </c>
      <c r="G55" s="54"/>
      <c r="H55" s="33"/>
      <c r="I55" s="34">
        <f t="shared" si="2"/>
        <v>0</v>
      </c>
      <c r="J55" s="54">
        <f t="shared" si="3"/>
        <v>0</v>
      </c>
      <c r="K55" s="54"/>
      <c r="L55" s="33"/>
      <c r="M55" s="34">
        <f t="shared" si="4"/>
        <v>0</v>
      </c>
      <c r="N55" s="54">
        <f t="shared" si="5"/>
        <v>0</v>
      </c>
    </row>
    <row r="56" spans="1:14" x14ac:dyDescent="0.25">
      <c r="A56" s="51">
        <v>40022</v>
      </c>
      <c r="B56" s="52"/>
      <c r="C56" s="53"/>
      <c r="D56" s="33"/>
      <c r="E56" s="34">
        <f t="shared" si="0"/>
        <v>0</v>
      </c>
      <c r="F56" s="54">
        <f t="shared" si="1"/>
        <v>0</v>
      </c>
      <c r="G56" s="54"/>
      <c r="H56" s="33">
        <v>0.75</v>
      </c>
      <c r="I56" s="34">
        <f t="shared" si="2"/>
        <v>0.50250000000000006</v>
      </c>
      <c r="J56" s="54">
        <f t="shared" si="3"/>
        <v>0.2475</v>
      </c>
      <c r="K56" s="54"/>
      <c r="L56" s="33"/>
      <c r="M56" s="34">
        <f t="shared" si="4"/>
        <v>0</v>
      </c>
      <c r="N56" s="54">
        <f t="shared" si="5"/>
        <v>0</v>
      </c>
    </row>
    <row r="57" spans="1:14" x14ac:dyDescent="0.25">
      <c r="A57" s="35">
        <v>40023</v>
      </c>
      <c r="B57" s="52">
        <v>0.17</v>
      </c>
      <c r="C57" s="53"/>
      <c r="D57" s="33"/>
      <c r="E57" s="34">
        <f t="shared" si="0"/>
        <v>0</v>
      </c>
      <c r="F57" s="54">
        <f t="shared" si="1"/>
        <v>0</v>
      </c>
      <c r="G57" s="54"/>
      <c r="H57" s="33"/>
      <c r="I57" s="34">
        <f t="shared" si="2"/>
        <v>0</v>
      </c>
      <c r="J57" s="54">
        <f t="shared" si="3"/>
        <v>0</v>
      </c>
      <c r="K57" s="54"/>
      <c r="L57" s="33">
        <v>0.75</v>
      </c>
      <c r="M57" s="34">
        <f t="shared" si="4"/>
        <v>0.50250000000000006</v>
      </c>
      <c r="N57" s="54">
        <f t="shared" si="5"/>
        <v>0.2475</v>
      </c>
    </row>
    <row r="58" spans="1:14" x14ac:dyDescent="0.25">
      <c r="A58" s="51">
        <v>40024</v>
      </c>
      <c r="B58" s="52">
        <v>0.33</v>
      </c>
      <c r="C58" s="53"/>
      <c r="D58" s="33"/>
      <c r="E58" s="34">
        <f t="shared" si="0"/>
        <v>0</v>
      </c>
      <c r="F58" s="54">
        <f t="shared" si="1"/>
        <v>0</v>
      </c>
      <c r="G58" s="54"/>
      <c r="H58" s="33">
        <v>0.75</v>
      </c>
      <c r="I58" s="34">
        <f t="shared" si="2"/>
        <v>0.50250000000000006</v>
      </c>
      <c r="J58" s="54">
        <f t="shared" si="3"/>
        <v>0.2475</v>
      </c>
      <c r="K58" s="54"/>
      <c r="L58" s="33"/>
      <c r="M58" s="34">
        <f t="shared" si="4"/>
        <v>0</v>
      </c>
      <c r="N58" s="54">
        <f t="shared" si="5"/>
        <v>0</v>
      </c>
    </row>
    <row r="59" spans="1:14" x14ac:dyDescent="0.25">
      <c r="A59" s="51">
        <v>40025</v>
      </c>
      <c r="B59" s="52">
        <v>0.28999999999999998</v>
      </c>
      <c r="C59" s="53"/>
      <c r="D59" s="33"/>
      <c r="E59" s="34">
        <f t="shared" si="0"/>
        <v>0</v>
      </c>
      <c r="F59" s="54">
        <f t="shared" si="1"/>
        <v>0</v>
      </c>
      <c r="G59" s="54"/>
      <c r="H59" s="33"/>
      <c r="I59" s="34">
        <f t="shared" si="2"/>
        <v>0</v>
      </c>
      <c r="J59" s="54">
        <f t="shared" si="3"/>
        <v>0</v>
      </c>
      <c r="K59" s="54"/>
      <c r="L59" s="33"/>
      <c r="M59" s="34">
        <f t="shared" si="4"/>
        <v>0</v>
      </c>
      <c r="N59" s="54">
        <f t="shared" si="5"/>
        <v>0</v>
      </c>
    </row>
    <row r="60" spans="1:14" x14ac:dyDescent="0.25">
      <c r="A60" s="51">
        <v>40027</v>
      </c>
      <c r="B60" s="52">
        <v>2.15</v>
      </c>
      <c r="C60" s="53"/>
      <c r="D60" s="33"/>
      <c r="E60" s="34">
        <f t="shared" si="0"/>
        <v>0</v>
      </c>
      <c r="F60" s="54">
        <f t="shared" si="1"/>
        <v>0</v>
      </c>
      <c r="G60" s="54"/>
      <c r="H60" s="33"/>
      <c r="I60" s="34">
        <f t="shared" si="2"/>
        <v>0</v>
      </c>
      <c r="J60" s="54">
        <f t="shared" si="3"/>
        <v>0</v>
      </c>
      <c r="K60" s="54"/>
      <c r="L60" s="33"/>
      <c r="M60" s="34">
        <f t="shared" si="4"/>
        <v>0</v>
      </c>
      <c r="N60" s="54">
        <f t="shared" si="5"/>
        <v>0</v>
      </c>
    </row>
    <row r="61" spans="1:14" x14ac:dyDescent="0.25">
      <c r="A61" s="74">
        <v>40035</v>
      </c>
      <c r="B61" s="52"/>
      <c r="C61" s="53"/>
      <c r="D61" s="75"/>
      <c r="E61" s="76" t="s">
        <v>26</v>
      </c>
      <c r="F61" s="77"/>
      <c r="G61" s="54"/>
      <c r="H61" s="33"/>
      <c r="I61" s="34">
        <f t="shared" si="2"/>
        <v>0</v>
      </c>
      <c r="J61" s="54">
        <f>H61*0.33</f>
        <v>0</v>
      </c>
      <c r="K61" s="54"/>
      <c r="L61" s="33"/>
      <c r="M61" s="34">
        <f t="shared" si="4"/>
        <v>0</v>
      </c>
      <c r="N61" s="54">
        <f t="shared" si="5"/>
        <v>0</v>
      </c>
    </row>
    <row r="62" spans="1:14" x14ac:dyDescent="0.25">
      <c r="A62" s="51">
        <v>40036</v>
      </c>
      <c r="B62" s="52">
        <v>0.5</v>
      </c>
      <c r="C62" s="53"/>
      <c r="D62" s="33"/>
      <c r="E62" s="34"/>
      <c r="F62" s="54"/>
      <c r="G62" s="54"/>
      <c r="H62" s="33"/>
      <c r="I62" s="34">
        <f t="shared" si="2"/>
        <v>0</v>
      </c>
      <c r="J62" s="54">
        <f t="shared" si="3"/>
        <v>0</v>
      </c>
      <c r="K62" s="54"/>
      <c r="L62" s="33"/>
      <c r="M62" s="34">
        <f t="shared" si="4"/>
        <v>0</v>
      </c>
      <c r="N62" s="54">
        <f t="shared" si="5"/>
        <v>0</v>
      </c>
    </row>
    <row r="63" spans="1:14" x14ac:dyDescent="0.25">
      <c r="A63" s="51">
        <v>40037</v>
      </c>
      <c r="B63" s="52">
        <v>1.62</v>
      </c>
      <c r="C63" s="53"/>
      <c r="D63" s="33"/>
      <c r="E63" s="34"/>
      <c r="F63" s="54"/>
      <c r="G63" s="54"/>
      <c r="H63" s="33"/>
      <c r="I63" s="34">
        <f t="shared" si="2"/>
        <v>0</v>
      </c>
      <c r="J63" s="54">
        <f t="shared" si="3"/>
        <v>0</v>
      </c>
      <c r="K63" s="54"/>
      <c r="L63" s="33"/>
      <c r="M63" s="34">
        <f t="shared" si="4"/>
        <v>0</v>
      </c>
      <c r="N63" s="54">
        <f t="shared" si="5"/>
        <v>0</v>
      </c>
    </row>
    <row r="64" spans="1:14" x14ac:dyDescent="0.25">
      <c r="A64" s="51">
        <v>40042</v>
      </c>
      <c r="B64" s="52">
        <v>0.5</v>
      </c>
      <c r="C64" s="53"/>
      <c r="D64" s="33"/>
      <c r="E64" s="34"/>
      <c r="F64" s="54"/>
      <c r="G64" s="54"/>
      <c r="H64" s="33"/>
      <c r="I64" s="34">
        <f t="shared" si="2"/>
        <v>0</v>
      </c>
      <c r="J64" s="54">
        <f t="shared" si="3"/>
        <v>0</v>
      </c>
      <c r="K64" s="54"/>
      <c r="L64" s="33"/>
      <c r="M64" s="34">
        <f t="shared" si="4"/>
        <v>0</v>
      </c>
      <c r="N64" s="54">
        <f t="shared" si="5"/>
        <v>0</v>
      </c>
    </row>
    <row r="65" spans="1:14" x14ac:dyDescent="0.25">
      <c r="A65" s="51">
        <v>40045</v>
      </c>
      <c r="B65" s="52">
        <v>1.2</v>
      </c>
      <c r="C65" s="53"/>
      <c r="D65" s="33"/>
      <c r="E65" s="34"/>
      <c r="F65" s="54"/>
      <c r="G65" s="54"/>
      <c r="H65" s="33"/>
      <c r="I65" s="34">
        <f t="shared" si="2"/>
        <v>0</v>
      </c>
      <c r="J65" s="54">
        <f t="shared" si="3"/>
        <v>0</v>
      </c>
      <c r="K65" s="54"/>
      <c r="L65" s="33"/>
      <c r="M65" s="34">
        <f t="shared" si="4"/>
        <v>0</v>
      </c>
      <c r="N65" s="54">
        <f t="shared" si="5"/>
        <v>0</v>
      </c>
    </row>
    <row r="66" spans="1:14" x14ac:dyDescent="0.25">
      <c r="A66" s="51">
        <v>40046</v>
      </c>
      <c r="B66" s="52">
        <v>1.7</v>
      </c>
      <c r="C66" s="53"/>
      <c r="D66" s="33"/>
      <c r="E66" s="34"/>
      <c r="F66" s="54"/>
      <c r="G66" s="54"/>
      <c r="H66" s="33"/>
      <c r="I66" s="34">
        <f t="shared" si="2"/>
        <v>0</v>
      </c>
      <c r="J66" s="54">
        <f t="shared" si="3"/>
        <v>0</v>
      </c>
      <c r="K66" s="54"/>
      <c r="L66" s="33"/>
      <c r="M66" s="34">
        <f t="shared" si="4"/>
        <v>0</v>
      </c>
      <c r="N66" s="54">
        <f t="shared" si="5"/>
        <v>0</v>
      </c>
    </row>
    <row r="67" spans="1:14" x14ac:dyDescent="0.25">
      <c r="A67" s="51">
        <v>40052</v>
      </c>
      <c r="B67" s="52">
        <v>0.1</v>
      </c>
      <c r="C67" s="53"/>
      <c r="D67" s="33"/>
      <c r="E67" s="34"/>
      <c r="F67" s="54"/>
      <c r="G67" s="54"/>
      <c r="H67" s="33"/>
      <c r="I67" s="34">
        <f t="shared" si="2"/>
        <v>0</v>
      </c>
      <c r="J67" s="54">
        <f t="shared" si="3"/>
        <v>0</v>
      </c>
      <c r="K67" s="54"/>
      <c r="L67" s="33"/>
      <c r="M67" s="34">
        <f t="shared" si="4"/>
        <v>0</v>
      </c>
      <c r="N67" s="54">
        <f t="shared" si="5"/>
        <v>0</v>
      </c>
    </row>
    <row r="68" spans="1:14" x14ac:dyDescent="0.25">
      <c r="A68" s="51">
        <v>40053</v>
      </c>
      <c r="B68" s="52">
        <v>4.84</v>
      </c>
      <c r="C68" s="53"/>
      <c r="D68" s="33"/>
      <c r="E68" s="34"/>
      <c r="F68" s="54"/>
      <c r="G68" s="54"/>
      <c r="H68" s="33"/>
      <c r="I68" s="34">
        <f t="shared" si="2"/>
        <v>0</v>
      </c>
      <c r="J68" s="54">
        <f t="shared" si="3"/>
        <v>0</v>
      </c>
      <c r="K68" s="54"/>
      <c r="L68" s="33"/>
      <c r="M68" s="34">
        <f t="shared" si="4"/>
        <v>0</v>
      </c>
      <c r="N68" s="54">
        <f t="shared" si="5"/>
        <v>0</v>
      </c>
    </row>
    <row r="69" spans="1:14" x14ac:dyDescent="0.25">
      <c r="A69" s="51">
        <v>40055</v>
      </c>
      <c r="B69" s="52">
        <v>0.54</v>
      </c>
      <c r="C69" s="53"/>
      <c r="D69" s="33"/>
      <c r="E69" s="34"/>
      <c r="F69" s="54"/>
      <c r="G69" s="54"/>
      <c r="H69" s="33"/>
      <c r="I69" s="34">
        <f t="shared" si="2"/>
        <v>0</v>
      </c>
      <c r="J69" s="54">
        <f t="shared" si="3"/>
        <v>0</v>
      </c>
      <c r="K69" s="54"/>
      <c r="L69" s="33"/>
      <c r="M69" s="34">
        <f t="shared" si="4"/>
        <v>0</v>
      </c>
      <c r="N69" s="54">
        <f t="shared" si="5"/>
        <v>0</v>
      </c>
    </row>
    <row r="70" spans="1:14" x14ac:dyDescent="0.25">
      <c r="A70" s="51">
        <v>40070</v>
      </c>
      <c r="B70" s="52">
        <v>1</v>
      </c>
      <c r="C70" s="53"/>
      <c r="D70" s="33"/>
      <c r="E70" s="34"/>
      <c r="F70" s="54"/>
      <c r="G70" s="54"/>
      <c r="H70" s="33"/>
      <c r="I70" s="34">
        <f t="shared" si="2"/>
        <v>0</v>
      </c>
      <c r="J70" s="54">
        <f t="shared" si="3"/>
        <v>0</v>
      </c>
      <c r="K70" s="54"/>
      <c r="L70" s="33"/>
      <c r="M70" s="34">
        <f t="shared" si="4"/>
        <v>0</v>
      </c>
      <c r="N70" s="54">
        <f t="shared" si="5"/>
        <v>0</v>
      </c>
    </row>
    <row r="71" spans="1:14" x14ac:dyDescent="0.25">
      <c r="A71" s="51">
        <v>40071</v>
      </c>
      <c r="B71" s="52">
        <v>0.7</v>
      </c>
      <c r="C71" s="53"/>
      <c r="D71" s="33"/>
      <c r="E71" s="34"/>
      <c r="F71" s="54"/>
      <c r="G71" s="54"/>
      <c r="H71" s="33"/>
      <c r="I71" s="34">
        <f t="shared" si="2"/>
        <v>0</v>
      </c>
      <c r="J71" s="54">
        <f t="shared" si="3"/>
        <v>0</v>
      </c>
      <c r="K71" s="54"/>
      <c r="L71" s="33"/>
      <c r="M71" s="34">
        <f t="shared" si="4"/>
        <v>0</v>
      </c>
      <c r="N71" s="54">
        <f t="shared" si="5"/>
        <v>0</v>
      </c>
    </row>
    <row r="72" spans="1:14" x14ac:dyDescent="0.25">
      <c r="A72" s="51">
        <v>40074</v>
      </c>
      <c r="B72" s="52">
        <v>0.95</v>
      </c>
      <c r="C72" s="53"/>
      <c r="D72" s="33"/>
      <c r="E72" s="34"/>
      <c r="F72" s="54"/>
      <c r="G72" s="54"/>
      <c r="H72" s="33"/>
      <c r="I72" s="34">
        <f t="shared" si="2"/>
        <v>0</v>
      </c>
      <c r="J72" s="54">
        <f>H72*0.33</f>
        <v>0</v>
      </c>
      <c r="K72" s="54"/>
      <c r="L72" s="33"/>
      <c r="M72" s="34">
        <f t="shared" si="4"/>
        <v>0</v>
      </c>
      <c r="N72" s="54">
        <f t="shared" si="5"/>
        <v>0</v>
      </c>
    </row>
    <row r="73" spans="1:14" x14ac:dyDescent="0.25">
      <c r="A73" s="51">
        <v>40075</v>
      </c>
      <c r="B73" s="52">
        <v>0.16</v>
      </c>
      <c r="C73" s="53"/>
      <c r="D73" s="33"/>
      <c r="E73" s="34"/>
      <c r="F73" s="54"/>
      <c r="G73" s="54"/>
      <c r="H73" s="33"/>
      <c r="I73" s="34">
        <f t="shared" si="2"/>
        <v>0</v>
      </c>
      <c r="J73" s="54">
        <f>H73*0.33</f>
        <v>0</v>
      </c>
      <c r="K73" s="54"/>
      <c r="L73" s="33"/>
      <c r="M73" s="34">
        <f t="shared" si="4"/>
        <v>0</v>
      </c>
      <c r="N73" s="54">
        <f t="shared" si="5"/>
        <v>0</v>
      </c>
    </row>
    <row r="74" spans="1:14" x14ac:dyDescent="0.25">
      <c r="A74" s="51">
        <v>40077</v>
      </c>
      <c r="B74" s="52">
        <v>0.25</v>
      </c>
      <c r="C74" s="53"/>
      <c r="D74" s="33"/>
      <c r="E74" s="34"/>
      <c r="F74" s="54"/>
      <c r="G74" s="54"/>
      <c r="H74" s="33"/>
      <c r="I74" s="34">
        <f t="shared" si="2"/>
        <v>0</v>
      </c>
      <c r="J74" s="54">
        <f>H74*0.33</f>
        <v>0</v>
      </c>
      <c r="K74" s="54"/>
      <c r="L74" s="33"/>
      <c r="M74" s="34">
        <f t="shared" si="4"/>
        <v>0</v>
      </c>
      <c r="N74" s="54">
        <f t="shared" si="5"/>
        <v>0</v>
      </c>
    </row>
    <row r="75" spans="1:14" x14ac:dyDescent="0.25">
      <c r="A75" s="74">
        <v>40081</v>
      </c>
      <c r="B75" s="52"/>
      <c r="C75" s="53"/>
      <c r="D75" s="33"/>
      <c r="E75" s="34"/>
      <c r="F75" s="54"/>
      <c r="G75" s="54"/>
      <c r="H75" s="33"/>
      <c r="I75" s="34">
        <f t="shared" si="2"/>
        <v>0</v>
      </c>
      <c r="J75" s="54">
        <f>H75*0.33</f>
        <v>0</v>
      </c>
      <c r="K75" s="54"/>
      <c r="L75" s="75"/>
      <c r="M75" s="76" t="s">
        <v>27</v>
      </c>
      <c r="N75" s="77"/>
    </row>
    <row r="76" spans="1:14" x14ac:dyDescent="0.25">
      <c r="A76" s="51">
        <v>40082</v>
      </c>
      <c r="B76" s="52">
        <v>0.4</v>
      </c>
      <c r="C76" s="53"/>
      <c r="D76" s="33"/>
      <c r="E76" s="34"/>
      <c r="F76" s="54"/>
      <c r="G76" s="54"/>
      <c r="H76" s="33"/>
      <c r="I76" s="34">
        <f t="shared" si="2"/>
        <v>0</v>
      </c>
      <c r="J76" s="54">
        <f>H76*0.33</f>
        <v>0</v>
      </c>
      <c r="K76" s="54"/>
      <c r="L76" s="33"/>
      <c r="M76" s="34"/>
      <c r="N76" s="54"/>
    </row>
    <row r="77" spans="1:14" x14ac:dyDescent="0.25">
      <c r="A77" s="51">
        <v>40091</v>
      </c>
      <c r="B77" s="52">
        <v>1.65</v>
      </c>
      <c r="C77" s="53"/>
      <c r="D77" s="33"/>
      <c r="E77" s="34"/>
      <c r="F77" s="54"/>
      <c r="G77" s="54"/>
      <c r="H77" s="33"/>
      <c r="I77" s="34">
        <f t="shared" si="2"/>
        <v>0</v>
      </c>
      <c r="J77" s="54">
        <f t="shared" si="3"/>
        <v>0</v>
      </c>
      <c r="K77" s="54"/>
      <c r="L77" s="33"/>
      <c r="M77" s="34"/>
      <c r="N77" s="54"/>
    </row>
    <row r="78" spans="1:14" x14ac:dyDescent="0.25">
      <c r="A78" s="51">
        <v>40100</v>
      </c>
      <c r="B78" s="52">
        <v>0.4</v>
      </c>
      <c r="C78" s="53"/>
      <c r="D78" s="33"/>
      <c r="E78" s="34"/>
      <c r="F78" s="54"/>
      <c r="G78" s="54"/>
      <c r="H78" s="33"/>
      <c r="I78" s="34">
        <f t="shared" si="2"/>
        <v>0</v>
      </c>
      <c r="J78" s="54">
        <f t="shared" si="3"/>
        <v>0</v>
      </c>
      <c r="K78" s="54"/>
      <c r="L78" s="33"/>
      <c r="M78" s="34"/>
      <c r="N78" s="54"/>
    </row>
    <row r="79" spans="1:14" x14ac:dyDescent="0.25">
      <c r="A79" s="51">
        <v>40101</v>
      </c>
      <c r="B79" s="52">
        <v>1.66</v>
      </c>
      <c r="C79" s="53"/>
      <c r="D79" s="33"/>
      <c r="E79" s="34"/>
      <c r="F79" s="54"/>
      <c r="G79" s="54"/>
      <c r="H79" s="33"/>
      <c r="I79" s="34">
        <f t="shared" si="2"/>
        <v>0</v>
      </c>
      <c r="J79" s="54">
        <f t="shared" si="3"/>
        <v>0</v>
      </c>
      <c r="K79" s="54"/>
      <c r="L79" s="33"/>
      <c r="M79" s="34"/>
      <c r="N79" s="54"/>
    </row>
    <row r="80" spans="1:14" x14ac:dyDescent="0.25">
      <c r="A80" s="51">
        <v>40102</v>
      </c>
      <c r="B80" s="52">
        <v>0.55000000000000004</v>
      </c>
      <c r="C80" s="53"/>
      <c r="D80" s="33"/>
      <c r="E80" s="34"/>
      <c r="F80" s="54"/>
      <c r="G80" s="54"/>
      <c r="H80" s="33"/>
      <c r="I80" s="34">
        <f>H80*0.67</f>
        <v>0</v>
      </c>
      <c r="J80" s="54">
        <f t="shared" ref="J80" si="6">H80*0.33</f>
        <v>0</v>
      </c>
      <c r="K80" s="54"/>
      <c r="L80" s="33"/>
      <c r="M80" s="34"/>
      <c r="N80" s="54"/>
    </row>
    <row r="81" spans="1:14" x14ac:dyDescent="0.25">
      <c r="A81" s="74">
        <v>40108</v>
      </c>
      <c r="B81" s="52"/>
      <c r="C81" s="53"/>
      <c r="D81" s="33"/>
      <c r="E81" s="34"/>
      <c r="F81" s="54"/>
      <c r="G81" s="54"/>
      <c r="H81" s="75"/>
      <c r="I81" s="76" t="s">
        <v>26</v>
      </c>
      <c r="J81" s="77"/>
      <c r="K81" s="54"/>
      <c r="L81" s="33"/>
      <c r="M81" s="34"/>
      <c r="N81" s="54"/>
    </row>
    <row r="82" spans="1:14" x14ac:dyDescent="0.25">
      <c r="A82" s="51"/>
      <c r="B82" s="52"/>
      <c r="C82" s="53"/>
      <c r="D82" s="33"/>
      <c r="E82" s="34"/>
      <c r="F82" s="54"/>
      <c r="G82" s="54"/>
      <c r="H82" s="33"/>
      <c r="I82" s="34"/>
      <c r="J82" s="54"/>
      <c r="K82" s="54"/>
      <c r="L82" s="33"/>
      <c r="M82" s="34"/>
      <c r="N82" s="54"/>
    </row>
    <row r="83" spans="1:14" ht="15.75" thickBot="1" x14ac:dyDescent="0.3">
      <c r="A83" s="57"/>
      <c r="B83" s="58"/>
      <c r="C83" s="59"/>
      <c r="D83" s="60"/>
      <c r="E83" s="61"/>
      <c r="F83" s="62"/>
      <c r="G83" s="62"/>
      <c r="H83" s="60"/>
      <c r="I83" s="61"/>
      <c r="J83" s="62"/>
      <c r="K83" s="62"/>
      <c r="L83" s="60"/>
      <c r="M83" s="61"/>
      <c r="N83" s="62"/>
    </row>
    <row r="84" spans="1:14" ht="15.75" thickTop="1" x14ac:dyDescent="0.25">
      <c r="A84" s="51" t="s">
        <v>5</v>
      </c>
      <c r="B84" s="52">
        <f>SUM(B4:B83)</f>
        <v>45.879999999999995</v>
      </c>
      <c r="C84" s="53"/>
      <c r="D84" s="63">
        <f t="shared" ref="D84:N84" si="7">SUM(D5:D83)</f>
        <v>11.95</v>
      </c>
      <c r="E84" s="54">
        <f t="shared" si="7"/>
        <v>8.0065000000000026</v>
      </c>
      <c r="F84" s="54">
        <f t="shared" si="7"/>
        <v>3.9435000000000002</v>
      </c>
      <c r="G84" s="54"/>
      <c r="H84" s="63">
        <f t="shared" si="7"/>
        <v>5.95</v>
      </c>
      <c r="I84" s="54">
        <f t="shared" si="7"/>
        <v>3.9864999999999999</v>
      </c>
      <c r="J84" s="54">
        <f t="shared" si="7"/>
        <v>1.9635000000000002</v>
      </c>
      <c r="K84" s="54"/>
      <c r="L84" s="63">
        <f t="shared" si="7"/>
        <v>4.45</v>
      </c>
      <c r="M84" s="54">
        <f t="shared" si="7"/>
        <v>2.9815</v>
      </c>
      <c r="N84" s="54">
        <f t="shared" si="7"/>
        <v>1.4685000000000001</v>
      </c>
    </row>
    <row r="85" spans="1:14" x14ac:dyDescent="0.25">
      <c r="A85" s="51"/>
      <c r="B85" s="52"/>
      <c r="C85" s="53"/>
      <c r="D85" s="64">
        <f>SUM($B5:$B61)</f>
        <v>25.630000000000003</v>
      </c>
      <c r="E85" s="53">
        <f>D85</f>
        <v>25.630000000000003</v>
      </c>
      <c r="F85" s="53">
        <f>D85</f>
        <v>25.630000000000003</v>
      </c>
      <c r="G85" s="53"/>
      <c r="H85" s="64">
        <f>SUM($B16:$B83)</f>
        <v>35.679999999999986</v>
      </c>
      <c r="I85" s="53">
        <f>H85</f>
        <v>35.679999999999986</v>
      </c>
      <c r="J85" s="53">
        <f>H85</f>
        <v>35.679999999999986</v>
      </c>
      <c r="K85" s="53"/>
      <c r="L85" s="64">
        <f>SUM($B16:$B74)</f>
        <v>31.019999999999996</v>
      </c>
      <c r="M85" s="53">
        <f>L85</f>
        <v>31.019999999999996</v>
      </c>
      <c r="N85" s="53">
        <f>L85</f>
        <v>31.019999999999996</v>
      </c>
    </row>
    <row r="86" spans="1:14" x14ac:dyDescent="0.25">
      <c r="A86" s="65" t="s">
        <v>5</v>
      </c>
      <c r="B86" s="52"/>
      <c r="C86" s="53"/>
      <c r="D86" s="33"/>
      <c r="E86" s="34"/>
      <c r="F86" s="54"/>
      <c r="G86" s="54"/>
      <c r="H86" s="33"/>
      <c r="I86" s="34"/>
      <c r="J86" s="54"/>
      <c r="K86" s="54"/>
      <c r="L86" s="33"/>
      <c r="M86" s="34"/>
      <c r="N86" s="54"/>
    </row>
    <row r="87" spans="1:14" ht="15.75" thickBot="1" x14ac:dyDescent="0.3">
      <c r="A87" s="65" t="s">
        <v>6</v>
      </c>
      <c r="B87" s="52"/>
      <c r="C87" s="53"/>
      <c r="D87" s="66">
        <f>D84+D85</f>
        <v>37.58</v>
      </c>
      <c r="E87" s="67">
        <f>E84+D85</f>
        <v>33.636500000000005</v>
      </c>
      <c r="F87" s="68">
        <f>F84+D85</f>
        <v>29.573500000000003</v>
      </c>
      <c r="G87" s="68"/>
      <c r="H87" s="66">
        <f>H84+H85</f>
        <v>41.629999999999988</v>
      </c>
      <c r="I87" s="67">
        <f>I84+H85</f>
        <v>39.666499999999985</v>
      </c>
      <c r="J87" s="68">
        <f>J84+H85</f>
        <v>37.643499999999989</v>
      </c>
      <c r="K87" s="68"/>
      <c r="L87" s="66">
        <f>L84+L85</f>
        <v>35.47</v>
      </c>
      <c r="M87" s="67">
        <f>M84+L85</f>
        <v>34.001499999999993</v>
      </c>
      <c r="N87" s="68">
        <f>N84+L85</f>
        <v>32.488499999999995</v>
      </c>
    </row>
    <row r="88" spans="1:14" ht="15.75" thickTop="1" x14ac:dyDescent="0.25">
      <c r="A88" s="51"/>
      <c r="B88" s="52"/>
      <c r="C88" s="53"/>
      <c r="D88" s="33"/>
      <c r="E88" s="34"/>
      <c r="F88" s="54"/>
      <c r="G88" s="54"/>
      <c r="H88" s="33"/>
      <c r="I88" s="34"/>
      <c r="J88" s="54"/>
      <c r="K88" s="54"/>
      <c r="L88" s="33"/>
      <c r="M88" s="34"/>
      <c r="N88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Corn-all</vt:lpstr>
      <vt:lpstr>Cotton-all</vt:lpstr>
      <vt:lpstr>Peanut-all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JChildre</dc:creator>
  <cp:lastModifiedBy>McAmis,Shannon K</cp:lastModifiedBy>
  <dcterms:created xsi:type="dcterms:W3CDTF">2015-09-02T10:58:00Z</dcterms:created>
  <dcterms:modified xsi:type="dcterms:W3CDTF">2018-04-11T14:38:57Z</dcterms:modified>
</cp:coreProperties>
</file>