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lancsac-my.sharepoint.com/personal/bennettg_lancaster_ac_uk/Documents/PhD/My papers/"/>
    </mc:Choice>
  </mc:AlternateContent>
  <xr:revisionPtr revIDLastSave="38" documentId="8_{45D740D5-0C9D-45A1-B123-6908F8884B05}" xr6:coauthVersionLast="46" xr6:coauthVersionMax="46" xr10:uidLastSave="{DDCDC11E-637A-4312-A9D4-A7E1088E583B}"/>
  <bookViews>
    <workbookView xWindow="-120" yWindow="-120" windowWidth="38640" windowHeight="21240" activeTab="1" xr2:uid="{00000000-000D-0000-FFFF-FFFF00000000}"/>
  </bookViews>
  <sheets>
    <sheet name="APR Tools" sheetId="19" r:id="rId1"/>
    <sheet name="Bugs Fixed" sheetId="20" r:id="rId2"/>
    <sheet name="Defects4J Dissection" sheetId="32" r:id="rId3"/>
    <sheet name="Incorrect" sheetId="30" r:id="rId4"/>
    <sheet name="Correct" sheetId="31" r:id="rId5"/>
    <sheet name="Incorrect RA" sheetId="36" r:id="rId6"/>
    <sheet name="Correct RA" sheetId="35" r:id="rId7"/>
    <sheet name="Incorrect RP" sheetId="38" r:id="rId8"/>
    <sheet name="Correct RP" sheetId="37" r:id="rId9"/>
  </sheets>
  <definedNames>
    <definedName name="_xlnm._FilterDatabase" localSheetId="6" hidden="1">'Correct RA'!$B$2:$B$297</definedName>
    <definedName name="_xlnm._FilterDatabase" localSheetId="8" hidden="1">'Correct RP'!$B$2:$B$250</definedName>
    <definedName name="_xlnm._FilterDatabase" localSheetId="5" hidden="1">'Incorrect RA'!$B$2:$B$356</definedName>
    <definedName name="_xlnm._FilterDatabase" localSheetId="7" hidden="1">'Incorrect RP'!$B$2:$B$225</definedName>
    <definedName name="_xlnm.Extract" localSheetId="6">'Correct RA'!#REF!</definedName>
    <definedName name="_xlnm.Extract" localSheetId="8">'Correct RP'!#REF!</definedName>
    <definedName name="_xlnm.Extract" localSheetId="5">'Incorrect RA'!#REF!</definedName>
    <definedName name="_xlnm.Extract" localSheetId="7">'Incorrect RP'!#REF!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9" l="1"/>
  <c r="W74" i="20" l="1"/>
  <c r="W189" i="20"/>
  <c r="W5" i="20"/>
  <c r="W18" i="20"/>
  <c r="W157" i="20"/>
  <c r="W75" i="20"/>
  <c r="W76" i="20"/>
  <c r="W66" i="20"/>
  <c r="W77" i="20"/>
  <c r="W158" i="20"/>
  <c r="W127" i="20"/>
  <c r="W44" i="20"/>
  <c r="W28" i="20"/>
  <c r="W128" i="20"/>
  <c r="W129" i="20"/>
  <c r="W169" i="20"/>
  <c r="W130" i="20"/>
  <c r="W78" i="20"/>
  <c r="W79" i="20"/>
  <c r="W125" i="20"/>
  <c r="W80" i="20"/>
  <c r="W81" i="20"/>
  <c r="W33" i="20"/>
  <c r="W179" i="20"/>
  <c r="W23" i="20"/>
  <c r="W72" i="20"/>
  <c r="W15" i="20"/>
  <c r="W156" i="20"/>
  <c r="W122" i="20"/>
  <c r="W110" i="20"/>
  <c r="W188" i="20"/>
  <c r="W26" i="20"/>
  <c r="W3" i="20"/>
  <c r="W123" i="20"/>
  <c r="W13" i="20"/>
  <c r="W46" i="20"/>
  <c r="W47" i="20"/>
  <c r="W149" i="20"/>
  <c r="W170" i="20"/>
  <c r="W73" i="20"/>
  <c r="W190" i="20" l="1"/>
  <c r="W131" i="20"/>
  <c r="W82" i="20"/>
  <c r="W182" i="20"/>
  <c r="W183" i="20"/>
  <c r="W48" i="20"/>
  <c r="W67" i="20"/>
  <c r="W178" i="20"/>
  <c r="W49" i="20"/>
  <c r="W83" i="20"/>
  <c r="W151" i="20"/>
  <c r="W84" i="20"/>
  <c r="W85" i="20"/>
  <c r="W132" i="20"/>
  <c r="W133" i="20"/>
  <c r="W86" i="20"/>
  <c r="W87" i="20"/>
  <c r="W68" i="20"/>
  <c r="W88" i="20"/>
  <c r="W159" i="20"/>
  <c r="W89" i="20"/>
  <c r="W90" i="20"/>
  <c r="W37" i="20"/>
  <c r="W42" i="20"/>
  <c r="W91" i="20"/>
  <c r="W50" i="20"/>
  <c r="W184" i="20"/>
  <c r="W64" i="20"/>
  <c r="W109" i="20"/>
  <c r="W92" i="20"/>
  <c r="W111" i="20"/>
  <c r="W112" i="20"/>
  <c r="W162" i="20"/>
  <c r="W38" i="20"/>
  <c r="W160" i="20"/>
  <c r="W163" i="20"/>
  <c r="W35" i="20"/>
  <c r="W134" i="20"/>
  <c r="W93" i="20"/>
  <c r="W174" i="20"/>
  <c r="W152" i="20"/>
  <c r="W153" i="20"/>
  <c r="W7" i="20"/>
  <c r="W94" i="20"/>
  <c r="W69" i="20"/>
  <c r="W108" i="20"/>
  <c r="W16" i="20"/>
  <c r="W34" i="20"/>
  <c r="W70" i="20"/>
  <c r="W154" i="20"/>
  <c r="W135" i="20"/>
  <c r="W113" i="20"/>
  <c r="W32" i="20"/>
  <c r="W136" i="20"/>
  <c r="W51" i="20"/>
  <c r="W137" i="20"/>
  <c r="W124" i="20"/>
  <c r="W167" i="20"/>
  <c r="W24" i="20"/>
  <c r="W166" i="20"/>
  <c r="W65" i="20"/>
  <c r="W52" i="20"/>
  <c r="W95" i="20"/>
  <c r="W17" i="20"/>
  <c r="W53" i="20"/>
  <c r="W11" i="20"/>
  <c r="W45" i="20"/>
  <c r="W171" i="20"/>
  <c r="W191" i="20"/>
  <c r="W29" i="20"/>
  <c r="W96" i="20"/>
  <c r="W12" i="20"/>
  <c r="W138" i="20"/>
  <c r="W114" i="20"/>
  <c r="W115" i="20"/>
  <c r="W97" i="20"/>
  <c r="W98" i="20"/>
  <c r="W20" i="20"/>
  <c r="W175" i="20"/>
  <c r="W139" i="20"/>
  <c r="W4" i="20"/>
  <c r="W99" i="20"/>
  <c r="W180" i="20"/>
  <c r="W100" i="20"/>
  <c r="W27" i="20"/>
  <c r="W181" i="20"/>
  <c r="W161" i="20"/>
  <c r="W172" i="20"/>
  <c r="W140" i="20"/>
  <c r="W21" i="20"/>
  <c r="W155" i="20"/>
  <c r="W54" i="20"/>
  <c r="W101" i="20"/>
  <c r="W141" i="20"/>
  <c r="W14" i="20"/>
  <c r="W177" i="20"/>
  <c r="W102" i="20"/>
  <c r="W185" i="20"/>
  <c r="W55" i="20"/>
  <c r="W146" i="20"/>
  <c r="W147" i="20"/>
  <c r="W186" i="20"/>
  <c r="W39" i="20"/>
  <c r="W116" i="20"/>
  <c r="W40" i="20"/>
  <c r="W43" i="20"/>
  <c r="W126" i="20"/>
  <c r="W103" i="20"/>
  <c r="W104" i="20"/>
  <c r="W192" i="20"/>
  <c r="W36" i="20"/>
  <c r="W56" i="20"/>
  <c r="W25" i="20"/>
  <c r="W57" i="20"/>
  <c r="W187" i="20"/>
  <c r="W117" i="20"/>
  <c r="W22" i="20"/>
  <c r="W168" i="20"/>
  <c r="W10" i="20"/>
  <c r="W2" i="20"/>
  <c r="W31" i="20"/>
  <c r="W8" i="20"/>
  <c r="W121" i="20"/>
  <c r="W142" i="20"/>
  <c r="W105" i="20"/>
  <c r="W30" i="20"/>
  <c r="W176" i="20"/>
  <c r="W143" i="20"/>
  <c r="W144" i="20"/>
  <c r="W118" i="20"/>
  <c r="W71" i="20"/>
  <c r="W9" i="20"/>
  <c r="W106" i="20"/>
  <c r="W58" i="20"/>
  <c r="W164" i="20"/>
  <c r="W119" i="20"/>
  <c r="W59" i="20"/>
  <c r="W60" i="20"/>
  <c r="W61" i="20"/>
  <c r="W145" i="20"/>
  <c r="W120" i="20"/>
  <c r="W173" i="20"/>
  <c r="W19" i="20"/>
  <c r="W148" i="20"/>
  <c r="W62" i="20"/>
  <c r="W6" i="20"/>
  <c r="W63" i="20"/>
  <c r="W165" i="20"/>
  <c r="W41" i="20"/>
  <c r="W107" i="20"/>
  <c r="W150" i="20"/>
  <c r="X99" i="20"/>
  <c r="H5" i="19"/>
  <c r="G5" i="19"/>
  <c r="H12" i="19"/>
  <c r="G12" i="19"/>
  <c r="X3" i="20" l="1"/>
  <c r="X107" i="20"/>
  <c r="X92" i="20"/>
  <c r="X101" i="20"/>
  <c r="X98" i="20"/>
  <c r="X85" i="20"/>
  <c r="X84" i="20"/>
  <c r="X83" i="20"/>
  <c r="X82" i="20"/>
  <c r="X81" i="20"/>
  <c r="X91" i="20"/>
  <c r="X89" i="20"/>
  <c r="X87" i="20"/>
  <c r="X138" i="20"/>
  <c r="G15" i="19"/>
  <c r="X97" i="20"/>
  <c r="X95" i="20"/>
  <c r="X94" i="20"/>
  <c r="X72" i="20"/>
  <c r="X62" i="20"/>
  <c r="X148" i="20"/>
  <c r="X19" i="20"/>
  <c r="X150" i="20"/>
  <c r="X41" i="20"/>
  <c r="X165" i="20"/>
  <c r="X63" i="20"/>
  <c r="X6" i="20"/>
  <c r="X145" i="20"/>
  <c r="X173" i="20"/>
  <c r="X120" i="20"/>
  <c r="X119" i="20"/>
  <c r="X164" i="20"/>
  <c r="X58" i="20"/>
  <c r="X106" i="20"/>
  <c r="X9" i="20"/>
  <c r="X71" i="20"/>
  <c r="X118" i="20"/>
  <c r="X144" i="20"/>
  <c r="X143" i="20"/>
  <c r="X176" i="20"/>
  <c r="X30" i="20"/>
  <c r="X105" i="20"/>
  <c r="X142" i="20"/>
  <c r="X121" i="20"/>
  <c r="X8" i="20"/>
  <c r="X31" i="20"/>
  <c r="X2" i="20"/>
  <c r="X10" i="20"/>
  <c r="X12" i="20"/>
  <c r="X168" i="20"/>
  <c r="X22" i="20"/>
  <c r="X117" i="20"/>
  <c r="X187" i="20"/>
  <c r="X57" i="20"/>
  <c r="X25" i="20"/>
  <c r="X56" i="20"/>
  <c r="X36" i="20"/>
  <c r="X192" i="20"/>
  <c r="X96" i="20"/>
  <c r="X104" i="20"/>
  <c r="X103" i="20"/>
  <c r="X126" i="20"/>
  <c r="X43" i="20"/>
  <c r="X40" i="20"/>
  <c r="X116" i="20"/>
  <c r="X39" i="20"/>
  <c r="X29" i="20"/>
  <c r="X186" i="20"/>
  <c r="X147" i="20"/>
  <c r="X146" i="20"/>
  <c r="X55" i="20"/>
  <c r="X185" i="20"/>
  <c r="X102" i="20"/>
  <c r="X177" i="20"/>
  <c r="X191" i="20"/>
  <c r="X14" i="20"/>
  <c r="X141" i="20"/>
  <c r="X54" i="20"/>
  <c r="X155" i="20"/>
  <c r="X21" i="20"/>
  <c r="X171" i="20"/>
  <c r="X140" i="20"/>
  <c r="X172" i="20"/>
  <c r="X161" i="20"/>
  <c r="X181" i="20"/>
  <c r="X27" i="20"/>
  <c r="X100" i="20"/>
  <c r="X180" i="20"/>
  <c r="X45" i="20"/>
  <c r="X4" i="20"/>
  <c r="X139" i="20"/>
  <c r="X175" i="20"/>
  <c r="X20" i="20"/>
  <c r="X11" i="20"/>
  <c r="X115" i="20"/>
  <c r="X114" i="20"/>
  <c r="X61" i="20"/>
  <c r="X60" i="20"/>
  <c r="X59" i="20"/>
  <c r="X53" i="20"/>
  <c r="X64" i="20"/>
  <c r="X17" i="20"/>
  <c r="X52" i="20"/>
  <c r="X65" i="20"/>
  <c r="X184" i="20"/>
  <c r="X166" i="20"/>
  <c r="X24" i="20"/>
  <c r="X167" i="20"/>
  <c r="X124" i="20"/>
  <c r="X137" i="20"/>
  <c r="X51" i="20"/>
  <c r="X136" i="20"/>
  <c r="X32" i="20"/>
  <c r="X113" i="20"/>
  <c r="X135" i="20"/>
  <c r="X154" i="20"/>
  <c r="X70" i="20"/>
  <c r="X34" i="20"/>
  <c r="X16" i="20"/>
  <c r="X108" i="20"/>
  <c r="X69" i="20"/>
  <c r="X7" i="20"/>
  <c r="X153" i="20"/>
  <c r="X152" i="20"/>
  <c r="X174" i="20"/>
  <c r="X93" i="20"/>
  <c r="X134" i="20"/>
  <c r="X35" i="20"/>
  <c r="X163" i="20"/>
  <c r="X160" i="20"/>
  <c r="X38" i="20"/>
  <c r="X162" i="20"/>
  <c r="X112" i="20"/>
  <c r="X50" i="20"/>
  <c r="X111" i="20"/>
  <c r="X109" i="20"/>
  <c r="X133" i="20"/>
  <c r="X132" i="20"/>
  <c r="X151" i="20"/>
  <c r="X49" i="20"/>
  <c r="X178" i="20"/>
  <c r="X67" i="20"/>
  <c r="X76" i="20"/>
  <c r="X48" i="20"/>
  <c r="X183" i="20"/>
  <c r="X182" i="20"/>
  <c r="X131" i="20"/>
  <c r="X80" i="20"/>
  <c r="X75" i="20"/>
  <c r="X125" i="20"/>
  <c r="X79" i="20"/>
  <c r="X78" i="20"/>
  <c r="X130" i="20"/>
  <c r="X169" i="20"/>
  <c r="X129" i="20"/>
  <c r="X128" i="20"/>
  <c r="X28" i="20"/>
  <c r="X44" i="20"/>
  <c r="X157" i="20"/>
  <c r="X127" i="20"/>
  <c r="X158" i="20"/>
  <c r="X42" i="20"/>
  <c r="X37" i="20"/>
  <c r="X90" i="20"/>
  <c r="X77" i="20"/>
  <c r="X159" i="20"/>
  <c r="X88" i="20"/>
  <c r="X68" i="20"/>
  <c r="X86" i="20"/>
  <c r="X66" i="20"/>
  <c r="X122" i="20"/>
  <c r="X156" i="20"/>
  <c r="X15" i="20"/>
  <c r="X23" i="20"/>
  <c r="X179" i="20"/>
  <c r="X33" i="20"/>
  <c r="X18" i="20"/>
  <c r="X5" i="20"/>
  <c r="X189" i="20"/>
  <c r="X74" i="20"/>
  <c r="X73" i="20"/>
  <c r="X170" i="20"/>
  <c r="X149" i="20"/>
  <c r="X47" i="20"/>
  <c r="X46" i="20"/>
  <c r="X13" i="20"/>
  <c r="X123" i="20"/>
  <c r="X26" i="20"/>
  <c r="X188" i="20"/>
  <c r="X110" i="20"/>
  <c r="X190" i="20"/>
  <c r="H14" i="19"/>
  <c r="G14" i="19"/>
  <c r="H11" i="19" l="1"/>
  <c r="G11" i="19"/>
  <c r="G9" i="19"/>
  <c r="H17" i="19"/>
  <c r="G17" i="19"/>
  <c r="H13" i="19" l="1"/>
  <c r="G13" i="19"/>
  <c r="H8" i="19"/>
  <c r="G8" i="19"/>
  <c r="H7" i="19"/>
  <c r="H16" i="19"/>
  <c r="H6" i="19"/>
  <c r="G16" i="19"/>
  <c r="G7" i="19"/>
  <c r="G6" i="19"/>
  <c r="H22" i="19"/>
  <c r="G22" i="19"/>
  <c r="H21" i="19"/>
  <c r="G21" i="19"/>
  <c r="H20" i="19"/>
  <c r="G20" i="19"/>
  <c r="H19" i="19"/>
  <c r="G19" i="19"/>
</calcChain>
</file>

<file path=xl/sharedStrings.xml><?xml version="1.0" encoding="utf-8"?>
<sst xmlns="http://schemas.openxmlformats.org/spreadsheetml/2006/main" count="7022" uniqueCount="584">
  <si>
    <t>Name</t>
  </si>
  <si>
    <t xml:space="preserve">ACS </t>
  </si>
  <si>
    <t xml:space="preserve">ARJA </t>
  </si>
  <si>
    <t xml:space="preserve">AVATAR </t>
  </si>
  <si>
    <t xml:space="preserve">CapGen </t>
  </si>
  <si>
    <t xml:space="preserve">ConFix </t>
  </si>
  <si>
    <t xml:space="preserve">GenPat </t>
  </si>
  <si>
    <t xml:space="preserve">Genesis </t>
  </si>
  <si>
    <t xml:space="preserve">JAID </t>
  </si>
  <si>
    <t xml:space="preserve">JFix </t>
  </si>
  <si>
    <t xml:space="preserve">LSRepair </t>
  </si>
  <si>
    <t xml:space="preserve">NPEFix </t>
  </si>
  <si>
    <t xml:space="preserve">QACrashFix </t>
  </si>
  <si>
    <t xml:space="preserve">Repairnator </t>
  </si>
  <si>
    <t xml:space="preserve">SimFix </t>
  </si>
  <si>
    <t xml:space="preserve">SketchFix </t>
  </si>
  <si>
    <t xml:space="preserve">TBar </t>
  </si>
  <si>
    <t xml:space="preserve">kGenProg </t>
  </si>
  <si>
    <t xml:space="preserve">kPAR </t>
  </si>
  <si>
    <t xml:space="preserve">ssFix </t>
  </si>
  <si>
    <t>Tested on</t>
  </si>
  <si>
    <t>Defects4J</t>
  </si>
  <si>
    <t>Year</t>
  </si>
  <si>
    <t>??</t>
  </si>
  <si>
    <t>Self-made benchmark</t>
  </si>
  <si>
    <t>Java IntroClass</t>
  </si>
  <si>
    <t>Android</t>
  </si>
  <si>
    <t>NA</t>
  </si>
  <si>
    <t>Recall</t>
  </si>
  <si>
    <t>Total</t>
  </si>
  <si>
    <t>Plausible</t>
  </si>
  <si>
    <t>Precision</t>
  </si>
  <si>
    <t>Astor - Total</t>
  </si>
  <si>
    <t>Chart_1</t>
  </si>
  <si>
    <t>Chart_3</t>
  </si>
  <si>
    <t>Chart_4</t>
  </si>
  <si>
    <t>Chart_5</t>
  </si>
  <si>
    <t>Chart_7</t>
  </si>
  <si>
    <t>Chart_8</t>
  </si>
  <si>
    <t>Chart_9</t>
  </si>
  <si>
    <t>Chart_10</t>
  </si>
  <si>
    <t>Chart_11</t>
  </si>
  <si>
    <t>Chart_12</t>
  </si>
  <si>
    <t>Chart_13</t>
  </si>
  <si>
    <t>Chart_14</t>
  </si>
  <si>
    <t>Chart_15</t>
  </si>
  <si>
    <t>Chart_19</t>
  </si>
  <si>
    <t>Chart_24</t>
  </si>
  <si>
    <t>Chart_25</t>
  </si>
  <si>
    <t>Chart_26</t>
  </si>
  <si>
    <t>Closure_2</t>
  </si>
  <si>
    <t>Closure_10</t>
  </si>
  <si>
    <t>Closure_14</t>
  </si>
  <si>
    <t>Closure_18</t>
  </si>
  <si>
    <t>Closure_31</t>
  </si>
  <si>
    <t>Closure_33</t>
  </si>
  <si>
    <t>Closure_38</t>
  </si>
  <si>
    <t>Closure_40</t>
  </si>
  <si>
    <t>Closure_46</t>
  </si>
  <si>
    <t>Closure_51</t>
  </si>
  <si>
    <t>Closure_62</t>
  </si>
  <si>
    <t>Closure_63</t>
  </si>
  <si>
    <t>Closure_70</t>
  </si>
  <si>
    <t>Closure_73</t>
  </si>
  <si>
    <t>Closure_92</t>
  </si>
  <si>
    <t>Closure_93</t>
  </si>
  <si>
    <t>Closure_109</t>
  </si>
  <si>
    <t>Closure_115</t>
  </si>
  <si>
    <t>Closure_126</t>
  </si>
  <si>
    <t>ACS</t>
  </si>
  <si>
    <t>Bug Name</t>
  </si>
  <si>
    <t>#</t>
  </si>
  <si>
    <t>Math_3</t>
  </si>
  <si>
    <t>Math_4</t>
  </si>
  <si>
    <t>Math_5</t>
  </si>
  <si>
    <t>Math_25</t>
  </si>
  <si>
    <t>Math_35</t>
  </si>
  <si>
    <t>Math_61</t>
  </si>
  <si>
    <t>Math_82</t>
  </si>
  <si>
    <t>Math_85</t>
  </si>
  <si>
    <t>Math_89</t>
  </si>
  <si>
    <t>Math_90</t>
  </si>
  <si>
    <t>Math_93</t>
  </si>
  <si>
    <t>Math_99</t>
  </si>
  <si>
    <t>Time_15</t>
  </si>
  <si>
    <t>Lang_7</t>
  </si>
  <si>
    <t>Lang_24</t>
  </si>
  <si>
    <t>Lang_20</t>
  </si>
  <si>
    <t>Lang_35</t>
  </si>
  <si>
    <t>Lang_43</t>
  </si>
  <si>
    <t>Lang_45</t>
  </si>
  <si>
    <t>Lang_51</t>
  </si>
  <si>
    <t>Lang_55</t>
  </si>
  <si>
    <t>Lang_59</t>
  </si>
  <si>
    <t>Math_2</t>
  </si>
  <si>
    <t>Math_22</t>
  </si>
  <si>
    <t>Math_28</t>
  </si>
  <si>
    <t>Math_39</t>
  </si>
  <si>
    <t>Math_49</t>
  </si>
  <si>
    <t>Math_50</t>
  </si>
  <si>
    <t>Math_53</t>
  </si>
  <si>
    <t>Math_58</t>
  </si>
  <si>
    <t>Math_60</t>
  </si>
  <si>
    <t>Math_70</t>
  </si>
  <si>
    <t>Math_71</t>
  </si>
  <si>
    <t>Math_73</t>
  </si>
  <si>
    <t>Math_8</t>
  </si>
  <si>
    <t>Math_80</t>
  </si>
  <si>
    <t>Math_81</t>
  </si>
  <si>
    <t>Math_84</t>
  </si>
  <si>
    <t>Math_86</t>
  </si>
  <si>
    <t>Math_95</t>
  </si>
  <si>
    <t>Math_98</t>
  </si>
  <si>
    <t>Time_11</t>
  </si>
  <si>
    <t>Time_4</t>
  </si>
  <si>
    <t>ARJA</t>
  </si>
  <si>
    <t>Lang_10</t>
  </si>
  <si>
    <t>Lang_57</t>
  </si>
  <si>
    <t>Lang_6</t>
  </si>
  <si>
    <t>Math_33</t>
  </si>
  <si>
    <t>Math_46</t>
  </si>
  <si>
    <t>Math_59</t>
  </si>
  <si>
    <t>Math_88</t>
  </si>
  <si>
    <t>Mockito_29</t>
  </si>
  <si>
    <t>Mockito_38</t>
  </si>
  <si>
    <t>Time_19</t>
  </si>
  <si>
    <t>Time_7</t>
  </si>
  <si>
    <t>AVATAR</t>
  </si>
  <si>
    <t>Lang_27</t>
  </si>
  <si>
    <t>Math_7</t>
  </si>
  <si>
    <t>Math_32</t>
  </si>
  <si>
    <t>Math_40</t>
  </si>
  <si>
    <t>Math_57</t>
  </si>
  <si>
    <t>Math_78</t>
  </si>
  <si>
    <t>jGenProg</t>
  </si>
  <si>
    <t>jKali</t>
  </si>
  <si>
    <t>jMutRepair</t>
  </si>
  <si>
    <t>Lang_26</t>
  </si>
  <si>
    <t>Math_30</t>
  </si>
  <si>
    <t>Math_63</t>
  </si>
  <si>
    <t>Math_65</t>
  </si>
  <si>
    <t>Math_75</t>
  </si>
  <si>
    <t>Math_34</t>
  </si>
  <si>
    <t>Lang_33</t>
  </si>
  <si>
    <t>Lang_38</t>
  </si>
  <si>
    <t>Lang_21</t>
  </si>
  <si>
    <t>Lang_29</t>
  </si>
  <si>
    <t>Lang_46</t>
  </si>
  <si>
    <t>Lang_48</t>
  </si>
  <si>
    <t>Lang_52</t>
  </si>
  <si>
    <t>Lang_54</t>
  </si>
  <si>
    <t>Math_79</t>
  </si>
  <si>
    <t>Math_91</t>
  </si>
  <si>
    <t>Math_94</t>
  </si>
  <si>
    <t>Chart_20</t>
  </si>
  <si>
    <t>Lang_16</t>
  </si>
  <si>
    <t>Lang_39</t>
  </si>
  <si>
    <t>Lang_41</t>
  </si>
  <si>
    <t>Lang_50</t>
  </si>
  <si>
    <t>Lang_60</t>
  </si>
  <si>
    <t>Lang_58</t>
  </si>
  <si>
    <t>Closure_57</t>
  </si>
  <si>
    <t>Math_41</t>
  </si>
  <si>
    <t>Closure_21</t>
  </si>
  <si>
    <t>Closure_86</t>
  </si>
  <si>
    <t>Lang_47</t>
  </si>
  <si>
    <t>Math_11</t>
  </si>
  <si>
    <t>Math_77</t>
  </si>
  <si>
    <t>Math_15</t>
  </si>
  <si>
    <t>Correct</t>
  </si>
  <si>
    <t>Math_97</t>
  </si>
  <si>
    <t>Lang_22</t>
  </si>
  <si>
    <t>Lang_61</t>
  </si>
  <si>
    <t>Lang_63</t>
  </si>
  <si>
    <t>Math_103</t>
  </si>
  <si>
    <t>Math_20</t>
  </si>
  <si>
    <t>Math_31</t>
  </si>
  <si>
    <t>Math_56</t>
  </si>
  <si>
    <t>Math_6</t>
  </si>
  <si>
    <t>Math_68</t>
  </si>
  <si>
    <t>Math_74</t>
  </si>
  <si>
    <t>Time_14</t>
  </si>
  <si>
    <t>Closure_22</t>
  </si>
  <si>
    <t>Closure_45</t>
  </si>
  <si>
    <t>Closure_68</t>
  </si>
  <si>
    <t>Lang_44</t>
  </si>
  <si>
    <t>Math_62</t>
  </si>
  <si>
    <t>Closure_5</t>
  </si>
  <si>
    <t>Closure_7</t>
  </si>
  <si>
    <t>Closure_125</t>
  </si>
  <si>
    <t>Lang_31</t>
  </si>
  <si>
    <t>Math_69</t>
  </si>
  <si>
    <t>Math_105</t>
  </si>
  <si>
    <t>Chart_22</t>
  </si>
  <si>
    <t>Chart_18</t>
  </si>
  <si>
    <t>Closure_79</t>
  </si>
  <si>
    <t>Closure_106</t>
  </si>
  <si>
    <t>Math_1</t>
  </si>
  <si>
    <t>Math_72</t>
  </si>
  <si>
    <t>Math_96</t>
  </si>
  <si>
    <t>Time_17</t>
  </si>
  <si>
    <t>Closure_111</t>
  </si>
  <si>
    <t>Closure_12</t>
  </si>
  <si>
    <t>Closure_122</t>
  </si>
  <si>
    <t>Closure_42</t>
  </si>
  <si>
    <t>Lang_2</t>
  </si>
  <si>
    <t>Chart_6</t>
  </si>
  <si>
    <t>Chart_17</t>
  </si>
  <si>
    <t>Chart_21</t>
  </si>
  <si>
    <t>Closure_55</t>
  </si>
  <si>
    <t>Closure_59</t>
  </si>
  <si>
    <t>Closure_83</t>
  </si>
  <si>
    <t>Closure_89</t>
  </si>
  <si>
    <t>Closure_90</t>
  </si>
  <si>
    <t>Closure_108</t>
  </si>
  <si>
    <t>Closure_119</t>
  </si>
  <si>
    <t>Closure_133</t>
  </si>
  <si>
    <t>Lang_13</t>
  </si>
  <si>
    <t>Lang_40</t>
  </si>
  <si>
    <t>Lang_53</t>
  </si>
  <si>
    <t>Lang_62</t>
  </si>
  <si>
    <t>Math_10</t>
  </si>
  <si>
    <t>Math_16</t>
  </si>
  <si>
    <t>Math_18</t>
  </si>
  <si>
    <t>Math_42</t>
  </si>
  <si>
    <t>Math_44</t>
  </si>
  <si>
    <t>Math_51</t>
  </si>
  <si>
    <t>Math_87</t>
  </si>
  <si>
    <t>Math_104</t>
  </si>
  <si>
    <t>Time_9</t>
  </si>
  <si>
    <t>Time_18</t>
  </si>
  <si>
    <t>ELIXIR</t>
  </si>
  <si>
    <t>Nopol</t>
  </si>
  <si>
    <t>HDRepair (HistoricalFix??)</t>
  </si>
  <si>
    <t xml:space="preserve">HDRepair HistoricalFix </t>
  </si>
  <si>
    <t>PARFixMiner</t>
  </si>
  <si>
    <t># Correct</t>
  </si>
  <si>
    <t># Plausible</t>
  </si>
  <si>
    <t>(Correct)</t>
  </si>
  <si>
    <t>Cardumen</t>
  </si>
  <si>
    <t>DeepRepair</t>
  </si>
  <si>
    <t>GenProg-A</t>
  </si>
  <si>
    <t>Kali-A</t>
  </si>
  <si>
    <t>PAR</t>
  </si>
  <si>
    <t>RSRepair-A</t>
  </si>
  <si>
    <t>SOFix</t>
  </si>
  <si>
    <t>xPAR</t>
  </si>
  <si>
    <t>DynaMoth</t>
  </si>
  <si>
    <t>Chart_2</t>
  </si>
  <si>
    <t>Chart_16</t>
  </si>
  <si>
    <t>Chart_23</t>
  </si>
  <si>
    <t>Closure_1</t>
  </si>
  <si>
    <t>Closure_3</t>
  </si>
  <si>
    <t>Closure_4</t>
  </si>
  <si>
    <t>Closure_6</t>
  </si>
  <si>
    <t>Closure_8</t>
  </si>
  <si>
    <t>Closure_9</t>
  </si>
  <si>
    <t>Closure_11</t>
  </si>
  <si>
    <t>Closure_13</t>
  </si>
  <si>
    <t>Closure_15</t>
  </si>
  <si>
    <t>Closure_16</t>
  </si>
  <si>
    <t>Closure_17</t>
  </si>
  <si>
    <t>Closure_19</t>
  </si>
  <si>
    <t>Closure_20</t>
  </si>
  <si>
    <t>Closure_23</t>
  </si>
  <si>
    <t>Closure_24</t>
  </si>
  <si>
    <t>Closure_25</t>
  </si>
  <si>
    <t>Closure_26</t>
  </si>
  <si>
    <t>Closure_27</t>
  </si>
  <si>
    <t>Closure_28</t>
  </si>
  <si>
    <t>Closure_29</t>
  </si>
  <si>
    <t>Closure_30</t>
  </si>
  <si>
    <t>Closure_32</t>
  </si>
  <si>
    <t>Closure_34</t>
  </si>
  <si>
    <t>Closure_35</t>
  </si>
  <si>
    <t>Closure_36</t>
  </si>
  <si>
    <t>Closure_37</t>
  </si>
  <si>
    <t>Closure_39</t>
  </si>
  <si>
    <t>Closure_41</t>
  </si>
  <si>
    <t>Closure_43</t>
  </si>
  <si>
    <t>Closure_44</t>
  </si>
  <si>
    <t>Closure_47</t>
  </si>
  <si>
    <t>Closure_48</t>
  </si>
  <si>
    <t>Closure_49</t>
  </si>
  <si>
    <t>Closure_50</t>
  </si>
  <si>
    <t>Closure_52</t>
  </si>
  <si>
    <t>Closure_53</t>
  </si>
  <si>
    <t>Closure_54</t>
  </si>
  <si>
    <t>Closure_56</t>
  </si>
  <si>
    <t>Closure_58</t>
  </si>
  <si>
    <t>Closure_60</t>
  </si>
  <si>
    <t>Closure_61</t>
  </si>
  <si>
    <t>Closure_64</t>
  </si>
  <si>
    <t>Closure_65</t>
  </si>
  <si>
    <t>Closure_66</t>
  </si>
  <si>
    <t>Closure_67</t>
  </si>
  <si>
    <t>Closure_69</t>
  </si>
  <si>
    <t>Closure_71</t>
  </si>
  <si>
    <t>Closure_72</t>
  </si>
  <si>
    <t>Closure_74</t>
  </si>
  <si>
    <t>Closure_75</t>
  </si>
  <si>
    <t>Closure_76</t>
  </si>
  <si>
    <t>Closure_77</t>
  </si>
  <si>
    <t>Closure_78</t>
  </si>
  <si>
    <t>Closure_80</t>
  </si>
  <si>
    <t>Closure_81</t>
  </si>
  <si>
    <t>Closure_82</t>
  </si>
  <si>
    <t>Closure_84</t>
  </si>
  <si>
    <t>Closure_85</t>
  </si>
  <si>
    <t>Closure_87</t>
  </si>
  <si>
    <t>Closure_88</t>
  </si>
  <si>
    <t>Closure_91</t>
  </si>
  <si>
    <t>Closure_94</t>
  </si>
  <si>
    <t>Closure_95</t>
  </si>
  <si>
    <t>Closure_96</t>
  </si>
  <si>
    <t>Closure_97</t>
  </si>
  <si>
    <t>Closure_98</t>
  </si>
  <si>
    <t>Closure_99</t>
  </si>
  <si>
    <t>Closure_100</t>
  </si>
  <si>
    <t>Closure_101</t>
  </si>
  <si>
    <t>Closure_102</t>
  </si>
  <si>
    <t>Closure_103</t>
  </si>
  <si>
    <t>Closure_104</t>
  </si>
  <si>
    <t>Closure_105</t>
  </si>
  <si>
    <t>Closure_107</t>
  </si>
  <si>
    <t>Closure_110</t>
  </si>
  <si>
    <t>Closure_112</t>
  </si>
  <si>
    <t>Closure_113</t>
  </si>
  <si>
    <t>Closure_114</t>
  </si>
  <si>
    <t>Closure_116</t>
  </si>
  <si>
    <t>Closure_117</t>
  </si>
  <si>
    <t>Closure_118</t>
  </si>
  <si>
    <t>Closure_120</t>
  </si>
  <si>
    <t>Closure_121</t>
  </si>
  <si>
    <t>Closure_123</t>
  </si>
  <si>
    <t>Closure_124</t>
  </si>
  <si>
    <t>Closure_127</t>
  </si>
  <si>
    <t>Closure_128</t>
  </si>
  <si>
    <t>Closure_129</t>
  </si>
  <si>
    <t>Closure_130</t>
  </si>
  <si>
    <t>Closure_131</t>
  </si>
  <si>
    <t>Closure_132</t>
  </si>
  <si>
    <t>Lang_1</t>
  </si>
  <si>
    <t>Lang_3</t>
  </si>
  <si>
    <t>Lang_4</t>
  </si>
  <si>
    <t>Lang_5</t>
  </si>
  <si>
    <t>Lang_8</t>
  </si>
  <si>
    <t>Lang_9</t>
  </si>
  <si>
    <t>Lang_11</t>
  </si>
  <si>
    <t>Lang_12</t>
  </si>
  <si>
    <t>Lang_14</t>
  </si>
  <si>
    <t>Lang_15</t>
  </si>
  <si>
    <t>Lang_17</t>
  </si>
  <si>
    <t>Lang_18</t>
  </si>
  <si>
    <t>Lang_19</t>
  </si>
  <si>
    <t>Lang_23</t>
  </si>
  <si>
    <t>Lang_25</t>
  </si>
  <si>
    <t>Lang_28</t>
  </si>
  <si>
    <t>Lang_30</t>
  </si>
  <si>
    <t>Lang_32</t>
  </si>
  <si>
    <t>Lang_34</t>
  </si>
  <si>
    <t>Lang_36</t>
  </si>
  <si>
    <t>Lang_37</t>
  </si>
  <si>
    <t>Lang_42</t>
  </si>
  <si>
    <t>Lang_49</t>
  </si>
  <si>
    <t>Lang_56</t>
  </si>
  <si>
    <t>Lang_64</t>
  </si>
  <si>
    <t>Lang_65</t>
  </si>
  <si>
    <t>Math_9</t>
  </si>
  <si>
    <t>Math_12</t>
  </si>
  <si>
    <t>Math_13</t>
  </si>
  <si>
    <t>Math_14</t>
  </si>
  <si>
    <t>Math_17</t>
  </si>
  <si>
    <t>Math_19</t>
  </si>
  <si>
    <t>Math_21</t>
  </si>
  <si>
    <t>Math_23</t>
  </si>
  <si>
    <t>Math_24</t>
  </si>
  <si>
    <t>Math_26</t>
  </si>
  <si>
    <t>Math_27</t>
  </si>
  <si>
    <t>Math_29</t>
  </si>
  <si>
    <t>Math_36</t>
  </si>
  <si>
    <t>Math_37</t>
  </si>
  <si>
    <t>Math_38</t>
  </si>
  <si>
    <t>Math_43</t>
  </si>
  <si>
    <t>Math_45</t>
  </si>
  <si>
    <t>Math_47</t>
  </si>
  <si>
    <t>Math_48</t>
  </si>
  <si>
    <t>Math_52</t>
  </si>
  <si>
    <t>Math_54</t>
  </si>
  <si>
    <t>Math_55</t>
  </si>
  <si>
    <t>Math_64</t>
  </si>
  <si>
    <t>Math_66</t>
  </si>
  <si>
    <t>Math_67</t>
  </si>
  <si>
    <t>Math_76</t>
  </si>
  <si>
    <t>Math_83</t>
  </si>
  <si>
    <t>Math_92</t>
  </si>
  <si>
    <t>Math_100</t>
  </si>
  <si>
    <t>Math_101</t>
  </si>
  <si>
    <t>Math_102</t>
  </si>
  <si>
    <t>Math_106</t>
  </si>
  <si>
    <t>Mockito_1</t>
  </si>
  <si>
    <t>Mockito_2</t>
  </si>
  <si>
    <t>Mockito_3</t>
  </si>
  <si>
    <t>Mockito_4</t>
  </si>
  <si>
    <t>Mockito_5</t>
  </si>
  <si>
    <t>Mockito_6</t>
  </si>
  <si>
    <t>Mockito_7</t>
  </si>
  <si>
    <t>Mockito_8</t>
  </si>
  <si>
    <t>Mockito_9</t>
  </si>
  <si>
    <t>Mockito_10</t>
  </si>
  <si>
    <t>Mockito_11</t>
  </si>
  <si>
    <t>Mockito_12</t>
  </si>
  <si>
    <t>Mockito_13</t>
  </si>
  <si>
    <t>Mockito_14</t>
  </si>
  <si>
    <t>Mockito_15</t>
  </si>
  <si>
    <t>Mockito_16</t>
  </si>
  <si>
    <t>Mockito_17</t>
  </si>
  <si>
    <t>Mockito_18</t>
  </si>
  <si>
    <t>Mockito_19</t>
  </si>
  <si>
    <t>Mockito_20</t>
  </si>
  <si>
    <t>Mockito_21</t>
  </si>
  <si>
    <t>Mockito_22</t>
  </si>
  <si>
    <t>Mockito_23</t>
  </si>
  <si>
    <t>Mockito_24</t>
  </si>
  <si>
    <t>Mockito_25</t>
  </si>
  <si>
    <t>Mockito_26</t>
  </si>
  <si>
    <t>Mockito_27</t>
  </si>
  <si>
    <t>Mockito_28</t>
  </si>
  <si>
    <t>Mockito_30</t>
  </si>
  <si>
    <t>Mockito_31</t>
  </si>
  <si>
    <t>Mockito_32</t>
  </si>
  <si>
    <t>Mockito_33</t>
  </si>
  <si>
    <t>Mockito_34</t>
  </si>
  <si>
    <t>Mockito_35</t>
  </si>
  <si>
    <t>Mockito_36</t>
  </si>
  <si>
    <t>Mockito_37</t>
  </si>
  <si>
    <t>Time_1</t>
  </si>
  <si>
    <t>Time_2</t>
  </si>
  <si>
    <t>Time_3</t>
  </si>
  <si>
    <t>Time_5</t>
  </si>
  <si>
    <t>Time_6</t>
  </si>
  <si>
    <t>Time_8</t>
  </si>
  <si>
    <t>Time_10</t>
  </si>
  <si>
    <t>Time_12</t>
  </si>
  <si>
    <t>Time_13</t>
  </si>
  <si>
    <t>Time_16</t>
  </si>
  <si>
    <t>Time_20</t>
  </si>
  <si>
    <t>Time_21</t>
  </si>
  <si>
    <t>Time_22</t>
  </si>
  <si>
    <t>Time_23</t>
  </si>
  <si>
    <t>Time_24</t>
  </si>
  <si>
    <t>Time_25</t>
  </si>
  <si>
    <t>Time_26</t>
  </si>
  <si>
    <t>Time_27</t>
  </si>
  <si>
    <t>PARDataset</t>
  </si>
  <si>
    <t>GenPat</t>
  </si>
  <si>
    <t>Bug ID</t>
  </si>
  <si>
    <t xml:space="preserve">Bug id </t>
  </si>
  <si>
    <t xml:space="preserve"># Files </t>
  </si>
  <si>
    <t xml:space="preserve"># Classes </t>
  </si>
  <si>
    <t xml:space="preserve"># Methods </t>
  </si>
  <si>
    <t xml:space="preserve"># Lines </t>
  </si>
  <si>
    <t xml:space="preserve"># Added </t>
  </si>
  <si>
    <t xml:space="preserve"># Removed </t>
  </si>
  <si>
    <t xml:space="preserve"># Modified </t>
  </si>
  <si>
    <t xml:space="preserve"># Chunks </t>
  </si>
  <si>
    <t xml:space="preserve"># Failing tests </t>
  </si>
  <si>
    <t xml:space="preserve"># Repair Actions </t>
  </si>
  <si>
    <t xml:space="preserve"># Repair Patterns </t>
  </si>
  <si>
    <t>First exception</t>
  </si>
  <si>
    <t>AssertionFailedError</t>
  </si>
  <si>
    <t>NullPointerException</t>
  </si>
  <si>
    <t>IndexOutOfBoundsException</t>
  </si>
  <si>
    <t>IllegalArgumentException</t>
  </si>
  <si>
    <t>ComparisonFailure</t>
  </si>
  <si>
    <t>UnknownKeyException</t>
  </si>
  <si>
    <t>IllegalStateException</t>
  </si>
  <si>
    <t>RuntimeException</t>
  </si>
  <si>
    <t>NumberFormatException</t>
  </si>
  <si>
    <t>StringIndexOutOfBoundsException</t>
  </si>
  <si>
    <t>ArrayIndexOutOfBoundsException</t>
  </si>
  <si>
    <t>SerializationException</t>
  </si>
  <si>
    <t>ClassCastException</t>
  </si>
  <si>
    <t>ArrayStoreException</t>
  </si>
  <si>
    <t>OutOfMemoryError</t>
  </si>
  <si>
    <t>FractionConversionException</t>
  </si>
  <si>
    <t>Exception</t>
  </si>
  <si>
    <t>MaxCountExceededException</t>
  </si>
  <si>
    <t>ConvergenceException</t>
  </si>
  <si>
    <t>TooManyEvaluationsException</t>
  </si>
  <si>
    <t>NotStrictlyPositiveException</t>
  </si>
  <si>
    <t>MathRuntimeException$4</t>
  </si>
  <si>
    <t>MathException</t>
  </si>
  <si>
    <t>MaxIterationsExceededException</t>
  </si>
  <si>
    <t>IllegalFieldValueException</t>
  </si>
  <si>
    <t>assignAdd</t>
  </si>
  <si>
    <t>condBranIfAdd</t>
  </si>
  <si>
    <t>loopAdd</t>
  </si>
  <si>
    <t>mcAdd</t>
  </si>
  <si>
    <t>mcRem</t>
  </si>
  <si>
    <t>retBranchAdd</t>
  </si>
  <si>
    <t>retExpChange</t>
  </si>
  <si>
    <t>varAdd</t>
  </si>
  <si>
    <t>condExpExpand</t>
  </si>
  <si>
    <t>mcParValChange</t>
  </si>
  <si>
    <t>varReplVar</t>
  </si>
  <si>
    <t>assignExpChange</t>
  </si>
  <si>
    <t>condExpRed</t>
  </si>
  <si>
    <t>condExpMod</t>
  </si>
  <si>
    <t>assignRem</t>
  </si>
  <si>
    <t>varReplMc</t>
  </si>
  <si>
    <t>mcParAdd</t>
  </si>
  <si>
    <t>mcRepl</t>
  </si>
  <si>
    <t>objInstMod</t>
  </si>
  <si>
    <t>condBranRem</t>
  </si>
  <si>
    <t>exThrowsAdd</t>
  </si>
  <si>
    <t>objInstAdd</t>
  </si>
  <si>
    <t>retRem</t>
  </si>
  <si>
    <t>condBranElseAdd</t>
  </si>
  <si>
    <t>varTyChange</t>
  </si>
  <si>
    <t>mdAdd</t>
  </si>
  <si>
    <t>mdOverride</t>
  </si>
  <si>
    <t>condBranCaseAdd</t>
  </si>
  <si>
    <t>mdParAdd</t>
  </si>
  <si>
    <t>condBranIfElseAdd</t>
  </si>
  <si>
    <t>loopRem</t>
  </si>
  <si>
    <t>varRem</t>
  </si>
  <si>
    <t>loopCondChange</t>
  </si>
  <si>
    <t>mdRem</t>
  </si>
  <si>
    <t>objInstRem</t>
  </si>
  <si>
    <t>exTryCatchAdd</t>
  </si>
  <si>
    <t>mdRetTyChange</t>
  </si>
  <si>
    <t>exThrowsRem</t>
  </si>
  <si>
    <t>loopInitChange</t>
  </si>
  <si>
    <t>mcParRem</t>
  </si>
  <si>
    <t>exTryCatchRem</t>
  </si>
  <si>
    <t>mcParSwap</t>
  </si>
  <si>
    <t>condBlockRetAdd</t>
  </si>
  <si>
    <t>wrongComp</t>
  </si>
  <si>
    <t>singleLine</t>
  </si>
  <si>
    <t>wrapsMethod</t>
  </si>
  <si>
    <t>expLogicExpand</t>
  </si>
  <si>
    <t>initFix</t>
  </si>
  <si>
    <t>wrongVarRef</t>
  </si>
  <si>
    <t>copyPaste</t>
  </si>
  <si>
    <t>expArithMod</t>
  </si>
  <si>
    <t>expLogicReduce</t>
  </si>
  <si>
    <t>notClassified</t>
  </si>
  <si>
    <t>missNullCheckN</t>
  </si>
  <si>
    <t>wrapsIf</t>
  </si>
  <si>
    <t>condBlockOthersAdd</t>
  </si>
  <si>
    <t>missComp</t>
  </si>
  <si>
    <t>expLogicMod</t>
  </si>
  <si>
    <t>wrongMethodRef</t>
  </si>
  <si>
    <t>condBlockExcAdd</t>
  </si>
  <si>
    <t>missNullCheckP</t>
  </si>
  <si>
    <t>unwrapIfElse</t>
  </si>
  <si>
    <t>wrapsElse</t>
  </si>
  <si>
    <t>wrapsIfElse</t>
  </si>
  <si>
    <t>unwrapMethod</t>
  </si>
  <si>
    <t>condBlockRem</t>
  </si>
  <si>
    <t>constChange</t>
  </si>
  <si>
    <t>codeMove</t>
  </si>
  <si>
    <t>blockRemove</t>
  </si>
  <si>
    <t>wrapsTryCatch</t>
  </si>
  <si>
    <t>wrapsLoop</t>
  </si>
  <si>
    <t>fixAPI</t>
  </si>
  <si>
    <t>unwrapTryCatch</t>
  </si>
  <si>
    <t>Bug id</t>
  </si>
  <si>
    <t>Repair Pattern</t>
  </si>
  <si>
    <t>Repair Action</t>
  </si>
  <si>
    <t>Incorrect</t>
  </si>
  <si>
    <t>MathRuntimeException</t>
  </si>
  <si>
    <t>Status</t>
  </si>
  <si>
    <t>Not Patched</t>
  </si>
  <si>
    <t># Relevant Tests</t>
  </si>
  <si>
    <t>Statement Coverage</t>
  </si>
  <si>
    <t>Time to fix</t>
  </si>
  <si>
    <t>Versions</t>
  </si>
  <si>
    <t>Priority</t>
  </si>
  <si>
    <t>Dependents</t>
  </si>
  <si>
    <t>Reproducibility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</si>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</sst>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/>
    <xf numFmtId="10" fontId="0" fillId="0" borderId="0" xfId="0" applyNumberFormat="1" applyAlignment="1">
      <alignment wrapText="1"/>
    </xf>
    <xf numFmtId="10" fontId="0" fillId="0" borderId="0" xfId="0" applyNumberFormat="1"/>
    <xf numFmtId="0" fontId="0" fillId="0" borderId="0" xfId="0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3" fillId="0" borderId="0" xfId="1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Border="1"/>
    <xf numFmtId="0" fontId="5" fillId="2" borderId="0" xfId="2"/>
    <xf numFmtId="164" fontId="0" fillId="0" borderId="0" xfId="0" applyNumberFormat="1"/>
    <xf numFmtId="0" fontId="3" fillId="0" borderId="0" xfId="0" applyNumberFormat="1" applyFont="1"/>
    <xf numFmtId="0" fontId="6" fillId="0" borderId="0" xfId="0" applyFont="1"/>
    <xf numFmtId="0" fontId="6" fillId="0" borderId="0" xfId="0" applyNumberFormat="1" applyFont="1"/>
    <xf numFmtId="0" fontId="0" fillId="0" borderId="0" xfId="0" applyAlignment="1"/>
    <xf numFmtId="0" fontId="0" fillId="0" borderId="0" xfId="0" applyFont="1" applyAlignment="1"/>
    <xf numFmtId="0" fontId="5" fillId="2" borderId="0" xfId="2" applyAlignment="1">
      <alignment horizontal="right"/>
    </xf>
    <xf numFmtId="0" fontId="5" fillId="2" borderId="0" xfId="2" applyAlignment="1">
      <alignment horizontal="right" wrapText="1"/>
    </xf>
    <xf numFmtId="0" fontId="5" fillId="2" borderId="0" xfId="2" applyAlignment="1"/>
    <xf numFmtId="164" fontId="5" fillId="2" borderId="0" xfId="2" applyNumberFormat="1" applyAlignment="1">
      <alignment horizontal="right"/>
    </xf>
    <xf numFmtId="10" fontId="5" fillId="2" borderId="0" xfId="2" applyNumberFormat="1"/>
    <xf numFmtId="10" fontId="5" fillId="2" borderId="0" xfId="2" applyNumberFormat="1" applyAlignment="1">
      <alignment horizontal="right"/>
    </xf>
    <xf numFmtId="0" fontId="5" fillId="2" borderId="0" xfId="2" quotePrefix="1" applyNumberFormat="1" applyAlignment="1">
      <alignment horizontal="right" wrapText="1"/>
    </xf>
    <xf numFmtId="0" fontId="4" fillId="0" borderId="0" xfId="1" applyFont="1"/>
    <xf numFmtId="9" fontId="5" fillId="2" borderId="0" xfId="2" applyNumberFormat="1" applyAlignment="1">
      <alignment horizontal="right"/>
    </xf>
    <xf numFmtId="0" fontId="3" fillId="0" borderId="0" xfId="0" applyFont="1" applyBorder="1"/>
    <xf numFmtId="0" fontId="1" fillId="0" borderId="0" xfId="0" applyFont="1" applyBorder="1"/>
    <xf numFmtId="0" fontId="4" fillId="0" borderId="0" xfId="1" applyFont="1" applyBorder="1"/>
  </cellXfs>
  <cellStyles count="3">
    <cellStyle name="Bad" xfId="2" builtinId="27"/>
    <cellStyle name="Hyperlink" xfId="1" builtinId="8"/>
    <cellStyle name="Normal" xfId="0" builtinId="0"/>
  </cellStyles>
  <dxfs count="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7D7D"/>
      <color rgb="FF476E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E6462A-3AE4-476D-97C8-4AC4E0386913}" name="Table152" displayName="Table152" ref="A1:X192" totalsRowShown="0" headerRowDxfId="95" dataDxfId="94">
  <autoFilter ref="A1:X192" xr:uid="{D48929C2-6978-4EA0-A4FC-008241329276}"/>
  <tableColumns count="24">
    <tableColumn id="1" xr3:uid="{7D2CE29D-AD8D-4AC9-8C43-22590D5E0AC1}" name="#" dataDxfId="93"/>
    <tableColumn id="2" xr3:uid="{130AA5A6-3A8B-4993-B2B3-4AB87B6839C9}" name="Bug Name" dataCellStyle="Normal"/>
    <tableColumn id="3" xr3:uid="{DC5090F5-E073-4D69-99DF-4FF404204761}" name="ACS" dataDxfId="92"/>
    <tableColumn id="4" xr3:uid="{6E3CFB3F-8B20-41C7-8913-8876EB77E205}" name="ARJA" dataDxfId="91"/>
    <tableColumn id="5" xr3:uid="{7959194A-80A8-406A-8478-22F5BBF5A2A1}" name="AVATAR" dataDxfId="90"/>
    <tableColumn id="6" xr3:uid="{31A72CA9-E09D-4C70-BC4B-853DCE04CC7E}" name="jGenProg" dataDxfId="89"/>
    <tableColumn id="7" xr3:uid="{9A8E2F36-A27D-44D3-942F-BD613EDF4E2A}" name="jKali" dataDxfId="88"/>
    <tableColumn id="8" xr3:uid="{F145386C-467E-491F-A359-790418E6A52C}" name="jMutRepair" dataDxfId="87"/>
    <tableColumn id="9" xr3:uid="{E247EE52-9AF1-44E2-ADB3-551B9FA862D0}" name="CapGen " dataDxfId="86"/>
    <tableColumn id="10" xr3:uid="{DD0823A2-25B0-4E80-813A-4D5B4D3B98C6}" name="ConFix " dataDxfId="85"/>
    <tableColumn id="12" xr3:uid="{26C60274-A9DC-4EA1-B0E0-837B230A6106}" name="HDRepair HistoricalFix " dataDxfId="84"/>
    <tableColumn id="28" xr3:uid="{C6ED8EAC-AA6C-4596-81EB-C0FE86989898}" name="GenPat" dataDxfId="83"/>
    <tableColumn id="13" xr3:uid="{5B8C3D32-6A7A-4217-8615-C87017964F03}" name="JAID " dataDxfId="82"/>
    <tableColumn id="14" xr3:uid="{53FD278D-0225-4A50-B8C5-CE4DA3BBAA94}" name="LSRepair " dataDxfId="81"/>
    <tableColumn id="23" xr3:uid="{74DE4CF8-4586-4854-8981-4FAA23A8BF95}" name="Nopol" dataDxfId="80"/>
    <tableColumn id="30" xr3:uid="{C3735E05-82FF-4EF9-A1A7-296819D812EA}" name="PARFixMiner" dataDxfId="79"/>
    <tableColumn id="15" xr3:uid="{C451235D-C271-44D9-9F4A-A4608AF664F9}" name="SimFix " dataDxfId="78"/>
    <tableColumn id="16" xr3:uid="{C12320C8-3D1F-467E-81EA-456BA7A3D2FF}" name="SketchFix " dataDxfId="77"/>
    <tableColumn id="17" xr3:uid="{909F7F0B-5BC5-4E35-AA68-97C32024B117}" name="TBar " dataDxfId="76"/>
    <tableColumn id="19" xr3:uid="{738A733B-0A4A-4A25-B216-A4A6D3069E7A}" name="kPAR " dataDxfId="75"/>
    <tableColumn id="20" xr3:uid="{082252A1-7C20-4EB9-AA1E-FD9ED72EBAD3}" name="ssFix " dataDxfId="74"/>
    <tableColumn id="21" xr3:uid="{ED46F81C-890D-4193-8F2D-8A78BCC4426E}" name="ELIXIR" dataDxfId="73"/>
    <tableColumn id="22" xr3:uid="{4FFBBF00-B432-49AE-91C1-6F74EFD3B26D}" name="# Correct" dataDxfId="72">
      <calculatedColumnFormula>COUNTIF(Table152[[#This Row],[ACS]:[ELIXIR]], "Correct")+COUNTIF(Table152[[#This Row],[ACS]:[ELIXIR]], "(Correct)")</calculatedColumnFormula>
    </tableColumn>
    <tableColumn id="11" xr3:uid="{1D2CA68D-D5A0-46F5-9A97-7CE11DB8AABB}" name="# Plausible" dataDxfId="71">
      <calculatedColumnFormula>COUNTIF(Table152[[#This Row],[ACS]:[ELIXIR]],"Plausible")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6CBF73-E0CA-4753-83C9-74392CDB3C83}" name="Table3" displayName="Table3" ref="A1:V396" totalsRowShown="0">
  <autoFilter ref="A1:V396" xr:uid="{2C467367-B1D3-4A9B-863C-9CA0FB588935}"/>
  <sortState xmlns:xlrd2="http://schemas.microsoft.com/office/spreadsheetml/2017/richdata2" ref="A2:V396">
    <sortCondition ref="A1:A396"/>
  </sortState>
  <tableColumns count="22">
    <tableColumn id="1" xr3:uid="{91DA8221-E855-4F40-9B52-C3D82C41A148}" name="Bug id "/>
    <tableColumn id="2" xr3:uid="{B5B54D2A-4567-4FE9-9497-372BBBABF726}" name="# Files "/>
    <tableColumn id="3" xr3:uid="{CB669815-B170-4703-A78D-EF74341644BC}" name="# Classes "/>
    <tableColumn id="4" xr3:uid="{845A429E-FE56-4512-9744-83E7FA7536F2}" name="# Methods "/>
    <tableColumn id="5" xr3:uid="{E1BD3608-A81F-489A-8D08-31951254C7AB}" name="# Lines "/>
    <tableColumn id="6" xr3:uid="{A4CC6325-1155-429B-9D58-0E60AEBEED18}" name="# Added "/>
    <tableColumn id="7" xr3:uid="{ABA1F6EA-3811-4A99-B3C2-F1912A0DA57C}" name="# Removed "/>
    <tableColumn id="8" xr3:uid="{54EA869F-32FF-4001-8EAC-E7BB46AA58AE}" name="# Modified "/>
    <tableColumn id="9" xr3:uid="{19DD8C92-66B1-4242-99FE-A5AE50A8E15A}" name="# Chunks "/>
    <tableColumn id="10" xr3:uid="{2397A0C3-CEE9-43A6-83B1-DC4B8086E42D}" name="# Failing tests "/>
    <tableColumn id="11" xr3:uid="{94EFC704-F360-43A1-A914-3F82B4E318D1}" name="# Relevant Tests"/>
    <tableColumn id="12" xr3:uid="{86776DE9-F4DD-4122-A431-B70F8FB46F36}" name="Statement Coverage"/>
    <tableColumn id="13" xr3:uid="{F212C047-3E15-4BED-B759-4F97E6F0BF31}" name="Time to fix"/>
    <tableColumn id="14" xr3:uid="{175A23F3-CC9F-4DE1-AFB8-2E938DA3DCED}" name="Versions"/>
    <tableColumn id="15" xr3:uid="{127CF07B-EB9E-44E4-BFE4-F4BD9019C065}" name="Priority"/>
    <tableColumn id="16" xr3:uid="{77AA5231-6510-4DBD-BF19-34BD453AE73D}" name="Dependents"/>
    <tableColumn id="17" xr3:uid="{8511BE44-FE77-4253-8745-FEAB66196248}" name="Reproducibility"/>
    <tableColumn id="18" xr3:uid="{9B590C59-9F70-4356-A41A-B471973FE5E1}" name="# Repair Actions "/>
    <tableColumn id="19" xr3:uid="{5F425507-6ADE-4C62-8C74-B1D23315E3D3}" name="# Repair Patterns "/>
    <tableColumn id="20" xr3:uid="{0A220C3F-94A2-4725-A2C2-E1BA9B96DF68}" name="Status"/>
    <tableColumn id="21" xr3:uid="{3DDC3283-8523-45C8-8981-A2BAA1BBC50C}" name="Plausible"/>
    <tableColumn id="22" xr3:uid="{A600A0D6-2D47-4CCA-83C4-91BA8E24B597}" name="Correc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F769-9EC0-4048-A3F4-460E4C2C3C04}">
  <dimension ref="A1:J50"/>
  <sheetViews>
    <sheetView zoomScale="110" zoomScaleNormal="110" workbookViewId="0">
      <selection activeCell="L15" sqref="L15"/>
    </sheetView>
  </sheetViews>
  <sheetFormatPr defaultRowHeight="15" x14ac:dyDescent="0.25"/>
  <cols>
    <col min="1" max="1" width="18.140625" customWidth="1"/>
    <col min="2" max="2" width="5.140625" bestFit="1" customWidth="1"/>
    <col min="3" max="3" width="19.140625" style="4" customWidth="1"/>
    <col min="4" max="4" width="7.42578125" bestFit="1" customWidth="1"/>
    <col min="5" max="5" width="9.140625" bestFit="1" customWidth="1"/>
    <col min="6" max="6" width="5.42578125" bestFit="1" customWidth="1"/>
    <col min="7" max="7" width="9.140625" bestFit="1" customWidth="1"/>
    <col min="8" max="8" width="6.28515625" bestFit="1" customWidth="1"/>
    <col min="9" max="9" width="23.42578125" customWidth="1"/>
  </cols>
  <sheetData>
    <row r="1" spans="1:10" s="1" customFormat="1" ht="15.75" customHeight="1" x14ac:dyDescent="0.25">
      <c r="A1" s="1" t="s">
        <v>0</v>
      </c>
      <c r="B1" s="1" t="s">
        <v>22</v>
      </c>
      <c r="C1" s="1" t="s">
        <v>20</v>
      </c>
      <c r="D1" s="1" t="s">
        <v>169</v>
      </c>
      <c r="E1" s="1" t="s">
        <v>30</v>
      </c>
      <c r="F1" s="1" t="s">
        <v>29</v>
      </c>
      <c r="G1" s="1" t="s">
        <v>31</v>
      </c>
      <c r="H1" s="1" t="s">
        <v>28</v>
      </c>
    </row>
    <row r="2" spans="1:10" x14ac:dyDescent="0.25">
      <c r="A2" t="s">
        <v>1</v>
      </c>
      <c r="B2">
        <v>2019</v>
      </c>
      <c r="C2" t="s">
        <v>21</v>
      </c>
      <c r="D2">
        <v>18</v>
      </c>
      <c r="E2">
        <v>23</v>
      </c>
      <c r="F2">
        <v>224</v>
      </c>
      <c r="G2" s="14">
        <v>0.78300000000000003</v>
      </c>
      <c r="H2" s="14">
        <v>0.08</v>
      </c>
      <c r="I2" s="10"/>
    </row>
    <row r="3" spans="1:10" x14ac:dyDescent="0.25">
      <c r="A3" t="s">
        <v>2</v>
      </c>
      <c r="B3">
        <v>2020</v>
      </c>
      <c r="C3" t="s">
        <v>21</v>
      </c>
      <c r="D3">
        <v>18</v>
      </c>
      <c r="E3">
        <v>59</v>
      </c>
      <c r="F3">
        <v>224</v>
      </c>
      <c r="G3" s="14">
        <v>0.30499999999999999</v>
      </c>
      <c r="H3" s="14">
        <v>0.08</v>
      </c>
      <c r="I3" s="10"/>
    </row>
    <row r="4" spans="1:10" x14ac:dyDescent="0.25">
      <c r="A4" t="s">
        <v>3</v>
      </c>
      <c r="B4">
        <v>2019</v>
      </c>
      <c r="C4" t="s">
        <v>21</v>
      </c>
      <c r="D4">
        <v>27</v>
      </c>
      <c r="E4">
        <v>53</v>
      </c>
      <c r="F4">
        <v>395</v>
      </c>
      <c r="G4" s="14">
        <v>0.69399999999999995</v>
      </c>
      <c r="H4" s="14">
        <v>8.5999999999999993E-2</v>
      </c>
      <c r="I4" s="10"/>
    </row>
    <row r="5" spans="1:10" x14ac:dyDescent="0.25">
      <c r="A5" t="s">
        <v>32</v>
      </c>
      <c r="B5">
        <v>2016</v>
      </c>
      <c r="C5" t="s">
        <v>21</v>
      </c>
      <c r="D5">
        <v>8</v>
      </c>
      <c r="E5">
        <v>33</v>
      </c>
      <c r="F5">
        <v>224</v>
      </c>
      <c r="G5" s="14">
        <f>D5/E5</f>
        <v>0.24242424242424243</v>
      </c>
      <c r="H5" s="14">
        <f>D5/F5</f>
        <v>3.5714285714285712E-2</v>
      </c>
      <c r="I5" s="10"/>
    </row>
    <row r="6" spans="1:10" x14ac:dyDescent="0.25">
      <c r="A6" t="s">
        <v>134</v>
      </c>
      <c r="B6">
        <v>2016</v>
      </c>
      <c r="C6" t="s">
        <v>21</v>
      </c>
      <c r="D6">
        <v>5</v>
      </c>
      <c r="E6">
        <v>27</v>
      </c>
      <c r="F6">
        <v>224</v>
      </c>
      <c r="G6" s="14">
        <f>D6/E6</f>
        <v>0.18518518518518517</v>
      </c>
      <c r="H6" s="14">
        <f>D6/F6</f>
        <v>2.2321428571428572E-2</v>
      </c>
      <c r="I6" s="10"/>
    </row>
    <row r="7" spans="1:10" x14ac:dyDescent="0.25">
      <c r="A7" t="s">
        <v>135</v>
      </c>
      <c r="B7">
        <v>2016</v>
      </c>
      <c r="C7" t="s">
        <v>21</v>
      </c>
      <c r="D7">
        <v>1</v>
      </c>
      <c r="E7">
        <v>22</v>
      </c>
      <c r="F7">
        <v>224</v>
      </c>
      <c r="G7" s="14">
        <f>D7/E7</f>
        <v>4.5454545454545456E-2</v>
      </c>
      <c r="H7" s="14">
        <f t="shared" ref="H7" si="0">D7/F7</f>
        <v>4.464285714285714E-3</v>
      </c>
      <c r="I7" s="10"/>
    </row>
    <row r="8" spans="1:10" x14ac:dyDescent="0.25">
      <c r="A8" t="s">
        <v>136</v>
      </c>
      <c r="B8">
        <v>2016</v>
      </c>
      <c r="C8" t="s">
        <v>21</v>
      </c>
      <c r="D8">
        <v>3</v>
      </c>
      <c r="E8">
        <v>17</v>
      </c>
      <c r="F8">
        <v>224</v>
      </c>
      <c r="G8" s="14">
        <f>D8/E8</f>
        <v>0.17647058823529413</v>
      </c>
      <c r="H8" s="14">
        <f>D8/F8</f>
        <v>1.3392857142857142E-2</v>
      </c>
      <c r="I8" s="10"/>
    </row>
    <row r="9" spans="1:10" x14ac:dyDescent="0.25">
      <c r="A9" t="s">
        <v>4</v>
      </c>
      <c r="B9">
        <v>2018</v>
      </c>
      <c r="C9" t="s">
        <v>21</v>
      </c>
      <c r="D9">
        <v>21</v>
      </c>
      <c r="E9">
        <v>25</v>
      </c>
      <c r="F9">
        <v>224</v>
      </c>
      <c r="G9" s="14">
        <f>D9/E9</f>
        <v>0.84</v>
      </c>
      <c r="H9" s="14">
        <v>9.8000000000000004E-2</v>
      </c>
      <c r="I9" s="10"/>
    </row>
    <row r="10" spans="1:10" x14ac:dyDescent="0.25">
      <c r="A10" t="s">
        <v>5</v>
      </c>
      <c r="B10">
        <v>2019</v>
      </c>
      <c r="C10" t="s">
        <v>21</v>
      </c>
      <c r="D10">
        <v>22</v>
      </c>
      <c r="E10">
        <v>92</v>
      </c>
      <c r="F10">
        <v>357</v>
      </c>
      <c r="G10" s="14">
        <v>0.23899999999999999</v>
      </c>
      <c r="H10" s="14">
        <v>6.2E-2</v>
      </c>
      <c r="I10" s="10"/>
    </row>
    <row r="11" spans="1:10" x14ac:dyDescent="0.25">
      <c r="A11" t="s">
        <v>231</v>
      </c>
      <c r="B11">
        <v>2017</v>
      </c>
      <c r="C11" t="s">
        <v>21</v>
      </c>
      <c r="D11">
        <v>26</v>
      </c>
      <c r="E11">
        <v>41</v>
      </c>
      <c r="F11">
        <v>224</v>
      </c>
      <c r="G11" s="14">
        <f>D11/E11</f>
        <v>0.63414634146341464</v>
      </c>
      <c r="H11" s="14">
        <f>D11/F11</f>
        <v>0.11607142857142858</v>
      </c>
      <c r="I11" s="10"/>
    </row>
    <row r="12" spans="1:10" x14ac:dyDescent="0.25">
      <c r="A12" t="s">
        <v>6</v>
      </c>
      <c r="B12">
        <v>2019</v>
      </c>
      <c r="C12" t="s">
        <v>21</v>
      </c>
      <c r="D12">
        <v>16</v>
      </c>
      <c r="E12">
        <v>42</v>
      </c>
      <c r="F12">
        <v>113</v>
      </c>
      <c r="G12" s="14">
        <f>D12/E12</f>
        <v>0.38095238095238093</v>
      </c>
      <c r="H12" s="14">
        <f>D12/F12</f>
        <v>0.1415929203539823</v>
      </c>
      <c r="I12" s="10"/>
    </row>
    <row r="13" spans="1:10" x14ac:dyDescent="0.25">
      <c r="A13" t="s">
        <v>233</v>
      </c>
      <c r="B13">
        <v>2016</v>
      </c>
      <c r="C13" t="s">
        <v>21</v>
      </c>
      <c r="D13">
        <v>6</v>
      </c>
      <c r="E13">
        <v>23</v>
      </c>
      <c r="F13">
        <v>357</v>
      </c>
      <c r="G13" s="14">
        <f>D13/E13</f>
        <v>0.2608695652173913</v>
      </c>
      <c r="H13" s="14">
        <f>D13/F13</f>
        <v>1.680672268907563E-2</v>
      </c>
      <c r="I13" s="10"/>
    </row>
    <row r="14" spans="1:10" x14ac:dyDescent="0.25">
      <c r="A14" t="s">
        <v>8</v>
      </c>
      <c r="B14">
        <v>2017</v>
      </c>
      <c r="C14" t="s">
        <v>21</v>
      </c>
      <c r="D14">
        <v>9</v>
      </c>
      <c r="E14">
        <v>31</v>
      </c>
      <c r="F14">
        <v>357</v>
      </c>
      <c r="G14" s="14">
        <f>D14/E14</f>
        <v>0.29032258064516131</v>
      </c>
      <c r="H14" s="14">
        <f>D14/F14</f>
        <v>2.5210084033613446E-2</v>
      </c>
      <c r="I14" s="10"/>
    </row>
    <row r="15" spans="1:10" x14ac:dyDescent="0.25">
      <c r="A15" t="s">
        <v>10</v>
      </c>
      <c r="B15">
        <v>2018</v>
      </c>
      <c r="C15" t="s">
        <v>21</v>
      </c>
      <c r="D15">
        <v>19</v>
      </c>
      <c r="E15">
        <v>37</v>
      </c>
      <c r="F15">
        <v>395</v>
      </c>
      <c r="G15" s="14">
        <f>D15/E15</f>
        <v>0.51351351351351349</v>
      </c>
      <c r="H15" s="14">
        <v>4.8000000000000001E-2</v>
      </c>
      <c r="I15" s="11"/>
    </row>
    <row r="16" spans="1:10" x14ac:dyDescent="0.25">
      <c r="A16" t="s">
        <v>232</v>
      </c>
      <c r="B16">
        <v>2014</v>
      </c>
      <c r="C16" t="s">
        <v>21</v>
      </c>
      <c r="D16">
        <v>5</v>
      </c>
      <c r="E16">
        <v>35</v>
      </c>
      <c r="F16">
        <v>357</v>
      </c>
      <c r="G16" s="14">
        <f>D16/E16</f>
        <v>0.14285714285714285</v>
      </c>
      <c r="H16" s="14">
        <f>D16/F16</f>
        <v>1.4005602240896359E-2</v>
      </c>
      <c r="I16" s="10"/>
      <c r="J16" s="18"/>
    </row>
    <row r="17" spans="1:9" x14ac:dyDescent="0.25">
      <c r="A17" t="s">
        <v>235</v>
      </c>
      <c r="B17">
        <v>2020</v>
      </c>
      <c r="C17" s="2" t="s">
        <v>21</v>
      </c>
      <c r="D17">
        <v>26</v>
      </c>
      <c r="E17">
        <v>32</v>
      </c>
      <c r="F17">
        <v>357</v>
      </c>
      <c r="G17" s="14">
        <f>D17/E17</f>
        <v>0.8125</v>
      </c>
      <c r="H17" s="14">
        <f>D17/F17</f>
        <v>7.2829131652661069E-2</v>
      </c>
      <c r="I17" s="10"/>
    </row>
    <row r="18" spans="1:9" x14ac:dyDescent="0.25">
      <c r="A18" t="s">
        <v>14</v>
      </c>
      <c r="B18">
        <v>2018</v>
      </c>
      <c r="C18" t="s">
        <v>21</v>
      </c>
      <c r="D18">
        <v>33</v>
      </c>
      <c r="E18">
        <v>55</v>
      </c>
      <c r="F18">
        <v>357</v>
      </c>
      <c r="G18" s="14">
        <f>33/55</f>
        <v>0.6</v>
      </c>
      <c r="H18" s="14">
        <v>9.5200000000000007E-2</v>
      </c>
      <c r="I18" s="11"/>
    </row>
    <row r="19" spans="1:9" x14ac:dyDescent="0.25">
      <c r="A19" t="s">
        <v>15</v>
      </c>
      <c r="B19">
        <v>2018</v>
      </c>
      <c r="C19" t="s">
        <v>21</v>
      </c>
      <c r="D19">
        <v>19</v>
      </c>
      <c r="E19">
        <v>26</v>
      </c>
      <c r="F19">
        <v>357</v>
      </c>
      <c r="G19" s="14">
        <f>19/26</f>
        <v>0.73076923076923073</v>
      </c>
      <c r="H19" s="14">
        <f>19/357</f>
        <v>5.3221288515406161E-2</v>
      </c>
      <c r="I19" s="11"/>
    </row>
    <row r="20" spans="1:9" x14ac:dyDescent="0.25">
      <c r="A20" t="s">
        <v>16</v>
      </c>
      <c r="B20">
        <v>2019</v>
      </c>
      <c r="C20" t="s">
        <v>21</v>
      </c>
      <c r="D20">
        <v>42</v>
      </c>
      <c r="E20">
        <v>81</v>
      </c>
      <c r="F20">
        <v>395</v>
      </c>
      <c r="G20" s="14">
        <f>42/81</f>
        <v>0.51851851851851849</v>
      </c>
      <c r="H20" s="14">
        <f>42/395</f>
        <v>0.10632911392405063</v>
      </c>
      <c r="I20" s="11"/>
    </row>
    <row r="21" spans="1:9" x14ac:dyDescent="0.25">
      <c r="A21" t="s">
        <v>18</v>
      </c>
      <c r="B21">
        <v>2019</v>
      </c>
      <c r="C21" t="s">
        <v>21</v>
      </c>
      <c r="D21">
        <v>18</v>
      </c>
      <c r="E21">
        <v>49</v>
      </c>
      <c r="F21">
        <v>395</v>
      </c>
      <c r="G21" s="14">
        <f>18/49</f>
        <v>0.36734693877551022</v>
      </c>
      <c r="H21" s="14">
        <f>18/395</f>
        <v>4.5569620253164557E-2</v>
      </c>
      <c r="I21" s="10"/>
    </row>
    <row r="22" spans="1:9" x14ac:dyDescent="0.25">
      <c r="A22" t="s">
        <v>19</v>
      </c>
      <c r="B22">
        <v>2017</v>
      </c>
      <c r="C22" t="s">
        <v>21</v>
      </c>
      <c r="D22">
        <v>20</v>
      </c>
      <c r="E22">
        <v>60</v>
      </c>
      <c r="F22">
        <v>357</v>
      </c>
      <c r="G22" s="14">
        <f>20/60</f>
        <v>0.33333333333333331</v>
      </c>
      <c r="H22" s="14">
        <f>20/357</f>
        <v>5.6022408963585436E-2</v>
      </c>
      <c r="I22" s="10"/>
    </row>
    <row r="23" spans="1:9" x14ac:dyDescent="0.25">
      <c r="A23" s="18"/>
      <c r="B23" s="18"/>
      <c r="C23" s="19"/>
      <c r="D23" s="6"/>
      <c r="E23" s="6"/>
      <c r="F23" s="6"/>
      <c r="G23" s="5"/>
      <c r="H23" s="5"/>
      <c r="I23" s="10"/>
    </row>
    <row r="24" spans="1:9" x14ac:dyDescent="0.25">
      <c r="I24" s="18"/>
    </row>
    <row r="25" spans="1:9" x14ac:dyDescent="0.25">
      <c r="A25" s="13" t="s">
        <v>239</v>
      </c>
      <c r="B25" s="13">
        <v>2018</v>
      </c>
      <c r="C25" s="13" t="s">
        <v>21</v>
      </c>
      <c r="D25" s="13" t="s">
        <v>23</v>
      </c>
      <c r="E25" s="13">
        <v>77</v>
      </c>
      <c r="F25" s="13">
        <v>356</v>
      </c>
      <c r="G25" s="13" t="s">
        <v>23</v>
      </c>
      <c r="H25" s="13" t="s">
        <v>23</v>
      </c>
      <c r="I25" s="18"/>
    </row>
    <row r="26" spans="1:9" x14ac:dyDescent="0.25">
      <c r="A26" s="13" t="s">
        <v>240</v>
      </c>
      <c r="B26" s="13">
        <v>2019</v>
      </c>
      <c r="C26" s="13" t="s">
        <v>21</v>
      </c>
      <c r="D26" s="13" t="s">
        <v>23</v>
      </c>
      <c r="E26" s="13">
        <v>51</v>
      </c>
      <c r="F26" s="13">
        <v>374</v>
      </c>
      <c r="G26" s="13" t="s">
        <v>23</v>
      </c>
      <c r="H26" s="13" t="s">
        <v>23</v>
      </c>
      <c r="I26" s="18"/>
    </row>
    <row r="27" spans="1:9" x14ac:dyDescent="0.25">
      <c r="A27" s="13" t="s">
        <v>241</v>
      </c>
      <c r="B27" s="13">
        <v>2018</v>
      </c>
      <c r="C27" s="13" t="s">
        <v>21</v>
      </c>
      <c r="D27" s="13" t="s">
        <v>23</v>
      </c>
      <c r="E27" s="13">
        <v>36</v>
      </c>
      <c r="F27" s="13">
        <v>224</v>
      </c>
      <c r="G27" s="13" t="s">
        <v>23</v>
      </c>
      <c r="H27" s="13" t="s">
        <v>23</v>
      </c>
      <c r="I27" s="18"/>
    </row>
    <row r="28" spans="1:9" x14ac:dyDescent="0.25">
      <c r="A28" s="13" t="s">
        <v>242</v>
      </c>
      <c r="B28" s="13">
        <v>2018</v>
      </c>
      <c r="C28" s="13" t="s">
        <v>21</v>
      </c>
      <c r="D28" s="13" t="s">
        <v>23</v>
      </c>
      <c r="E28" s="13">
        <v>33</v>
      </c>
      <c r="F28" s="13">
        <v>224</v>
      </c>
      <c r="G28" s="13" t="s">
        <v>23</v>
      </c>
      <c r="H28" s="13" t="s">
        <v>23</v>
      </c>
      <c r="I28" s="18"/>
    </row>
    <row r="29" spans="1:9" x14ac:dyDescent="0.25">
      <c r="A29" s="13" t="s">
        <v>243</v>
      </c>
      <c r="B29" s="13">
        <v>2013</v>
      </c>
      <c r="C29" s="13" t="s">
        <v>454</v>
      </c>
      <c r="D29" s="13" t="s">
        <v>23</v>
      </c>
      <c r="E29" s="13">
        <v>27</v>
      </c>
      <c r="F29" s="13">
        <v>119</v>
      </c>
      <c r="G29" s="13" t="s">
        <v>23</v>
      </c>
      <c r="H29" s="13" t="s">
        <v>23</v>
      </c>
      <c r="I29" s="18"/>
    </row>
    <row r="30" spans="1:9" x14ac:dyDescent="0.25">
      <c r="A30" s="13" t="s">
        <v>244</v>
      </c>
      <c r="B30" s="13">
        <v>2018</v>
      </c>
      <c r="C30" s="13" t="s">
        <v>21</v>
      </c>
      <c r="D30" s="13" t="s">
        <v>23</v>
      </c>
      <c r="E30" s="13">
        <v>44</v>
      </c>
      <c r="F30" s="13">
        <v>224</v>
      </c>
      <c r="G30" s="13" t="s">
        <v>23</v>
      </c>
      <c r="H30" s="13" t="s">
        <v>23</v>
      </c>
    </row>
    <row r="31" spans="1:9" x14ac:dyDescent="0.25">
      <c r="A31" s="13" t="s">
        <v>245</v>
      </c>
      <c r="B31" s="13"/>
      <c r="C31" s="13" t="s">
        <v>21</v>
      </c>
      <c r="D31" s="13" t="s">
        <v>23</v>
      </c>
      <c r="E31" s="13">
        <v>23</v>
      </c>
      <c r="F31" s="13">
        <v>224</v>
      </c>
      <c r="G31" s="13" t="s">
        <v>23</v>
      </c>
      <c r="H31" s="13" t="s">
        <v>23</v>
      </c>
    </row>
    <row r="32" spans="1:9" x14ac:dyDescent="0.25">
      <c r="A32" s="13" t="s">
        <v>246</v>
      </c>
      <c r="B32" s="13"/>
      <c r="C32" s="13" t="s">
        <v>21</v>
      </c>
      <c r="D32" s="13" t="s">
        <v>23</v>
      </c>
      <c r="E32" s="13">
        <v>4</v>
      </c>
      <c r="F32" s="13">
        <v>90</v>
      </c>
      <c r="G32" s="13" t="s">
        <v>23</v>
      </c>
      <c r="H32" s="13" t="s">
        <v>23</v>
      </c>
    </row>
    <row r="33" spans="1:9" x14ac:dyDescent="0.25">
      <c r="A33" s="13" t="s">
        <v>247</v>
      </c>
      <c r="B33" s="13"/>
      <c r="C33" s="13" t="s">
        <v>21</v>
      </c>
      <c r="D33" s="13" t="s">
        <v>23</v>
      </c>
      <c r="E33" s="13">
        <v>27</v>
      </c>
      <c r="F33" s="13">
        <v>224</v>
      </c>
      <c r="G33" s="13" t="s">
        <v>23</v>
      </c>
      <c r="H33" s="13" t="s">
        <v>23</v>
      </c>
    </row>
    <row r="34" spans="1:9" x14ac:dyDescent="0.25">
      <c r="A34" s="13" t="s">
        <v>7</v>
      </c>
      <c r="B34" s="13">
        <v>2017</v>
      </c>
      <c r="C34" s="13" t="s">
        <v>24</v>
      </c>
      <c r="D34" s="20" t="s">
        <v>23</v>
      </c>
      <c r="E34" s="20">
        <v>21</v>
      </c>
      <c r="F34" s="13">
        <v>49</v>
      </c>
      <c r="G34" s="28">
        <v>0</v>
      </c>
      <c r="H34" s="23" t="s">
        <v>23</v>
      </c>
      <c r="I34" s="10"/>
    </row>
    <row r="35" spans="1:9" x14ac:dyDescent="0.25">
      <c r="A35" s="13" t="s">
        <v>9</v>
      </c>
      <c r="B35" s="13">
        <v>2017</v>
      </c>
      <c r="C35" s="13" t="s">
        <v>25</v>
      </c>
      <c r="D35" s="21" t="s">
        <v>23</v>
      </c>
      <c r="E35" s="21" t="s">
        <v>23</v>
      </c>
      <c r="F35" s="21">
        <v>47</v>
      </c>
      <c r="G35" s="28">
        <v>0</v>
      </c>
      <c r="H35" s="28">
        <v>0</v>
      </c>
      <c r="I35" s="10"/>
    </row>
    <row r="36" spans="1:9" x14ac:dyDescent="0.25">
      <c r="A36" s="13" t="s">
        <v>11</v>
      </c>
      <c r="B36" s="13">
        <v>2017</v>
      </c>
      <c r="C36" s="24" t="s">
        <v>27</v>
      </c>
      <c r="D36" s="25" t="s">
        <v>27</v>
      </c>
      <c r="E36" s="25" t="s">
        <v>27</v>
      </c>
      <c r="F36" s="25" t="s">
        <v>27</v>
      </c>
      <c r="G36" s="28" t="s">
        <v>27</v>
      </c>
      <c r="H36" s="28" t="s">
        <v>27</v>
      </c>
      <c r="I36" s="10"/>
    </row>
    <row r="37" spans="1:9" x14ac:dyDescent="0.25">
      <c r="A37" s="13" t="s">
        <v>12</v>
      </c>
      <c r="B37" s="13">
        <v>2015</v>
      </c>
      <c r="C37" s="13" t="s">
        <v>26</v>
      </c>
      <c r="D37" s="26">
        <v>8</v>
      </c>
      <c r="E37" s="26">
        <v>10</v>
      </c>
      <c r="F37" s="26">
        <v>24</v>
      </c>
      <c r="G37" s="23">
        <v>0.8</v>
      </c>
      <c r="H37" s="23">
        <v>0.33300000000000002</v>
      </c>
      <c r="I37" s="11"/>
    </row>
    <row r="38" spans="1:9" x14ac:dyDescent="0.25">
      <c r="A38" s="22" t="s">
        <v>13</v>
      </c>
      <c r="B38" s="22">
        <v>2018</v>
      </c>
      <c r="C38" s="22" t="s">
        <v>27</v>
      </c>
      <c r="D38" s="20" t="s">
        <v>27</v>
      </c>
      <c r="E38" s="20" t="s">
        <v>27</v>
      </c>
      <c r="F38" s="20" t="s">
        <v>27</v>
      </c>
      <c r="G38" s="20" t="s">
        <v>27</v>
      </c>
      <c r="H38" s="20" t="s">
        <v>27</v>
      </c>
      <c r="I38" s="11"/>
    </row>
    <row r="39" spans="1:9" x14ac:dyDescent="0.25">
      <c r="A39" s="22" t="s">
        <v>17</v>
      </c>
      <c r="B39" s="22">
        <v>2018</v>
      </c>
      <c r="C39" s="22" t="s">
        <v>21</v>
      </c>
      <c r="D39" s="20" t="s">
        <v>27</v>
      </c>
      <c r="E39" s="20" t="s">
        <v>27</v>
      </c>
      <c r="F39" s="20" t="s">
        <v>27</v>
      </c>
      <c r="G39" s="20" t="s">
        <v>27</v>
      </c>
      <c r="H39" s="20" t="s">
        <v>27</v>
      </c>
      <c r="I39" s="11"/>
    </row>
    <row r="40" spans="1:9" x14ac:dyDescent="0.25">
      <c r="C40" s="3"/>
      <c r="G40" s="14"/>
      <c r="H40" s="14"/>
    </row>
    <row r="41" spans="1:9" x14ac:dyDescent="0.25">
      <c r="C41" s="3"/>
      <c r="G41" s="14"/>
      <c r="H41" s="14"/>
    </row>
    <row r="42" spans="1:9" x14ac:dyDescent="0.25">
      <c r="C42" s="3"/>
      <c r="H42" s="14"/>
    </row>
    <row r="43" spans="1:9" x14ac:dyDescent="0.25">
      <c r="C43" s="3"/>
    </row>
    <row r="44" spans="1:9" x14ac:dyDescent="0.25">
      <c r="C44" s="3"/>
    </row>
    <row r="45" spans="1:9" x14ac:dyDescent="0.25">
      <c r="C45" s="3"/>
    </row>
    <row r="46" spans="1:9" x14ac:dyDescent="0.25">
      <c r="C46" s="3"/>
    </row>
    <row r="47" spans="1:9" x14ac:dyDescent="0.25">
      <c r="C47" s="3"/>
    </row>
    <row r="48" spans="1:9" x14ac:dyDescent="0.25">
      <c r="C48" s="3"/>
    </row>
    <row r="49" spans="3:3" x14ac:dyDescent="0.25">
      <c r="C49" s="3"/>
    </row>
    <row r="50" spans="3:3" x14ac:dyDescent="0.25">
      <c r="C5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3DCB5-5217-4BC9-BCCC-4BD962900784}">
  <dimension ref="A1:X380"/>
  <sheetViews>
    <sheetView tabSelected="1" zoomScaleNormal="100" workbookViewId="0">
      <selection activeCell="G14" sqref="G14"/>
    </sheetView>
  </sheetViews>
  <sheetFormatPr defaultColWidth="9.140625" defaultRowHeight="15" x14ac:dyDescent="0.25"/>
  <cols>
    <col min="1" max="1" width="4.28515625" style="7" bestFit="1" customWidth="1"/>
    <col min="2" max="2" width="15.28515625" style="7" bestFit="1" customWidth="1"/>
    <col min="3" max="9" width="11.28515625" style="7" customWidth="1"/>
    <col min="10" max="12" width="11.28515625" style="9" customWidth="1"/>
    <col min="13" max="19" width="11.28515625" style="7" customWidth="1"/>
    <col min="20" max="21" width="11.28515625" style="9" customWidth="1"/>
    <col min="22" max="22" width="11.28515625" style="7" customWidth="1"/>
    <col min="23" max="23" width="13.28515625" style="9" customWidth="1"/>
    <col min="24" max="24" width="12.85546875" style="7" bestFit="1" customWidth="1"/>
    <col min="25" max="16384" width="9.140625" style="7"/>
  </cols>
  <sheetData>
    <row r="1" spans="1:24" s="9" customFormat="1" x14ac:dyDescent="0.25">
      <c r="A1" s="9" t="s">
        <v>71</v>
      </c>
      <c r="B1" s="9" t="s">
        <v>70</v>
      </c>
      <c r="C1" s="9" t="s">
        <v>69</v>
      </c>
      <c r="D1" s="9" t="s">
        <v>115</v>
      </c>
      <c r="E1" s="12" t="s">
        <v>127</v>
      </c>
      <c r="F1" s="12" t="s">
        <v>134</v>
      </c>
      <c r="G1" s="12" t="s">
        <v>135</v>
      </c>
      <c r="H1" s="12" t="s">
        <v>136</v>
      </c>
      <c r="I1" s="30" t="s">
        <v>4</v>
      </c>
      <c r="J1" s="30" t="s">
        <v>5</v>
      </c>
      <c r="K1" s="1" t="s">
        <v>234</v>
      </c>
      <c r="L1" s="1" t="s">
        <v>455</v>
      </c>
      <c r="M1" s="1" t="s">
        <v>8</v>
      </c>
      <c r="N1" s="1" t="s">
        <v>10</v>
      </c>
      <c r="O1" s="1" t="s">
        <v>232</v>
      </c>
      <c r="P1" s="1" t="s">
        <v>235</v>
      </c>
      <c r="Q1" s="1" t="s">
        <v>14</v>
      </c>
      <c r="R1" s="1" t="s">
        <v>15</v>
      </c>
      <c r="S1" s="1" t="s">
        <v>16</v>
      </c>
      <c r="T1" s="1" t="s">
        <v>18</v>
      </c>
      <c r="U1" s="1" t="s">
        <v>19</v>
      </c>
      <c r="V1" s="1" t="s">
        <v>231</v>
      </c>
      <c r="W1" s="9" t="s">
        <v>236</v>
      </c>
      <c r="X1" s="1" t="s">
        <v>237</v>
      </c>
    </row>
    <row r="2" spans="1:24" x14ac:dyDescent="0.25">
      <c r="A2" s="7">
        <v>160</v>
      </c>
      <c r="B2" t="s">
        <v>108</v>
      </c>
      <c r="C2" s="9" t="s">
        <v>30</v>
      </c>
      <c r="D2" s="9" t="s">
        <v>30</v>
      </c>
      <c r="E2" s="31" t="s">
        <v>30</v>
      </c>
      <c r="F2" s="12" t="s">
        <v>30</v>
      </c>
      <c r="G2" s="12" t="s">
        <v>30</v>
      </c>
      <c r="H2" s="12" t="s">
        <v>30</v>
      </c>
      <c r="I2" s="12" t="s">
        <v>30</v>
      </c>
      <c r="J2" s="12" t="s">
        <v>30</v>
      </c>
      <c r="K2" s="7"/>
      <c r="L2" s="9" t="s">
        <v>30</v>
      </c>
      <c r="O2" s="9" t="s">
        <v>30</v>
      </c>
      <c r="P2" s="9" t="s">
        <v>30</v>
      </c>
      <c r="Q2" s="9" t="s">
        <v>30</v>
      </c>
      <c r="S2" s="9"/>
      <c r="T2" s="9" t="s">
        <v>30</v>
      </c>
      <c r="U2" s="9" t="s">
        <v>30</v>
      </c>
      <c r="V2" s="9"/>
      <c r="W2" s="7">
        <f>COUNTIF(Table152[[#This Row],[ACS]:[ELIXIR]], "Correct")+COUNTIF(Table152[[#This Row],[ACS]:[ELIXIR]], "(Correct)")</f>
        <v>0</v>
      </c>
      <c r="X2" s="16">
        <f>COUNTIF(Table152[[#This Row],[ACS]:[ELIXIR]],"Plausible")</f>
        <v>14</v>
      </c>
    </row>
    <row r="3" spans="1:24" x14ac:dyDescent="0.25">
      <c r="A3" s="7">
        <v>12</v>
      </c>
      <c r="B3" t="s">
        <v>43</v>
      </c>
      <c r="D3" s="9" t="s">
        <v>30</v>
      </c>
      <c r="E3" s="31" t="s">
        <v>30</v>
      </c>
      <c r="F3" s="12" t="s">
        <v>30</v>
      </c>
      <c r="G3" s="12" t="s">
        <v>30</v>
      </c>
      <c r="H3" s="29"/>
      <c r="I3" s="29"/>
      <c r="J3" s="12" t="s">
        <v>30</v>
      </c>
      <c r="O3" s="9" t="s">
        <v>30</v>
      </c>
      <c r="P3" s="9" t="s">
        <v>30</v>
      </c>
      <c r="R3" s="9" t="s">
        <v>30</v>
      </c>
      <c r="S3" s="9" t="s">
        <v>30</v>
      </c>
      <c r="T3" s="9" t="s">
        <v>30</v>
      </c>
      <c r="U3" s="9" t="s">
        <v>30</v>
      </c>
      <c r="V3" s="9" t="s">
        <v>30</v>
      </c>
      <c r="W3" s="7">
        <f>COUNTIF(Table152[[#This Row],[ACS]:[ELIXIR]], "Correct")+COUNTIF(Table152[[#This Row],[ACS]:[ELIXIR]], "(Correct)")</f>
        <v>0</v>
      </c>
      <c r="X3" s="17">
        <f>COUNTIF(Table152[[#This Row],[ACS]:[ELIXIR]],"Plausible")</f>
        <v>12</v>
      </c>
    </row>
    <row r="4" spans="1:24" x14ac:dyDescent="0.25">
      <c r="A4" s="7">
        <v>121</v>
      </c>
      <c r="B4" t="s">
        <v>96</v>
      </c>
      <c r="C4" s="9" t="s">
        <v>30</v>
      </c>
      <c r="D4" s="9" t="s">
        <v>30</v>
      </c>
      <c r="E4" s="31" t="s">
        <v>30</v>
      </c>
      <c r="F4" s="12" t="s">
        <v>30</v>
      </c>
      <c r="G4" s="12" t="s">
        <v>30</v>
      </c>
      <c r="H4" s="12" t="s">
        <v>30</v>
      </c>
      <c r="I4" s="29"/>
      <c r="J4" s="12" t="s">
        <v>30</v>
      </c>
      <c r="K4" s="7"/>
      <c r="N4" s="9" t="s">
        <v>30</v>
      </c>
      <c r="O4" s="9"/>
      <c r="P4" s="9"/>
      <c r="Q4" s="9" t="s">
        <v>30</v>
      </c>
      <c r="S4" s="9" t="s">
        <v>30</v>
      </c>
      <c r="T4" s="9" t="s">
        <v>30</v>
      </c>
      <c r="U4" s="9" t="s">
        <v>30</v>
      </c>
      <c r="V4" s="9"/>
      <c r="W4" s="7">
        <f>COUNTIF(Table152[[#This Row],[ACS]:[ELIXIR]], "Correct")+COUNTIF(Table152[[#This Row],[ACS]:[ELIXIR]], "(Correct)")</f>
        <v>0</v>
      </c>
      <c r="X4" s="16">
        <f>COUNTIF(Table152[[#This Row],[ACS]:[ELIXIR]],"Plausible")</f>
        <v>12</v>
      </c>
    </row>
    <row r="5" spans="1:24" x14ac:dyDescent="0.25">
      <c r="A5" s="7">
        <v>22</v>
      </c>
      <c r="B5" t="s">
        <v>48</v>
      </c>
      <c r="D5" s="9" t="s">
        <v>30</v>
      </c>
      <c r="E5" s="9" t="s">
        <v>30</v>
      </c>
      <c r="F5" s="9" t="s">
        <v>30</v>
      </c>
      <c r="G5" s="9" t="s">
        <v>30</v>
      </c>
      <c r="H5" s="9" t="s">
        <v>30</v>
      </c>
      <c r="J5" s="9" t="s">
        <v>30</v>
      </c>
      <c r="O5" s="9" t="s">
        <v>30</v>
      </c>
      <c r="P5" s="9" t="s">
        <v>30</v>
      </c>
      <c r="S5" s="9" t="s">
        <v>30</v>
      </c>
      <c r="T5" s="9" t="s">
        <v>30</v>
      </c>
      <c r="V5" s="9"/>
      <c r="W5" s="7">
        <f>COUNTIF(Table152[[#This Row],[ACS]:[ELIXIR]], "Correct")+COUNTIF(Table152[[#This Row],[ACS]:[ELIXIR]], "(Correct)")</f>
        <v>0</v>
      </c>
      <c r="X5" s="17">
        <f>COUNTIF(Table152[[#This Row],[ACS]:[ELIXIR]],"Plausible")</f>
        <v>10</v>
      </c>
    </row>
    <row r="6" spans="1:24" x14ac:dyDescent="0.25">
      <c r="A6" s="7">
        <v>186</v>
      </c>
      <c r="B6" t="s">
        <v>113</v>
      </c>
      <c r="D6" s="9" t="s">
        <v>30</v>
      </c>
      <c r="E6" s="27"/>
      <c r="F6" s="9" t="s">
        <v>30</v>
      </c>
      <c r="G6" s="9" t="s">
        <v>30</v>
      </c>
      <c r="H6" s="9" t="s">
        <v>30</v>
      </c>
      <c r="J6" s="9" t="s">
        <v>30</v>
      </c>
      <c r="K6" s="7"/>
      <c r="O6" s="9" t="s">
        <v>30</v>
      </c>
      <c r="P6" s="9"/>
      <c r="S6" s="9" t="s">
        <v>30</v>
      </c>
      <c r="T6" s="9" t="s">
        <v>30</v>
      </c>
      <c r="U6" s="9" t="s">
        <v>30</v>
      </c>
      <c r="V6" s="9" t="s">
        <v>30</v>
      </c>
      <c r="W6" s="7">
        <f>COUNTIF(Table152[[#This Row],[ACS]:[ELIXIR]], "Correct")+COUNTIF(Table152[[#This Row],[ACS]:[ELIXIR]], "(Correct)")</f>
        <v>0</v>
      </c>
      <c r="X6" s="16">
        <f>COUNTIF(Table152[[#This Row],[ACS]:[ELIXIR]],"Plausible")</f>
        <v>10</v>
      </c>
    </row>
    <row r="7" spans="1:24" x14ac:dyDescent="0.25">
      <c r="A7" s="7">
        <v>83</v>
      </c>
      <c r="B7" t="s">
        <v>156</v>
      </c>
      <c r="C7" s="9" t="s">
        <v>30</v>
      </c>
      <c r="D7" s="9" t="s">
        <v>30</v>
      </c>
      <c r="E7" s="27" t="s">
        <v>30</v>
      </c>
      <c r="J7" s="9" t="s">
        <v>30</v>
      </c>
      <c r="K7" s="7"/>
      <c r="L7" s="9" t="s">
        <v>30</v>
      </c>
      <c r="M7" s="9" t="s">
        <v>30</v>
      </c>
      <c r="O7" s="9" t="s">
        <v>30</v>
      </c>
      <c r="P7" s="9"/>
      <c r="Q7" s="9" t="s">
        <v>169</v>
      </c>
      <c r="S7" s="9" t="s">
        <v>30</v>
      </c>
      <c r="U7" s="9" t="s">
        <v>30</v>
      </c>
      <c r="V7" s="9" t="s">
        <v>30</v>
      </c>
      <c r="W7" s="7">
        <f>COUNTIF(Table152[[#This Row],[ACS]:[ELIXIR]], "Correct")+COUNTIF(Table152[[#This Row],[ACS]:[ELIXIR]], "(Correct)")</f>
        <v>1</v>
      </c>
      <c r="X7" s="16">
        <f>COUNTIF(Table152[[#This Row],[ACS]:[ELIXIR]],"Plausible")</f>
        <v>10</v>
      </c>
    </row>
    <row r="8" spans="1:24" x14ac:dyDescent="0.25">
      <c r="A8" s="7">
        <v>162</v>
      </c>
      <c r="B8" t="s">
        <v>109</v>
      </c>
      <c r="D8" s="9" t="s">
        <v>30</v>
      </c>
      <c r="E8" s="9" t="s">
        <v>30</v>
      </c>
      <c r="F8" s="9" t="s">
        <v>30</v>
      </c>
      <c r="G8" s="9" t="s">
        <v>30</v>
      </c>
      <c r="H8" s="9" t="s">
        <v>30</v>
      </c>
      <c r="J8" s="9" t="s">
        <v>30</v>
      </c>
      <c r="K8" s="7"/>
      <c r="O8" s="9"/>
      <c r="P8" s="9" t="s">
        <v>30</v>
      </c>
      <c r="S8" s="9"/>
      <c r="T8" s="9" t="s">
        <v>30</v>
      </c>
      <c r="U8" s="9" t="s">
        <v>30</v>
      </c>
      <c r="V8" s="9"/>
      <c r="W8" s="7">
        <f>COUNTIF(Table152[[#This Row],[ACS]:[ELIXIR]], "Correct")+COUNTIF(Table152[[#This Row],[ACS]:[ELIXIR]], "(Correct)")</f>
        <v>0</v>
      </c>
      <c r="X8" s="16">
        <f>COUNTIF(Table152[[#This Row],[ACS]:[ELIXIR]],"Plausible")</f>
        <v>9</v>
      </c>
    </row>
    <row r="9" spans="1:24" x14ac:dyDescent="0.25">
      <c r="A9" s="7">
        <v>172</v>
      </c>
      <c r="B9" t="s">
        <v>111</v>
      </c>
      <c r="D9" s="9" t="s">
        <v>30</v>
      </c>
      <c r="E9" s="27" t="s">
        <v>30</v>
      </c>
      <c r="F9" s="9" t="s">
        <v>30</v>
      </c>
      <c r="G9" s="9" t="s">
        <v>30</v>
      </c>
      <c r="J9" s="9" t="s">
        <v>30</v>
      </c>
      <c r="K9" s="7"/>
      <c r="L9" s="9" t="s">
        <v>30</v>
      </c>
      <c r="N9" s="9" t="s">
        <v>30</v>
      </c>
      <c r="O9" s="9"/>
      <c r="P9" s="9"/>
      <c r="S9" s="9" t="s">
        <v>30</v>
      </c>
      <c r="U9" s="9" t="s">
        <v>30</v>
      </c>
      <c r="V9" s="9"/>
      <c r="W9" s="7">
        <f>COUNTIF(Table152[[#This Row],[ACS]:[ELIXIR]], "Correct")+COUNTIF(Table152[[#This Row],[ACS]:[ELIXIR]], "(Correct)")</f>
        <v>0</v>
      </c>
      <c r="X9" s="16">
        <f>COUNTIF(Table152[[#This Row],[ACS]:[ELIXIR]],"Plausible")</f>
        <v>9</v>
      </c>
    </row>
    <row r="10" spans="1:24" x14ac:dyDescent="0.25">
      <c r="A10" s="7">
        <v>159</v>
      </c>
      <c r="B10" t="s">
        <v>107</v>
      </c>
      <c r="D10" s="9" t="s">
        <v>30</v>
      </c>
      <c r="E10" s="27" t="s">
        <v>30</v>
      </c>
      <c r="F10" s="9" t="s">
        <v>30</v>
      </c>
      <c r="G10" s="9" t="s">
        <v>30</v>
      </c>
      <c r="I10" s="9" t="s">
        <v>30</v>
      </c>
      <c r="J10" s="9" t="s">
        <v>30</v>
      </c>
      <c r="K10" s="7"/>
      <c r="L10" s="9" t="s">
        <v>30</v>
      </c>
      <c r="M10" s="9" t="s">
        <v>238</v>
      </c>
      <c r="N10" s="9" t="s">
        <v>30</v>
      </c>
      <c r="O10" s="9" t="s">
        <v>30</v>
      </c>
      <c r="P10" s="9"/>
      <c r="Q10" s="9" t="s">
        <v>30</v>
      </c>
      <c r="S10" s="9" t="s">
        <v>169</v>
      </c>
      <c r="U10" s="9" t="s">
        <v>169</v>
      </c>
      <c r="V10" s="9" t="s">
        <v>30</v>
      </c>
      <c r="W10" s="7">
        <f>COUNTIF(Table152[[#This Row],[ACS]:[ELIXIR]], "Correct")+COUNTIF(Table152[[#This Row],[ACS]:[ELIXIR]], "(Correct)")</f>
        <v>3</v>
      </c>
      <c r="X10" s="16">
        <f>COUNTIF(Table152[[#This Row],[ACS]:[ELIXIR]],"Plausible")</f>
        <v>11</v>
      </c>
    </row>
    <row r="11" spans="1:24" x14ac:dyDescent="0.25">
      <c r="A11" s="7">
        <v>106</v>
      </c>
      <c r="B11" t="s">
        <v>94</v>
      </c>
      <c r="D11" s="9" t="s">
        <v>30</v>
      </c>
      <c r="E11" s="27"/>
      <c r="F11" s="9" t="s">
        <v>30</v>
      </c>
      <c r="G11" s="9" t="s">
        <v>30</v>
      </c>
      <c r="H11" s="9" t="s">
        <v>30</v>
      </c>
      <c r="J11" s="9" t="s">
        <v>30</v>
      </c>
      <c r="K11" s="7"/>
      <c r="N11" s="9"/>
      <c r="O11" s="9"/>
      <c r="P11" s="9"/>
      <c r="S11" s="9" t="s">
        <v>30</v>
      </c>
      <c r="U11" s="9" t="s">
        <v>30</v>
      </c>
      <c r="V11" s="9" t="s">
        <v>30</v>
      </c>
      <c r="W11" s="7">
        <f>COUNTIF(Table152[[#This Row],[ACS]:[ELIXIR]], "Correct")+COUNTIF(Table152[[#This Row],[ACS]:[ELIXIR]], "(Correct)")</f>
        <v>0</v>
      </c>
      <c r="X11" s="16">
        <f>COUNTIF(Table152[[#This Row],[ACS]:[ELIXIR]],"Plausible")</f>
        <v>8</v>
      </c>
    </row>
    <row r="12" spans="1:24" x14ac:dyDescent="0.25">
      <c r="A12" s="7">
        <v>112</v>
      </c>
      <c r="B12" t="s">
        <v>106</v>
      </c>
      <c r="D12" s="9" t="s">
        <v>30</v>
      </c>
      <c r="E12" s="27"/>
      <c r="F12" s="9" t="s">
        <v>30</v>
      </c>
      <c r="G12" s="9" t="s">
        <v>30</v>
      </c>
      <c r="J12" s="9" t="s">
        <v>30</v>
      </c>
      <c r="K12" s="7"/>
      <c r="O12" s="9"/>
      <c r="P12" s="9"/>
      <c r="Q12" s="9" t="s">
        <v>30</v>
      </c>
      <c r="S12" s="9" t="s">
        <v>30</v>
      </c>
      <c r="T12" s="9" t="s">
        <v>30</v>
      </c>
      <c r="U12" s="9" t="s">
        <v>30</v>
      </c>
      <c r="V12" s="9"/>
      <c r="W12" s="7">
        <f>COUNTIF(Table152[[#This Row],[ACS]:[ELIXIR]], "Correct")+COUNTIF(Table152[[#This Row],[ACS]:[ELIXIR]], "(Correct)")</f>
        <v>0</v>
      </c>
      <c r="X12" s="16">
        <f>COUNTIF(Table152[[#This Row],[ACS]:[ELIXIR]],"Plausible")</f>
        <v>8</v>
      </c>
    </row>
    <row r="13" spans="1:24" x14ac:dyDescent="0.25">
      <c r="A13" s="7">
        <v>14</v>
      </c>
      <c r="B13" t="s">
        <v>45</v>
      </c>
      <c r="D13" s="9" t="s">
        <v>30</v>
      </c>
      <c r="E13" s="27" t="s">
        <v>30</v>
      </c>
      <c r="F13" s="9" t="s">
        <v>30</v>
      </c>
      <c r="G13" s="9" t="s">
        <v>30</v>
      </c>
      <c r="J13" s="9" t="s">
        <v>30</v>
      </c>
      <c r="O13" s="9"/>
      <c r="P13" s="9"/>
      <c r="Q13" s="9"/>
      <c r="S13" s="9" t="s">
        <v>30</v>
      </c>
      <c r="T13" s="9" t="s">
        <v>30</v>
      </c>
      <c r="V13" s="9"/>
      <c r="W13" s="7">
        <f>COUNTIF(Table152[[#This Row],[ACS]:[ELIXIR]], "Correct")+COUNTIF(Table152[[#This Row],[ACS]:[ELIXIR]], "(Correct)")</f>
        <v>0</v>
      </c>
      <c r="X13" s="17">
        <f>COUNTIF(Table152[[#This Row],[ACS]:[ELIXIR]],"Plausible")</f>
        <v>7</v>
      </c>
    </row>
    <row r="14" spans="1:24" x14ac:dyDescent="0.25">
      <c r="A14" s="7">
        <v>135</v>
      </c>
      <c r="B14" t="s">
        <v>98</v>
      </c>
      <c r="D14" s="9" t="s">
        <v>30</v>
      </c>
      <c r="E14" s="27"/>
      <c r="F14" s="9" t="s">
        <v>30</v>
      </c>
      <c r="G14" s="9" t="s">
        <v>30</v>
      </c>
      <c r="J14" s="9" t="s">
        <v>30</v>
      </c>
      <c r="K14" s="7"/>
      <c r="O14" s="9" t="s">
        <v>30</v>
      </c>
      <c r="P14" s="9"/>
      <c r="S14" s="9" t="s">
        <v>30</v>
      </c>
      <c r="T14" s="9" t="s">
        <v>30</v>
      </c>
      <c r="V14" s="9"/>
      <c r="W14" s="7">
        <f>COUNTIF(Table152[[#This Row],[ACS]:[ELIXIR]], "Correct")+COUNTIF(Table152[[#This Row],[ACS]:[ELIXIR]], "(Correct)")</f>
        <v>0</v>
      </c>
      <c r="X14" s="16">
        <f>COUNTIF(Table152[[#This Row],[ACS]:[ELIXIR]],"Plausible")</f>
        <v>7</v>
      </c>
    </row>
    <row r="15" spans="1:24" x14ac:dyDescent="0.25">
      <c r="A15" s="7">
        <v>6</v>
      </c>
      <c r="B15" t="s">
        <v>37</v>
      </c>
      <c r="D15" s="9" t="s">
        <v>30</v>
      </c>
      <c r="E15" s="9" t="s">
        <v>30</v>
      </c>
      <c r="F15" s="9" t="s">
        <v>30</v>
      </c>
      <c r="H15" s="9" t="s">
        <v>30</v>
      </c>
      <c r="J15" s="9" t="s">
        <v>30</v>
      </c>
      <c r="L15" s="9" t="s">
        <v>30</v>
      </c>
      <c r="O15" s="9"/>
      <c r="P15" s="9"/>
      <c r="Q15" s="9" t="s">
        <v>169</v>
      </c>
      <c r="S15" s="9" t="s">
        <v>30</v>
      </c>
      <c r="T15" s="9" t="s">
        <v>169</v>
      </c>
      <c r="U15" s="9" t="s">
        <v>30</v>
      </c>
      <c r="V15" s="9"/>
      <c r="W15" s="7">
        <f>COUNTIF(Table152[[#This Row],[ACS]:[ELIXIR]], "Correct")+COUNTIF(Table152[[#This Row],[ACS]:[ELIXIR]], "(Correct)")</f>
        <v>2</v>
      </c>
      <c r="X15" s="17">
        <f>COUNTIF(Table152[[#This Row],[ACS]:[ELIXIR]],"Plausible")</f>
        <v>8</v>
      </c>
    </row>
    <row r="16" spans="1:24" x14ac:dyDescent="0.25">
      <c r="A16" s="7">
        <v>87</v>
      </c>
      <c r="B16" t="s">
        <v>185</v>
      </c>
      <c r="E16" s="27" t="s">
        <v>30</v>
      </c>
      <c r="K16" s="7"/>
      <c r="L16" s="9" t="s">
        <v>30</v>
      </c>
      <c r="O16" s="9" t="s">
        <v>169</v>
      </c>
      <c r="P16" s="9"/>
      <c r="Q16" s="9" t="s">
        <v>30</v>
      </c>
      <c r="S16" s="9" t="s">
        <v>30</v>
      </c>
      <c r="T16" s="9" t="s">
        <v>30</v>
      </c>
      <c r="U16" s="9" t="s">
        <v>30</v>
      </c>
      <c r="V16" s="9" t="s">
        <v>30</v>
      </c>
      <c r="W16" s="7">
        <f>COUNTIF(Table152[[#This Row],[ACS]:[ELIXIR]], "Correct")+COUNTIF(Table152[[#This Row],[ACS]:[ELIXIR]], "(Correct)")</f>
        <v>1</v>
      </c>
      <c r="X16" s="16">
        <f>COUNTIF(Table152[[#This Row],[ACS]:[ELIXIR]],"Plausible")</f>
        <v>7</v>
      </c>
    </row>
    <row r="17" spans="1:24" x14ac:dyDescent="0.25">
      <c r="A17" s="7">
        <v>104</v>
      </c>
      <c r="B17" t="s">
        <v>173</v>
      </c>
      <c r="D17" s="9" t="s">
        <v>30</v>
      </c>
      <c r="E17" s="9" t="s">
        <v>30</v>
      </c>
      <c r="J17" s="9" t="s">
        <v>30</v>
      </c>
      <c r="K17" s="7"/>
      <c r="N17" s="9"/>
      <c r="O17" s="9"/>
      <c r="P17" s="9"/>
      <c r="Q17" s="9" t="s">
        <v>30</v>
      </c>
      <c r="S17" s="9" t="s">
        <v>30</v>
      </c>
      <c r="U17" s="9" t="s">
        <v>30</v>
      </c>
      <c r="V17" s="9"/>
      <c r="W17" s="7">
        <f>COUNTIF(Table152[[#This Row],[ACS]:[ELIXIR]], "Correct")+COUNTIF(Table152[[#This Row],[ACS]:[ELIXIR]], "(Correct)")</f>
        <v>0</v>
      </c>
      <c r="X17" s="16">
        <f>COUNTIF(Table152[[#This Row],[ACS]:[ELIXIR]],"Plausible")</f>
        <v>6</v>
      </c>
    </row>
    <row r="18" spans="1:24" x14ac:dyDescent="0.25">
      <c r="A18" s="7">
        <v>23</v>
      </c>
      <c r="B18" t="s">
        <v>49</v>
      </c>
      <c r="E18" s="27" t="s">
        <v>169</v>
      </c>
      <c r="G18" s="9" t="s">
        <v>30</v>
      </c>
      <c r="H18" s="9" t="s">
        <v>30</v>
      </c>
      <c r="J18" s="9" t="s">
        <v>30</v>
      </c>
      <c r="L18" s="9" t="s">
        <v>30</v>
      </c>
      <c r="M18" s="9" t="s">
        <v>169</v>
      </c>
      <c r="N18" s="9" t="s">
        <v>30</v>
      </c>
      <c r="O18" s="9" t="s">
        <v>30</v>
      </c>
      <c r="P18" s="9" t="s">
        <v>169</v>
      </c>
      <c r="R18" s="9" t="s">
        <v>30</v>
      </c>
      <c r="S18" s="9"/>
      <c r="T18" s="9" t="s">
        <v>30</v>
      </c>
      <c r="V18" s="9"/>
      <c r="W18" s="7">
        <f>COUNTIF(Table152[[#This Row],[ACS]:[ELIXIR]], "Correct")+COUNTIF(Table152[[#This Row],[ACS]:[ELIXIR]], "(Correct)")</f>
        <v>3</v>
      </c>
      <c r="X18" s="17">
        <f>COUNTIF(Table152[[#This Row],[ACS]:[ELIXIR]],"Plausible")</f>
        <v>8</v>
      </c>
    </row>
    <row r="19" spans="1:24" x14ac:dyDescent="0.25">
      <c r="A19" s="7">
        <v>183</v>
      </c>
      <c r="B19" t="s">
        <v>114</v>
      </c>
      <c r="D19" s="9" t="s">
        <v>30</v>
      </c>
      <c r="E19" s="9"/>
      <c r="F19" s="9" t="s">
        <v>30</v>
      </c>
      <c r="G19" s="9" t="s">
        <v>30</v>
      </c>
      <c r="H19" s="9"/>
      <c r="J19" s="9" t="s">
        <v>30</v>
      </c>
      <c r="K19" s="7"/>
      <c r="O19" s="9"/>
      <c r="P19" s="9"/>
      <c r="R19" s="9" t="s">
        <v>30</v>
      </c>
      <c r="S19" s="9"/>
      <c r="U19" s="9" t="s">
        <v>30</v>
      </c>
      <c r="V19" s="9" t="s">
        <v>169</v>
      </c>
      <c r="W19" s="7">
        <f>COUNTIF(Table152[[#This Row],[ACS]:[ELIXIR]], "Correct")+COUNTIF(Table152[[#This Row],[ACS]:[ELIXIR]], "(Correct)")</f>
        <v>1</v>
      </c>
      <c r="X19" s="16">
        <f>COUNTIF(Table152[[#This Row],[ACS]:[ELIXIR]],"Plausible")</f>
        <v>6</v>
      </c>
    </row>
    <row r="20" spans="1:24" x14ac:dyDescent="0.25">
      <c r="A20" s="7">
        <v>118</v>
      </c>
      <c r="B20" t="s">
        <v>175</v>
      </c>
      <c r="D20" s="9" t="s">
        <v>30</v>
      </c>
      <c r="E20" s="9"/>
      <c r="G20" s="9"/>
      <c r="H20" s="9"/>
      <c r="J20" s="9" t="s">
        <v>30</v>
      </c>
      <c r="K20" s="7"/>
      <c r="N20" s="9"/>
      <c r="O20" s="9"/>
      <c r="P20" s="9"/>
      <c r="Q20" s="9" t="s">
        <v>30</v>
      </c>
      <c r="S20" s="9"/>
      <c r="U20" s="9" t="s">
        <v>30</v>
      </c>
      <c r="V20" s="9" t="s">
        <v>30</v>
      </c>
      <c r="W20" s="7">
        <f>COUNTIF(Table152[[#This Row],[ACS]:[ELIXIR]], "Correct")+COUNTIF(Table152[[#This Row],[ACS]:[ELIXIR]], "(Correct)")</f>
        <v>0</v>
      </c>
      <c r="X20" s="16">
        <f>COUNTIF(Table152[[#This Row],[ACS]:[ELIXIR]],"Plausible")</f>
        <v>5</v>
      </c>
    </row>
    <row r="21" spans="1:24" x14ac:dyDescent="0.25">
      <c r="A21" s="7">
        <v>130</v>
      </c>
      <c r="B21" t="s">
        <v>131</v>
      </c>
      <c r="E21" s="27"/>
      <c r="F21" s="9" t="s">
        <v>30</v>
      </c>
      <c r="G21" s="9" t="s">
        <v>30</v>
      </c>
      <c r="H21" s="9" t="s">
        <v>30</v>
      </c>
      <c r="J21" s="9" t="s">
        <v>30</v>
      </c>
      <c r="K21" s="7"/>
      <c r="O21" s="9" t="s">
        <v>30</v>
      </c>
      <c r="P21" s="9"/>
      <c r="S21" s="9"/>
      <c r="V21" s="9"/>
      <c r="W21" s="7">
        <f>COUNTIF(Table152[[#This Row],[ACS]:[ELIXIR]], "Correct")+COUNTIF(Table152[[#This Row],[ACS]:[ELIXIR]], "(Correct)")</f>
        <v>0</v>
      </c>
      <c r="X21" s="16">
        <f>COUNTIF(Table152[[#This Row],[ACS]:[ELIXIR]],"Plausible")</f>
        <v>5</v>
      </c>
    </row>
    <row r="22" spans="1:24" x14ac:dyDescent="0.25">
      <c r="A22" s="7">
        <v>157</v>
      </c>
      <c r="B22" t="s">
        <v>133</v>
      </c>
      <c r="E22" s="9"/>
      <c r="F22" s="9" t="s">
        <v>30</v>
      </c>
      <c r="G22" s="9" t="s">
        <v>30</v>
      </c>
      <c r="J22" s="9" t="s">
        <v>30</v>
      </c>
      <c r="K22" s="7"/>
      <c r="O22" s="9" t="s">
        <v>30</v>
      </c>
      <c r="P22" s="9"/>
      <c r="S22" s="9"/>
      <c r="U22" s="9" t="s">
        <v>30</v>
      </c>
      <c r="V22" s="9"/>
      <c r="W22" s="7">
        <f>COUNTIF(Table152[[#This Row],[ACS]:[ELIXIR]], "Correct")+COUNTIF(Table152[[#This Row],[ACS]:[ELIXIR]], "(Correct)")</f>
        <v>0</v>
      </c>
      <c r="X22" s="16">
        <f>COUNTIF(Table152[[#This Row],[ACS]:[ELIXIR]],"Plausible")</f>
        <v>5</v>
      </c>
    </row>
    <row r="23" spans="1:24" x14ac:dyDescent="0.25">
      <c r="A23" s="7">
        <v>4</v>
      </c>
      <c r="B23" t="s">
        <v>36</v>
      </c>
      <c r="D23" s="9" t="s">
        <v>169</v>
      </c>
      <c r="E23" s="27" t="s">
        <v>30</v>
      </c>
      <c r="F23" s="9" t="s">
        <v>30</v>
      </c>
      <c r="G23" s="9" t="s">
        <v>30</v>
      </c>
      <c r="H23" s="9"/>
      <c r="J23" s="9" t="s">
        <v>30</v>
      </c>
      <c r="O23" s="9" t="s">
        <v>169</v>
      </c>
      <c r="P23" s="9"/>
      <c r="S23" s="9"/>
      <c r="T23" s="9" t="s">
        <v>30</v>
      </c>
      <c r="U23" s="9" t="s">
        <v>30</v>
      </c>
      <c r="V23" s="9"/>
      <c r="W23" s="7">
        <f>COUNTIF(Table152[[#This Row],[ACS]:[ELIXIR]], "Correct")+COUNTIF(Table152[[#This Row],[ACS]:[ELIXIR]], "(Correct)")</f>
        <v>2</v>
      </c>
      <c r="X23" s="17">
        <f>COUNTIF(Table152[[#This Row],[ACS]:[ELIXIR]],"Plausible")</f>
        <v>6</v>
      </c>
    </row>
    <row r="24" spans="1:24" x14ac:dyDescent="0.25">
      <c r="A24" s="7">
        <v>99</v>
      </c>
      <c r="B24" t="s">
        <v>160</v>
      </c>
      <c r="E24" s="27" t="s">
        <v>30</v>
      </c>
      <c r="K24" s="7"/>
      <c r="L24" s="9" t="s">
        <v>30</v>
      </c>
      <c r="O24" s="9" t="s">
        <v>169</v>
      </c>
      <c r="P24" s="9"/>
      <c r="Q24" s="9" t="s">
        <v>169</v>
      </c>
      <c r="S24" s="9" t="s">
        <v>30</v>
      </c>
      <c r="T24" s="9" t="s">
        <v>30</v>
      </c>
      <c r="U24" s="9" t="s">
        <v>30</v>
      </c>
      <c r="V24" s="9" t="s">
        <v>30</v>
      </c>
      <c r="W24" s="7">
        <f>COUNTIF(Table152[[#This Row],[ACS]:[ELIXIR]], "Correct")+COUNTIF(Table152[[#This Row],[ACS]:[ELIXIR]], "(Correct)")</f>
        <v>2</v>
      </c>
      <c r="X24" s="16">
        <f>COUNTIF(Table152[[#This Row],[ACS]:[ELIXIR]],"Plausible")</f>
        <v>6</v>
      </c>
    </row>
    <row r="25" spans="1:24" x14ac:dyDescent="0.25">
      <c r="A25" s="7">
        <v>153</v>
      </c>
      <c r="B25" t="s">
        <v>105</v>
      </c>
      <c r="C25" s="9" t="s">
        <v>30</v>
      </c>
      <c r="D25" s="9" t="s">
        <v>169</v>
      </c>
      <c r="E25" s="27"/>
      <c r="F25" s="9" t="s">
        <v>169</v>
      </c>
      <c r="K25" s="7"/>
      <c r="O25" s="9" t="s">
        <v>30</v>
      </c>
      <c r="P25" s="9"/>
      <c r="Q25" s="9" t="s">
        <v>30</v>
      </c>
      <c r="R25" s="9" t="s">
        <v>30</v>
      </c>
      <c r="S25" s="9" t="s">
        <v>30</v>
      </c>
      <c r="V25" s="9" t="s">
        <v>30</v>
      </c>
      <c r="W25" s="7">
        <f>COUNTIF(Table152[[#This Row],[ACS]:[ELIXIR]], "Correct")+COUNTIF(Table152[[#This Row],[ACS]:[ELIXIR]], "(Correct)")</f>
        <v>2</v>
      </c>
      <c r="X25" s="16">
        <f>COUNTIF(Table152[[#This Row],[ACS]:[ELIXIR]],"Plausible")</f>
        <v>6</v>
      </c>
    </row>
    <row r="26" spans="1:24" x14ac:dyDescent="0.25">
      <c r="A26" s="7">
        <v>11</v>
      </c>
      <c r="B26" t="s">
        <v>42</v>
      </c>
      <c r="D26" s="9" t="s">
        <v>169</v>
      </c>
      <c r="E26" s="9"/>
      <c r="G26" s="9"/>
      <c r="J26" s="9" t="s">
        <v>30</v>
      </c>
      <c r="O26" s="9"/>
      <c r="P26" s="9" t="s">
        <v>30</v>
      </c>
      <c r="Q26" s="9" t="s">
        <v>30</v>
      </c>
      <c r="S26" s="9" t="s">
        <v>30</v>
      </c>
      <c r="T26" s="9" t="s">
        <v>30</v>
      </c>
      <c r="V26" s="9"/>
      <c r="W26" s="7">
        <f>COUNTIF(Table152[[#This Row],[ACS]:[ELIXIR]], "Correct")+COUNTIF(Table152[[#This Row],[ACS]:[ELIXIR]], "(Correct)")</f>
        <v>1</v>
      </c>
      <c r="X26" s="17">
        <f>COUNTIF(Table152[[#This Row],[ACS]:[ELIXIR]],"Plausible")</f>
        <v>5</v>
      </c>
    </row>
    <row r="27" spans="1:24" x14ac:dyDescent="0.25">
      <c r="A27" s="7">
        <v>125</v>
      </c>
      <c r="B27" t="s">
        <v>130</v>
      </c>
      <c r="E27" s="9"/>
      <c r="G27" s="9" t="s">
        <v>30</v>
      </c>
      <c r="J27" s="9" t="s">
        <v>30</v>
      </c>
      <c r="K27" s="7"/>
      <c r="M27" s="9" t="s">
        <v>238</v>
      </c>
      <c r="O27" s="9" t="s">
        <v>30</v>
      </c>
      <c r="P27" s="9"/>
      <c r="S27" s="9" t="s">
        <v>30</v>
      </c>
      <c r="V27" s="9" t="s">
        <v>30</v>
      </c>
      <c r="W27" s="7">
        <f>COUNTIF(Table152[[#This Row],[ACS]:[ELIXIR]], "Correct")+COUNTIF(Table152[[#This Row],[ACS]:[ELIXIR]], "(Correct)")</f>
        <v>1</v>
      </c>
      <c r="X27" s="16">
        <f>COUNTIF(Table152[[#This Row],[ACS]:[ELIXIR]],"Plausible")</f>
        <v>5</v>
      </c>
    </row>
    <row r="28" spans="1:24" x14ac:dyDescent="0.25">
      <c r="A28" s="7">
        <v>32</v>
      </c>
      <c r="B28" t="s">
        <v>182</v>
      </c>
      <c r="E28" s="9" t="s">
        <v>30</v>
      </c>
      <c r="J28" s="9" t="s">
        <v>30</v>
      </c>
      <c r="K28" s="7"/>
      <c r="O28" s="9"/>
      <c r="P28" s="9"/>
      <c r="S28" s="9" t="s">
        <v>30</v>
      </c>
      <c r="T28" s="9" t="s">
        <v>30</v>
      </c>
      <c r="V28" s="9"/>
      <c r="W28" s="7">
        <f>COUNTIF(Table152[[#This Row],[ACS]:[ELIXIR]], "Correct")+COUNTIF(Table152[[#This Row],[ACS]:[ELIXIR]], "(Correct)")</f>
        <v>0</v>
      </c>
      <c r="X28" s="16">
        <f>COUNTIF(Table152[[#This Row],[ACS]:[ELIXIR]],"Plausible")</f>
        <v>4</v>
      </c>
    </row>
    <row r="29" spans="1:24" x14ac:dyDescent="0.25">
      <c r="A29" s="7">
        <v>110</v>
      </c>
      <c r="B29" t="s">
        <v>178</v>
      </c>
      <c r="D29" s="9" t="s">
        <v>30</v>
      </c>
      <c r="E29" s="9"/>
      <c r="K29" s="7"/>
      <c r="O29" s="9"/>
      <c r="P29" s="9"/>
      <c r="Q29" s="9" t="s">
        <v>30</v>
      </c>
      <c r="S29" s="9" t="s">
        <v>30</v>
      </c>
      <c r="U29" s="9" t="s">
        <v>30</v>
      </c>
      <c r="V29" s="9"/>
      <c r="W29" s="7">
        <f>COUNTIF(Table152[[#This Row],[ACS]:[ELIXIR]], "Correct")+COUNTIF(Table152[[#This Row],[ACS]:[ELIXIR]], "(Correct)")</f>
        <v>0</v>
      </c>
      <c r="X29" s="16">
        <f>COUNTIF(Table152[[#This Row],[ACS]:[ELIXIR]],"Plausible")</f>
        <v>4</v>
      </c>
    </row>
    <row r="30" spans="1:24" x14ac:dyDescent="0.25">
      <c r="A30" s="7">
        <v>166</v>
      </c>
      <c r="B30" t="s">
        <v>122</v>
      </c>
      <c r="E30" s="27"/>
      <c r="H30" s="9" t="s">
        <v>30</v>
      </c>
      <c r="J30" s="9" t="s">
        <v>30</v>
      </c>
      <c r="K30" s="7"/>
      <c r="O30" s="9" t="s">
        <v>30</v>
      </c>
      <c r="P30" s="9"/>
      <c r="Q30" s="9" t="s">
        <v>30</v>
      </c>
      <c r="S30" s="9"/>
      <c r="V30" s="9"/>
      <c r="W30" s="7">
        <f>COUNTIF(Table152[[#This Row],[ACS]:[ELIXIR]], "Correct")+COUNTIF(Table152[[#This Row],[ACS]:[ELIXIR]], "(Correct)")</f>
        <v>0</v>
      </c>
      <c r="X30" s="16">
        <f>COUNTIF(Table152[[#This Row],[ACS]:[ELIXIR]],"Plausible")</f>
        <v>4</v>
      </c>
    </row>
    <row r="31" spans="1:24" x14ac:dyDescent="0.25">
      <c r="A31" s="7">
        <v>161</v>
      </c>
      <c r="B31" t="s">
        <v>78</v>
      </c>
      <c r="C31" s="9" t="s">
        <v>169</v>
      </c>
      <c r="D31" s="9" t="s">
        <v>30</v>
      </c>
      <c r="E31" s="9" t="s">
        <v>169</v>
      </c>
      <c r="F31" s="9" t="s">
        <v>30</v>
      </c>
      <c r="G31" s="9" t="s">
        <v>30</v>
      </c>
      <c r="H31" s="9" t="s">
        <v>169</v>
      </c>
      <c r="I31" s="9" t="s">
        <v>30</v>
      </c>
      <c r="J31" s="9" t="s">
        <v>30</v>
      </c>
      <c r="K31" s="9" t="s">
        <v>30</v>
      </c>
      <c r="M31" s="9" t="s">
        <v>238</v>
      </c>
      <c r="O31" s="9" t="s">
        <v>30</v>
      </c>
      <c r="P31" s="9" t="s">
        <v>169</v>
      </c>
      <c r="Q31" s="9" t="s">
        <v>30</v>
      </c>
      <c r="R31" s="9" t="s">
        <v>169</v>
      </c>
      <c r="S31" s="9" t="s">
        <v>30</v>
      </c>
      <c r="T31" s="9" t="s">
        <v>30</v>
      </c>
      <c r="V31" s="9" t="s">
        <v>169</v>
      </c>
      <c r="W31" s="7">
        <f>COUNTIF(Table152[[#This Row],[ACS]:[ELIXIR]], "Correct")+COUNTIF(Table152[[#This Row],[ACS]:[ELIXIR]], "(Correct)")</f>
        <v>7</v>
      </c>
      <c r="X31" s="16">
        <f>COUNTIF(Table152[[#This Row],[ACS]:[ELIXIR]],"Plausible")</f>
        <v>10</v>
      </c>
    </row>
    <row r="32" spans="1:24" x14ac:dyDescent="0.25">
      <c r="A32" s="7">
        <v>93</v>
      </c>
      <c r="B32" t="s">
        <v>91</v>
      </c>
      <c r="D32" s="9" t="s">
        <v>30</v>
      </c>
      <c r="E32" s="27" t="s">
        <v>30</v>
      </c>
      <c r="J32" s="9" t="s">
        <v>169</v>
      </c>
      <c r="K32" s="9" t="s">
        <v>169</v>
      </c>
      <c r="L32" s="9" t="s">
        <v>169</v>
      </c>
      <c r="M32" s="9" t="s">
        <v>238</v>
      </c>
      <c r="N32" s="9" t="s">
        <v>169</v>
      </c>
      <c r="O32" s="9" t="s">
        <v>30</v>
      </c>
      <c r="P32" s="9"/>
      <c r="R32" s="9" t="s">
        <v>30</v>
      </c>
      <c r="S32" s="9" t="s">
        <v>30</v>
      </c>
      <c r="T32" s="9" t="s">
        <v>30</v>
      </c>
      <c r="U32" s="9" t="s">
        <v>30</v>
      </c>
      <c r="V32" s="9" t="s">
        <v>30</v>
      </c>
      <c r="W32" s="7">
        <f>COUNTIF(Table152[[#This Row],[ACS]:[ELIXIR]], "Correct")+COUNTIF(Table152[[#This Row],[ACS]:[ELIXIR]], "(Correct)")</f>
        <v>5</v>
      </c>
      <c r="X32" s="16">
        <f>COUNTIF(Table152[[#This Row],[ACS]:[ELIXIR]],"Plausible")</f>
        <v>8</v>
      </c>
    </row>
    <row r="33" spans="1:24" x14ac:dyDescent="0.25">
      <c r="A33" s="7">
        <v>2</v>
      </c>
      <c r="B33" t="s">
        <v>34</v>
      </c>
      <c r="D33" s="9" t="s">
        <v>169</v>
      </c>
      <c r="E33" s="27"/>
      <c r="F33" s="9" t="s">
        <v>30</v>
      </c>
      <c r="G33" s="9"/>
      <c r="H33" s="9"/>
      <c r="J33" s="9" t="s">
        <v>30</v>
      </c>
      <c r="O33" s="9" t="s">
        <v>30</v>
      </c>
      <c r="P33" s="9"/>
      <c r="Q33" s="9" t="s">
        <v>169</v>
      </c>
      <c r="S33" s="9"/>
      <c r="T33" s="9" t="s">
        <v>30</v>
      </c>
      <c r="V33" s="9" t="s">
        <v>30</v>
      </c>
      <c r="W33" s="7">
        <f>COUNTIF(Table152[[#This Row],[ACS]:[ELIXIR]], "Correct")+COUNTIF(Table152[[#This Row],[ACS]:[ELIXIR]], "(Correct)")</f>
        <v>2</v>
      </c>
      <c r="X33" s="17">
        <f>COUNTIF(Table152[[#This Row],[ACS]:[ELIXIR]],"Plausible")</f>
        <v>5</v>
      </c>
    </row>
    <row r="34" spans="1:24" x14ac:dyDescent="0.25">
      <c r="A34" s="7">
        <v>88</v>
      </c>
      <c r="B34" t="s">
        <v>90</v>
      </c>
      <c r="D34" s="9" t="s">
        <v>169</v>
      </c>
      <c r="E34" s="9"/>
      <c r="J34" s="9" t="s">
        <v>30</v>
      </c>
      <c r="K34" s="7"/>
      <c r="L34" s="9" t="s">
        <v>30</v>
      </c>
      <c r="M34" s="9" t="s">
        <v>238</v>
      </c>
      <c r="O34" s="9"/>
      <c r="P34" s="9"/>
      <c r="Q34" s="9" t="s">
        <v>30</v>
      </c>
      <c r="S34" s="9" t="s">
        <v>30</v>
      </c>
      <c r="T34" s="9" t="s">
        <v>30</v>
      </c>
      <c r="V34" s="9"/>
      <c r="W34" s="7">
        <f>COUNTIF(Table152[[#This Row],[ACS]:[ELIXIR]], "Correct")+COUNTIF(Table152[[#This Row],[ACS]:[ELIXIR]], "(Correct)")</f>
        <v>2</v>
      </c>
      <c r="X34" s="16">
        <f>COUNTIF(Table152[[#This Row],[ACS]:[ELIXIR]],"Plausible")</f>
        <v>5</v>
      </c>
    </row>
    <row r="35" spans="1:24" x14ac:dyDescent="0.25">
      <c r="A35" s="7">
        <v>77</v>
      </c>
      <c r="B35" t="s">
        <v>128</v>
      </c>
      <c r="E35" s="27"/>
      <c r="H35" s="9" t="s">
        <v>30</v>
      </c>
      <c r="J35" s="9" t="s">
        <v>30</v>
      </c>
      <c r="K35" s="7"/>
      <c r="L35" s="9" t="s">
        <v>30</v>
      </c>
      <c r="O35" s="9"/>
      <c r="P35" s="9"/>
      <c r="Q35" s="9" t="s">
        <v>169</v>
      </c>
      <c r="S35" s="9"/>
      <c r="U35" s="9" t="s">
        <v>30</v>
      </c>
      <c r="V35" s="9"/>
      <c r="W35" s="7">
        <f>COUNTIF(Table152[[#This Row],[ACS]:[ELIXIR]], "Correct")+COUNTIF(Table152[[#This Row],[ACS]:[ELIXIR]], "(Correct)")</f>
        <v>1</v>
      </c>
      <c r="X35" s="16">
        <f>COUNTIF(Table152[[#This Row],[ACS]:[ELIXIR]],"Plausible")</f>
        <v>4</v>
      </c>
    </row>
    <row r="36" spans="1:24" x14ac:dyDescent="0.25">
      <c r="A36" s="7">
        <v>151</v>
      </c>
      <c r="B36" t="s">
        <v>104</v>
      </c>
      <c r="D36" s="9" t="s">
        <v>30</v>
      </c>
      <c r="E36" s="27"/>
      <c r="F36" s="9" t="s">
        <v>30</v>
      </c>
      <c r="K36" s="7"/>
      <c r="O36" s="9" t="s">
        <v>30</v>
      </c>
      <c r="P36" s="9"/>
      <c r="Q36" s="9" t="s">
        <v>169</v>
      </c>
      <c r="S36" s="9"/>
      <c r="U36" s="9" t="s">
        <v>30</v>
      </c>
      <c r="V36" s="9"/>
      <c r="W36" s="7">
        <f>COUNTIF(Table152[[#This Row],[ACS]:[ELIXIR]], "Correct")+COUNTIF(Table152[[#This Row],[ACS]:[ELIXIR]], "(Correct)")</f>
        <v>1</v>
      </c>
      <c r="X36" s="16">
        <f>COUNTIF(Table152[[#This Row],[ACS]:[ELIXIR]],"Plausible")</f>
        <v>4</v>
      </c>
    </row>
    <row r="37" spans="1:24" x14ac:dyDescent="0.25">
      <c r="A37" s="7">
        <v>63</v>
      </c>
      <c r="B37" t="s">
        <v>189</v>
      </c>
      <c r="E37" s="27"/>
      <c r="J37" s="9" t="s">
        <v>30</v>
      </c>
      <c r="K37" s="7"/>
      <c r="M37" s="9" t="s">
        <v>30</v>
      </c>
      <c r="O37" s="9"/>
      <c r="P37" s="9"/>
      <c r="S37" s="9"/>
      <c r="U37" s="9" t="s">
        <v>30</v>
      </c>
      <c r="V37" s="9"/>
      <c r="W37" s="7">
        <f>COUNTIF(Table152[[#This Row],[ACS]:[ELIXIR]], "Correct")+COUNTIF(Table152[[#This Row],[ACS]:[ELIXIR]], "(Correct)")</f>
        <v>0</v>
      </c>
      <c r="X37" s="17">
        <f>COUNTIF(Table152[[#This Row],[ACS]:[ELIXIR]],"Plausible")</f>
        <v>3</v>
      </c>
    </row>
    <row r="38" spans="1:24" x14ac:dyDescent="0.25">
      <c r="A38" s="7">
        <v>74</v>
      </c>
      <c r="B38" t="s">
        <v>171</v>
      </c>
      <c r="D38" s="9" t="s">
        <v>30</v>
      </c>
      <c r="E38" s="9"/>
      <c r="J38" s="9" t="s">
        <v>30</v>
      </c>
      <c r="K38" s="7"/>
      <c r="O38" s="9"/>
      <c r="P38" s="9"/>
      <c r="S38" s="9" t="s">
        <v>30</v>
      </c>
      <c r="V38" s="9"/>
      <c r="W38" s="7">
        <f>COUNTIF(Table152[[#This Row],[ACS]:[ELIXIR]], "Correct")+COUNTIF(Table152[[#This Row],[ACS]:[ELIXIR]], "(Correct)")</f>
        <v>0</v>
      </c>
      <c r="X38" s="16">
        <f>COUNTIF(Table152[[#This Row],[ACS]:[ELIXIR]],"Plausible")</f>
        <v>3</v>
      </c>
    </row>
    <row r="39" spans="1:24" x14ac:dyDescent="0.25">
      <c r="A39" s="7">
        <v>143</v>
      </c>
      <c r="B39" t="s">
        <v>102</v>
      </c>
      <c r="D39" s="9" t="s">
        <v>30</v>
      </c>
      <c r="E39" s="27"/>
      <c r="K39" s="7"/>
      <c r="O39" s="9"/>
      <c r="P39" s="9"/>
      <c r="S39" s="9" t="s">
        <v>30</v>
      </c>
      <c r="U39" s="9" t="s">
        <v>30</v>
      </c>
      <c r="V39" s="9"/>
      <c r="W39" s="7">
        <f>COUNTIF(Table152[[#This Row],[ACS]:[ELIXIR]], "Correct")+COUNTIF(Table152[[#This Row],[ACS]:[ELIXIR]], "(Correct)")</f>
        <v>0</v>
      </c>
      <c r="X39" s="16">
        <f>COUNTIF(Table152[[#This Row],[ACS]:[ELIXIR]],"Plausible")</f>
        <v>3</v>
      </c>
    </row>
    <row r="40" spans="1:24" x14ac:dyDescent="0.25">
      <c r="A40" s="7">
        <v>145</v>
      </c>
      <c r="B40" t="s">
        <v>186</v>
      </c>
      <c r="E40" s="9"/>
      <c r="J40" s="9" t="s">
        <v>30</v>
      </c>
      <c r="K40" s="7"/>
      <c r="O40" s="9"/>
      <c r="P40" s="9"/>
      <c r="S40" s="9" t="s">
        <v>30</v>
      </c>
      <c r="T40" s="9" t="s">
        <v>30</v>
      </c>
      <c r="V40" s="9"/>
      <c r="W40" s="7">
        <f>COUNTIF(Table152[[#This Row],[ACS]:[ELIXIR]], "Correct")+COUNTIF(Table152[[#This Row],[ACS]:[ELIXIR]], "(Correct)")</f>
        <v>0</v>
      </c>
      <c r="X40" s="16">
        <f>COUNTIF(Table152[[#This Row],[ACS]:[ELIXIR]],"Plausible")</f>
        <v>3</v>
      </c>
    </row>
    <row r="41" spans="1:24" x14ac:dyDescent="0.25">
      <c r="A41" s="7">
        <v>189</v>
      </c>
      <c r="B41" t="s">
        <v>200</v>
      </c>
      <c r="E41" s="9"/>
      <c r="F41" s="9"/>
      <c r="G41" s="9"/>
      <c r="H41" s="9"/>
      <c r="J41" s="9" t="s">
        <v>30</v>
      </c>
      <c r="K41" s="7"/>
      <c r="O41" s="9"/>
      <c r="P41" s="9"/>
      <c r="S41" s="9" t="s">
        <v>30</v>
      </c>
      <c r="U41" s="9" t="s">
        <v>30</v>
      </c>
      <c r="V41" s="9"/>
      <c r="W41" s="7">
        <f>COUNTIF(Table152[[#This Row],[ACS]:[ELIXIR]], "Correct")+COUNTIF(Table152[[#This Row],[ACS]:[ELIXIR]], "(Correct)")</f>
        <v>0</v>
      </c>
      <c r="X41" s="16">
        <f>COUNTIF(Table152[[#This Row],[ACS]:[ELIXIR]],"Plausible")</f>
        <v>3</v>
      </c>
    </row>
    <row r="42" spans="1:24" x14ac:dyDescent="0.25">
      <c r="A42" s="7">
        <v>64</v>
      </c>
      <c r="B42" t="s">
        <v>68</v>
      </c>
      <c r="E42" s="27" t="s">
        <v>169</v>
      </c>
      <c r="J42" s="9" t="s">
        <v>30</v>
      </c>
      <c r="K42" s="9" t="s">
        <v>30</v>
      </c>
      <c r="M42" s="9" t="s">
        <v>238</v>
      </c>
      <c r="O42" s="9"/>
      <c r="P42" s="9"/>
      <c r="R42" s="9" t="s">
        <v>169</v>
      </c>
      <c r="S42" s="9" t="s">
        <v>30</v>
      </c>
      <c r="T42" s="9" t="s">
        <v>30</v>
      </c>
      <c r="U42" s="9" t="s">
        <v>30</v>
      </c>
      <c r="V42" s="9"/>
      <c r="W42" s="7">
        <f>COUNTIF(Table152[[#This Row],[ACS]:[ELIXIR]], "Correct")+COUNTIF(Table152[[#This Row],[ACS]:[ELIXIR]], "(Correct)")</f>
        <v>3</v>
      </c>
      <c r="X42" s="17">
        <f>COUNTIF(Table152[[#This Row],[ACS]:[ELIXIR]],"Plausible")</f>
        <v>5</v>
      </c>
    </row>
    <row r="43" spans="1:24" x14ac:dyDescent="0.25">
      <c r="A43" s="7">
        <v>146</v>
      </c>
      <c r="B43" t="s">
        <v>139</v>
      </c>
      <c r="E43" s="27"/>
      <c r="I43" s="9" t="s">
        <v>169</v>
      </c>
      <c r="J43" s="9" t="s">
        <v>30</v>
      </c>
      <c r="K43" s="7"/>
      <c r="N43" s="9" t="s">
        <v>169</v>
      </c>
      <c r="O43" s="9"/>
      <c r="P43" s="9"/>
      <c r="Q43" s="9" t="s">
        <v>169</v>
      </c>
      <c r="S43" s="9" t="s">
        <v>30</v>
      </c>
      <c r="T43" s="9" t="s">
        <v>30</v>
      </c>
      <c r="U43" s="9" t="s">
        <v>30</v>
      </c>
      <c r="V43" s="9" t="s">
        <v>30</v>
      </c>
      <c r="W43" s="7">
        <f>COUNTIF(Table152[[#This Row],[ACS]:[ELIXIR]], "Correct")+COUNTIF(Table152[[#This Row],[ACS]:[ELIXIR]], "(Correct)")</f>
        <v>3</v>
      </c>
      <c r="X43" s="16">
        <f>COUNTIF(Table152[[#This Row],[ACS]:[ELIXIR]],"Plausible")</f>
        <v>5</v>
      </c>
    </row>
    <row r="44" spans="1:24" x14ac:dyDescent="0.25">
      <c r="A44" s="7">
        <v>31</v>
      </c>
      <c r="B44" t="s">
        <v>163</v>
      </c>
      <c r="D44" s="8"/>
      <c r="E44" s="9" t="s">
        <v>30</v>
      </c>
      <c r="J44" s="9" t="s">
        <v>30</v>
      </c>
      <c r="K44" s="7"/>
      <c r="O44" s="9"/>
      <c r="P44" s="9"/>
      <c r="S44" s="9" t="s">
        <v>169</v>
      </c>
      <c r="T44" s="9" t="s">
        <v>30</v>
      </c>
      <c r="V44" s="9"/>
      <c r="W44" s="7">
        <f>COUNTIF(Table152[[#This Row],[ACS]:[ELIXIR]], "Correct")+COUNTIF(Table152[[#This Row],[ACS]:[ELIXIR]], "(Correct)")</f>
        <v>1</v>
      </c>
      <c r="X44" s="17">
        <f>COUNTIF(Table152[[#This Row],[ACS]:[ELIXIR]],"Plausible")</f>
        <v>3</v>
      </c>
    </row>
    <row r="45" spans="1:24" x14ac:dyDescent="0.25">
      <c r="A45" s="7">
        <v>107</v>
      </c>
      <c r="B45" t="s">
        <v>72</v>
      </c>
      <c r="C45" s="9" t="s">
        <v>169</v>
      </c>
      <c r="E45" s="9"/>
      <c r="J45" s="9" t="s">
        <v>30</v>
      </c>
      <c r="K45" s="7"/>
      <c r="O45" s="9"/>
      <c r="P45" s="9"/>
      <c r="S45" s="9" t="s">
        <v>30</v>
      </c>
      <c r="U45" s="9" t="s">
        <v>30</v>
      </c>
      <c r="V45" s="9"/>
      <c r="W45" s="7">
        <f>COUNTIF(Table152[[#This Row],[ACS]:[ELIXIR]], "Correct")+COUNTIF(Table152[[#This Row],[ACS]:[ELIXIR]], "(Correct)")</f>
        <v>1</v>
      </c>
      <c r="X45" s="16">
        <f>COUNTIF(Table152[[#This Row],[ACS]:[ELIXIR]],"Plausible")</f>
        <v>3</v>
      </c>
    </row>
    <row r="46" spans="1:24" x14ac:dyDescent="0.25">
      <c r="A46" s="7">
        <v>15</v>
      </c>
      <c r="B46" t="s">
        <v>207</v>
      </c>
      <c r="E46" s="27"/>
      <c r="G46" s="9"/>
      <c r="N46" s="9" t="s">
        <v>30</v>
      </c>
      <c r="O46" s="9"/>
      <c r="P46" s="9"/>
      <c r="S46" s="9"/>
      <c r="V46" s="9" t="s">
        <v>30</v>
      </c>
      <c r="W46" s="7">
        <f>COUNTIF(Table152[[#This Row],[ACS]:[ELIXIR]], "Correct")+COUNTIF(Table152[[#This Row],[ACS]:[ELIXIR]], "(Correct)")</f>
        <v>0</v>
      </c>
      <c r="X46" s="17">
        <f>COUNTIF(Table152[[#This Row],[ACS]:[ELIXIR]],"Plausible")</f>
        <v>2</v>
      </c>
    </row>
    <row r="47" spans="1:24" x14ac:dyDescent="0.25">
      <c r="A47" s="7">
        <v>16</v>
      </c>
      <c r="B47" t="s">
        <v>194</v>
      </c>
      <c r="E47" s="27"/>
      <c r="G47" s="9"/>
      <c r="N47" s="9" t="s">
        <v>30</v>
      </c>
      <c r="O47" s="9"/>
      <c r="P47" s="9"/>
      <c r="Q47" s="9" t="s">
        <v>30</v>
      </c>
      <c r="S47" s="9"/>
      <c r="V47" s="9"/>
      <c r="W47" s="7">
        <f>COUNTIF(Table152[[#This Row],[ACS]:[ELIXIR]], "Correct")+COUNTIF(Table152[[#This Row],[ACS]:[ELIXIR]], "(Correct)")</f>
        <v>0</v>
      </c>
      <c r="X47" s="17">
        <f>COUNTIF(Table152[[#This Row],[ACS]:[ELIXIR]],"Plausible")</f>
        <v>2</v>
      </c>
    </row>
    <row r="48" spans="1:24" x14ac:dyDescent="0.25">
      <c r="A48" s="7">
        <v>46</v>
      </c>
      <c r="B48" t="s">
        <v>184</v>
      </c>
      <c r="E48" s="9" t="s">
        <v>30</v>
      </c>
      <c r="K48" s="7"/>
      <c r="O48" s="9"/>
      <c r="P48" s="9"/>
      <c r="S48" s="9"/>
      <c r="U48" s="9" t="s">
        <v>30</v>
      </c>
      <c r="V48" s="9"/>
      <c r="W48" s="7">
        <f>COUNTIF(Table152[[#This Row],[ACS]:[ELIXIR]], "Correct")+COUNTIF(Table152[[#This Row],[ACS]:[ELIXIR]], "(Correct)")</f>
        <v>0</v>
      </c>
      <c r="X48" s="16">
        <f>COUNTIF(Table152[[#This Row],[ACS]:[ELIXIR]],"Plausible")</f>
        <v>2</v>
      </c>
    </row>
    <row r="49" spans="1:24" x14ac:dyDescent="0.25">
      <c r="A49" s="7">
        <v>49</v>
      </c>
      <c r="B49" t="s">
        <v>195</v>
      </c>
      <c r="E49" s="9"/>
      <c r="J49" s="9" t="s">
        <v>30</v>
      </c>
      <c r="K49" s="7"/>
      <c r="O49" s="9"/>
      <c r="P49" s="9"/>
      <c r="Q49" s="9" t="s">
        <v>30</v>
      </c>
      <c r="S49" s="9"/>
      <c r="V49" s="9"/>
      <c r="W49" s="7">
        <f>COUNTIF(Table152[[#This Row],[ACS]:[ELIXIR]], "Correct")+COUNTIF(Table152[[#This Row],[ACS]:[ELIXIR]], "(Correct)")</f>
        <v>0</v>
      </c>
      <c r="X49" s="16">
        <f>COUNTIF(Table152[[#This Row],[ACS]:[ELIXIR]],"Plausible")</f>
        <v>2</v>
      </c>
    </row>
    <row r="50" spans="1:24" x14ac:dyDescent="0.25">
      <c r="A50" s="7">
        <v>66</v>
      </c>
      <c r="B50" t="s">
        <v>205</v>
      </c>
      <c r="E50" s="9"/>
      <c r="K50" s="7"/>
      <c r="N50" s="9" t="s">
        <v>30</v>
      </c>
      <c r="O50" s="9"/>
      <c r="P50" s="9"/>
      <c r="S50" s="9"/>
      <c r="U50" s="9" t="s">
        <v>30</v>
      </c>
      <c r="V50" s="9"/>
      <c r="W50" s="7">
        <f>COUNTIF(Table152[[#This Row],[ACS]:[ELIXIR]], "Correct")+COUNTIF(Table152[[#This Row],[ACS]:[ELIXIR]], "(Correct)")</f>
        <v>0</v>
      </c>
      <c r="X50" s="16">
        <f>COUNTIF(Table152[[#This Row],[ACS]:[ELIXIR]],"Plausible")</f>
        <v>2</v>
      </c>
    </row>
    <row r="51" spans="1:24" x14ac:dyDescent="0.25">
      <c r="A51" s="7">
        <v>95</v>
      </c>
      <c r="B51" t="s">
        <v>219</v>
      </c>
      <c r="E51" s="27"/>
      <c r="K51" s="7"/>
      <c r="O51" s="9" t="s">
        <v>30</v>
      </c>
      <c r="P51" s="9"/>
      <c r="S51" s="9"/>
      <c r="T51" s="9" t="s">
        <v>30</v>
      </c>
      <c r="V51" s="9"/>
      <c r="W51" s="7">
        <f>COUNTIF(Table152[[#This Row],[ACS]:[ELIXIR]], "Correct")+COUNTIF(Table152[[#This Row],[ACS]:[ELIXIR]], "(Correct)")</f>
        <v>0</v>
      </c>
      <c r="X51" s="17">
        <f>COUNTIF(Table152[[#This Row],[ACS]:[ELIXIR]],"Plausible")</f>
        <v>2</v>
      </c>
    </row>
    <row r="52" spans="1:24" x14ac:dyDescent="0.25">
      <c r="A52" s="7">
        <v>102</v>
      </c>
      <c r="B52" t="s">
        <v>172</v>
      </c>
      <c r="D52" s="9" t="s">
        <v>30</v>
      </c>
      <c r="E52" s="9"/>
      <c r="K52" s="7"/>
      <c r="M52" s="9" t="s">
        <v>30</v>
      </c>
      <c r="N52" s="9"/>
      <c r="O52" s="9"/>
      <c r="P52" s="9"/>
      <c r="S52" s="9"/>
      <c r="V52" s="9"/>
      <c r="W52" s="7">
        <f>COUNTIF(Table152[[#This Row],[ACS]:[ELIXIR]], "Correct")+COUNTIF(Table152[[#This Row],[ACS]:[ELIXIR]], "(Correct)")</f>
        <v>0</v>
      </c>
      <c r="X52" s="16">
        <f>COUNTIF(Table152[[#This Row],[ACS]:[ELIXIR]],"Plausible")</f>
        <v>2</v>
      </c>
    </row>
    <row r="53" spans="1:24" x14ac:dyDescent="0.25">
      <c r="A53" s="7">
        <v>105</v>
      </c>
      <c r="B53" t="s">
        <v>197</v>
      </c>
      <c r="E53" s="9"/>
      <c r="K53" s="7"/>
      <c r="O53" s="9"/>
      <c r="P53" s="9"/>
      <c r="Q53" s="9" t="s">
        <v>30</v>
      </c>
      <c r="S53" s="9"/>
      <c r="T53" s="9" t="s">
        <v>30</v>
      </c>
      <c r="V53" s="9"/>
      <c r="W53" s="7">
        <f>COUNTIF(Table152[[#This Row],[ACS]:[ELIXIR]], "Correct")+COUNTIF(Table152[[#This Row],[ACS]:[ELIXIR]], "(Correct)")</f>
        <v>0</v>
      </c>
      <c r="X53" s="16">
        <f>COUNTIF(Table152[[#This Row],[ACS]:[ELIXIR]],"Plausible")</f>
        <v>2</v>
      </c>
    </row>
    <row r="54" spans="1:24" x14ac:dyDescent="0.25">
      <c r="A54" s="7">
        <v>132</v>
      </c>
      <c r="B54" t="s">
        <v>224</v>
      </c>
      <c r="E54" s="9"/>
      <c r="J54" s="9" t="s">
        <v>30</v>
      </c>
      <c r="K54" s="7"/>
      <c r="O54" s="9" t="s">
        <v>30</v>
      </c>
      <c r="P54" s="9"/>
      <c r="S54" s="9"/>
      <c r="U54" s="7"/>
      <c r="V54" s="9"/>
      <c r="W54" s="7">
        <f>COUNTIF(Table152[[#This Row],[ACS]:[ELIXIR]], "Correct")+COUNTIF(Table152[[#This Row],[ACS]:[ELIXIR]], "(Correct)")</f>
        <v>0</v>
      </c>
      <c r="X54" s="17">
        <f>COUNTIF(Table152[[#This Row],[ACS]:[ELIXIR]],"Plausible")</f>
        <v>2</v>
      </c>
    </row>
    <row r="55" spans="1:24" x14ac:dyDescent="0.25">
      <c r="A55" s="7">
        <v>139</v>
      </c>
      <c r="B55" t="s">
        <v>177</v>
      </c>
      <c r="D55" s="9" t="s">
        <v>30</v>
      </c>
      <c r="E55" s="9"/>
      <c r="J55" s="9" t="s">
        <v>30</v>
      </c>
      <c r="K55" s="7"/>
      <c r="O55" s="9"/>
      <c r="P55" s="9"/>
      <c r="S55" s="9"/>
      <c r="V55" s="9"/>
      <c r="W55" s="7">
        <f>COUNTIF(Table152[[#This Row],[ACS]:[ELIXIR]], "Correct")+COUNTIF(Table152[[#This Row],[ACS]:[ELIXIR]], "(Correct)")</f>
        <v>0</v>
      </c>
      <c r="X55" s="16">
        <f>COUNTIF(Table152[[#This Row],[ACS]:[ELIXIR]],"Plausible")</f>
        <v>2</v>
      </c>
    </row>
    <row r="56" spans="1:24" x14ac:dyDescent="0.25">
      <c r="A56" s="7">
        <v>152</v>
      </c>
      <c r="B56" t="s">
        <v>198</v>
      </c>
      <c r="E56" s="9"/>
      <c r="K56" s="7"/>
      <c r="L56" s="9" t="s">
        <v>30</v>
      </c>
      <c r="O56" s="9"/>
      <c r="P56" s="9"/>
      <c r="Q56" s="9" t="s">
        <v>30</v>
      </c>
      <c r="S56" s="9"/>
      <c r="V56" s="9"/>
      <c r="W56" s="7">
        <f>COUNTIF(Table152[[#This Row],[ACS]:[ELIXIR]], "Correct")+COUNTIF(Table152[[#This Row],[ACS]:[ELIXIR]], "(Correct)")</f>
        <v>0</v>
      </c>
      <c r="X56" s="16">
        <f>COUNTIF(Table152[[#This Row],[ACS]:[ELIXIR]],"Plausible")</f>
        <v>2</v>
      </c>
    </row>
    <row r="57" spans="1:24" x14ac:dyDescent="0.25">
      <c r="A57" s="7">
        <v>154</v>
      </c>
      <c r="B57" t="s">
        <v>180</v>
      </c>
      <c r="D57" s="9" t="s">
        <v>30</v>
      </c>
      <c r="E57" s="9"/>
      <c r="J57" s="9" t="s">
        <v>30</v>
      </c>
      <c r="K57" s="7"/>
      <c r="O57" s="9"/>
      <c r="P57" s="9"/>
      <c r="S57" s="9"/>
      <c r="V57" s="9"/>
      <c r="W57" s="7">
        <f>COUNTIF(Table152[[#This Row],[ACS]:[ELIXIR]], "Correct")+COUNTIF(Table152[[#This Row],[ACS]:[ELIXIR]], "(Correct)")</f>
        <v>0</v>
      </c>
      <c r="X57" s="16">
        <f>COUNTIF(Table152[[#This Row],[ACS]:[ELIXIR]],"Plausible")</f>
        <v>2</v>
      </c>
    </row>
    <row r="58" spans="1:24" x14ac:dyDescent="0.25">
      <c r="A58" s="7">
        <v>174</v>
      </c>
      <c r="B58" t="s">
        <v>170</v>
      </c>
      <c r="C58" s="27" t="s">
        <v>30</v>
      </c>
      <c r="E58" s="9"/>
      <c r="K58" s="7"/>
      <c r="O58" s="9" t="s">
        <v>30</v>
      </c>
      <c r="P58" s="9"/>
      <c r="S58" s="9"/>
      <c r="V58" s="9"/>
      <c r="W58" s="7">
        <f>COUNTIF(Table152[[#This Row],[ACS]:[ELIXIR]], "Correct")+COUNTIF(Table152[[#This Row],[ACS]:[ELIXIR]], "(Correct)")</f>
        <v>0</v>
      </c>
      <c r="X58" s="16">
        <f>COUNTIF(Table152[[#This Row],[ACS]:[ELIXIR]],"Plausible")</f>
        <v>2</v>
      </c>
    </row>
    <row r="59" spans="1:24" x14ac:dyDescent="0.25">
      <c r="A59" s="7">
        <v>177</v>
      </c>
      <c r="B59" t="s">
        <v>174</v>
      </c>
      <c r="D59" s="9" t="s">
        <v>30</v>
      </c>
      <c r="E59" s="9"/>
      <c r="K59" s="7"/>
      <c r="L59" s="9" t="s">
        <v>30</v>
      </c>
      <c r="O59" s="9"/>
      <c r="P59" s="9"/>
      <c r="S59" s="9"/>
      <c r="V59" s="9"/>
      <c r="W59" s="7">
        <f>COUNTIF(Table152[[#This Row],[ACS]:[ELIXIR]], "Correct")+COUNTIF(Table152[[#This Row],[ACS]:[ELIXIR]], "(Correct)")</f>
        <v>0</v>
      </c>
      <c r="X59" s="16">
        <f>COUNTIF(Table152[[#This Row],[ACS]:[ELIXIR]],"Plausible")</f>
        <v>2</v>
      </c>
    </row>
    <row r="60" spans="1:24" x14ac:dyDescent="0.25">
      <c r="A60" s="7">
        <v>178</v>
      </c>
      <c r="B60" t="s">
        <v>228</v>
      </c>
      <c r="E60" s="9"/>
      <c r="K60" s="7"/>
      <c r="O60" s="9" t="s">
        <v>30</v>
      </c>
      <c r="P60" s="9"/>
      <c r="S60" s="9"/>
      <c r="V60" s="9" t="s">
        <v>30</v>
      </c>
      <c r="W60" s="7">
        <f>COUNTIF(Table152[[#This Row],[ACS]:[ELIXIR]], "Correct")+COUNTIF(Table152[[#This Row],[ACS]:[ELIXIR]], "(Correct)")</f>
        <v>0</v>
      </c>
      <c r="X60" s="17">
        <f>COUNTIF(Table152[[#This Row],[ACS]:[ELIXIR]],"Plausible")</f>
        <v>2</v>
      </c>
    </row>
    <row r="61" spans="1:24" x14ac:dyDescent="0.25">
      <c r="A61" s="7">
        <v>179</v>
      </c>
      <c r="B61" t="s">
        <v>192</v>
      </c>
      <c r="E61" s="27"/>
      <c r="K61" s="7"/>
      <c r="M61" s="9" t="s">
        <v>30</v>
      </c>
      <c r="N61" s="9"/>
      <c r="O61" s="9" t="s">
        <v>30</v>
      </c>
      <c r="P61" s="9"/>
      <c r="S61" s="9"/>
      <c r="V61" s="9"/>
      <c r="W61" s="7">
        <f>COUNTIF(Table152[[#This Row],[ACS]:[ELIXIR]], "Correct")+COUNTIF(Table152[[#This Row],[ACS]:[ELIXIR]], "(Correct)")</f>
        <v>0</v>
      </c>
      <c r="X61" s="16">
        <f>COUNTIF(Table152[[#This Row],[ACS]:[ELIXIR]],"Plausible")</f>
        <v>2</v>
      </c>
    </row>
    <row r="62" spans="1:24" x14ac:dyDescent="0.25">
      <c r="A62" s="7">
        <v>185</v>
      </c>
      <c r="B62" t="s">
        <v>229</v>
      </c>
      <c r="E62" s="9"/>
      <c r="J62" s="9" t="s">
        <v>30</v>
      </c>
      <c r="K62" s="7"/>
      <c r="L62" s="9" t="s">
        <v>30</v>
      </c>
      <c r="O62" s="9"/>
      <c r="P62" s="9"/>
      <c r="S62" s="9"/>
      <c r="U62" s="7"/>
      <c r="V62" s="9"/>
      <c r="W62" s="7">
        <f>COUNTIF(Table152[[#This Row],[ACS]:[ELIXIR]], "Correct")+COUNTIF(Table152[[#This Row],[ACS]:[ELIXIR]], "(Correct)")</f>
        <v>0</v>
      </c>
      <c r="X62" s="17">
        <f>COUNTIF(Table152[[#This Row],[ACS]:[ELIXIR]],"Plausible")</f>
        <v>2</v>
      </c>
    </row>
    <row r="63" spans="1:24" x14ac:dyDescent="0.25">
      <c r="A63" s="7">
        <v>187</v>
      </c>
      <c r="B63" t="s">
        <v>181</v>
      </c>
      <c r="D63" s="9" t="s">
        <v>30</v>
      </c>
      <c r="E63" s="9"/>
      <c r="F63" s="9"/>
      <c r="G63" s="9"/>
      <c r="H63" s="9"/>
      <c r="K63" s="7"/>
      <c r="O63" s="9"/>
      <c r="P63" s="9"/>
      <c r="S63" s="9"/>
      <c r="U63" s="9" t="s">
        <v>30</v>
      </c>
      <c r="V63" s="9"/>
      <c r="W63" s="7">
        <f>COUNTIF(Table152[[#This Row],[ACS]:[ELIXIR]], "Correct")+COUNTIF(Table152[[#This Row],[ACS]:[ELIXIR]], "(Correct)")</f>
        <v>0</v>
      </c>
      <c r="X63" s="16">
        <f>COUNTIF(Table152[[#This Row],[ACS]:[ELIXIR]],"Plausible")</f>
        <v>2</v>
      </c>
    </row>
    <row r="64" spans="1:24" x14ac:dyDescent="0.25">
      <c r="A64" s="7">
        <v>68</v>
      </c>
      <c r="B64" t="s">
        <v>85</v>
      </c>
      <c r="C64" s="9" t="s">
        <v>169</v>
      </c>
      <c r="D64" s="9" t="s">
        <v>30</v>
      </c>
      <c r="E64" s="27" t="s">
        <v>169</v>
      </c>
      <c r="J64" s="9" t="s">
        <v>30</v>
      </c>
      <c r="K64" s="7"/>
      <c r="N64" s="9"/>
      <c r="O64" s="9"/>
      <c r="P64" s="9"/>
      <c r="S64" s="9" t="s">
        <v>30</v>
      </c>
      <c r="V64" s="9"/>
      <c r="W64" s="7">
        <f>COUNTIF(Table152[[#This Row],[ACS]:[ELIXIR]], "Correct")+COUNTIF(Table152[[#This Row],[ACS]:[ELIXIR]], "(Correct)")</f>
        <v>2</v>
      </c>
      <c r="X64" s="16">
        <f>COUNTIF(Table152[[#This Row],[ACS]:[ELIXIR]],"Plausible")</f>
        <v>3</v>
      </c>
    </row>
    <row r="65" spans="1:24" x14ac:dyDescent="0.25">
      <c r="A65" s="7">
        <v>101</v>
      </c>
      <c r="B65" t="s">
        <v>159</v>
      </c>
      <c r="D65" s="9" t="s">
        <v>30</v>
      </c>
      <c r="E65" s="27"/>
      <c r="J65" s="9" t="s">
        <v>30</v>
      </c>
      <c r="K65" s="7"/>
      <c r="L65" s="9" t="s">
        <v>169</v>
      </c>
      <c r="N65" s="9" t="s">
        <v>30</v>
      </c>
      <c r="O65" s="9"/>
      <c r="P65" s="9"/>
      <c r="Q65" s="9" t="s">
        <v>169</v>
      </c>
      <c r="S65" s="9"/>
      <c r="V65" s="9"/>
      <c r="W65" s="7">
        <f>COUNTIF(Table152[[#This Row],[ACS]:[ELIXIR]], "Correct")+COUNTIF(Table152[[#This Row],[ACS]:[ELIXIR]], "(Correct)")</f>
        <v>2</v>
      </c>
      <c r="X65" s="16">
        <f>COUNTIF(Table152[[#This Row],[ACS]:[ELIXIR]],"Plausible")</f>
        <v>3</v>
      </c>
    </row>
    <row r="66" spans="1:24" x14ac:dyDescent="0.25">
      <c r="A66" s="7">
        <v>27</v>
      </c>
      <c r="B66" t="s">
        <v>51</v>
      </c>
      <c r="E66" s="9"/>
      <c r="H66" s="9"/>
      <c r="K66" s="9" t="s">
        <v>30</v>
      </c>
      <c r="O66" s="9"/>
      <c r="P66" s="9" t="s">
        <v>169</v>
      </c>
      <c r="S66" s="9" t="s">
        <v>30</v>
      </c>
      <c r="V66" s="9"/>
      <c r="W66" s="7">
        <f>COUNTIF(Table152[[#This Row],[ACS]:[ELIXIR]], "Correct")+COUNTIF(Table152[[#This Row],[ACS]:[ELIXIR]], "(Correct)")</f>
        <v>1</v>
      </c>
      <c r="X66" s="17">
        <f>COUNTIF(Table152[[#This Row],[ACS]:[ELIXIR]],"Plausible")</f>
        <v>2</v>
      </c>
    </row>
    <row r="67" spans="1:24" x14ac:dyDescent="0.25">
      <c r="A67" s="7">
        <v>47</v>
      </c>
      <c r="B67" t="s">
        <v>62</v>
      </c>
      <c r="E67" s="27"/>
      <c r="K67" s="9" t="s">
        <v>30</v>
      </c>
      <c r="M67" s="9" t="s">
        <v>169</v>
      </c>
      <c r="O67" s="9"/>
      <c r="P67" s="9"/>
      <c r="R67" s="9" t="s">
        <v>30</v>
      </c>
      <c r="S67" s="9"/>
      <c r="V67" s="9"/>
      <c r="W67" s="7">
        <f>COUNTIF(Table152[[#This Row],[ACS]:[ELIXIR]], "Correct")+COUNTIF(Table152[[#This Row],[ACS]:[ELIXIR]], "(Correct)")</f>
        <v>1</v>
      </c>
      <c r="X67" s="16">
        <f>COUNTIF(Table152[[#This Row],[ACS]:[ELIXIR]],"Plausible")</f>
        <v>2</v>
      </c>
    </row>
    <row r="68" spans="1:24" x14ac:dyDescent="0.25">
      <c r="A68" s="7">
        <v>58</v>
      </c>
      <c r="B68" t="s">
        <v>66</v>
      </c>
      <c r="E68" s="9"/>
      <c r="J68" s="9" t="s">
        <v>169</v>
      </c>
      <c r="K68" s="7"/>
      <c r="O68" s="9"/>
      <c r="P68" s="9"/>
      <c r="S68" s="9"/>
      <c r="T68" s="9" t="s">
        <v>30</v>
      </c>
      <c r="U68" s="9" t="s">
        <v>30</v>
      </c>
      <c r="V68" s="9"/>
      <c r="W68" s="7">
        <f>COUNTIF(Table152[[#This Row],[ACS]:[ELIXIR]], "Correct")+COUNTIF(Table152[[#This Row],[ACS]:[ELIXIR]], "(Correct)")</f>
        <v>1</v>
      </c>
      <c r="X68" s="17">
        <f>COUNTIF(Table152[[#This Row],[ACS]:[ELIXIR]],"Plausible")</f>
        <v>2</v>
      </c>
    </row>
    <row r="69" spans="1:24" x14ac:dyDescent="0.25">
      <c r="A69" s="7">
        <v>85</v>
      </c>
      <c r="B69" t="s">
        <v>157</v>
      </c>
      <c r="D69" s="9" t="s">
        <v>30</v>
      </c>
      <c r="E69" s="27"/>
      <c r="K69" s="7"/>
      <c r="N69" s="9" t="s">
        <v>30</v>
      </c>
      <c r="O69" s="9"/>
      <c r="P69" s="9"/>
      <c r="Q69" s="9" t="s">
        <v>169</v>
      </c>
      <c r="S69" s="9"/>
      <c r="V69" s="9"/>
      <c r="W69" s="7">
        <f>COUNTIF(Table152[[#This Row],[ACS]:[ELIXIR]], "Correct")+COUNTIF(Table152[[#This Row],[ACS]:[ELIXIR]], "(Correct)")</f>
        <v>1</v>
      </c>
      <c r="X69" s="16">
        <f>COUNTIF(Table152[[#This Row],[ACS]:[ELIXIR]],"Plausible")</f>
        <v>2</v>
      </c>
    </row>
    <row r="70" spans="1:24" x14ac:dyDescent="0.25">
      <c r="A70" s="7">
        <v>89</v>
      </c>
      <c r="B70" t="s">
        <v>147</v>
      </c>
      <c r="D70" s="9" t="s">
        <v>30</v>
      </c>
      <c r="E70" s="9"/>
      <c r="K70" s="7"/>
      <c r="N70" s="9" t="s">
        <v>169</v>
      </c>
      <c r="O70" s="9" t="s">
        <v>30</v>
      </c>
      <c r="P70" s="9"/>
      <c r="S70" s="9"/>
      <c r="V70" s="9"/>
      <c r="W70" s="7">
        <f>COUNTIF(Table152[[#This Row],[ACS]:[ELIXIR]], "Correct")+COUNTIF(Table152[[#This Row],[ACS]:[ELIXIR]], "(Correct)")</f>
        <v>1</v>
      </c>
      <c r="X70" s="16">
        <f>COUNTIF(Table152[[#This Row],[ACS]:[ELIXIR]],"Plausible")</f>
        <v>2</v>
      </c>
    </row>
    <row r="71" spans="1:24" x14ac:dyDescent="0.25">
      <c r="A71" s="7">
        <v>171</v>
      </c>
      <c r="B71" t="s">
        <v>153</v>
      </c>
      <c r="E71" s="9"/>
      <c r="J71" s="9" t="s">
        <v>30</v>
      </c>
      <c r="K71" s="7"/>
      <c r="L71" s="9" t="s">
        <v>30</v>
      </c>
      <c r="N71" s="9" t="s">
        <v>169</v>
      </c>
      <c r="O71" s="9"/>
      <c r="P71" s="9"/>
      <c r="S71" s="9"/>
      <c r="V71" s="9"/>
      <c r="W71" s="7">
        <f>COUNTIF(Table152[[#This Row],[ACS]:[ELIXIR]], "Correct")+COUNTIF(Table152[[#This Row],[ACS]:[ELIXIR]], "(Correct)")</f>
        <v>1</v>
      </c>
      <c r="X71" s="16">
        <f>COUNTIF(Table152[[#This Row],[ACS]:[ELIXIR]],"Plausible")</f>
        <v>2</v>
      </c>
    </row>
    <row r="72" spans="1:24" x14ac:dyDescent="0.25">
      <c r="A72" s="7">
        <v>5</v>
      </c>
      <c r="B72" t="s">
        <v>206</v>
      </c>
      <c r="E72" s="27"/>
      <c r="K72" s="7"/>
      <c r="N72" s="9" t="s">
        <v>30</v>
      </c>
      <c r="O72" s="9"/>
      <c r="P72" s="9"/>
      <c r="S72" s="9"/>
      <c r="U72" s="7"/>
      <c r="V72" s="9"/>
      <c r="W72" s="7">
        <f>COUNTIF(Table152[[#This Row],[ACS]:[ELIXIR]], "Correct")+COUNTIF(Table152[[#This Row],[ACS]:[ELIXIR]], "(Correct)")</f>
        <v>0</v>
      </c>
      <c r="X72" s="17">
        <f>COUNTIF(Table152[[#This Row],[ACS]:[ELIXIR]],"Plausible")</f>
        <v>1</v>
      </c>
    </row>
    <row r="73" spans="1:24" x14ac:dyDescent="0.25">
      <c r="A73" s="7">
        <v>19</v>
      </c>
      <c r="B73" t="s">
        <v>208</v>
      </c>
      <c r="E73" s="27"/>
      <c r="K73" s="7"/>
      <c r="O73" s="9" t="s">
        <v>30</v>
      </c>
      <c r="P73" s="9"/>
      <c r="S73" s="9"/>
      <c r="U73" s="7"/>
      <c r="V73" s="9"/>
      <c r="W73" s="7">
        <f>COUNTIF(Table152[[#This Row],[ACS]:[ELIXIR]], "Correct")+COUNTIF(Table152[[#This Row],[ACS]:[ELIXIR]], "(Correct)")</f>
        <v>0</v>
      </c>
      <c r="X73" s="17">
        <f>COUNTIF(Table152[[#This Row],[ACS]:[ELIXIR]],"Plausible")</f>
        <v>1</v>
      </c>
    </row>
    <row r="74" spans="1:24" x14ac:dyDescent="0.25">
      <c r="A74" s="7">
        <v>20</v>
      </c>
      <c r="B74" t="s">
        <v>193</v>
      </c>
      <c r="E74" s="9"/>
      <c r="G74" s="9"/>
      <c r="O74" s="9"/>
      <c r="P74" s="9"/>
      <c r="Q74" s="9" t="s">
        <v>30</v>
      </c>
      <c r="S74" s="9"/>
      <c r="V74" s="9"/>
      <c r="W74" s="7">
        <f>COUNTIF(Table152[[#This Row],[ACS]:[ELIXIR]], "Correct")+COUNTIF(Table152[[#This Row],[ACS]:[ELIXIR]], "(Correct)")</f>
        <v>0</v>
      </c>
      <c r="X74" s="17">
        <f>COUNTIF(Table152[[#This Row],[ACS]:[ELIXIR]],"Plausible")</f>
        <v>1</v>
      </c>
    </row>
    <row r="75" spans="1:24" x14ac:dyDescent="0.25">
      <c r="A75" s="7">
        <v>25</v>
      </c>
      <c r="B75" t="s">
        <v>187</v>
      </c>
      <c r="E75" s="9"/>
      <c r="K75" s="7"/>
      <c r="M75" s="9" t="s">
        <v>30</v>
      </c>
      <c r="O75" s="9"/>
      <c r="P75" s="9"/>
      <c r="S75" s="9"/>
      <c r="V75" s="9"/>
      <c r="W75" s="7">
        <f>COUNTIF(Table152[[#This Row],[ACS]:[ELIXIR]], "Correct")+COUNTIF(Table152[[#This Row],[ACS]:[ELIXIR]], "(Correct)")</f>
        <v>0</v>
      </c>
      <c r="X75" s="16">
        <f>COUNTIF(Table152[[#This Row],[ACS]:[ELIXIR]],"Plausible")</f>
        <v>1</v>
      </c>
    </row>
    <row r="76" spans="1:24" x14ac:dyDescent="0.25">
      <c r="A76" s="7">
        <v>26</v>
      </c>
      <c r="B76" t="s">
        <v>188</v>
      </c>
      <c r="E76" s="27"/>
      <c r="K76" s="7"/>
      <c r="O76" s="9"/>
      <c r="P76" s="9"/>
      <c r="S76" s="9"/>
      <c r="U76" s="9" t="s">
        <v>30</v>
      </c>
      <c r="V76" s="9"/>
      <c r="W76" s="7">
        <f>COUNTIF(Table152[[#This Row],[ACS]:[ELIXIR]], "Correct")+COUNTIF(Table152[[#This Row],[ACS]:[ELIXIR]], "(Correct)")</f>
        <v>0</v>
      </c>
      <c r="X76" s="16">
        <f>COUNTIF(Table152[[#This Row],[ACS]:[ELIXIR]],"Plausible")</f>
        <v>1</v>
      </c>
    </row>
    <row r="77" spans="1:24" x14ac:dyDescent="0.25">
      <c r="A77" s="7">
        <v>28</v>
      </c>
      <c r="B77" t="s">
        <v>202</v>
      </c>
      <c r="E77" s="9"/>
      <c r="K77" s="7"/>
      <c r="O77" s="9"/>
      <c r="P77" s="9"/>
      <c r="S77" s="9"/>
      <c r="U77" s="9" t="s">
        <v>30</v>
      </c>
      <c r="V77" s="9"/>
      <c r="W77" s="7">
        <f>COUNTIF(Table152[[#This Row],[ACS]:[ELIXIR]], "Correct")+COUNTIF(Table152[[#This Row],[ACS]:[ELIXIR]], "(Correct)")</f>
        <v>0</v>
      </c>
      <c r="X77" s="17">
        <f>COUNTIF(Table152[[#This Row],[ACS]:[ELIXIR]],"Plausible")</f>
        <v>1</v>
      </c>
    </row>
    <row r="78" spans="1:24" x14ac:dyDescent="0.25">
      <c r="A78" s="7">
        <v>37</v>
      </c>
      <c r="B78" t="s">
        <v>204</v>
      </c>
      <c r="E78" s="9"/>
      <c r="K78" s="7"/>
      <c r="O78" s="9"/>
      <c r="P78" s="9"/>
      <c r="S78" s="9"/>
      <c r="U78" s="9" t="s">
        <v>30</v>
      </c>
      <c r="V78" s="9"/>
      <c r="W78" s="7">
        <f>COUNTIF(Table152[[#This Row],[ACS]:[ELIXIR]], "Correct")+COUNTIF(Table152[[#This Row],[ACS]:[ELIXIR]], "(Correct)")</f>
        <v>0</v>
      </c>
      <c r="X78" s="16">
        <f>COUNTIF(Table152[[#This Row],[ACS]:[ELIXIR]],"Plausible")</f>
        <v>1</v>
      </c>
    </row>
    <row r="79" spans="1:24" x14ac:dyDescent="0.25">
      <c r="A79" s="7">
        <v>38</v>
      </c>
      <c r="B79" t="s">
        <v>183</v>
      </c>
      <c r="E79" s="27" t="s">
        <v>30</v>
      </c>
      <c r="K79" s="7"/>
      <c r="O79" s="9"/>
      <c r="P79" s="9"/>
      <c r="S79" s="9"/>
      <c r="V79" s="9"/>
      <c r="W79" s="7">
        <f>COUNTIF(Table152[[#This Row],[ACS]:[ELIXIR]], "Correct")+COUNTIF(Table152[[#This Row],[ACS]:[ELIXIR]], "(Correct)")</f>
        <v>0</v>
      </c>
      <c r="X79" s="16">
        <f>COUNTIF(Table152[[#This Row],[ACS]:[ELIXIR]],"Plausible")</f>
        <v>1</v>
      </c>
    </row>
    <row r="80" spans="1:24" x14ac:dyDescent="0.25">
      <c r="A80" s="7">
        <v>40</v>
      </c>
      <c r="B80" t="s">
        <v>59</v>
      </c>
      <c r="E80" s="27"/>
      <c r="K80" s="9" t="s">
        <v>30</v>
      </c>
      <c r="O80" s="9"/>
      <c r="P80" s="9"/>
      <c r="S80" s="9"/>
      <c r="V80" s="9"/>
      <c r="W80" s="7">
        <f>COUNTIF(Table152[[#This Row],[ACS]:[ELIXIR]], "Correct")+COUNTIF(Table152[[#This Row],[ACS]:[ELIXIR]], "(Correct)")</f>
        <v>0</v>
      </c>
      <c r="X80" s="16">
        <f>COUNTIF(Table152[[#This Row],[ACS]:[ELIXIR]],"Plausible")</f>
        <v>1</v>
      </c>
    </row>
    <row r="81" spans="1:24" x14ac:dyDescent="0.25">
      <c r="A81" s="7">
        <v>41</v>
      </c>
      <c r="B81" t="s">
        <v>209</v>
      </c>
      <c r="E81" s="27"/>
      <c r="J81" s="9" t="s">
        <v>30</v>
      </c>
      <c r="K81" s="7"/>
      <c r="O81" s="9"/>
      <c r="P81" s="9"/>
      <c r="S81" s="9"/>
      <c r="U81" s="7"/>
      <c r="V81" s="9"/>
      <c r="W81" s="7">
        <f>COUNTIF(Table152[[#This Row],[ACS]:[ELIXIR]], "Correct")+COUNTIF(Table152[[#This Row],[ACS]:[ELIXIR]], "(Correct)")</f>
        <v>0</v>
      </c>
      <c r="X81" s="17">
        <f>COUNTIF(Table152[[#This Row],[ACS]:[ELIXIR]],"Plausible")</f>
        <v>1</v>
      </c>
    </row>
    <row r="82" spans="1:24" x14ac:dyDescent="0.25">
      <c r="A82" s="7">
        <v>43</v>
      </c>
      <c r="B82" t="s">
        <v>210</v>
      </c>
      <c r="E82" s="27"/>
      <c r="J82" s="9" t="s">
        <v>30</v>
      </c>
      <c r="K82" s="7"/>
      <c r="O82" s="9"/>
      <c r="P82" s="9"/>
      <c r="S82" s="9"/>
      <c r="U82" s="7"/>
      <c r="V82" s="9"/>
      <c r="W82" s="7">
        <f>COUNTIF(Table152[[#This Row],[ACS]:[ELIXIR]], "Correct")+COUNTIF(Table152[[#This Row],[ACS]:[ELIXIR]], "(Correct)")</f>
        <v>0</v>
      </c>
      <c r="X82" s="17">
        <f>COUNTIF(Table152[[#This Row],[ACS]:[ELIXIR]],"Plausible")</f>
        <v>1</v>
      </c>
    </row>
    <row r="83" spans="1:24" x14ac:dyDescent="0.25">
      <c r="A83" s="7">
        <v>50</v>
      </c>
      <c r="B83" t="s">
        <v>211</v>
      </c>
      <c r="E83" s="9"/>
      <c r="J83" s="9" t="s">
        <v>30</v>
      </c>
      <c r="K83" s="7"/>
      <c r="O83" s="9"/>
      <c r="P83" s="9"/>
      <c r="S83" s="9"/>
      <c r="U83" s="7"/>
      <c r="V83" s="9"/>
      <c r="W83" s="7">
        <f>COUNTIF(Table152[[#This Row],[ACS]:[ELIXIR]], "Correct")+COUNTIF(Table152[[#This Row],[ACS]:[ELIXIR]], "(Correct)")</f>
        <v>0</v>
      </c>
      <c r="X83" s="17">
        <f>COUNTIF(Table152[[#This Row],[ACS]:[ELIXIR]],"Plausible")</f>
        <v>1</v>
      </c>
    </row>
    <row r="84" spans="1:24" x14ac:dyDescent="0.25">
      <c r="A84" s="7">
        <v>52</v>
      </c>
      <c r="B84" t="s">
        <v>212</v>
      </c>
      <c r="E84" s="9"/>
      <c r="J84" s="9" t="s">
        <v>30</v>
      </c>
      <c r="K84" s="7"/>
      <c r="O84" s="9"/>
      <c r="P84" s="9"/>
      <c r="S84" s="9"/>
      <c r="U84" s="7"/>
      <c r="V84" s="9"/>
      <c r="W84" s="7">
        <f>COUNTIF(Table152[[#This Row],[ACS]:[ELIXIR]], "Correct")+COUNTIF(Table152[[#This Row],[ACS]:[ELIXIR]], "(Correct)")</f>
        <v>0</v>
      </c>
      <c r="X84" s="17">
        <f>COUNTIF(Table152[[#This Row],[ACS]:[ELIXIR]],"Plausible")</f>
        <v>1</v>
      </c>
    </row>
    <row r="85" spans="1:24" x14ac:dyDescent="0.25">
      <c r="A85" s="7">
        <v>53</v>
      </c>
      <c r="B85" t="s">
        <v>213</v>
      </c>
      <c r="E85" s="9"/>
      <c r="J85" s="9" t="s">
        <v>30</v>
      </c>
      <c r="K85" s="7"/>
      <c r="O85" s="9"/>
      <c r="P85" s="9"/>
      <c r="S85" s="9"/>
      <c r="U85" s="7"/>
      <c r="V85" s="9"/>
      <c r="W85" s="7">
        <f>COUNTIF(Table152[[#This Row],[ACS]:[ELIXIR]], "Correct")+COUNTIF(Table152[[#This Row],[ACS]:[ELIXIR]], "(Correct)")</f>
        <v>0</v>
      </c>
      <c r="X85" s="17">
        <f>COUNTIF(Table152[[#This Row],[ACS]:[ELIXIR]],"Plausible")</f>
        <v>1</v>
      </c>
    </row>
    <row r="86" spans="1:24" x14ac:dyDescent="0.25">
      <c r="A86" s="7">
        <v>56</v>
      </c>
      <c r="B86" t="s">
        <v>196</v>
      </c>
      <c r="E86" s="9"/>
      <c r="K86" s="7"/>
      <c r="O86" s="9"/>
      <c r="P86" s="9"/>
      <c r="Q86" s="9" t="s">
        <v>30</v>
      </c>
      <c r="S86" s="9"/>
      <c r="V86" s="9"/>
      <c r="W86" s="7">
        <f>COUNTIF(Table152[[#This Row],[ACS]:[ELIXIR]], "Correct")+COUNTIF(Table152[[#This Row],[ACS]:[ELIXIR]], "(Correct)")</f>
        <v>0</v>
      </c>
      <c r="X86" s="17">
        <f>COUNTIF(Table152[[#This Row],[ACS]:[ELIXIR]],"Plausible")</f>
        <v>1</v>
      </c>
    </row>
    <row r="87" spans="1:24" x14ac:dyDescent="0.25">
      <c r="A87" s="7">
        <v>57</v>
      </c>
      <c r="B87" t="s">
        <v>214</v>
      </c>
      <c r="E87" s="9"/>
      <c r="J87" s="9" t="s">
        <v>30</v>
      </c>
      <c r="K87" s="7"/>
      <c r="O87" s="9"/>
      <c r="P87" s="9"/>
      <c r="S87" s="9"/>
      <c r="U87" s="7"/>
      <c r="V87" s="9"/>
      <c r="W87" s="7">
        <f>COUNTIF(Table152[[#This Row],[ACS]:[ELIXIR]], "Correct")+COUNTIF(Table152[[#This Row],[ACS]:[ELIXIR]], "(Correct)")</f>
        <v>0</v>
      </c>
      <c r="X87" s="17">
        <f>COUNTIF(Table152[[#This Row],[ACS]:[ELIXIR]],"Plausible")</f>
        <v>1</v>
      </c>
    </row>
    <row r="88" spans="1:24" x14ac:dyDescent="0.25">
      <c r="A88" s="7">
        <v>59</v>
      </c>
      <c r="B88" t="s">
        <v>201</v>
      </c>
      <c r="E88" s="9"/>
      <c r="K88" s="7"/>
      <c r="O88" s="9"/>
      <c r="P88" s="9"/>
      <c r="S88" s="9"/>
      <c r="U88" s="9" t="s">
        <v>30</v>
      </c>
      <c r="V88" s="9"/>
      <c r="W88" s="7">
        <f>COUNTIF(Table152[[#This Row],[ACS]:[ELIXIR]], "Correct")+COUNTIF(Table152[[#This Row],[ACS]:[ELIXIR]], "(Correct)")</f>
        <v>0</v>
      </c>
      <c r="X88" s="17">
        <f>COUNTIF(Table152[[#This Row],[ACS]:[ELIXIR]],"Plausible")</f>
        <v>1</v>
      </c>
    </row>
    <row r="89" spans="1:24" x14ac:dyDescent="0.25">
      <c r="A89" s="7">
        <v>61</v>
      </c>
      <c r="B89" t="s">
        <v>215</v>
      </c>
      <c r="E89" s="27"/>
      <c r="J89" s="9" t="s">
        <v>30</v>
      </c>
      <c r="K89" s="7"/>
      <c r="O89" s="9"/>
      <c r="P89" s="9"/>
      <c r="S89" s="9"/>
      <c r="U89" s="7"/>
      <c r="V89" s="9"/>
      <c r="W89" s="7">
        <f>COUNTIF(Table152[[#This Row],[ACS]:[ELIXIR]], "Correct")+COUNTIF(Table152[[#This Row],[ACS]:[ELIXIR]], "(Correct)")</f>
        <v>0</v>
      </c>
      <c r="X89" s="17">
        <f>COUNTIF(Table152[[#This Row],[ACS]:[ELIXIR]],"Plausible")</f>
        <v>1</v>
      </c>
    </row>
    <row r="90" spans="1:24" x14ac:dyDescent="0.25">
      <c r="A90" s="7">
        <v>62</v>
      </c>
      <c r="B90" t="s">
        <v>203</v>
      </c>
      <c r="E90" s="9"/>
      <c r="K90" s="7"/>
      <c r="O90" s="9"/>
      <c r="P90" s="9"/>
      <c r="S90" s="9"/>
      <c r="U90" s="9" t="s">
        <v>30</v>
      </c>
      <c r="V90" s="9"/>
      <c r="W90" s="7">
        <f>COUNTIF(Table152[[#This Row],[ACS]:[ELIXIR]], "Correct")+COUNTIF(Table152[[#This Row],[ACS]:[ELIXIR]], "(Correct)")</f>
        <v>0</v>
      </c>
      <c r="X90" s="17">
        <f>COUNTIF(Table152[[#This Row],[ACS]:[ELIXIR]],"Plausible")</f>
        <v>1</v>
      </c>
    </row>
    <row r="91" spans="1:24" x14ac:dyDescent="0.25">
      <c r="A91" s="7">
        <v>65</v>
      </c>
      <c r="B91" t="s">
        <v>216</v>
      </c>
      <c r="E91" s="27"/>
      <c r="J91" s="9" t="s">
        <v>30</v>
      </c>
      <c r="K91" s="7"/>
      <c r="O91" s="9"/>
      <c r="P91" s="9"/>
      <c r="S91" s="9"/>
      <c r="U91" s="7"/>
      <c r="V91" s="9"/>
      <c r="W91" s="7">
        <f>COUNTIF(Table152[[#This Row],[ACS]:[ELIXIR]], "Correct")+COUNTIF(Table152[[#This Row],[ACS]:[ELIXIR]], "(Correct)")</f>
        <v>0</v>
      </c>
      <c r="X91" s="17">
        <f>COUNTIF(Table152[[#This Row],[ACS]:[ELIXIR]],"Plausible")</f>
        <v>1</v>
      </c>
    </row>
    <row r="92" spans="1:24" x14ac:dyDescent="0.25">
      <c r="A92" s="7">
        <v>70</v>
      </c>
      <c r="B92" t="s">
        <v>217</v>
      </c>
      <c r="E92" s="9" t="s">
        <v>30</v>
      </c>
      <c r="K92" s="7"/>
      <c r="O92" s="9"/>
      <c r="P92" s="9"/>
      <c r="S92" s="9"/>
      <c r="U92" s="7"/>
      <c r="V92" s="9"/>
      <c r="W92" s="15">
        <f>COUNTIF(Table152[[#This Row],[ACS]:[ELIXIR]], "Correct")+COUNTIF(Table152[[#This Row],[ACS]:[ELIXIR]], "(Correct)")</f>
        <v>0</v>
      </c>
      <c r="X92" s="17">
        <f>COUNTIF(Table152[[#This Row],[ACS]:[ELIXIR]],"Plausible")</f>
        <v>1</v>
      </c>
    </row>
    <row r="93" spans="1:24" x14ac:dyDescent="0.25">
      <c r="A93" s="7">
        <v>79</v>
      </c>
      <c r="B93" t="s">
        <v>190</v>
      </c>
      <c r="E93" s="9"/>
      <c r="J93" s="9" t="s">
        <v>30</v>
      </c>
      <c r="K93" s="7"/>
      <c r="O93" s="9"/>
      <c r="P93" s="9"/>
      <c r="S93" s="9"/>
      <c r="V93" s="9"/>
      <c r="W93" s="7">
        <f>COUNTIF(Table152[[#This Row],[ACS]:[ELIXIR]], "Correct")+COUNTIF(Table152[[#This Row],[ACS]:[ELIXIR]], "(Correct)")</f>
        <v>0</v>
      </c>
      <c r="X93" s="16">
        <f>COUNTIF(Table152[[#This Row],[ACS]:[ELIXIR]],"Plausible")</f>
        <v>1</v>
      </c>
    </row>
    <row r="94" spans="1:24" x14ac:dyDescent="0.25">
      <c r="A94" s="7">
        <v>84</v>
      </c>
      <c r="B94" t="s">
        <v>218</v>
      </c>
      <c r="E94" s="27"/>
      <c r="K94" s="7"/>
      <c r="N94" s="9" t="s">
        <v>30</v>
      </c>
      <c r="O94" s="9"/>
      <c r="P94" s="9"/>
      <c r="S94" s="9"/>
      <c r="U94" s="7"/>
      <c r="V94" s="9"/>
      <c r="W94" s="7">
        <f>COUNTIF(Table152[[#This Row],[ACS]:[ELIXIR]], "Correct")+COUNTIF(Table152[[#This Row],[ACS]:[ELIXIR]], "(Correct)")</f>
        <v>0</v>
      </c>
      <c r="X94" s="17">
        <f>COUNTIF(Table152[[#This Row],[ACS]:[ELIXIR]],"Plausible")</f>
        <v>1</v>
      </c>
    </row>
    <row r="95" spans="1:24" x14ac:dyDescent="0.25">
      <c r="A95" s="7">
        <v>103</v>
      </c>
      <c r="B95" t="s">
        <v>220</v>
      </c>
      <c r="E95" s="9"/>
      <c r="K95" s="7"/>
      <c r="N95" s="9" t="s">
        <v>30</v>
      </c>
      <c r="O95" s="9"/>
      <c r="P95" s="9"/>
      <c r="S95" s="9"/>
      <c r="U95" s="7"/>
      <c r="V95" s="9"/>
      <c r="W95" s="7">
        <f>COUNTIF(Table152[[#This Row],[ACS]:[ELIXIR]], "Correct")+COUNTIF(Table152[[#This Row],[ACS]:[ELIXIR]], "(Correct)")</f>
        <v>0</v>
      </c>
      <c r="X95" s="17">
        <f>COUNTIF(Table152[[#This Row],[ACS]:[ELIXIR]],"Plausible")</f>
        <v>1</v>
      </c>
    </row>
    <row r="96" spans="1:24" x14ac:dyDescent="0.25">
      <c r="A96" s="7">
        <v>111</v>
      </c>
      <c r="B96" t="s">
        <v>129</v>
      </c>
      <c r="E96" s="9"/>
      <c r="J96" s="9" t="s">
        <v>30</v>
      </c>
      <c r="K96" s="7"/>
      <c r="O96" s="9"/>
      <c r="P96" s="9"/>
      <c r="S96" s="9"/>
      <c r="V96" s="9"/>
      <c r="W96" s="7">
        <f>COUNTIF(Table152[[#This Row],[ACS]:[ELIXIR]], "Correct")+COUNTIF(Table152[[#This Row],[ACS]:[ELIXIR]], "(Correct)")</f>
        <v>0</v>
      </c>
      <c r="X96" s="16">
        <f>COUNTIF(Table152[[#This Row],[ACS]:[ELIXIR]],"Plausible")</f>
        <v>1</v>
      </c>
    </row>
    <row r="97" spans="1:24" x14ac:dyDescent="0.25">
      <c r="A97" s="7">
        <v>116</v>
      </c>
      <c r="B97" t="s">
        <v>222</v>
      </c>
      <c r="D97" s="8"/>
      <c r="E97" s="9"/>
      <c r="K97" s="7"/>
      <c r="N97" s="9" t="s">
        <v>30</v>
      </c>
      <c r="O97" s="9"/>
      <c r="P97" s="9"/>
      <c r="S97" s="9"/>
      <c r="U97" s="7"/>
      <c r="V97" s="9"/>
      <c r="W97" s="7">
        <f>COUNTIF(Table152[[#This Row],[ACS]:[ELIXIR]], "Correct")+COUNTIF(Table152[[#This Row],[ACS]:[ELIXIR]], "(Correct)")</f>
        <v>0</v>
      </c>
      <c r="X97" s="17">
        <f>COUNTIF(Table152[[#This Row],[ACS]:[ELIXIR]],"Plausible")</f>
        <v>1</v>
      </c>
    </row>
    <row r="98" spans="1:24" x14ac:dyDescent="0.25">
      <c r="A98" s="7">
        <v>117</v>
      </c>
      <c r="B98" t="s">
        <v>223</v>
      </c>
      <c r="D98" s="8"/>
      <c r="E98" s="9"/>
      <c r="J98" s="9" t="s">
        <v>30</v>
      </c>
      <c r="K98" s="7"/>
      <c r="O98" s="9"/>
      <c r="P98" s="9"/>
      <c r="S98" s="9"/>
      <c r="U98" s="7"/>
      <c r="V98" s="9"/>
      <c r="W98" s="7">
        <f>COUNTIF(Table152[[#This Row],[ACS]:[ELIXIR]], "Correct")+COUNTIF(Table152[[#This Row],[ACS]:[ELIXIR]], "(Correct)")</f>
        <v>0</v>
      </c>
      <c r="X98" s="17">
        <f>COUNTIF(Table152[[#This Row],[ACS]:[ELIXIR]],"Plausible")</f>
        <v>1</v>
      </c>
    </row>
    <row r="99" spans="1:24" x14ac:dyDescent="0.25">
      <c r="A99" s="7">
        <v>122</v>
      </c>
      <c r="B99" t="s">
        <v>379</v>
      </c>
      <c r="E99" s="27"/>
      <c r="J99" s="9" t="s">
        <v>30</v>
      </c>
      <c r="K99" s="7"/>
      <c r="O99" s="9"/>
      <c r="P99" s="9"/>
      <c r="S99" s="9"/>
      <c r="U99" s="7"/>
      <c r="V99" s="9"/>
      <c r="W99" s="15">
        <f>COUNTIF(Table152[[#This Row],[ACS]:[ELIXIR]], "Correct")+COUNTIF(Table152[[#This Row],[ACS]:[ELIXIR]], "(Correct)")</f>
        <v>0</v>
      </c>
      <c r="X99" s="17">
        <f>COUNTIF(Table152[[#This Row],[ACS]:[ELIXIR]],"Plausible")</f>
        <v>1</v>
      </c>
    </row>
    <row r="100" spans="1:24" x14ac:dyDescent="0.25">
      <c r="A100" s="7">
        <v>124</v>
      </c>
      <c r="B100" t="s">
        <v>176</v>
      </c>
      <c r="D100" s="9" t="s">
        <v>30</v>
      </c>
      <c r="E100" s="9"/>
      <c r="K100" s="7"/>
      <c r="O100" s="9"/>
      <c r="P100" s="9"/>
      <c r="S100" s="9"/>
      <c r="V100" s="9"/>
      <c r="W100" s="7">
        <f>COUNTIF(Table152[[#This Row],[ACS]:[ELIXIR]], "Correct")+COUNTIF(Table152[[#This Row],[ACS]:[ELIXIR]], "(Correct)")</f>
        <v>0</v>
      </c>
      <c r="X100" s="16">
        <f>COUNTIF(Table152[[#This Row],[ACS]:[ELIXIR]],"Plausible")</f>
        <v>1</v>
      </c>
    </row>
    <row r="101" spans="1:24" x14ac:dyDescent="0.25">
      <c r="A101" s="7">
        <v>133</v>
      </c>
      <c r="B101" t="s">
        <v>225</v>
      </c>
      <c r="E101" s="9"/>
      <c r="J101" s="9" t="s">
        <v>30</v>
      </c>
      <c r="K101" s="7"/>
      <c r="O101" s="9"/>
      <c r="P101" s="9"/>
      <c r="S101" s="9"/>
      <c r="U101" s="7"/>
      <c r="V101" s="9"/>
      <c r="W101" s="7">
        <f>COUNTIF(Table152[[#This Row],[ACS]:[ELIXIR]], "Correct")+COUNTIF(Table152[[#This Row],[ACS]:[ELIXIR]], "(Correct)")</f>
        <v>0</v>
      </c>
      <c r="X101" s="17">
        <f>COUNTIF(Table152[[#This Row],[ACS]:[ELIXIR]],"Plausible")</f>
        <v>1</v>
      </c>
    </row>
    <row r="102" spans="1:24" x14ac:dyDescent="0.25">
      <c r="A102" s="7">
        <v>137</v>
      </c>
      <c r="B102" t="s">
        <v>226</v>
      </c>
      <c r="E102" s="9"/>
      <c r="K102" s="7"/>
      <c r="O102" s="9"/>
      <c r="P102" s="9"/>
      <c r="S102" s="9"/>
      <c r="T102" s="9" t="s">
        <v>30</v>
      </c>
      <c r="V102" s="9"/>
      <c r="W102" s="7">
        <f>COUNTIF(Table152[[#This Row],[ACS]:[ELIXIR]], "Correct")+COUNTIF(Table152[[#This Row],[ACS]:[ELIXIR]], "(Correct)")</f>
        <v>0</v>
      </c>
      <c r="X102" s="17">
        <f>COUNTIF(Table152[[#This Row],[ACS]:[ELIXIR]],"Plausible")</f>
        <v>1</v>
      </c>
    </row>
    <row r="103" spans="1:24" x14ac:dyDescent="0.25">
      <c r="A103" s="7">
        <v>148</v>
      </c>
      <c r="B103" t="s">
        <v>179</v>
      </c>
      <c r="D103" s="9" t="s">
        <v>30</v>
      </c>
      <c r="E103" s="9"/>
      <c r="K103" s="7"/>
      <c r="O103" s="9"/>
      <c r="P103" s="9"/>
      <c r="S103" s="9"/>
      <c r="V103" s="9"/>
      <c r="W103" s="7">
        <f>COUNTIF(Table152[[#This Row],[ACS]:[ELIXIR]], "Correct")+COUNTIF(Table152[[#This Row],[ACS]:[ELIXIR]], "(Correct)")</f>
        <v>0</v>
      </c>
      <c r="X103" s="16">
        <f>COUNTIF(Table152[[#This Row],[ACS]:[ELIXIR]],"Plausible")</f>
        <v>1</v>
      </c>
    </row>
    <row r="104" spans="1:24" x14ac:dyDescent="0.25">
      <c r="A104" s="7">
        <v>149</v>
      </c>
      <c r="B104" t="s">
        <v>191</v>
      </c>
      <c r="E104" s="9"/>
      <c r="K104" s="7"/>
      <c r="O104" s="9" t="s">
        <v>30</v>
      </c>
      <c r="P104" s="9"/>
      <c r="S104" s="9"/>
      <c r="V104" s="9"/>
      <c r="W104" s="7">
        <f>COUNTIF(Table152[[#This Row],[ACS]:[ELIXIR]], "Correct")+COUNTIF(Table152[[#This Row],[ACS]:[ELIXIR]], "(Correct)")</f>
        <v>0</v>
      </c>
      <c r="X104" s="16">
        <f>COUNTIF(Table152[[#This Row],[ACS]:[ELIXIR]],"Plausible")</f>
        <v>1</v>
      </c>
    </row>
    <row r="105" spans="1:24" x14ac:dyDescent="0.25">
      <c r="A105" s="7">
        <v>165</v>
      </c>
      <c r="B105" t="s">
        <v>227</v>
      </c>
      <c r="E105" s="27"/>
      <c r="K105" s="7"/>
      <c r="O105" s="9" t="s">
        <v>30</v>
      </c>
      <c r="P105" s="9"/>
      <c r="S105" s="9"/>
      <c r="U105" s="7"/>
      <c r="V105" s="9"/>
      <c r="W105" s="7">
        <f>COUNTIF(Table152[[#This Row],[ACS]:[ELIXIR]], "Correct")+COUNTIF(Table152[[#This Row],[ACS]:[ELIXIR]], "(Correct)")</f>
        <v>0</v>
      </c>
      <c r="X105" s="17">
        <f>COUNTIF(Table152[[#This Row],[ACS]:[ELIXIR]],"Plausible")</f>
        <v>1</v>
      </c>
    </row>
    <row r="106" spans="1:24" x14ac:dyDescent="0.25">
      <c r="A106" s="7">
        <v>173</v>
      </c>
      <c r="B106" t="s">
        <v>199</v>
      </c>
      <c r="E106" s="9"/>
      <c r="K106" s="7"/>
      <c r="O106" s="9"/>
      <c r="P106" s="9"/>
      <c r="S106" s="9" t="s">
        <v>30</v>
      </c>
      <c r="V106" s="9"/>
      <c r="W106" s="7">
        <f>COUNTIF(Table152[[#This Row],[ACS]:[ELIXIR]], "Correct")+COUNTIF(Table152[[#This Row],[ACS]:[ELIXIR]], "(Correct)")</f>
        <v>0</v>
      </c>
      <c r="X106" s="16">
        <f>COUNTIF(Table152[[#This Row],[ACS]:[ELIXIR]],"Plausible")</f>
        <v>1</v>
      </c>
    </row>
    <row r="107" spans="1:24" x14ac:dyDescent="0.25">
      <c r="A107" s="7">
        <v>190</v>
      </c>
      <c r="B107" t="s">
        <v>230</v>
      </c>
      <c r="E107" s="9" t="s">
        <v>30</v>
      </c>
      <c r="K107" s="7"/>
      <c r="O107" s="9"/>
      <c r="P107" s="9"/>
      <c r="S107" s="9"/>
      <c r="U107" s="7"/>
      <c r="V107" s="9"/>
      <c r="W107" s="15">
        <f>COUNTIF(Table152[[#This Row],[ACS]:[ELIXIR]], "Correct")+COUNTIF(Table152[[#This Row],[ACS]:[ELIXIR]], "(Correct)")</f>
        <v>0</v>
      </c>
      <c r="X107" s="17">
        <f>COUNTIF(Table152[[#This Row],[ACS]:[ELIXIR]],"Plausible")</f>
        <v>1</v>
      </c>
    </row>
    <row r="108" spans="1:24" x14ac:dyDescent="0.25">
      <c r="A108" s="7">
        <v>86</v>
      </c>
      <c r="B108" t="s">
        <v>89</v>
      </c>
      <c r="D108" s="9" t="s">
        <v>169</v>
      </c>
      <c r="E108" s="27"/>
      <c r="I108" s="9" t="s">
        <v>169</v>
      </c>
      <c r="J108" s="9" t="s">
        <v>30</v>
      </c>
      <c r="K108" s="9" t="s">
        <v>30</v>
      </c>
      <c r="O108" s="9"/>
      <c r="P108" s="9" t="s">
        <v>30</v>
      </c>
      <c r="Q108" s="9" t="s">
        <v>169</v>
      </c>
      <c r="S108" s="9" t="s">
        <v>30</v>
      </c>
      <c r="T108" s="9" t="s">
        <v>30</v>
      </c>
      <c r="U108" s="9" t="s">
        <v>169</v>
      </c>
      <c r="V108" s="9" t="s">
        <v>169</v>
      </c>
      <c r="W108" s="7">
        <f>COUNTIF(Table152[[#This Row],[ACS]:[ELIXIR]], "Correct")+COUNTIF(Table152[[#This Row],[ACS]:[ELIXIR]], "(Correct)")</f>
        <v>5</v>
      </c>
      <c r="X108" s="16">
        <f>COUNTIF(Table152[[#This Row],[ACS]:[ELIXIR]],"Plausible")</f>
        <v>5</v>
      </c>
    </row>
    <row r="109" spans="1:24" x14ac:dyDescent="0.25">
      <c r="A109" s="7">
        <v>69</v>
      </c>
      <c r="B109" t="s">
        <v>116</v>
      </c>
      <c r="E109" s="27" t="s">
        <v>169</v>
      </c>
      <c r="K109" s="9" t="s">
        <v>30</v>
      </c>
      <c r="O109" s="9"/>
      <c r="P109" s="9"/>
      <c r="Q109" s="9" t="s">
        <v>30</v>
      </c>
      <c r="S109" s="9" t="s">
        <v>169</v>
      </c>
      <c r="V109" s="9"/>
      <c r="W109" s="7">
        <f>COUNTIF(Table152[[#This Row],[ACS]:[ELIXIR]], "Correct")+COUNTIF(Table152[[#This Row],[ACS]:[ELIXIR]], "(Correct)")</f>
        <v>2</v>
      </c>
      <c r="X109" s="16">
        <f>COUNTIF(Table152[[#This Row],[ACS]:[ELIXIR]],"Plausible")</f>
        <v>2</v>
      </c>
    </row>
    <row r="110" spans="1:24" x14ac:dyDescent="0.25">
      <c r="A110" s="7">
        <v>9</v>
      </c>
      <c r="B110" t="s">
        <v>40</v>
      </c>
      <c r="E110" s="27"/>
      <c r="G110" s="9"/>
      <c r="J110" s="9" t="s">
        <v>169</v>
      </c>
      <c r="N110" s="9" t="s">
        <v>30</v>
      </c>
      <c r="O110" s="9"/>
      <c r="P110" s="9"/>
      <c r="S110" s="9"/>
      <c r="U110" s="7"/>
      <c r="V110" s="9"/>
      <c r="W110" s="7">
        <f>COUNTIF(Table152[[#This Row],[ACS]:[ELIXIR]], "Correct")+COUNTIF(Table152[[#This Row],[ACS]:[ELIXIR]], "(Correct)")</f>
        <v>1</v>
      </c>
      <c r="X110" s="17">
        <f>COUNTIF(Table152[[#This Row],[ACS]:[ELIXIR]],"Plausible")</f>
        <v>1</v>
      </c>
    </row>
    <row r="111" spans="1:24" x14ac:dyDescent="0.25">
      <c r="A111" s="7">
        <v>71</v>
      </c>
      <c r="B111" t="s">
        <v>155</v>
      </c>
      <c r="D111" s="9" t="s">
        <v>30</v>
      </c>
      <c r="E111" s="9"/>
      <c r="K111" s="7"/>
      <c r="O111" s="9"/>
      <c r="P111" s="9"/>
      <c r="Q111" s="9" t="s">
        <v>169</v>
      </c>
      <c r="S111" s="9"/>
      <c r="V111" s="9"/>
      <c r="W111" s="7">
        <f>COUNTIF(Table152[[#This Row],[ACS]:[ELIXIR]], "Correct")+COUNTIF(Table152[[#This Row],[ACS]:[ELIXIR]], "(Correct)")</f>
        <v>1</v>
      </c>
      <c r="X111" s="16">
        <f>COUNTIF(Table152[[#This Row],[ACS]:[ELIXIR]],"Plausible")</f>
        <v>1</v>
      </c>
    </row>
    <row r="112" spans="1:24" x14ac:dyDescent="0.25">
      <c r="A112" s="7">
        <v>72</v>
      </c>
      <c r="B112" t="s">
        <v>87</v>
      </c>
      <c r="D112" s="9" t="s">
        <v>169</v>
      </c>
      <c r="E112" s="9"/>
      <c r="K112" s="7"/>
      <c r="L112" s="9" t="s">
        <v>30</v>
      </c>
      <c r="O112" s="9"/>
      <c r="P112" s="9"/>
      <c r="S112" s="9"/>
      <c r="V112" s="9"/>
      <c r="W112" s="7">
        <f>COUNTIF(Table152[[#This Row],[ACS]:[ELIXIR]], "Correct")+COUNTIF(Table152[[#This Row],[ACS]:[ELIXIR]], "(Correct)")</f>
        <v>1</v>
      </c>
      <c r="X112" s="16">
        <f>COUNTIF(Table152[[#This Row],[ACS]:[ELIXIR]],"Plausible")</f>
        <v>1</v>
      </c>
    </row>
    <row r="113" spans="1:24" x14ac:dyDescent="0.25">
      <c r="A113" s="7">
        <v>92</v>
      </c>
      <c r="B113" t="s">
        <v>158</v>
      </c>
      <c r="D113" s="9" t="s">
        <v>30</v>
      </c>
      <c r="E113" s="9"/>
      <c r="K113" s="7"/>
      <c r="O113" s="9"/>
      <c r="P113" s="9"/>
      <c r="Q113" s="9" t="s">
        <v>169</v>
      </c>
      <c r="S113" s="9"/>
      <c r="V113" s="9"/>
      <c r="W113" s="7">
        <f>COUNTIF(Table152[[#This Row],[ACS]:[ELIXIR]], "Correct")+COUNTIF(Table152[[#This Row],[ACS]:[ELIXIR]], "(Correct)")</f>
        <v>1</v>
      </c>
      <c r="X113" s="16">
        <f>COUNTIF(Table152[[#This Row],[ACS]:[ELIXIR]],"Plausible")</f>
        <v>1</v>
      </c>
    </row>
    <row r="114" spans="1:24" x14ac:dyDescent="0.25">
      <c r="A114" s="7">
        <v>114</v>
      </c>
      <c r="B114" t="s">
        <v>166</v>
      </c>
      <c r="D114" s="8"/>
      <c r="E114" s="9"/>
      <c r="K114" s="7"/>
      <c r="N114" s="9" t="s">
        <v>30</v>
      </c>
      <c r="O114" s="9"/>
      <c r="P114" s="9"/>
      <c r="S114" s="9" t="s">
        <v>169</v>
      </c>
      <c r="V114" s="9"/>
      <c r="W114" s="7">
        <f>COUNTIF(Table152[[#This Row],[ACS]:[ELIXIR]], "Correct")+COUNTIF(Table152[[#This Row],[ACS]:[ELIXIR]], "(Correct)")</f>
        <v>1</v>
      </c>
      <c r="X114" s="16">
        <f>COUNTIF(Table152[[#This Row],[ACS]:[ELIXIR]],"Plausible")</f>
        <v>1</v>
      </c>
    </row>
    <row r="115" spans="1:24" x14ac:dyDescent="0.25">
      <c r="A115" s="7">
        <v>115</v>
      </c>
      <c r="B115" t="s">
        <v>168</v>
      </c>
      <c r="D115" s="8"/>
      <c r="E115" s="9"/>
      <c r="K115" s="7"/>
      <c r="N115" s="9"/>
      <c r="O115" s="9"/>
      <c r="P115" s="9"/>
      <c r="S115" s="9" t="s">
        <v>30</v>
      </c>
      <c r="T115" s="9" t="s">
        <v>169</v>
      </c>
      <c r="V115" s="9"/>
      <c r="W115" s="7">
        <f>COUNTIF(Table152[[#This Row],[ACS]:[ELIXIR]], "Correct")+COUNTIF(Table152[[#This Row],[ACS]:[ELIXIR]], "(Correct)")</f>
        <v>1</v>
      </c>
      <c r="X115" s="16">
        <f>COUNTIF(Table152[[#This Row],[ACS]:[ELIXIR]],"Plausible")</f>
        <v>1</v>
      </c>
    </row>
    <row r="116" spans="1:24" x14ac:dyDescent="0.25">
      <c r="A116" s="7">
        <v>144</v>
      </c>
      <c r="B116" t="s">
        <v>77</v>
      </c>
      <c r="C116" s="9" t="s">
        <v>169</v>
      </c>
      <c r="E116" s="27"/>
      <c r="J116" s="9" t="s">
        <v>30</v>
      </c>
      <c r="K116" s="7"/>
      <c r="O116" s="9"/>
      <c r="P116" s="9"/>
      <c r="S116" s="9"/>
      <c r="V116" s="9"/>
      <c r="W116" s="7">
        <f>COUNTIF(Table152[[#This Row],[ACS]:[ELIXIR]], "Correct")+COUNTIF(Table152[[#This Row],[ACS]:[ELIXIR]], "(Correct)")</f>
        <v>1</v>
      </c>
      <c r="X116" s="16">
        <f>COUNTIF(Table152[[#This Row],[ACS]:[ELIXIR]],"Plausible")</f>
        <v>1</v>
      </c>
    </row>
    <row r="117" spans="1:24" x14ac:dyDescent="0.25">
      <c r="A117" s="7">
        <v>156</v>
      </c>
      <c r="B117" t="s">
        <v>167</v>
      </c>
      <c r="E117" s="9"/>
      <c r="K117" s="7"/>
      <c r="L117" s="9" t="s">
        <v>30</v>
      </c>
      <c r="O117" s="9"/>
      <c r="P117" s="9"/>
      <c r="S117" s="9" t="s">
        <v>169</v>
      </c>
      <c r="V117" s="9"/>
      <c r="W117" s="7">
        <f>COUNTIF(Table152[[#This Row],[ACS]:[ELIXIR]], "Correct")+COUNTIF(Table152[[#This Row],[ACS]:[ELIXIR]], "(Correct)")</f>
        <v>1</v>
      </c>
      <c r="X117" s="16">
        <f>COUNTIF(Table152[[#This Row],[ACS]:[ELIXIR]],"Plausible")</f>
        <v>1</v>
      </c>
    </row>
    <row r="118" spans="1:24" x14ac:dyDescent="0.25">
      <c r="A118" s="7">
        <v>170</v>
      </c>
      <c r="B118" t="s">
        <v>82</v>
      </c>
      <c r="C118" s="9" t="s">
        <v>169</v>
      </c>
      <c r="E118" s="27"/>
      <c r="K118" s="7"/>
      <c r="N118" s="9" t="s">
        <v>30</v>
      </c>
      <c r="O118" s="9"/>
      <c r="P118" s="9"/>
      <c r="S118" s="9"/>
      <c r="V118" s="9"/>
      <c r="W118" s="7">
        <f>COUNTIF(Table152[[#This Row],[ACS]:[ELIXIR]], "Correct")+COUNTIF(Table152[[#This Row],[ACS]:[ELIXIR]], "(Correct)")</f>
        <v>1</v>
      </c>
      <c r="X118" s="16">
        <f>COUNTIF(Table152[[#This Row],[ACS]:[ELIXIR]],"Plausible")</f>
        <v>1</v>
      </c>
    </row>
    <row r="119" spans="1:24" x14ac:dyDescent="0.25">
      <c r="A119" s="7">
        <v>176</v>
      </c>
      <c r="B119" t="s">
        <v>83</v>
      </c>
      <c r="C119" s="9" t="s">
        <v>169</v>
      </c>
      <c r="E119" s="27"/>
      <c r="K119" s="7"/>
      <c r="N119" s="9" t="s">
        <v>30</v>
      </c>
      <c r="O119" s="9"/>
      <c r="P119" s="9"/>
      <c r="S119" s="9"/>
      <c r="V119" s="9"/>
      <c r="W119" s="7">
        <f>COUNTIF(Table152[[#This Row],[ACS]:[ELIXIR]], "Correct")+COUNTIF(Table152[[#This Row],[ACS]:[ELIXIR]], "(Correct)")</f>
        <v>1</v>
      </c>
      <c r="X119" s="16">
        <f>COUNTIF(Table152[[#This Row],[ACS]:[ELIXIR]],"Plausible")</f>
        <v>1</v>
      </c>
    </row>
    <row r="120" spans="1:24" x14ac:dyDescent="0.25">
      <c r="A120" s="7">
        <v>181</v>
      </c>
      <c r="B120" t="s">
        <v>123</v>
      </c>
      <c r="E120" s="27" t="s">
        <v>169</v>
      </c>
      <c r="K120" s="7"/>
      <c r="O120" s="9"/>
      <c r="P120" s="9"/>
      <c r="S120" s="9" t="s">
        <v>30</v>
      </c>
      <c r="V120" s="9"/>
      <c r="W120" s="7">
        <f>COUNTIF(Table152[[#This Row],[ACS]:[ELIXIR]], "Correct")+COUNTIF(Table152[[#This Row],[ACS]:[ELIXIR]], "(Correct)")</f>
        <v>1</v>
      </c>
      <c r="X120" s="16">
        <f>COUNTIF(Table152[[#This Row],[ACS]:[ELIXIR]],"Plausible")</f>
        <v>1</v>
      </c>
    </row>
    <row r="121" spans="1:24" x14ac:dyDescent="0.25">
      <c r="A121" s="7">
        <v>163</v>
      </c>
      <c r="B121" t="s">
        <v>79</v>
      </c>
      <c r="C121" s="9" t="s">
        <v>169</v>
      </c>
      <c r="D121" s="9" t="s">
        <v>30</v>
      </c>
      <c r="E121" s="27" t="s">
        <v>169</v>
      </c>
      <c r="F121" s="9" t="s">
        <v>30</v>
      </c>
      <c r="G121" s="9" t="s">
        <v>30</v>
      </c>
      <c r="H121" s="9" t="s">
        <v>169</v>
      </c>
      <c r="I121" s="9" t="s">
        <v>169</v>
      </c>
      <c r="J121" s="9" t="s">
        <v>30</v>
      </c>
      <c r="K121" s="7"/>
      <c r="M121" s="9" t="s">
        <v>238</v>
      </c>
      <c r="O121" s="9" t="s">
        <v>30</v>
      </c>
      <c r="P121" s="9" t="s">
        <v>169</v>
      </c>
      <c r="Q121" s="9" t="s">
        <v>30</v>
      </c>
      <c r="R121" s="9" t="s">
        <v>169</v>
      </c>
      <c r="S121" s="9" t="s">
        <v>30</v>
      </c>
      <c r="T121" s="9" t="s">
        <v>169</v>
      </c>
      <c r="U121" s="9" t="s">
        <v>30</v>
      </c>
      <c r="V121" s="9" t="s">
        <v>169</v>
      </c>
      <c r="W121" s="7">
        <f>COUNTIF(Table152[[#This Row],[ACS]:[ELIXIR]], "Correct")+COUNTIF(Table152[[#This Row],[ACS]:[ELIXIR]], "(Correct)")</f>
        <v>9</v>
      </c>
      <c r="X121" s="16">
        <f>COUNTIF(Table152[[#This Row],[ACS]:[ELIXIR]],"Plausible")</f>
        <v>8</v>
      </c>
    </row>
    <row r="122" spans="1:24" x14ac:dyDescent="0.25">
      <c r="A122" s="7">
        <v>8</v>
      </c>
      <c r="B122" t="s">
        <v>39</v>
      </c>
      <c r="E122" s="9"/>
      <c r="H122" s="9"/>
      <c r="J122" s="9" t="s">
        <v>30</v>
      </c>
      <c r="K122" s="7"/>
      <c r="L122" s="9" t="s">
        <v>30</v>
      </c>
      <c r="M122" s="9" t="s">
        <v>238</v>
      </c>
      <c r="O122" s="9"/>
      <c r="P122" s="9"/>
      <c r="R122" s="9" t="s">
        <v>169</v>
      </c>
      <c r="S122" s="9" t="s">
        <v>169</v>
      </c>
      <c r="U122" s="9" t="s">
        <v>30</v>
      </c>
      <c r="V122" s="9" t="s">
        <v>169</v>
      </c>
      <c r="W122" s="7">
        <f>COUNTIF(Table152[[#This Row],[ACS]:[ELIXIR]], "Correct")+COUNTIF(Table152[[#This Row],[ACS]:[ELIXIR]], "(Correct)")</f>
        <v>4</v>
      </c>
      <c r="X122" s="17">
        <f>COUNTIF(Table152[[#This Row],[ACS]:[ELIXIR]],"Plausible")</f>
        <v>3</v>
      </c>
    </row>
    <row r="123" spans="1:24" x14ac:dyDescent="0.25">
      <c r="A123" s="7">
        <v>13</v>
      </c>
      <c r="B123" t="s">
        <v>44</v>
      </c>
      <c r="C123" s="9" t="s">
        <v>169</v>
      </c>
      <c r="E123" s="27" t="s">
        <v>169</v>
      </c>
      <c r="G123" s="9"/>
      <c r="L123" s="9" t="s">
        <v>30</v>
      </c>
      <c r="O123" s="9"/>
      <c r="P123" s="9"/>
      <c r="Q123" s="9" t="s">
        <v>30</v>
      </c>
      <c r="S123" s="9" t="s">
        <v>169</v>
      </c>
      <c r="V123" s="9"/>
      <c r="W123" s="7">
        <f>COUNTIF(Table152[[#This Row],[ACS]:[ELIXIR]], "Correct")+COUNTIF(Table152[[#This Row],[ACS]:[ELIXIR]], "(Correct)")</f>
        <v>3</v>
      </c>
      <c r="X123" s="17">
        <f>COUNTIF(Table152[[#This Row],[ACS]:[ELIXIR]],"Plausible")</f>
        <v>2</v>
      </c>
    </row>
    <row r="124" spans="1:24" x14ac:dyDescent="0.25">
      <c r="A124" s="7">
        <v>97</v>
      </c>
      <c r="B124" t="s">
        <v>92</v>
      </c>
      <c r="D124" s="9" t="s">
        <v>30</v>
      </c>
      <c r="E124" s="27"/>
      <c r="K124" s="7"/>
      <c r="M124" s="9" t="s">
        <v>238</v>
      </c>
      <c r="N124" s="9" t="s">
        <v>30</v>
      </c>
      <c r="O124" s="9" t="s">
        <v>169</v>
      </c>
      <c r="P124" s="9"/>
      <c r="R124" s="9" t="s">
        <v>169</v>
      </c>
      <c r="S124" s="9"/>
      <c r="V124" s="9"/>
      <c r="W124" s="7">
        <f>COUNTIF(Table152[[#This Row],[ACS]:[ELIXIR]], "Correct")+COUNTIF(Table152[[#This Row],[ACS]:[ELIXIR]], "(Correct)")</f>
        <v>3</v>
      </c>
      <c r="X124" s="16">
        <f>COUNTIF(Table152[[#This Row],[ACS]:[ELIXIR]],"Plausible")</f>
        <v>2</v>
      </c>
    </row>
    <row r="125" spans="1:24" x14ac:dyDescent="0.25">
      <c r="A125" s="7">
        <v>39</v>
      </c>
      <c r="B125" t="s">
        <v>58</v>
      </c>
      <c r="E125" s="27" t="s">
        <v>169</v>
      </c>
      <c r="J125" s="9" t="s">
        <v>30</v>
      </c>
      <c r="K125" s="7"/>
      <c r="O125" s="9"/>
      <c r="P125" s="9"/>
      <c r="S125" s="9" t="s">
        <v>169</v>
      </c>
      <c r="V125" s="9"/>
      <c r="W125" s="7">
        <f>COUNTIF(Table152[[#This Row],[ACS]:[ELIXIR]], "Correct")+COUNTIF(Table152[[#This Row],[ACS]:[ELIXIR]], "(Correct)")</f>
        <v>2</v>
      </c>
      <c r="X125" s="16">
        <f>COUNTIF(Table152[[#This Row],[ACS]:[ELIXIR]],"Plausible")</f>
        <v>1</v>
      </c>
    </row>
    <row r="126" spans="1:24" x14ac:dyDescent="0.25">
      <c r="A126" s="7">
        <v>147</v>
      </c>
      <c r="B126" t="s">
        <v>140</v>
      </c>
      <c r="E126" s="9"/>
      <c r="I126" s="9" t="s">
        <v>169</v>
      </c>
      <c r="K126" s="7"/>
      <c r="O126" s="9"/>
      <c r="P126" s="9"/>
      <c r="S126" s="9" t="s">
        <v>169</v>
      </c>
      <c r="U126" s="9" t="s">
        <v>30</v>
      </c>
      <c r="V126" s="9"/>
      <c r="W126" s="7">
        <f>COUNTIF(Table152[[#This Row],[ACS]:[ELIXIR]], "Correct")+COUNTIF(Table152[[#This Row],[ACS]:[ELIXIR]], "(Correct)")</f>
        <v>2</v>
      </c>
      <c r="X126" s="16">
        <f>COUNTIF(Table152[[#This Row],[ACS]:[ELIXIR]],"Plausible")</f>
        <v>1</v>
      </c>
    </row>
    <row r="127" spans="1:24" x14ac:dyDescent="0.25">
      <c r="A127" s="7">
        <v>30</v>
      </c>
      <c r="B127" t="s">
        <v>53</v>
      </c>
      <c r="E127"/>
      <c r="K127" s="7"/>
      <c r="M127" s="9" t="s">
        <v>169</v>
      </c>
      <c r="O127" s="9"/>
      <c r="P127" s="9"/>
      <c r="S127" s="9"/>
      <c r="V127" s="9"/>
      <c r="W127" s="7">
        <f>COUNTIF(Table152[[#This Row],[ACS]:[ELIXIR]], "Correct")+COUNTIF(Table152[[#This Row],[ACS]:[ELIXIR]], "(Correct)")</f>
        <v>1</v>
      </c>
      <c r="X127" s="17">
        <f>COUNTIF(Table152[[#This Row],[ACS]:[ELIXIR]],"Plausible")</f>
        <v>0</v>
      </c>
    </row>
    <row r="128" spans="1:24" x14ac:dyDescent="0.25">
      <c r="A128" s="7">
        <v>33</v>
      </c>
      <c r="B128" t="s">
        <v>54</v>
      </c>
      <c r="E128"/>
      <c r="K128" s="7"/>
      <c r="M128" s="9" t="s">
        <v>238</v>
      </c>
      <c r="O128" s="9"/>
      <c r="P128" s="9"/>
      <c r="S128" s="9"/>
      <c r="V128" s="9"/>
      <c r="W128" s="7">
        <f>COUNTIF(Table152[[#This Row],[ACS]:[ELIXIR]], "Correct")+COUNTIF(Table152[[#This Row],[ACS]:[ELIXIR]], "(Correct)")</f>
        <v>1</v>
      </c>
      <c r="X128" s="16">
        <f>COUNTIF(Table152[[#This Row],[ACS]:[ELIXIR]],"Plausible")</f>
        <v>0</v>
      </c>
    </row>
    <row r="129" spans="1:24" x14ac:dyDescent="0.25">
      <c r="A129" s="7">
        <v>34</v>
      </c>
      <c r="B129" t="s">
        <v>55</v>
      </c>
      <c r="E129" s="27"/>
      <c r="K129" s="7"/>
      <c r="M129" s="9" t="s">
        <v>169</v>
      </c>
      <c r="O129" s="9"/>
      <c r="P129" s="9"/>
      <c r="S129" s="9"/>
      <c r="V129" s="9"/>
      <c r="W129" s="7">
        <f>COUNTIF(Table152[[#This Row],[ACS]:[ELIXIR]], "Correct")+COUNTIF(Table152[[#This Row],[ACS]:[ELIXIR]], "(Correct)")</f>
        <v>1</v>
      </c>
      <c r="X129" s="16">
        <f>COUNTIF(Table152[[#This Row],[ACS]:[ELIXIR]],"Plausible")</f>
        <v>0</v>
      </c>
    </row>
    <row r="130" spans="1:24" x14ac:dyDescent="0.25">
      <c r="A130" s="7">
        <v>36</v>
      </c>
      <c r="B130" t="s">
        <v>57</v>
      </c>
      <c r="E130" s="27"/>
      <c r="K130" s="7"/>
      <c r="M130" s="9" t="s">
        <v>169</v>
      </c>
      <c r="O130" s="9"/>
      <c r="P130" s="9"/>
      <c r="S130" s="9"/>
      <c r="V130" s="9"/>
      <c r="W130" s="7">
        <f>COUNTIF(Table152[[#This Row],[ACS]:[ELIXIR]], "Correct")+COUNTIF(Table152[[#This Row],[ACS]:[ELIXIR]], "(Correct)")</f>
        <v>1</v>
      </c>
      <c r="X130" s="16">
        <f>COUNTIF(Table152[[#This Row],[ACS]:[ELIXIR]],"Plausible")</f>
        <v>0</v>
      </c>
    </row>
    <row r="131" spans="1:24" x14ac:dyDescent="0.25">
      <c r="A131" s="7">
        <v>42</v>
      </c>
      <c r="B131" t="s">
        <v>161</v>
      </c>
      <c r="E131" s="27"/>
      <c r="K131" s="7"/>
      <c r="O131" s="9"/>
      <c r="P131" s="9"/>
      <c r="Q131" s="9" t="s">
        <v>169</v>
      </c>
      <c r="S131" s="9"/>
      <c r="V131" s="9"/>
      <c r="W131" s="7">
        <f>COUNTIF(Table152[[#This Row],[ACS]:[ELIXIR]], "Correct")+COUNTIF(Table152[[#This Row],[ACS]:[ELIXIR]], "(Correct)")</f>
        <v>1</v>
      </c>
      <c r="X131" s="16">
        <f>COUNTIF(Table152[[#This Row],[ACS]:[ELIXIR]],"Plausible")</f>
        <v>0</v>
      </c>
    </row>
    <row r="132" spans="1:24" x14ac:dyDescent="0.25">
      <c r="A132" s="7">
        <v>54</v>
      </c>
      <c r="B132" t="s">
        <v>64</v>
      </c>
      <c r="E132" s="27"/>
      <c r="J132" s="9" t="s">
        <v>169</v>
      </c>
      <c r="K132" s="7"/>
      <c r="O132" s="9"/>
      <c r="P132" s="9"/>
      <c r="S132" s="9"/>
      <c r="V132" s="9"/>
      <c r="W132" s="7">
        <f>COUNTIF(Table152[[#This Row],[ACS]:[ELIXIR]], "Correct")+COUNTIF(Table152[[#This Row],[ACS]:[ELIXIR]], "(Correct)")</f>
        <v>1</v>
      </c>
      <c r="X132" s="16">
        <f>COUNTIF(Table152[[#This Row],[ACS]:[ELIXIR]],"Plausible")</f>
        <v>0</v>
      </c>
    </row>
    <row r="133" spans="1:24" x14ac:dyDescent="0.25">
      <c r="A133" s="7">
        <v>55</v>
      </c>
      <c r="B133" t="s">
        <v>65</v>
      </c>
      <c r="E133" s="27"/>
      <c r="J133" s="9" t="s">
        <v>169</v>
      </c>
      <c r="K133" s="7"/>
      <c r="O133" s="9"/>
      <c r="P133" s="9"/>
      <c r="S133" s="9"/>
      <c r="V133" s="9"/>
      <c r="W133" s="7">
        <f>COUNTIF(Table152[[#This Row],[ACS]:[ELIXIR]], "Correct")+COUNTIF(Table152[[#This Row],[ACS]:[ELIXIR]], "(Correct)")</f>
        <v>1</v>
      </c>
      <c r="X133" s="16">
        <f>COUNTIF(Table152[[#This Row],[ACS]:[ELIXIR]],"Plausible")</f>
        <v>0</v>
      </c>
    </row>
    <row r="134" spans="1:24" x14ac:dyDescent="0.25">
      <c r="A134" s="7">
        <v>78</v>
      </c>
      <c r="B134" t="s">
        <v>146</v>
      </c>
      <c r="E134" s="27"/>
      <c r="K134" s="7"/>
      <c r="N134" s="9" t="s">
        <v>169</v>
      </c>
      <c r="O134" s="9"/>
      <c r="P134" s="9"/>
      <c r="S134" s="9"/>
      <c r="V134" s="9"/>
      <c r="W134" s="7">
        <f>COUNTIF(Table152[[#This Row],[ACS]:[ELIXIR]], "Correct")+COUNTIF(Table152[[#This Row],[ACS]:[ELIXIR]], "(Correct)")</f>
        <v>1</v>
      </c>
      <c r="X134" s="16">
        <f>COUNTIF(Table152[[#This Row],[ACS]:[ELIXIR]],"Plausible")</f>
        <v>0</v>
      </c>
    </row>
    <row r="135" spans="1:24" x14ac:dyDescent="0.25">
      <c r="A135" s="7">
        <v>91</v>
      </c>
      <c r="B135" t="s">
        <v>148</v>
      </c>
      <c r="E135" s="27"/>
      <c r="K135" s="7"/>
      <c r="N135" s="9" t="s">
        <v>169</v>
      </c>
      <c r="O135" s="9"/>
      <c r="P135" s="9"/>
      <c r="S135" s="9"/>
      <c r="V135" s="9"/>
      <c r="W135" s="7">
        <f>COUNTIF(Table152[[#This Row],[ACS]:[ELIXIR]], "Correct")+COUNTIF(Table152[[#This Row],[ACS]:[ELIXIR]], "(Correct)")</f>
        <v>1</v>
      </c>
      <c r="X135" s="16">
        <f>COUNTIF(Table152[[#This Row],[ACS]:[ELIXIR]],"Plausible")</f>
        <v>0</v>
      </c>
    </row>
    <row r="136" spans="1:24" x14ac:dyDescent="0.25">
      <c r="A136" s="7">
        <v>94</v>
      </c>
      <c r="B136" t="s">
        <v>149</v>
      </c>
      <c r="E136" s="27"/>
      <c r="K136" s="7"/>
      <c r="N136" s="9" t="s">
        <v>169</v>
      </c>
      <c r="O136" s="9"/>
      <c r="P136" s="9"/>
      <c r="S136" s="9"/>
      <c r="V136" s="9"/>
      <c r="W136" s="7">
        <f>COUNTIF(Table152[[#This Row],[ACS]:[ELIXIR]], "Correct")+COUNTIF(Table152[[#This Row],[ACS]:[ELIXIR]], "(Correct)")</f>
        <v>1</v>
      </c>
      <c r="X136" s="16">
        <f>COUNTIF(Table152[[#This Row],[ACS]:[ELIXIR]],"Plausible")</f>
        <v>0</v>
      </c>
    </row>
    <row r="137" spans="1:24" x14ac:dyDescent="0.25">
      <c r="A137" s="7">
        <v>96</v>
      </c>
      <c r="B137" t="s">
        <v>150</v>
      </c>
      <c r="E137" s="9"/>
      <c r="K137" s="7"/>
      <c r="N137" s="9" t="s">
        <v>169</v>
      </c>
      <c r="O137" s="9"/>
      <c r="P137" s="9"/>
      <c r="S137" s="9"/>
      <c r="V137" s="9"/>
      <c r="W137" s="7">
        <f>COUNTIF(Table152[[#This Row],[ACS]:[ELIXIR]], "Correct")+COUNTIF(Table152[[#This Row],[ACS]:[ELIXIR]], "(Correct)")</f>
        <v>1</v>
      </c>
      <c r="X137" s="16">
        <f>COUNTIF(Table152[[#This Row],[ACS]:[ELIXIR]],"Plausible")</f>
        <v>0</v>
      </c>
    </row>
    <row r="138" spans="1:24" x14ac:dyDescent="0.25">
      <c r="A138" s="7">
        <v>113</v>
      </c>
      <c r="B138" t="s">
        <v>221</v>
      </c>
      <c r="E138" s="27"/>
      <c r="K138" s="7"/>
      <c r="O138" s="9"/>
      <c r="P138" s="9" t="s">
        <v>169</v>
      </c>
      <c r="S138" s="9"/>
      <c r="U138" s="7"/>
      <c r="V138" s="9"/>
      <c r="W138" s="7">
        <f>COUNTIF(Table152[[#This Row],[ACS]:[ELIXIR]], "Correct")+COUNTIF(Table152[[#This Row],[ACS]:[ELIXIR]], "(Correct)")</f>
        <v>1</v>
      </c>
      <c r="X138" s="17">
        <f>COUNTIF(Table152[[#This Row],[ACS]:[ELIXIR]],"Plausible")</f>
        <v>0</v>
      </c>
    </row>
    <row r="139" spans="1:24" x14ac:dyDescent="0.25">
      <c r="A139" s="7">
        <v>120</v>
      </c>
      <c r="B139" t="s">
        <v>75</v>
      </c>
      <c r="C139" s="9" t="s">
        <v>169</v>
      </c>
      <c r="E139" s="9"/>
      <c r="G139" s="9"/>
      <c r="H139" s="9"/>
      <c r="K139" s="7"/>
      <c r="O139" s="9"/>
      <c r="P139" s="9"/>
      <c r="S139" s="9"/>
      <c r="V139" s="9"/>
      <c r="W139" s="7">
        <f>COUNTIF(Table152[[#This Row],[ACS]:[ELIXIR]], "Correct")+COUNTIF(Table152[[#This Row],[ACS]:[ELIXIR]], "(Correct)")</f>
        <v>1</v>
      </c>
      <c r="X139" s="16">
        <f>COUNTIF(Table152[[#This Row],[ACS]:[ELIXIR]],"Plausible")</f>
        <v>0</v>
      </c>
    </row>
    <row r="140" spans="1:24" x14ac:dyDescent="0.25">
      <c r="A140" s="7">
        <v>129</v>
      </c>
      <c r="B140" t="s">
        <v>97</v>
      </c>
      <c r="D140" s="9" t="s">
        <v>169</v>
      </c>
      <c r="E140" s="27"/>
      <c r="K140" s="7"/>
      <c r="O140" s="9"/>
      <c r="P140" s="9"/>
      <c r="S140" s="9"/>
      <c r="V140" s="9"/>
      <c r="W140" s="7">
        <f>COUNTIF(Table152[[#This Row],[ACS]:[ELIXIR]], "Correct")+COUNTIF(Table152[[#This Row],[ACS]:[ELIXIR]], "(Correct)")</f>
        <v>1</v>
      </c>
      <c r="X140" s="16">
        <f>COUNTIF(Table152[[#This Row],[ACS]:[ELIXIR]],"Plausible")</f>
        <v>0</v>
      </c>
    </row>
    <row r="141" spans="1:24" x14ac:dyDescent="0.25">
      <c r="A141" s="7">
        <v>134</v>
      </c>
      <c r="B141" t="s">
        <v>120</v>
      </c>
      <c r="E141" s="27" t="s">
        <v>169</v>
      </c>
      <c r="K141" s="7"/>
      <c r="O141" s="9"/>
      <c r="P141" s="9"/>
      <c r="S141" s="9"/>
      <c r="V141" s="9"/>
      <c r="W141" s="7">
        <f>COUNTIF(Table152[[#This Row],[ACS]:[ELIXIR]], "Correct")+COUNTIF(Table152[[#This Row],[ACS]:[ELIXIR]], "(Correct)")</f>
        <v>1</v>
      </c>
      <c r="X141" s="16">
        <f>COUNTIF(Table152[[#This Row],[ACS]:[ELIXIR]],"Plausible")</f>
        <v>0</v>
      </c>
    </row>
    <row r="142" spans="1:24" x14ac:dyDescent="0.25">
      <c r="A142" s="7">
        <v>164</v>
      </c>
      <c r="B142" t="s">
        <v>110</v>
      </c>
      <c r="D142" s="9" t="s">
        <v>169</v>
      </c>
      <c r="E142" s="27"/>
      <c r="K142" s="7"/>
      <c r="O142" s="9"/>
      <c r="P142" s="9"/>
      <c r="S142" s="9"/>
      <c r="V142" s="9"/>
      <c r="W142" s="7">
        <f>COUNTIF(Table152[[#This Row],[ACS]:[ELIXIR]], "Correct")+COUNTIF(Table152[[#This Row],[ACS]:[ELIXIR]], "(Correct)")</f>
        <v>1</v>
      </c>
      <c r="X142" s="16">
        <f>COUNTIF(Table152[[#This Row],[ACS]:[ELIXIR]],"Plausible")</f>
        <v>0</v>
      </c>
    </row>
    <row r="143" spans="1:24" x14ac:dyDescent="0.25">
      <c r="A143" s="7">
        <v>168</v>
      </c>
      <c r="B143" t="s">
        <v>81</v>
      </c>
      <c r="C143" s="9" t="s">
        <v>169</v>
      </c>
      <c r="E143" s="9"/>
      <c r="K143" s="7"/>
      <c r="O143" s="9"/>
      <c r="P143" s="9"/>
      <c r="S143" s="9"/>
      <c r="V143" s="9"/>
      <c r="W143" s="7">
        <f>COUNTIF(Table152[[#This Row],[ACS]:[ELIXIR]], "Correct")+COUNTIF(Table152[[#This Row],[ACS]:[ELIXIR]], "(Correct)")</f>
        <v>1</v>
      </c>
      <c r="X143" s="16">
        <f>COUNTIF(Table152[[#This Row],[ACS]:[ELIXIR]],"Plausible")</f>
        <v>0</v>
      </c>
    </row>
    <row r="144" spans="1:24" x14ac:dyDescent="0.25">
      <c r="A144" s="7">
        <v>169</v>
      </c>
      <c r="B144" t="s">
        <v>152</v>
      </c>
      <c r="E144" s="27"/>
      <c r="K144" s="7"/>
      <c r="N144" s="9" t="s">
        <v>169</v>
      </c>
      <c r="O144" s="9"/>
      <c r="P144" s="9"/>
      <c r="S144" s="9"/>
      <c r="V144" s="9"/>
      <c r="W144" s="7">
        <f>COUNTIF(Table152[[#This Row],[ACS]:[ELIXIR]], "Correct")+COUNTIF(Table152[[#This Row],[ACS]:[ELIXIR]], "(Correct)")</f>
        <v>1</v>
      </c>
      <c r="X144" s="16">
        <f>COUNTIF(Table152[[#This Row],[ACS]:[ELIXIR]],"Plausible")</f>
        <v>0</v>
      </c>
    </row>
    <row r="145" spans="1:24" x14ac:dyDescent="0.25">
      <c r="A145" s="7">
        <v>180</v>
      </c>
      <c r="B145" t="s">
        <v>412</v>
      </c>
      <c r="E145" s="27"/>
      <c r="F145" s="9"/>
      <c r="K145" s="7"/>
      <c r="N145" s="9" t="s">
        <v>169</v>
      </c>
      <c r="O145" s="9"/>
      <c r="P145" s="9"/>
      <c r="S145" s="9"/>
      <c r="V145" s="9"/>
      <c r="W145" s="7">
        <f>COUNTIF(Table152[[#This Row],[ACS]:[ELIXIR]], "Correct")+COUNTIF(Table152[[#This Row],[ACS]:[ELIXIR]], "(Correct)")</f>
        <v>1</v>
      </c>
      <c r="X145" s="16">
        <f>COUNTIF(Table152[[#This Row],[ACS]:[ELIXIR]],"Plausible")</f>
        <v>0</v>
      </c>
    </row>
    <row r="146" spans="1:24" x14ac:dyDescent="0.25">
      <c r="A146" s="7">
        <v>140</v>
      </c>
      <c r="B146" t="s">
        <v>132</v>
      </c>
      <c r="E146" s="9"/>
      <c r="H146" s="9" t="s">
        <v>30</v>
      </c>
      <c r="I146" s="9" t="s">
        <v>169</v>
      </c>
      <c r="J146" s="9" t="s">
        <v>30</v>
      </c>
      <c r="K146" s="7"/>
      <c r="L146" s="9" t="s">
        <v>30</v>
      </c>
      <c r="O146" s="9" t="s">
        <v>30</v>
      </c>
      <c r="P146" s="9" t="s">
        <v>169</v>
      </c>
      <c r="Q146" s="9" t="s">
        <v>169</v>
      </c>
      <c r="S146" s="9" t="s">
        <v>169</v>
      </c>
      <c r="U146" s="9" t="s">
        <v>169</v>
      </c>
      <c r="V146" s="9" t="s">
        <v>169</v>
      </c>
      <c r="W146" s="7">
        <f>COUNTIF(Table152[[#This Row],[ACS]:[ELIXIR]], "Correct")+COUNTIF(Table152[[#This Row],[ACS]:[ELIXIR]], "(Correct)")</f>
        <v>6</v>
      </c>
      <c r="X146" s="16">
        <f>COUNTIF(Table152[[#This Row],[ACS]:[ELIXIR]],"Plausible")</f>
        <v>4</v>
      </c>
    </row>
    <row r="147" spans="1:24" x14ac:dyDescent="0.25">
      <c r="A147" s="7">
        <v>141</v>
      </c>
      <c r="B147" t="s">
        <v>101</v>
      </c>
      <c r="D147" s="9" t="s">
        <v>169</v>
      </c>
      <c r="E147" s="27"/>
      <c r="H147" s="9" t="s">
        <v>30</v>
      </c>
      <c r="I147" s="9" t="s">
        <v>169</v>
      </c>
      <c r="J147" s="9" t="s">
        <v>30</v>
      </c>
      <c r="K147" s="7"/>
      <c r="O147" s="9" t="s">
        <v>30</v>
      </c>
      <c r="P147" s="9" t="s">
        <v>169</v>
      </c>
      <c r="S147" s="9" t="s">
        <v>169</v>
      </c>
      <c r="T147" s="9" t="s">
        <v>169</v>
      </c>
      <c r="U147" s="9" t="s">
        <v>30</v>
      </c>
      <c r="V147" s="9" t="s">
        <v>169</v>
      </c>
      <c r="W147" s="7">
        <f>COUNTIF(Table152[[#This Row],[ACS]:[ELIXIR]], "Correct")+COUNTIF(Table152[[#This Row],[ACS]:[ELIXIR]], "(Correct)")</f>
        <v>6</v>
      </c>
      <c r="X147" s="16">
        <f>COUNTIF(Table152[[#This Row],[ACS]:[ELIXIR]],"Plausible")</f>
        <v>4</v>
      </c>
    </row>
    <row r="148" spans="1:24" x14ac:dyDescent="0.25">
      <c r="A148" s="7">
        <v>184</v>
      </c>
      <c r="B148" t="s">
        <v>126</v>
      </c>
      <c r="E148" s="27" t="s">
        <v>169</v>
      </c>
      <c r="F148" s="9"/>
      <c r="G148" s="9"/>
      <c r="H148" s="9"/>
      <c r="J148" s="9" t="s">
        <v>30</v>
      </c>
      <c r="K148" s="7"/>
      <c r="L148" s="9" t="s">
        <v>30</v>
      </c>
      <c r="O148" s="9"/>
      <c r="P148" s="9"/>
      <c r="Q148" s="7" t="s">
        <v>169</v>
      </c>
      <c r="S148" s="9" t="s">
        <v>169</v>
      </c>
      <c r="T148" s="9" t="s">
        <v>169</v>
      </c>
      <c r="V148" s="9"/>
      <c r="W148" s="7">
        <f>COUNTIF(Table152[[#This Row],[ACS]:[ELIXIR]], "Correct")+COUNTIF(Table152[[#This Row],[ACS]:[ELIXIR]], "(Correct)")</f>
        <v>4</v>
      </c>
      <c r="X148" s="16">
        <f>COUNTIF(Table152[[#This Row],[ACS]:[ELIXIR]],"Plausible")</f>
        <v>2</v>
      </c>
    </row>
    <row r="149" spans="1:24" x14ac:dyDescent="0.25">
      <c r="A149" s="7">
        <v>17</v>
      </c>
      <c r="B149" t="s">
        <v>46</v>
      </c>
      <c r="C149" s="9" t="s">
        <v>169</v>
      </c>
      <c r="D149" s="9" t="s">
        <v>30</v>
      </c>
      <c r="E149" s="27" t="s">
        <v>169</v>
      </c>
      <c r="G149" s="9"/>
      <c r="O149" s="9"/>
      <c r="P149" s="9"/>
      <c r="S149" s="9" t="s">
        <v>169</v>
      </c>
      <c r="V149" s="9"/>
      <c r="W149" s="7">
        <f>COUNTIF(Table152[[#This Row],[ACS]:[ELIXIR]], "Correct")+COUNTIF(Table152[[#This Row],[ACS]:[ELIXIR]], "(Correct)")</f>
        <v>3</v>
      </c>
      <c r="X149" s="17">
        <f>COUNTIF(Table152[[#This Row],[ACS]:[ELIXIR]],"Plausible")</f>
        <v>1</v>
      </c>
    </row>
    <row r="150" spans="1:24" x14ac:dyDescent="0.25">
      <c r="A150" s="7">
        <v>191</v>
      </c>
      <c r="B150" t="s">
        <v>125</v>
      </c>
      <c r="E150" s="27" t="s">
        <v>169</v>
      </c>
      <c r="F150" s="9"/>
      <c r="G150" s="9"/>
      <c r="H150" s="9"/>
      <c r="J150" s="9" t="s">
        <v>169</v>
      </c>
      <c r="K150" s="9" t="s">
        <v>30</v>
      </c>
      <c r="O150" s="9"/>
      <c r="P150" s="9" t="s">
        <v>169</v>
      </c>
      <c r="S150" s="9"/>
      <c r="V150" s="9"/>
      <c r="W150" s="7">
        <f>COUNTIF(Table152[[#This Row],[ACS]:[ELIXIR]], "Correct")+COUNTIF(Table152[[#This Row],[ACS]:[ELIXIR]], "(Correct)")</f>
        <v>3</v>
      </c>
      <c r="X150" s="16">
        <f>COUNTIF(Table152[[#This Row],[ACS]:[ELIXIR]],"Plausible")</f>
        <v>1</v>
      </c>
    </row>
    <row r="151" spans="1:24" x14ac:dyDescent="0.25">
      <c r="A151" s="7">
        <v>51</v>
      </c>
      <c r="B151" t="s">
        <v>164</v>
      </c>
      <c r="E151" s="9"/>
      <c r="K151" s="7"/>
      <c r="L151" s="9" t="s">
        <v>169</v>
      </c>
      <c r="O151" s="9"/>
      <c r="P151" s="9"/>
      <c r="S151" s="9" t="s">
        <v>169</v>
      </c>
      <c r="V151" s="9"/>
      <c r="W151" s="7">
        <f>COUNTIF(Table152[[#This Row],[ACS]:[ELIXIR]], "Correct")+COUNTIF(Table152[[#This Row],[ACS]:[ELIXIR]], "(Correct)")</f>
        <v>2</v>
      </c>
      <c r="X151" s="16">
        <f>COUNTIF(Table152[[#This Row],[ACS]:[ELIXIR]],"Plausible")</f>
        <v>0</v>
      </c>
    </row>
    <row r="152" spans="1:24" x14ac:dyDescent="0.25">
      <c r="A152" s="7">
        <v>81</v>
      </c>
      <c r="B152" t="s">
        <v>88</v>
      </c>
      <c r="C152" s="9" t="s">
        <v>169</v>
      </c>
      <c r="D152" s="9" t="s">
        <v>169</v>
      </c>
      <c r="E152" s="27"/>
      <c r="K152" s="7"/>
      <c r="O152" s="9"/>
      <c r="P152" s="9"/>
      <c r="S152" s="9"/>
      <c r="V152" s="9"/>
      <c r="W152" s="7">
        <f>COUNTIF(Table152[[#This Row],[ACS]:[ELIXIR]], "Correct")+COUNTIF(Table152[[#This Row],[ACS]:[ELIXIR]], "(Correct)")</f>
        <v>2</v>
      </c>
      <c r="X152" s="16">
        <f>COUNTIF(Table152[[#This Row],[ACS]:[ELIXIR]],"Plausible")</f>
        <v>0</v>
      </c>
    </row>
    <row r="153" spans="1:24" x14ac:dyDescent="0.25">
      <c r="A153" s="7">
        <v>82</v>
      </c>
      <c r="B153" t="s">
        <v>144</v>
      </c>
      <c r="E153" s="27"/>
      <c r="K153" s="7"/>
      <c r="M153" s="9" t="s">
        <v>238</v>
      </c>
      <c r="O153" s="9"/>
      <c r="P153" s="9"/>
      <c r="S153" s="9"/>
      <c r="V153" s="9" t="s">
        <v>169</v>
      </c>
      <c r="W153" s="7">
        <f>COUNTIF(Table152[[#This Row],[ACS]:[ELIXIR]], "Correct")+COUNTIF(Table152[[#This Row],[ACS]:[ELIXIR]], "(Correct)")</f>
        <v>2</v>
      </c>
      <c r="X153" s="16">
        <f>COUNTIF(Table152[[#This Row],[ACS]:[ELIXIR]],"Plausible")</f>
        <v>0</v>
      </c>
    </row>
    <row r="154" spans="1:24" x14ac:dyDescent="0.25">
      <c r="A154" s="7">
        <v>90</v>
      </c>
      <c r="B154" t="s">
        <v>165</v>
      </c>
      <c r="D154" s="8"/>
      <c r="E154" s="9"/>
      <c r="K154" s="7"/>
      <c r="L154" s="9" t="s">
        <v>169</v>
      </c>
      <c r="O154" s="9"/>
      <c r="P154" s="9"/>
      <c r="S154" s="9" t="s">
        <v>169</v>
      </c>
      <c r="V154" s="9"/>
      <c r="W154" s="7">
        <f>COUNTIF(Table152[[#This Row],[ACS]:[ELIXIR]], "Correct")+COUNTIF(Table152[[#This Row],[ACS]:[ELIXIR]], "(Correct)")</f>
        <v>2</v>
      </c>
      <c r="X154" s="16">
        <f>COUNTIF(Table152[[#This Row],[ACS]:[ELIXIR]],"Plausible")</f>
        <v>0</v>
      </c>
    </row>
    <row r="155" spans="1:24" x14ac:dyDescent="0.25">
      <c r="A155" s="7">
        <v>131</v>
      </c>
      <c r="B155" t="s">
        <v>162</v>
      </c>
      <c r="E155" s="9"/>
      <c r="K155" s="7"/>
      <c r="O155" s="9"/>
      <c r="P155" s="9"/>
      <c r="Q155" s="9" t="s">
        <v>169</v>
      </c>
      <c r="S155" s="9"/>
      <c r="U155" s="9" t="s">
        <v>169</v>
      </c>
      <c r="V155" s="9"/>
      <c r="W155" s="7">
        <f>COUNTIF(Table152[[#This Row],[ACS]:[ELIXIR]], "Correct")+COUNTIF(Table152[[#This Row],[ACS]:[ELIXIR]], "(Correct)")</f>
        <v>2</v>
      </c>
      <c r="X155" s="16">
        <f>COUNTIF(Table152[[#This Row],[ACS]:[ELIXIR]],"Plausible")</f>
        <v>0</v>
      </c>
    </row>
    <row r="156" spans="1:24" x14ac:dyDescent="0.25">
      <c r="A156" s="7">
        <v>7</v>
      </c>
      <c r="B156" t="s">
        <v>38</v>
      </c>
      <c r="E156" s="27"/>
      <c r="H156" s="9"/>
      <c r="I156" s="9" t="s">
        <v>169</v>
      </c>
      <c r="K156" s="9" t="s">
        <v>30</v>
      </c>
      <c r="O156" s="9"/>
      <c r="P156" s="9"/>
      <c r="R156" s="9" t="s">
        <v>169</v>
      </c>
      <c r="S156" s="9" t="s">
        <v>169</v>
      </c>
      <c r="V156" s="9" t="s">
        <v>169</v>
      </c>
      <c r="W156" s="7">
        <f>COUNTIF(Table152[[#This Row],[ACS]:[ELIXIR]], "Correct")+COUNTIF(Table152[[#This Row],[ACS]:[ELIXIR]], "(Correct)")</f>
        <v>4</v>
      </c>
      <c r="X156" s="17">
        <f>COUNTIF(Table152[[#This Row],[ACS]:[ELIXIR]],"Plausible")</f>
        <v>1</v>
      </c>
    </row>
    <row r="157" spans="1:24" x14ac:dyDescent="0.25">
      <c r="A157" s="7">
        <v>24</v>
      </c>
      <c r="B157" t="s">
        <v>50</v>
      </c>
      <c r="E157" s="27" t="s">
        <v>169</v>
      </c>
      <c r="J157" s="9" t="s">
        <v>30</v>
      </c>
      <c r="K157" s="7"/>
      <c r="L157" s="9" t="s">
        <v>238</v>
      </c>
      <c r="O157" s="9"/>
      <c r="P157" s="9"/>
      <c r="S157" s="9" t="s">
        <v>169</v>
      </c>
      <c r="T157" s="9" t="s">
        <v>169</v>
      </c>
      <c r="V157" s="9"/>
      <c r="W157" s="7">
        <f>COUNTIF(Table152[[#This Row],[ACS]:[ELIXIR]], "Correct")+COUNTIF(Table152[[#This Row],[ACS]:[ELIXIR]], "(Correct)")</f>
        <v>4</v>
      </c>
      <c r="X157" s="17">
        <f>COUNTIF(Table152[[#This Row],[ACS]:[ELIXIR]],"Plausible")</f>
        <v>1</v>
      </c>
    </row>
    <row r="158" spans="1:24" x14ac:dyDescent="0.25">
      <c r="A158" s="7">
        <v>29</v>
      </c>
      <c r="B158" t="s">
        <v>52</v>
      </c>
      <c r="E158" s="9"/>
      <c r="J158" s="9" t="s">
        <v>169</v>
      </c>
      <c r="K158" s="9" t="s">
        <v>30</v>
      </c>
      <c r="O158" s="9"/>
      <c r="P158" s="9"/>
      <c r="Q158" s="9" t="s">
        <v>169</v>
      </c>
      <c r="R158" s="9" t="s">
        <v>169</v>
      </c>
      <c r="S158" s="9"/>
      <c r="U158" s="9" t="s">
        <v>169</v>
      </c>
      <c r="V158" s="9"/>
      <c r="W158" s="7">
        <f>COUNTIF(Table152[[#This Row],[ACS]:[ELIXIR]], "Correct")+COUNTIF(Table152[[#This Row],[ACS]:[ELIXIR]], "(Correct)")</f>
        <v>4</v>
      </c>
      <c r="X158" s="17">
        <f>COUNTIF(Table152[[#This Row],[ACS]:[ELIXIR]],"Plausible")</f>
        <v>1</v>
      </c>
    </row>
    <row r="159" spans="1:24" x14ac:dyDescent="0.25">
      <c r="A159" s="7">
        <v>60</v>
      </c>
      <c r="B159" t="s">
        <v>67</v>
      </c>
      <c r="E159" s="27" t="s">
        <v>169</v>
      </c>
      <c r="K159" s="7"/>
      <c r="L159" s="9" t="s">
        <v>169</v>
      </c>
      <c r="O159" s="9"/>
      <c r="P159" s="9"/>
      <c r="Q159" s="9" t="s">
        <v>169</v>
      </c>
      <c r="S159" s="9" t="s">
        <v>30</v>
      </c>
      <c r="U159" s="9" t="s">
        <v>169</v>
      </c>
      <c r="V159" s="9"/>
      <c r="W159" s="7">
        <f>COUNTIF(Table152[[#This Row],[ACS]:[ELIXIR]], "Correct")+COUNTIF(Table152[[#This Row],[ACS]:[ELIXIR]], "(Correct)")</f>
        <v>4</v>
      </c>
      <c r="X159" s="17">
        <f>COUNTIF(Table152[[#This Row],[ACS]:[ELIXIR]],"Plausible")</f>
        <v>1</v>
      </c>
    </row>
    <row r="160" spans="1:24" x14ac:dyDescent="0.25">
      <c r="A160" s="7">
        <v>75</v>
      </c>
      <c r="B160" t="s">
        <v>86</v>
      </c>
      <c r="C160" s="9" t="s">
        <v>169</v>
      </c>
      <c r="E160" s="27"/>
      <c r="J160" s="9" t="s">
        <v>169</v>
      </c>
      <c r="K160" s="7"/>
      <c r="M160" s="9" t="s">
        <v>30</v>
      </c>
      <c r="N160" s="9" t="s">
        <v>169</v>
      </c>
      <c r="O160" s="9"/>
      <c r="P160" s="9"/>
      <c r="S160" s="9"/>
      <c r="V160" s="9" t="s">
        <v>169</v>
      </c>
      <c r="W160" s="7">
        <f>COUNTIF(Table152[[#This Row],[ACS]:[ELIXIR]], "Correct")+COUNTIF(Table152[[#This Row],[ACS]:[ELIXIR]], "(Correct)")</f>
        <v>4</v>
      </c>
      <c r="X160" s="16">
        <f>COUNTIF(Table152[[#This Row],[ACS]:[ELIXIR]],"Plausible")</f>
        <v>1</v>
      </c>
    </row>
    <row r="161" spans="1:24" x14ac:dyDescent="0.25">
      <c r="A161" s="7">
        <v>127</v>
      </c>
      <c r="B161" t="s">
        <v>142</v>
      </c>
      <c r="E161" s="27"/>
      <c r="J161" s="9" t="s">
        <v>169</v>
      </c>
      <c r="K161" s="9" t="s">
        <v>30</v>
      </c>
      <c r="O161" s="9"/>
      <c r="P161" s="9" t="s">
        <v>169</v>
      </c>
      <c r="S161" s="9" t="s">
        <v>169</v>
      </c>
      <c r="V161" s="9" t="s">
        <v>169</v>
      </c>
      <c r="W161" s="7">
        <f>COUNTIF(Table152[[#This Row],[ACS]:[ELIXIR]], "Correct")+COUNTIF(Table152[[#This Row],[ACS]:[ELIXIR]], "(Correct)")</f>
        <v>4</v>
      </c>
      <c r="X161" s="16">
        <f>COUNTIF(Table152[[#This Row],[ACS]:[ELIXIR]],"Plausible")</f>
        <v>1</v>
      </c>
    </row>
    <row r="162" spans="1:24" x14ac:dyDescent="0.25">
      <c r="A162" s="7">
        <v>73</v>
      </c>
      <c r="B162" t="s">
        <v>145</v>
      </c>
      <c r="E162" s="27"/>
      <c r="K162" s="7"/>
      <c r="L162" s="9" t="s">
        <v>169</v>
      </c>
      <c r="N162" s="9" t="s">
        <v>169</v>
      </c>
      <c r="O162" s="9"/>
      <c r="P162" s="9"/>
      <c r="S162" s="9"/>
      <c r="U162" s="9" t="s">
        <v>169</v>
      </c>
      <c r="V162" s="9"/>
      <c r="W162" s="7">
        <f>COUNTIF(Table152[[#This Row],[ACS]:[ELIXIR]], "Correct")+COUNTIF(Table152[[#This Row],[ACS]:[ELIXIR]], "(Correct)")</f>
        <v>3</v>
      </c>
      <c r="X162" s="16">
        <f>COUNTIF(Table152[[#This Row],[ACS]:[ELIXIR]],"Plausible")</f>
        <v>0</v>
      </c>
    </row>
    <row r="163" spans="1:24" x14ac:dyDescent="0.25">
      <c r="A163" s="7">
        <v>76</v>
      </c>
      <c r="B163" t="s">
        <v>137</v>
      </c>
      <c r="E163" s="9"/>
      <c r="I163" s="9" t="s">
        <v>169</v>
      </c>
      <c r="J163" s="9" t="s">
        <v>169</v>
      </c>
      <c r="K163" s="7"/>
      <c r="O163" s="9"/>
      <c r="P163" s="9"/>
      <c r="S163" s="9"/>
      <c r="V163" s="9" t="s">
        <v>169</v>
      </c>
      <c r="W163" s="7">
        <f>COUNTIF(Table152[[#This Row],[ACS]:[ELIXIR]], "Correct")+COUNTIF(Table152[[#This Row],[ACS]:[ELIXIR]], "(Correct)")</f>
        <v>3</v>
      </c>
      <c r="X163" s="16">
        <f>COUNTIF(Table152[[#This Row],[ACS]:[ELIXIR]],"Plausible")</f>
        <v>0</v>
      </c>
    </row>
    <row r="164" spans="1:24" x14ac:dyDescent="0.25">
      <c r="A164" s="7">
        <v>175</v>
      </c>
      <c r="B164" t="s">
        <v>112</v>
      </c>
      <c r="D164" s="9" t="s">
        <v>169</v>
      </c>
      <c r="E164" s="9"/>
      <c r="K164" s="7"/>
      <c r="O164" s="9"/>
      <c r="P164" s="9"/>
      <c r="Q164" s="9" t="s">
        <v>169</v>
      </c>
      <c r="S164" s="9" t="s">
        <v>169</v>
      </c>
      <c r="V164" s="9"/>
      <c r="W164" s="7">
        <f>COUNTIF(Table152[[#This Row],[ACS]:[ELIXIR]], "Correct")+COUNTIF(Table152[[#This Row],[ACS]:[ELIXIR]], "(Correct)")</f>
        <v>3</v>
      </c>
      <c r="X164" s="16">
        <f>COUNTIF(Table152[[#This Row],[ACS]:[ELIXIR]],"Plausible")</f>
        <v>0</v>
      </c>
    </row>
    <row r="165" spans="1:24" x14ac:dyDescent="0.25">
      <c r="A165" s="7">
        <v>188</v>
      </c>
      <c r="B165" t="s">
        <v>84</v>
      </c>
      <c r="C165" s="9" t="s">
        <v>169</v>
      </c>
      <c r="D165" s="9" t="s">
        <v>169</v>
      </c>
      <c r="E165" s="9"/>
      <c r="F165" s="9"/>
      <c r="G165" s="9"/>
      <c r="H165" s="9"/>
      <c r="K165" s="7"/>
      <c r="O165" s="9"/>
      <c r="P165" s="9"/>
      <c r="S165" s="9"/>
      <c r="V165" s="9" t="s">
        <v>169</v>
      </c>
      <c r="W165" s="7">
        <f>COUNTIF(Table152[[#This Row],[ACS]:[ELIXIR]], "Correct")+COUNTIF(Table152[[#This Row],[ACS]:[ELIXIR]], "(Correct)")</f>
        <v>3</v>
      </c>
      <c r="X165" s="16">
        <f>COUNTIF(Table152[[#This Row],[ACS]:[ELIXIR]],"Plausible")</f>
        <v>0</v>
      </c>
    </row>
    <row r="166" spans="1:24" x14ac:dyDescent="0.25">
      <c r="A166" s="7">
        <v>100</v>
      </c>
      <c r="B166" t="s">
        <v>93</v>
      </c>
      <c r="D166" s="9" t="s">
        <v>30</v>
      </c>
      <c r="E166" s="27" t="s">
        <v>169</v>
      </c>
      <c r="I166" s="9" t="s">
        <v>169</v>
      </c>
      <c r="J166" s="9" t="s">
        <v>30</v>
      </c>
      <c r="K166" s="9" t="s">
        <v>30</v>
      </c>
      <c r="L166" s="9" t="s">
        <v>30</v>
      </c>
      <c r="O166" s="9"/>
      <c r="P166" s="9" t="s">
        <v>169</v>
      </c>
      <c r="R166" s="9" t="s">
        <v>169</v>
      </c>
      <c r="S166" s="9" t="s">
        <v>169</v>
      </c>
      <c r="T166" s="9" t="s">
        <v>169</v>
      </c>
      <c r="U166" s="9" t="s">
        <v>169</v>
      </c>
      <c r="V166" s="9" t="s">
        <v>169</v>
      </c>
      <c r="W166" s="7">
        <f>COUNTIF(Table152[[#This Row],[ACS]:[ELIXIR]], "Correct")+COUNTIF(Table152[[#This Row],[ACS]:[ELIXIR]], "(Correct)")</f>
        <v>8</v>
      </c>
      <c r="X166" s="16">
        <f>COUNTIF(Table152[[#This Row],[ACS]:[ELIXIR]],"Plausible")</f>
        <v>4</v>
      </c>
    </row>
    <row r="167" spans="1:24" x14ac:dyDescent="0.25">
      <c r="A167" s="7">
        <v>98</v>
      </c>
      <c r="B167" t="s">
        <v>117</v>
      </c>
      <c r="E167" s="27" t="s">
        <v>169</v>
      </c>
      <c r="I167" s="9" t="s">
        <v>169</v>
      </c>
      <c r="J167" s="9" t="s">
        <v>169</v>
      </c>
      <c r="K167" s="9" t="s">
        <v>30</v>
      </c>
      <c r="O167" s="9"/>
      <c r="P167" s="9" t="s">
        <v>169</v>
      </c>
      <c r="S167" s="9" t="s">
        <v>169</v>
      </c>
      <c r="T167" s="9" t="s">
        <v>30</v>
      </c>
      <c r="V167" s="9" t="s">
        <v>169</v>
      </c>
      <c r="W167" s="7">
        <f>COUNTIF(Table152[[#This Row],[ACS]:[ELIXIR]], "Correct")+COUNTIF(Table152[[#This Row],[ACS]:[ELIXIR]], "(Correct)")</f>
        <v>6</v>
      </c>
      <c r="X167" s="16">
        <f>COUNTIF(Table152[[#This Row],[ACS]:[ELIXIR]],"Plausible")</f>
        <v>2</v>
      </c>
    </row>
    <row r="168" spans="1:24" x14ac:dyDescent="0.25">
      <c r="A168" s="7">
        <v>158</v>
      </c>
      <c r="B168" t="s">
        <v>151</v>
      </c>
      <c r="E168" s="27"/>
      <c r="I168" s="9" t="s">
        <v>30</v>
      </c>
      <c r="J168" s="9" t="s">
        <v>30</v>
      </c>
      <c r="K168" s="7"/>
      <c r="L168" s="9" t="s">
        <v>238</v>
      </c>
      <c r="N168" s="9" t="s">
        <v>169</v>
      </c>
      <c r="O168" s="9"/>
      <c r="P168" s="9" t="s">
        <v>169</v>
      </c>
      <c r="Q168" s="9" t="s">
        <v>169</v>
      </c>
      <c r="S168" s="9" t="s">
        <v>169</v>
      </c>
      <c r="U168" s="9" t="s">
        <v>169</v>
      </c>
      <c r="V168" s="9"/>
      <c r="W168" s="7">
        <f>COUNTIF(Table152[[#This Row],[ACS]:[ELIXIR]], "Correct")+COUNTIF(Table152[[#This Row],[ACS]:[ELIXIR]], "(Correct)")</f>
        <v>6</v>
      </c>
      <c r="X168" s="16">
        <f>COUNTIF(Table152[[#This Row],[ACS]:[ELIXIR]],"Plausible")</f>
        <v>2</v>
      </c>
    </row>
    <row r="169" spans="1:24" x14ac:dyDescent="0.25">
      <c r="A169" s="7">
        <v>35</v>
      </c>
      <c r="B169" t="s">
        <v>56</v>
      </c>
      <c r="E169" s="27" t="s">
        <v>169</v>
      </c>
      <c r="J169" s="9" t="s">
        <v>169</v>
      </c>
      <c r="K169" s="7"/>
      <c r="L169" s="9" t="s">
        <v>30</v>
      </c>
      <c r="O169" s="9"/>
      <c r="P169" s="9" t="s">
        <v>169</v>
      </c>
      <c r="S169" s="9" t="s">
        <v>169</v>
      </c>
      <c r="T169" s="9" t="s">
        <v>169</v>
      </c>
      <c r="V169" s="9"/>
      <c r="W169" s="7">
        <f>COUNTIF(Table152[[#This Row],[ACS]:[ELIXIR]], "Correct")+COUNTIF(Table152[[#This Row],[ACS]:[ELIXIR]], "(Correct)")</f>
        <v>5</v>
      </c>
      <c r="X169" s="16">
        <f>COUNTIF(Table152[[#This Row],[ACS]:[ELIXIR]],"Plausible")</f>
        <v>1</v>
      </c>
    </row>
    <row r="170" spans="1:24" x14ac:dyDescent="0.25">
      <c r="A170" s="7">
        <v>18</v>
      </c>
      <c r="B170" t="s">
        <v>154</v>
      </c>
      <c r="E170" s="27"/>
      <c r="G170" s="9"/>
      <c r="O170" s="9"/>
      <c r="P170" s="9"/>
      <c r="Q170" s="9" t="s">
        <v>169</v>
      </c>
      <c r="R170" s="9" t="s">
        <v>169</v>
      </c>
      <c r="S170" s="9" t="s">
        <v>169</v>
      </c>
      <c r="U170" s="9" t="s">
        <v>169</v>
      </c>
      <c r="V170" s="9"/>
      <c r="W170" s="7">
        <f>COUNTIF(Table152[[#This Row],[ACS]:[ELIXIR]], "Correct")+COUNTIF(Table152[[#This Row],[ACS]:[ELIXIR]], "(Correct)")</f>
        <v>4</v>
      </c>
      <c r="X170" s="17">
        <f>COUNTIF(Table152[[#This Row],[ACS]:[ELIXIR]],"Plausible")</f>
        <v>0</v>
      </c>
    </row>
    <row r="171" spans="1:24" x14ac:dyDescent="0.25">
      <c r="A171" s="7">
        <v>108</v>
      </c>
      <c r="B171" t="s">
        <v>73</v>
      </c>
      <c r="C171" s="9" t="s">
        <v>169</v>
      </c>
      <c r="E171" s="27" t="s">
        <v>169</v>
      </c>
      <c r="K171" s="7"/>
      <c r="L171" s="9" t="s">
        <v>169</v>
      </c>
      <c r="O171" s="9"/>
      <c r="P171" s="9"/>
      <c r="S171" s="9" t="s">
        <v>169</v>
      </c>
      <c r="V171" s="9"/>
      <c r="W171" s="7">
        <f>COUNTIF(Table152[[#This Row],[ACS]:[ELIXIR]], "Correct")+COUNTIF(Table152[[#This Row],[ACS]:[ELIXIR]], "(Correct)")</f>
        <v>4</v>
      </c>
      <c r="X171" s="16">
        <f>COUNTIF(Table152[[#This Row],[ACS]:[ELIXIR]],"Plausible")</f>
        <v>0</v>
      </c>
    </row>
    <row r="172" spans="1:24" x14ac:dyDescent="0.25">
      <c r="A172" s="7">
        <v>128</v>
      </c>
      <c r="B172" t="s">
        <v>76</v>
      </c>
      <c r="C172" s="9" t="s">
        <v>169</v>
      </c>
      <c r="E172" s="27"/>
      <c r="K172" s="7"/>
      <c r="O172" s="9"/>
      <c r="P172" s="9" t="s">
        <v>169</v>
      </c>
      <c r="Q172" s="9" t="s">
        <v>169</v>
      </c>
      <c r="S172" s="9" t="s">
        <v>169</v>
      </c>
      <c r="V172" s="9"/>
      <c r="W172" s="7">
        <f>COUNTIF(Table152[[#This Row],[ACS]:[ELIXIR]], "Correct")+COUNTIF(Table152[[#This Row],[ACS]:[ELIXIR]], "(Correct)")</f>
        <v>4</v>
      </c>
      <c r="X172" s="16">
        <f>COUNTIF(Table152[[#This Row],[ACS]:[ELIXIR]],"Plausible")</f>
        <v>0</v>
      </c>
    </row>
    <row r="173" spans="1:24" x14ac:dyDescent="0.25">
      <c r="A173" s="7">
        <v>182</v>
      </c>
      <c r="B173" t="s">
        <v>124</v>
      </c>
      <c r="E173" s="27" t="s">
        <v>169</v>
      </c>
      <c r="K173" s="7"/>
      <c r="L173" s="9" t="s">
        <v>169</v>
      </c>
      <c r="O173" s="9"/>
      <c r="P173" s="9"/>
      <c r="S173" s="9" t="s">
        <v>169</v>
      </c>
      <c r="T173" s="9" t="s">
        <v>169</v>
      </c>
      <c r="V173" s="9"/>
      <c r="W173" s="7">
        <f>COUNTIF(Table152[[#This Row],[ACS]:[ELIXIR]], "Correct")+COUNTIF(Table152[[#This Row],[ACS]:[ELIXIR]], "(Correct)")</f>
        <v>4</v>
      </c>
      <c r="X173" s="16">
        <f>COUNTIF(Table152[[#This Row],[ACS]:[ELIXIR]],"Plausible")</f>
        <v>0</v>
      </c>
    </row>
    <row r="174" spans="1:24" x14ac:dyDescent="0.25">
      <c r="A174" s="7">
        <v>80</v>
      </c>
      <c r="B174" t="s">
        <v>143</v>
      </c>
      <c r="E174" s="9"/>
      <c r="K174" s="7"/>
      <c r="M174" s="9" t="s">
        <v>169</v>
      </c>
      <c r="O174" s="9"/>
      <c r="P174" s="9"/>
      <c r="Q174" s="9" t="s">
        <v>169</v>
      </c>
      <c r="S174" s="9" t="s">
        <v>169</v>
      </c>
      <c r="U174" s="9" t="s">
        <v>169</v>
      </c>
      <c r="V174" s="9" t="s">
        <v>169</v>
      </c>
      <c r="W174" s="7">
        <f>COUNTIF(Table152[[#This Row],[ACS]:[ELIXIR]], "Correct")+COUNTIF(Table152[[#This Row],[ACS]:[ELIXIR]], "(Correct)")</f>
        <v>5</v>
      </c>
      <c r="X174" s="16">
        <f>COUNTIF(Table152[[#This Row],[ACS]:[ELIXIR]],"Plausible")</f>
        <v>0</v>
      </c>
    </row>
    <row r="175" spans="1:24" x14ac:dyDescent="0.25">
      <c r="A175" s="7">
        <v>119</v>
      </c>
      <c r="B175" t="s">
        <v>95</v>
      </c>
      <c r="D175" s="9" t="s">
        <v>169</v>
      </c>
      <c r="E175" s="27"/>
      <c r="G175" s="9"/>
      <c r="H175" s="9"/>
      <c r="K175" s="9" t="s">
        <v>169</v>
      </c>
      <c r="L175" s="9" t="s">
        <v>169</v>
      </c>
      <c r="O175" s="9"/>
      <c r="P175" s="9" t="s">
        <v>169</v>
      </c>
      <c r="S175" s="9" t="s">
        <v>169</v>
      </c>
      <c r="V175" s="9"/>
      <c r="W175" s="7">
        <f>COUNTIF(Table152[[#This Row],[ACS]:[ELIXIR]], "Correct")+COUNTIF(Table152[[#This Row],[ACS]:[ELIXIR]], "(Correct)")</f>
        <v>5</v>
      </c>
      <c r="X175" s="16">
        <f>COUNTIF(Table152[[#This Row],[ACS]:[ELIXIR]],"Plausible")</f>
        <v>0</v>
      </c>
    </row>
    <row r="176" spans="1:24" x14ac:dyDescent="0.25">
      <c r="A176" s="7">
        <v>167</v>
      </c>
      <c r="B176" t="s">
        <v>80</v>
      </c>
      <c r="C176" s="9" t="s">
        <v>169</v>
      </c>
      <c r="E176" s="27" t="s">
        <v>169</v>
      </c>
      <c r="K176" s="7"/>
      <c r="N176" s="9" t="s">
        <v>169</v>
      </c>
      <c r="O176" s="9"/>
      <c r="P176" s="9"/>
      <c r="S176" s="9" t="s">
        <v>169</v>
      </c>
      <c r="T176" s="9" t="s">
        <v>169</v>
      </c>
      <c r="V176" s="9"/>
      <c r="W176" s="7">
        <f>COUNTIF(Table152[[#This Row],[ACS]:[ELIXIR]], "Correct")+COUNTIF(Table152[[#This Row],[ACS]:[ELIXIR]], "(Correct)")</f>
        <v>5</v>
      </c>
      <c r="X176" s="16">
        <f>COUNTIF(Table152[[#This Row],[ACS]:[ELIXIR]],"Plausible")</f>
        <v>0</v>
      </c>
    </row>
    <row r="177" spans="1:24" x14ac:dyDescent="0.25">
      <c r="A177" s="7">
        <v>136</v>
      </c>
      <c r="B177" t="s">
        <v>99</v>
      </c>
      <c r="D177" s="9" t="s">
        <v>169</v>
      </c>
      <c r="E177" s="9" t="s">
        <v>169</v>
      </c>
      <c r="F177" s="9" t="s">
        <v>169</v>
      </c>
      <c r="G177" s="9" t="s">
        <v>169</v>
      </c>
      <c r="H177" s="9" t="s">
        <v>30</v>
      </c>
      <c r="J177" s="9" t="s">
        <v>30</v>
      </c>
      <c r="K177" s="9" t="s">
        <v>169</v>
      </c>
      <c r="L177" s="9" t="s">
        <v>30</v>
      </c>
      <c r="M177" s="9" t="s">
        <v>238</v>
      </c>
      <c r="O177" s="9" t="s">
        <v>169</v>
      </c>
      <c r="P177" s="9"/>
      <c r="Q177" s="9" t="s">
        <v>169</v>
      </c>
      <c r="R177" s="9" t="s">
        <v>169</v>
      </c>
      <c r="S177" s="9" t="s">
        <v>30</v>
      </c>
      <c r="T177" s="9" t="s">
        <v>30</v>
      </c>
      <c r="U177" s="9" t="s">
        <v>169</v>
      </c>
      <c r="V177" s="9" t="s">
        <v>169</v>
      </c>
      <c r="W177" s="7">
        <f>COUNTIF(Table152[[#This Row],[ACS]:[ELIXIR]], "Correct")+COUNTIF(Table152[[#This Row],[ACS]:[ELIXIR]], "(Correct)")</f>
        <v>11</v>
      </c>
      <c r="X177" s="16">
        <f>COUNTIF(Table152[[#This Row],[ACS]:[ELIXIR]],"Plausible")</f>
        <v>5</v>
      </c>
    </row>
    <row r="178" spans="1:24" x14ac:dyDescent="0.25">
      <c r="A178" s="7">
        <v>48</v>
      </c>
      <c r="B178" t="s">
        <v>63</v>
      </c>
      <c r="E178" s="27" t="s">
        <v>169</v>
      </c>
      <c r="J178" s="9" t="s">
        <v>169</v>
      </c>
      <c r="K178" s="9" t="s">
        <v>30</v>
      </c>
      <c r="L178" s="9" t="s">
        <v>169</v>
      </c>
      <c r="M178" s="9" t="s">
        <v>169</v>
      </c>
      <c r="O178" s="9"/>
      <c r="P178" s="9" t="s">
        <v>169</v>
      </c>
      <c r="Q178" s="9" t="s">
        <v>169</v>
      </c>
      <c r="R178" s="9" t="s">
        <v>30</v>
      </c>
      <c r="S178" s="9" t="s">
        <v>169</v>
      </c>
      <c r="T178" s="9" t="s">
        <v>169</v>
      </c>
      <c r="V178" s="9"/>
      <c r="W178" s="7">
        <f>COUNTIF(Table152[[#This Row],[ACS]:[ELIXIR]], "Correct")+COUNTIF(Table152[[#This Row],[ACS]:[ELIXIR]], "(Correct)")</f>
        <v>8</v>
      </c>
      <c r="X178" s="16">
        <f>COUNTIF(Table152[[#This Row],[ACS]:[ELIXIR]],"Plausible")</f>
        <v>2</v>
      </c>
    </row>
    <row r="179" spans="1:24" x14ac:dyDescent="0.25">
      <c r="A179" s="7">
        <v>3</v>
      </c>
      <c r="B179" t="s">
        <v>35</v>
      </c>
      <c r="E179" s="27" t="s">
        <v>169</v>
      </c>
      <c r="G179" s="9"/>
      <c r="H179" s="9"/>
      <c r="L179" s="9" t="s">
        <v>238</v>
      </c>
      <c r="N179" s="9" t="s">
        <v>169</v>
      </c>
      <c r="O179" s="9"/>
      <c r="P179" s="9" t="s">
        <v>169</v>
      </c>
      <c r="S179" s="9" t="s">
        <v>169</v>
      </c>
      <c r="T179" s="9" t="s">
        <v>169</v>
      </c>
      <c r="V179" s="9"/>
      <c r="W179" s="7">
        <f>COUNTIF(Table152[[#This Row],[ACS]:[ELIXIR]], "Correct")+COUNTIF(Table152[[#This Row],[ACS]:[ELIXIR]], "(Correct)")</f>
        <v>6</v>
      </c>
      <c r="X179" s="17">
        <f>COUNTIF(Table152[[#This Row],[ACS]:[ELIXIR]],"Plausible")</f>
        <v>0</v>
      </c>
    </row>
    <row r="180" spans="1:24" x14ac:dyDescent="0.25">
      <c r="A180" s="7">
        <v>123</v>
      </c>
      <c r="B180" t="s">
        <v>138</v>
      </c>
      <c r="E180" s="27"/>
      <c r="I180" s="9" t="s">
        <v>169</v>
      </c>
      <c r="J180" s="9" t="s">
        <v>169</v>
      </c>
      <c r="K180" s="7"/>
      <c r="O180" s="9"/>
      <c r="P180" s="9" t="s">
        <v>169</v>
      </c>
      <c r="S180" s="9" t="s">
        <v>169</v>
      </c>
      <c r="U180" s="9" t="s">
        <v>169</v>
      </c>
      <c r="V180" s="9" t="s">
        <v>169</v>
      </c>
      <c r="W180" s="7">
        <f>COUNTIF(Table152[[#This Row],[ACS]:[ELIXIR]], "Correct")+COUNTIF(Table152[[#This Row],[ACS]:[ELIXIR]], "(Correct)")</f>
        <v>6</v>
      </c>
      <c r="X180" s="16">
        <f>COUNTIF(Table152[[#This Row],[ACS]:[ELIXIR]],"Plausible")</f>
        <v>0</v>
      </c>
    </row>
    <row r="181" spans="1:24" x14ac:dyDescent="0.25">
      <c r="A181" s="7">
        <v>126</v>
      </c>
      <c r="B181" t="s">
        <v>119</v>
      </c>
      <c r="E181" s="27" t="s">
        <v>169</v>
      </c>
      <c r="I181" s="9" t="s">
        <v>169</v>
      </c>
      <c r="J181" s="9" t="s">
        <v>169</v>
      </c>
      <c r="K181" s="7"/>
      <c r="O181" s="9" t="s">
        <v>30</v>
      </c>
      <c r="P181" s="9" t="s">
        <v>169</v>
      </c>
      <c r="Q181" s="9" t="s">
        <v>169</v>
      </c>
      <c r="R181" s="9" t="s">
        <v>169</v>
      </c>
      <c r="S181" s="9" t="s">
        <v>30</v>
      </c>
      <c r="T181" s="9" t="s">
        <v>169</v>
      </c>
      <c r="U181" s="9" t="s">
        <v>169</v>
      </c>
      <c r="V181" s="9" t="s">
        <v>169</v>
      </c>
      <c r="W181" s="7">
        <f>COUNTIF(Table152[[#This Row],[ACS]:[ELIXIR]], "Correct")+COUNTIF(Table152[[#This Row],[ACS]:[ELIXIR]], "(Correct)")</f>
        <v>9</v>
      </c>
      <c r="X181" s="16">
        <f>COUNTIF(Table152[[#This Row],[ACS]:[ELIXIR]],"Plausible")</f>
        <v>2</v>
      </c>
    </row>
    <row r="182" spans="1:24" x14ac:dyDescent="0.25">
      <c r="A182" s="7">
        <v>44</v>
      </c>
      <c r="B182" t="s">
        <v>60</v>
      </c>
      <c r="E182" s="27" t="s">
        <v>169</v>
      </c>
      <c r="K182" s="9" t="s">
        <v>30</v>
      </c>
      <c r="L182" s="9" t="s">
        <v>169</v>
      </c>
      <c r="M182" s="9" t="s">
        <v>238</v>
      </c>
      <c r="O182" s="9"/>
      <c r="P182" s="9" t="s">
        <v>169</v>
      </c>
      <c r="Q182" s="9" t="s">
        <v>169</v>
      </c>
      <c r="R182" s="9" t="s">
        <v>169</v>
      </c>
      <c r="S182" s="9" t="s">
        <v>169</v>
      </c>
      <c r="T182" s="9" t="s">
        <v>169</v>
      </c>
      <c r="V182" s="9"/>
      <c r="W182" s="7">
        <f>COUNTIF(Table152[[#This Row],[ACS]:[ELIXIR]], "Correct")+COUNTIF(Table152[[#This Row],[ACS]:[ELIXIR]], "(Correct)")</f>
        <v>8</v>
      </c>
      <c r="X182" s="16">
        <f>COUNTIF(Table152[[#This Row],[ACS]:[ELIXIR]],"Plausible")</f>
        <v>1</v>
      </c>
    </row>
    <row r="183" spans="1:24" x14ac:dyDescent="0.25">
      <c r="A183" s="7">
        <v>45</v>
      </c>
      <c r="B183" t="s">
        <v>61</v>
      </c>
      <c r="E183" s="27" t="s">
        <v>169</v>
      </c>
      <c r="K183" s="7"/>
      <c r="L183" s="9" t="s">
        <v>169</v>
      </c>
      <c r="M183" s="9" t="s">
        <v>238</v>
      </c>
      <c r="O183" s="9"/>
      <c r="P183" s="9" t="s">
        <v>169</v>
      </c>
      <c r="Q183" s="9" t="s">
        <v>169</v>
      </c>
      <c r="S183" s="9" t="s">
        <v>169</v>
      </c>
      <c r="T183" s="9" t="s">
        <v>169</v>
      </c>
      <c r="V183" s="9"/>
      <c r="W183" s="7">
        <f>COUNTIF(Table152[[#This Row],[ACS]:[ELIXIR]], "Correct")+COUNTIF(Table152[[#This Row],[ACS]:[ELIXIR]], "(Correct)")</f>
        <v>7</v>
      </c>
      <c r="X183" s="16">
        <f>COUNTIF(Table152[[#This Row],[ACS]:[ELIXIR]],"Plausible")</f>
        <v>0</v>
      </c>
    </row>
    <row r="184" spans="1:24" x14ac:dyDescent="0.25">
      <c r="A184" s="7">
        <v>67</v>
      </c>
      <c r="B184" t="s">
        <v>118</v>
      </c>
      <c r="E184" s="27" t="s">
        <v>169</v>
      </c>
      <c r="I184" s="9" t="s">
        <v>169</v>
      </c>
      <c r="J184" s="9" t="s">
        <v>169</v>
      </c>
      <c r="K184" s="9" t="s">
        <v>169</v>
      </c>
      <c r="N184" s="9"/>
      <c r="O184" s="9"/>
      <c r="P184" s="9"/>
      <c r="R184" s="9" t="s">
        <v>169</v>
      </c>
      <c r="S184" s="9"/>
      <c r="U184" s="9" t="s">
        <v>169</v>
      </c>
      <c r="V184" s="9" t="s">
        <v>169</v>
      </c>
      <c r="W184" s="7">
        <f>COUNTIF(Table152[[#This Row],[ACS]:[ELIXIR]], "Correct")+COUNTIF(Table152[[#This Row],[ACS]:[ELIXIR]], "(Correct)")</f>
        <v>7</v>
      </c>
      <c r="X184" s="16">
        <f>COUNTIF(Table152[[#This Row],[ACS]:[ELIXIR]],"Plausible")</f>
        <v>0</v>
      </c>
    </row>
    <row r="185" spans="1:24" x14ac:dyDescent="0.25">
      <c r="A185" s="7">
        <v>138</v>
      </c>
      <c r="B185" t="s">
        <v>100</v>
      </c>
      <c r="D185" s="9" t="s">
        <v>169</v>
      </c>
      <c r="E185" s="27"/>
      <c r="F185" s="9" t="s">
        <v>169</v>
      </c>
      <c r="I185" s="9" t="s">
        <v>169</v>
      </c>
      <c r="K185" s="9" t="s">
        <v>169</v>
      </c>
      <c r="M185" s="9" t="s">
        <v>238</v>
      </c>
      <c r="O185" s="9"/>
      <c r="P185" s="9"/>
      <c r="Q185" s="9" t="s">
        <v>169</v>
      </c>
      <c r="S185" s="9"/>
      <c r="U185" s="9" t="s">
        <v>169</v>
      </c>
      <c r="V185" s="9"/>
      <c r="W185" s="7">
        <f>COUNTIF(Table152[[#This Row],[ACS]:[ELIXIR]], "Correct")+COUNTIF(Table152[[#This Row],[ACS]:[ELIXIR]], "(Correct)")</f>
        <v>7</v>
      </c>
      <c r="X185" s="16">
        <f>COUNTIF(Table152[[#This Row],[ACS]:[ELIXIR]],"Plausible")</f>
        <v>0</v>
      </c>
    </row>
    <row r="186" spans="1:24" x14ac:dyDescent="0.25">
      <c r="A186" s="7">
        <v>142</v>
      </c>
      <c r="B186" t="s">
        <v>121</v>
      </c>
      <c r="E186" s="27" t="s">
        <v>169</v>
      </c>
      <c r="I186" s="9" t="s">
        <v>169</v>
      </c>
      <c r="K186" s="7"/>
      <c r="O186" s="9"/>
      <c r="P186" s="9"/>
      <c r="Q186" s="9" t="s">
        <v>169</v>
      </c>
      <c r="R186" s="9" t="s">
        <v>169</v>
      </c>
      <c r="S186" s="9" t="s">
        <v>169</v>
      </c>
      <c r="U186" s="9" t="s">
        <v>169</v>
      </c>
      <c r="V186" s="9" t="s">
        <v>169</v>
      </c>
      <c r="W186" s="7">
        <f>COUNTIF(Table152[[#This Row],[ACS]:[ELIXIR]], "Correct")+COUNTIF(Table152[[#This Row],[ACS]:[ELIXIR]], "(Correct)")</f>
        <v>7</v>
      </c>
      <c r="X186" s="16">
        <f>COUNTIF(Table152[[#This Row],[ACS]:[ELIXIR]],"Plausible")</f>
        <v>0</v>
      </c>
    </row>
    <row r="187" spans="1:24" x14ac:dyDescent="0.25">
      <c r="A187" s="7">
        <v>155</v>
      </c>
      <c r="B187" t="s">
        <v>141</v>
      </c>
      <c r="E187" s="27"/>
      <c r="I187" s="9" t="s">
        <v>169</v>
      </c>
      <c r="J187" s="9" t="s">
        <v>169</v>
      </c>
      <c r="K187" s="7"/>
      <c r="N187" s="9" t="s">
        <v>169</v>
      </c>
      <c r="O187" s="9"/>
      <c r="P187" s="9" t="s">
        <v>169</v>
      </c>
      <c r="Q187" s="9" t="s">
        <v>169</v>
      </c>
      <c r="S187" s="9" t="s">
        <v>169</v>
      </c>
      <c r="T187" s="9" t="s">
        <v>169</v>
      </c>
      <c r="V187" s="9" t="s">
        <v>169</v>
      </c>
      <c r="W187" s="7">
        <f>COUNTIF(Table152[[#This Row],[ACS]:[ELIXIR]], "Correct")+COUNTIF(Table152[[#This Row],[ACS]:[ELIXIR]], "(Correct)")</f>
        <v>8</v>
      </c>
      <c r="X187" s="16">
        <f>COUNTIF(Table152[[#This Row],[ACS]:[ELIXIR]],"Plausible")</f>
        <v>0</v>
      </c>
    </row>
    <row r="188" spans="1:24" x14ac:dyDescent="0.25">
      <c r="A188" s="7">
        <v>10</v>
      </c>
      <c r="B188" t="s">
        <v>41</v>
      </c>
      <c r="E188" s="27" t="s">
        <v>169</v>
      </c>
      <c r="G188" s="9"/>
      <c r="I188" s="9" t="s">
        <v>169</v>
      </c>
      <c r="J188" s="9" t="s">
        <v>169</v>
      </c>
      <c r="L188" s="9" t="s">
        <v>169</v>
      </c>
      <c r="N188" s="9" t="s">
        <v>169</v>
      </c>
      <c r="O188" s="9"/>
      <c r="P188" s="9" t="s">
        <v>169</v>
      </c>
      <c r="R188" s="9" t="s">
        <v>169</v>
      </c>
      <c r="S188" s="9" t="s">
        <v>169</v>
      </c>
      <c r="V188" s="9" t="s">
        <v>169</v>
      </c>
      <c r="W188" s="7">
        <f>COUNTIF(Table152[[#This Row],[ACS]:[ELIXIR]], "Correct")+COUNTIF(Table152[[#This Row],[ACS]:[ELIXIR]], "(Correct)")</f>
        <v>9</v>
      </c>
      <c r="X188" s="17">
        <f>COUNTIF(Table152[[#This Row],[ACS]:[ELIXIR]],"Plausible")</f>
        <v>0</v>
      </c>
    </row>
    <row r="189" spans="1:24" x14ac:dyDescent="0.25">
      <c r="A189" s="7">
        <v>21</v>
      </c>
      <c r="B189" t="s">
        <v>47</v>
      </c>
      <c r="E189" s="27" t="s">
        <v>169</v>
      </c>
      <c r="G189" s="9"/>
      <c r="H189" s="9"/>
      <c r="I189" s="9" t="s">
        <v>169</v>
      </c>
      <c r="J189" s="9" t="s">
        <v>169</v>
      </c>
      <c r="L189" s="9" t="s">
        <v>169</v>
      </c>
      <c r="M189" s="9" t="s">
        <v>169</v>
      </c>
      <c r="O189" s="9"/>
      <c r="P189" s="9" t="s">
        <v>169</v>
      </c>
      <c r="R189" s="9" t="s">
        <v>169</v>
      </c>
      <c r="S189" s="9" t="s">
        <v>169</v>
      </c>
      <c r="U189" s="9" t="s">
        <v>169</v>
      </c>
      <c r="V189" s="9"/>
      <c r="W189" s="7">
        <f>COUNTIF(Table152[[#This Row],[ACS]:[ELIXIR]], "Correct")+COUNTIF(Table152[[#This Row],[ACS]:[ELIXIR]], "(Correct)")</f>
        <v>9</v>
      </c>
      <c r="X189" s="17">
        <f>COUNTIF(Table152[[#This Row],[ACS]:[ELIXIR]],"Plausible")</f>
        <v>0</v>
      </c>
    </row>
    <row r="190" spans="1:24" x14ac:dyDescent="0.25">
      <c r="A190" s="7">
        <v>1</v>
      </c>
      <c r="B190" t="s">
        <v>33</v>
      </c>
      <c r="D190" s="9" t="s">
        <v>30</v>
      </c>
      <c r="E190" s="27" t="s">
        <v>169</v>
      </c>
      <c r="F190" s="9" t="s">
        <v>30</v>
      </c>
      <c r="G190" s="9" t="s">
        <v>30</v>
      </c>
      <c r="H190" s="9" t="s">
        <v>169</v>
      </c>
      <c r="I190" s="9" t="s">
        <v>169</v>
      </c>
      <c r="J190" s="9" t="s">
        <v>169</v>
      </c>
      <c r="K190" s="9" t="s">
        <v>30</v>
      </c>
      <c r="L190" s="9" t="s">
        <v>169</v>
      </c>
      <c r="M190" s="9" t="s">
        <v>238</v>
      </c>
      <c r="N190" s="9" t="s">
        <v>169</v>
      </c>
      <c r="O190" s="9"/>
      <c r="P190" s="9" t="s">
        <v>169</v>
      </c>
      <c r="Q190" s="9" t="s">
        <v>169</v>
      </c>
      <c r="R190" s="9" t="s">
        <v>169</v>
      </c>
      <c r="S190" s="9" t="s">
        <v>169</v>
      </c>
      <c r="T190" s="9" t="s">
        <v>169</v>
      </c>
      <c r="U190" s="9" t="s">
        <v>169</v>
      </c>
      <c r="V190" s="9" t="s">
        <v>169</v>
      </c>
      <c r="W190" s="7">
        <f>COUNTIF(Table152[[#This Row],[ACS]:[ELIXIR]], "Correct")+COUNTIF(Table152[[#This Row],[ACS]:[ELIXIR]], "(Correct)")</f>
        <v>14</v>
      </c>
      <c r="X190" s="17">
        <f>COUNTIF(Table152[[#This Row],[ACS]:[ELIXIR]],"Plausible")</f>
        <v>4</v>
      </c>
    </row>
    <row r="191" spans="1:24" x14ac:dyDescent="0.25">
      <c r="A191" s="7">
        <v>109</v>
      </c>
      <c r="B191" t="s">
        <v>74</v>
      </c>
      <c r="C191" s="9" t="s">
        <v>169</v>
      </c>
      <c r="D191" s="9" t="s">
        <v>169</v>
      </c>
      <c r="E191" s="27"/>
      <c r="F191" s="9" t="s">
        <v>169</v>
      </c>
      <c r="I191" s="9" t="s">
        <v>169</v>
      </c>
      <c r="J191" s="9" t="s">
        <v>169</v>
      </c>
      <c r="K191" s="9" t="s">
        <v>169</v>
      </c>
      <c r="M191" s="9" t="s">
        <v>169</v>
      </c>
      <c r="O191" s="9"/>
      <c r="P191" s="9"/>
      <c r="Q191" s="9" t="s">
        <v>169</v>
      </c>
      <c r="R191" s="9" t="s">
        <v>169</v>
      </c>
      <c r="S191" s="9" t="s">
        <v>169</v>
      </c>
      <c r="V191" s="9" t="s">
        <v>169</v>
      </c>
      <c r="W191" s="7">
        <f>COUNTIF(Table152[[#This Row],[ACS]:[ELIXIR]], "Correct")+COUNTIF(Table152[[#This Row],[ACS]:[ELIXIR]], "(Correct)")</f>
        <v>11</v>
      </c>
      <c r="X191" s="16">
        <f>COUNTIF(Table152[[#This Row],[ACS]:[ELIXIR]],"Plausible")</f>
        <v>0</v>
      </c>
    </row>
    <row r="192" spans="1:24" x14ac:dyDescent="0.25">
      <c r="A192" s="7">
        <v>150</v>
      </c>
      <c r="B192" t="s">
        <v>103</v>
      </c>
      <c r="D192" s="9" t="s">
        <v>169</v>
      </c>
      <c r="E192" s="9"/>
      <c r="F192" s="9" t="s">
        <v>169</v>
      </c>
      <c r="I192" s="9" t="s">
        <v>169</v>
      </c>
      <c r="J192" s="9" t="s">
        <v>169</v>
      </c>
      <c r="K192" s="9" t="s">
        <v>30</v>
      </c>
      <c r="L192" s="9" t="s">
        <v>169</v>
      </c>
      <c r="N192" s="9" t="s">
        <v>169</v>
      </c>
      <c r="O192" s="9"/>
      <c r="P192" s="9" t="s">
        <v>169</v>
      </c>
      <c r="Q192" s="9" t="s">
        <v>169</v>
      </c>
      <c r="R192" s="9" t="s">
        <v>169</v>
      </c>
      <c r="S192" s="9" t="s">
        <v>169</v>
      </c>
      <c r="T192" s="9" t="s">
        <v>169</v>
      </c>
      <c r="U192" s="9" t="s">
        <v>169</v>
      </c>
      <c r="V192" s="9" t="s">
        <v>169</v>
      </c>
      <c r="W192" s="7">
        <f>COUNTIF(Table152[[#This Row],[ACS]:[ELIXIR]], "Correct")+COUNTIF(Table152[[#This Row],[ACS]:[ELIXIR]], "(Correct)")</f>
        <v>13</v>
      </c>
      <c r="X192" s="16">
        <f>COUNTIF(Table152[[#This Row],[ACS]:[ELIXIR]],"Plausible")</f>
        <v>1</v>
      </c>
    </row>
    <row r="193" spans="2:24" x14ac:dyDescent="0.25">
      <c r="E193" s="9"/>
      <c r="K193" s="7"/>
      <c r="O193" s="9"/>
      <c r="P193" s="9"/>
      <c r="S193" s="9"/>
      <c r="U193" s="7"/>
      <c r="V193" s="9"/>
      <c r="W193" s="15"/>
      <c r="X193" s="17"/>
    </row>
    <row r="194" spans="2:24" x14ac:dyDescent="0.25">
      <c r="J194" s="7"/>
      <c r="K194" s="7"/>
      <c r="L194" s="7"/>
      <c r="T194" s="7"/>
      <c r="U194" s="7"/>
    </row>
    <row r="195" spans="2:24" x14ac:dyDescent="0.25">
      <c r="B195"/>
      <c r="J195" s="7"/>
      <c r="K195" s="7"/>
      <c r="L195" s="7"/>
      <c r="T195" s="7"/>
      <c r="U195" s="7"/>
    </row>
    <row r="196" spans="2:24" x14ac:dyDescent="0.25">
      <c r="B19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2:24" x14ac:dyDescent="0.25">
      <c r="B197"/>
    </row>
    <row r="198" spans="2:24" x14ac:dyDescent="0.25">
      <c r="B198"/>
    </row>
    <row r="199" spans="2:24" x14ac:dyDescent="0.25">
      <c r="B199"/>
    </row>
    <row r="200" spans="2:24" x14ac:dyDescent="0.25">
      <c r="B200"/>
    </row>
    <row r="201" spans="2:24" x14ac:dyDescent="0.25">
      <c r="B201"/>
    </row>
    <row r="202" spans="2:24" x14ac:dyDescent="0.25">
      <c r="B202"/>
    </row>
    <row r="203" spans="2:24" x14ac:dyDescent="0.25">
      <c r="B203"/>
    </row>
    <row r="204" spans="2:24" x14ac:dyDescent="0.25">
      <c r="B204"/>
    </row>
    <row r="205" spans="2:24" x14ac:dyDescent="0.25">
      <c r="B205"/>
    </row>
    <row r="206" spans="2:24" x14ac:dyDescent="0.25">
      <c r="B206"/>
    </row>
    <row r="207" spans="2:24" x14ac:dyDescent="0.25">
      <c r="B207"/>
      <c r="C207"/>
      <c r="D207"/>
      <c r="E207"/>
      <c r="F207"/>
      <c r="G207"/>
      <c r="H207"/>
      <c r="I207"/>
      <c r="J207"/>
      <c r="K207"/>
    </row>
    <row r="208" spans="2:24" x14ac:dyDescent="0.25">
      <c r="B208"/>
      <c r="C208"/>
      <c r="D208"/>
      <c r="E208"/>
      <c r="F208"/>
      <c r="G208"/>
      <c r="H208"/>
      <c r="I208"/>
      <c r="J208"/>
      <c r="K208"/>
    </row>
    <row r="209" spans="2:11" x14ac:dyDescent="0.25">
      <c r="B209"/>
      <c r="C209"/>
      <c r="D209"/>
      <c r="E209"/>
      <c r="F209"/>
      <c r="G209"/>
      <c r="H209"/>
      <c r="I209"/>
      <c r="J209"/>
      <c r="K209"/>
    </row>
    <row r="210" spans="2:11" x14ac:dyDescent="0.25">
      <c r="B210"/>
      <c r="C210"/>
      <c r="D210"/>
      <c r="E210"/>
      <c r="F210"/>
      <c r="G210"/>
      <c r="H210"/>
      <c r="I210"/>
      <c r="J210"/>
      <c r="K210"/>
    </row>
    <row r="211" spans="2:11" x14ac:dyDescent="0.25">
      <c r="B211"/>
      <c r="C211"/>
      <c r="D211"/>
      <c r="E211"/>
      <c r="F211"/>
      <c r="G211"/>
      <c r="H211"/>
      <c r="I211"/>
      <c r="J211"/>
      <c r="K211"/>
    </row>
    <row r="212" spans="2:11" x14ac:dyDescent="0.25">
      <c r="B212"/>
      <c r="C212"/>
      <c r="D212"/>
      <c r="E212"/>
      <c r="F212"/>
      <c r="G212"/>
      <c r="H212"/>
      <c r="I212"/>
      <c r="J212"/>
      <c r="K212"/>
    </row>
    <row r="213" spans="2:11" x14ac:dyDescent="0.25">
      <c r="B213"/>
      <c r="C213"/>
      <c r="D213"/>
      <c r="E213"/>
      <c r="F213"/>
      <c r="G213"/>
      <c r="H213"/>
      <c r="I213"/>
      <c r="J213"/>
      <c r="K213"/>
    </row>
    <row r="214" spans="2:11" x14ac:dyDescent="0.25">
      <c r="B214"/>
      <c r="C214"/>
      <c r="D214"/>
      <c r="E214"/>
      <c r="F214"/>
      <c r="G214"/>
      <c r="H214"/>
      <c r="I214"/>
      <c r="J214"/>
      <c r="K214"/>
    </row>
    <row r="215" spans="2:11" x14ac:dyDescent="0.25">
      <c r="B215"/>
      <c r="C215"/>
      <c r="D215"/>
      <c r="E215"/>
      <c r="F215"/>
      <c r="G215"/>
      <c r="H215"/>
      <c r="I215"/>
      <c r="J215"/>
      <c r="K215"/>
    </row>
    <row r="216" spans="2:11" x14ac:dyDescent="0.25">
      <c r="B216"/>
      <c r="C216"/>
      <c r="D216"/>
      <c r="E216"/>
      <c r="F216"/>
      <c r="G216"/>
      <c r="H216"/>
      <c r="I216"/>
      <c r="J216"/>
      <c r="K216"/>
    </row>
    <row r="221" spans="2:11" x14ac:dyDescent="0.25">
      <c r="B221"/>
    </row>
    <row r="222" spans="2:11" x14ac:dyDescent="0.25">
      <c r="B222"/>
    </row>
    <row r="223" spans="2:11" x14ac:dyDescent="0.25">
      <c r="B223"/>
    </row>
    <row r="224" spans="2:11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</sheetData>
  <phoneticPr fontId="7" type="noConversion"/>
  <conditionalFormatting sqref="G210:G214">
    <cfRule type="duplicateValues" dxfId="70" priority="59"/>
  </conditionalFormatting>
  <conditionalFormatting sqref="G210:G214">
    <cfRule type="duplicateValues" dxfId="69" priority="60"/>
  </conditionalFormatting>
  <conditionalFormatting sqref="G210:G214">
    <cfRule type="duplicateValues" dxfId="68" priority="61"/>
  </conditionalFormatting>
  <conditionalFormatting sqref="G210:G214">
    <cfRule type="duplicateValues" dxfId="67" priority="62"/>
  </conditionalFormatting>
  <conditionalFormatting sqref="G210:G214">
    <cfRule type="duplicateValues" dxfId="66" priority="63"/>
  </conditionalFormatting>
  <conditionalFormatting sqref="G210:G214">
    <cfRule type="duplicateValues" dxfId="65" priority="64"/>
  </conditionalFormatting>
  <conditionalFormatting sqref="G210:G214">
    <cfRule type="duplicateValues" dxfId="64" priority="65"/>
  </conditionalFormatting>
  <conditionalFormatting sqref="G210:G214">
    <cfRule type="duplicateValues" dxfId="63" priority="66"/>
  </conditionalFormatting>
  <conditionalFormatting sqref="G210:G214">
    <cfRule type="duplicateValues" dxfId="62" priority="67"/>
  </conditionalFormatting>
  <conditionalFormatting sqref="G210:G214">
    <cfRule type="duplicateValues" dxfId="61" priority="68"/>
  </conditionalFormatting>
  <conditionalFormatting sqref="G210:G214">
    <cfRule type="duplicateValues" dxfId="60" priority="69"/>
  </conditionalFormatting>
  <conditionalFormatting sqref="G210:G214">
    <cfRule type="duplicateValues" dxfId="59" priority="70"/>
  </conditionalFormatting>
  <conditionalFormatting sqref="G210:G214">
    <cfRule type="duplicateValues" dxfId="58" priority="57"/>
  </conditionalFormatting>
  <conditionalFormatting sqref="C210:C211 C214">
    <cfRule type="duplicateValues" dxfId="57" priority="44"/>
  </conditionalFormatting>
  <conditionalFormatting sqref="C210:C211">
    <cfRule type="duplicateValues" dxfId="56" priority="45"/>
  </conditionalFormatting>
  <conditionalFormatting sqref="C210:C211">
    <cfRule type="duplicateValues" dxfId="55" priority="46"/>
  </conditionalFormatting>
  <conditionalFormatting sqref="C210:C211">
    <cfRule type="duplicateValues" dxfId="54" priority="47"/>
  </conditionalFormatting>
  <conditionalFormatting sqref="C210:C211">
    <cfRule type="duplicateValues" dxfId="53" priority="48"/>
  </conditionalFormatting>
  <conditionalFormatting sqref="C210:C211">
    <cfRule type="duplicateValues" dxfId="52" priority="49"/>
  </conditionalFormatting>
  <conditionalFormatting sqref="C210:C211">
    <cfRule type="duplicateValues" dxfId="51" priority="50"/>
  </conditionalFormatting>
  <conditionalFormatting sqref="C210:C211">
    <cfRule type="duplicateValues" dxfId="50" priority="51"/>
  </conditionalFormatting>
  <conditionalFormatting sqref="C210:C211">
    <cfRule type="duplicateValues" dxfId="49" priority="52"/>
  </conditionalFormatting>
  <conditionalFormatting sqref="C210:C211">
    <cfRule type="duplicateValues" dxfId="48" priority="53"/>
  </conditionalFormatting>
  <conditionalFormatting sqref="C210:C211">
    <cfRule type="duplicateValues" dxfId="47" priority="54"/>
  </conditionalFormatting>
  <conditionalFormatting sqref="C210:C211">
    <cfRule type="duplicateValues" dxfId="46" priority="55"/>
  </conditionalFormatting>
  <conditionalFormatting sqref="C210:C211">
    <cfRule type="duplicateValues" dxfId="45" priority="43"/>
  </conditionalFormatting>
  <conditionalFormatting sqref="C210:C211">
    <cfRule type="duplicateValues" dxfId="44" priority="56"/>
  </conditionalFormatting>
  <conditionalFormatting sqref="C216">
    <cfRule type="duplicateValues" dxfId="43" priority="30"/>
  </conditionalFormatting>
  <conditionalFormatting sqref="C216">
    <cfRule type="duplicateValues" dxfId="42" priority="31"/>
  </conditionalFormatting>
  <conditionalFormatting sqref="C216">
    <cfRule type="duplicateValues" dxfId="41" priority="32"/>
  </conditionalFormatting>
  <conditionalFormatting sqref="C216">
    <cfRule type="duplicateValues" dxfId="40" priority="33"/>
  </conditionalFormatting>
  <conditionalFormatting sqref="C216">
    <cfRule type="duplicateValues" dxfId="39" priority="34"/>
  </conditionalFormatting>
  <conditionalFormatting sqref="C216">
    <cfRule type="duplicateValues" dxfId="38" priority="35"/>
  </conditionalFormatting>
  <conditionalFormatting sqref="C216">
    <cfRule type="duplicateValues" dxfId="37" priority="36"/>
  </conditionalFormatting>
  <conditionalFormatting sqref="C216">
    <cfRule type="duplicateValues" dxfId="36" priority="37"/>
  </conditionalFormatting>
  <conditionalFormatting sqref="C216">
    <cfRule type="duplicateValues" dxfId="35" priority="38"/>
  </conditionalFormatting>
  <conditionalFormatting sqref="C216">
    <cfRule type="duplicateValues" dxfId="34" priority="39"/>
  </conditionalFormatting>
  <conditionalFormatting sqref="C216">
    <cfRule type="duplicateValues" dxfId="33" priority="40"/>
  </conditionalFormatting>
  <conditionalFormatting sqref="C216">
    <cfRule type="duplicateValues" dxfId="32" priority="41"/>
  </conditionalFormatting>
  <conditionalFormatting sqref="C216">
    <cfRule type="duplicateValues" dxfId="31" priority="29"/>
  </conditionalFormatting>
  <conditionalFormatting sqref="C216">
    <cfRule type="duplicateValues" dxfId="30" priority="42"/>
  </conditionalFormatting>
  <conditionalFormatting sqref="C213">
    <cfRule type="duplicateValues" dxfId="29" priority="16"/>
  </conditionalFormatting>
  <conditionalFormatting sqref="C213">
    <cfRule type="duplicateValues" dxfId="28" priority="17"/>
  </conditionalFormatting>
  <conditionalFormatting sqref="C213">
    <cfRule type="duplicateValues" dxfId="27" priority="18"/>
  </conditionalFormatting>
  <conditionalFormatting sqref="C213">
    <cfRule type="duplicateValues" dxfId="26" priority="19"/>
  </conditionalFormatting>
  <conditionalFormatting sqref="C213">
    <cfRule type="duplicateValues" dxfId="25" priority="20"/>
  </conditionalFormatting>
  <conditionalFormatting sqref="C213">
    <cfRule type="duplicateValues" dxfId="24" priority="21"/>
  </conditionalFormatting>
  <conditionalFormatting sqref="C213">
    <cfRule type="duplicateValues" dxfId="23" priority="22"/>
  </conditionalFormatting>
  <conditionalFormatting sqref="C213">
    <cfRule type="duplicateValues" dxfId="22" priority="23"/>
  </conditionalFormatting>
  <conditionalFormatting sqref="C213">
    <cfRule type="duplicateValues" dxfId="21" priority="24"/>
  </conditionalFormatting>
  <conditionalFormatting sqref="C213">
    <cfRule type="duplicateValues" dxfId="20" priority="25"/>
  </conditionalFormatting>
  <conditionalFormatting sqref="C213">
    <cfRule type="duplicateValues" dxfId="19" priority="26"/>
  </conditionalFormatting>
  <conditionalFormatting sqref="C213">
    <cfRule type="duplicateValues" dxfId="18" priority="27"/>
  </conditionalFormatting>
  <conditionalFormatting sqref="C213">
    <cfRule type="duplicateValues" dxfId="17" priority="15"/>
  </conditionalFormatting>
  <conditionalFormatting sqref="C213">
    <cfRule type="duplicateValues" dxfId="16" priority="28"/>
  </conditionalFormatting>
  <conditionalFormatting sqref="C212">
    <cfRule type="duplicateValues" dxfId="15" priority="2"/>
  </conditionalFormatting>
  <conditionalFormatting sqref="C212">
    <cfRule type="duplicateValues" dxfId="14" priority="3"/>
  </conditionalFormatting>
  <conditionalFormatting sqref="C212">
    <cfRule type="duplicateValues" dxfId="13" priority="4"/>
  </conditionalFormatting>
  <conditionalFormatting sqref="C212">
    <cfRule type="duplicateValues" dxfId="12" priority="5"/>
  </conditionalFormatting>
  <conditionalFormatting sqref="C212">
    <cfRule type="duplicateValues" dxfId="11" priority="6"/>
  </conditionalFormatting>
  <conditionalFormatting sqref="C212">
    <cfRule type="duplicateValues" dxfId="10" priority="7"/>
  </conditionalFormatting>
  <conditionalFormatting sqref="C212">
    <cfRule type="duplicateValues" dxfId="9" priority="8"/>
  </conditionalFormatting>
  <conditionalFormatting sqref="C212">
    <cfRule type="duplicateValues" dxfId="8" priority="9"/>
  </conditionalFormatting>
  <conditionalFormatting sqref="C212">
    <cfRule type="duplicateValues" dxfId="7" priority="10"/>
  </conditionalFormatting>
  <conditionalFormatting sqref="C212">
    <cfRule type="duplicateValues" dxfId="6" priority="11"/>
  </conditionalFormatting>
  <conditionalFormatting sqref="C212">
    <cfRule type="duplicateValues" dxfId="5" priority="12"/>
  </conditionalFormatting>
  <conditionalFormatting sqref="C212">
    <cfRule type="duplicateValues" dxfId="4" priority="13"/>
  </conditionalFormatting>
  <conditionalFormatting sqref="C212">
    <cfRule type="duplicateValues" dxfId="3" priority="1"/>
  </conditionalFormatting>
  <conditionalFormatting sqref="C212">
    <cfRule type="duplicateValues" dxfId="2" priority="14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3F52C-8CC8-4FB1-A33A-B0A6500FEDA6}">
  <dimension ref="A1:V396"/>
  <sheetViews>
    <sheetView workbookViewId="0">
      <selection sqref="A1:XFD1048576"/>
    </sheetView>
  </sheetViews>
  <sheetFormatPr defaultRowHeight="15" x14ac:dyDescent="0.25"/>
  <cols>
    <col min="1" max="1" width="11.7109375" bestFit="1" customWidth="1"/>
    <col min="2" max="2" width="9.28515625" bestFit="1" customWidth="1"/>
    <col min="3" max="3" width="11.5703125" bestFit="1" customWidth="1"/>
    <col min="4" max="4" width="13" customWidth="1"/>
    <col min="5" max="5" width="9.7109375" bestFit="1" customWidth="1"/>
    <col min="6" max="6" width="11" bestFit="1" customWidth="1"/>
    <col min="7" max="7" width="13.5703125" bestFit="1" customWidth="1"/>
    <col min="8" max="8" width="13.28515625" customWidth="1"/>
    <col min="9" max="9" width="11.5703125" bestFit="1" customWidth="1"/>
    <col min="10" max="10" width="15.85546875" bestFit="1" customWidth="1"/>
    <col min="11" max="11" width="17.7109375" bestFit="1" customWidth="1"/>
    <col min="12" max="12" width="21.5703125" bestFit="1" customWidth="1"/>
    <col min="13" max="13" width="12.7109375" bestFit="1" customWidth="1"/>
    <col min="14" max="14" width="11" bestFit="1" customWidth="1"/>
    <col min="15" max="15" width="9.85546875" bestFit="1" customWidth="1"/>
    <col min="16" max="16" width="14.140625" bestFit="1" customWidth="1"/>
    <col min="17" max="17" width="17" bestFit="1" customWidth="1"/>
    <col min="18" max="18" width="18" bestFit="1" customWidth="1"/>
    <col min="19" max="19" width="18.85546875" bestFit="1" customWidth="1"/>
    <col min="20" max="20" width="11.85546875" bestFit="1" customWidth="1"/>
    <col min="21" max="21" width="11.42578125" bestFit="1" customWidth="1"/>
    <col min="22" max="22" width="9.7109375" bestFit="1" customWidth="1"/>
  </cols>
  <sheetData>
    <row r="1" spans="1:22" x14ac:dyDescent="0.25">
      <c r="A1" t="s">
        <v>457</v>
      </c>
      <c r="B1" t="s">
        <v>458</v>
      </c>
      <c r="C1" t="s">
        <v>459</v>
      </c>
      <c r="D1" t="s">
        <v>460</v>
      </c>
      <c r="E1" t="s">
        <v>461</v>
      </c>
      <c r="F1" t="s">
        <v>462</v>
      </c>
      <c r="G1" t="s">
        <v>463</v>
      </c>
      <c r="H1" t="s">
        <v>464</v>
      </c>
      <c r="I1" t="s">
        <v>465</v>
      </c>
      <c r="J1" t="s">
        <v>466</v>
      </c>
      <c r="K1" t="s">
        <v>575</v>
      </c>
      <c r="L1" t="s">
        <v>576</v>
      </c>
      <c r="M1" t="s">
        <v>577</v>
      </c>
      <c r="N1" t="s">
        <v>578</v>
      </c>
      <c r="O1" t="s">
        <v>579</v>
      </c>
      <c r="P1" t="s">
        <v>580</v>
      </c>
      <c r="Q1" t="s">
        <v>581</v>
      </c>
      <c r="R1" t="s">
        <v>467</v>
      </c>
      <c r="S1" t="s">
        <v>468</v>
      </c>
      <c r="T1" t="s">
        <v>573</v>
      </c>
      <c r="U1" t="s">
        <v>30</v>
      </c>
      <c r="V1" t="s">
        <v>169</v>
      </c>
    </row>
    <row r="2" spans="1:22" x14ac:dyDescent="0.25">
      <c r="A2" t="s">
        <v>33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1</v>
      </c>
      <c r="J2">
        <v>1</v>
      </c>
      <c r="K2">
        <v>436</v>
      </c>
      <c r="L2">
        <v>57.8</v>
      </c>
      <c r="M2">
        <v>2</v>
      </c>
      <c r="N2" t="s">
        <v>27</v>
      </c>
      <c r="O2">
        <v>2</v>
      </c>
      <c r="P2" t="s">
        <v>27</v>
      </c>
      <c r="Q2" t="s">
        <v>27</v>
      </c>
      <c r="R2">
        <v>1</v>
      </c>
      <c r="S2">
        <v>2</v>
      </c>
      <c r="T2" t="s">
        <v>169</v>
      </c>
      <c r="U2" t="s">
        <v>582</v>
      </c>
      <c r="V2" t="s">
        <v>582</v>
      </c>
    </row>
    <row r="3" spans="1:22" x14ac:dyDescent="0.25">
      <c r="A3" t="s">
        <v>40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100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>
        <v>2</v>
      </c>
      <c r="S3">
        <v>2</v>
      </c>
      <c r="T3" t="s">
        <v>169</v>
      </c>
      <c r="U3" t="s">
        <v>582</v>
      </c>
      <c r="V3" t="s">
        <v>582</v>
      </c>
    </row>
    <row r="4" spans="1:22" x14ac:dyDescent="0.25">
      <c r="A4" t="s">
        <v>41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543</v>
      </c>
      <c r="L4">
        <v>40.9</v>
      </c>
      <c r="M4">
        <v>5</v>
      </c>
      <c r="N4" t="s">
        <v>27</v>
      </c>
      <c r="O4">
        <v>2</v>
      </c>
      <c r="P4" t="s">
        <v>27</v>
      </c>
      <c r="Q4" t="s">
        <v>27</v>
      </c>
      <c r="R4">
        <v>2</v>
      </c>
      <c r="S4">
        <v>3</v>
      </c>
      <c r="T4" t="s">
        <v>169</v>
      </c>
      <c r="U4" t="s">
        <v>582</v>
      </c>
      <c r="V4" t="s">
        <v>582</v>
      </c>
    </row>
    <row r="5" spans="1:22" x14ac:dyDescent="0.25">
      <c r="A5" t="s">
        <v>42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201</v>
      </c>
      <c r="L5">
        <v>32.1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>
        <v>3</v>
      </c>
      <c r="S5">
        <v>3</v>
      </c>
      <c r="T5" t="s">
        <v>169</v>
      </c>
      <c r="U5" t="s">
        <v>582</v>
      </c>
      <c r="V5" t="s">
        <v>582</v>
      </c>
    </row>
    <row r="6" spans="1:22" x14ac:dyDescent="0.25">
      <c r="A6" t="s">
        <v>43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1</v>
      </c>
      <c r="I6">
        <v>1</v>
      </c>
      <c r="J6">
        <v>1</v>
      </c>
      <c r="K6">
        <v>195</v>
      </c>
      <c r="L6">
        <v>63.3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>
        <v>6</v>
      </c>
      <c r="S6">
        <v>5</v>
      </c>
      <c r="T6" t="s">
        <v>571</v>
      </c>
      <c r="U6" t="s">
        <v>582</v>
      </c>
      <c r="V6" t="s">
        <v>583</v>
      </c>
    </row>
    <row r="7" spans="1:22" x14ac:dyDescent="0.25">
      <c r="A7" t="s">
        <v>44</v>
      </c>
      <c r="B7">
        <v>2</v>
      </c>
      <c r="C7">
        <v>2</v>
      </c>
      <c r="D7">
        <v>4</v>
      </c>
      <c r="E7">
        <v>12</v>
      </c>
      <c r="F7">
        <v>12</v>
      </c>
      <c r="G7">
        <v>0</v>
      </c>
      <c r="H7">
        <v>0</v>
      </c>
      <c r="I7">
        <v>4</v>
      </c>
      <c r="J7">
        <v>4</v>
      </c>
      <c r="K7">
        <v>519</v>
      </c>
      <c r="L7">
        <v>73.5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>
        <v>2</v>
      </c>
      <c r="S7">
        <v>3</v>
      </c>
      <c r="T7" t="s">
        <v>169</v>
      </c>
      <c r="U7" t="s">
        <v>582</v>
      </c>
      <c r="V7" t="s">
        <v>582</v>
      </c>
    </row>
    <row r="8" spans="1:22" x14ac:dyDescent="0.25">
      <c r="A8" t="s">
        <v>45</v>
      </c>
      <c r="B8">
        <v>1</v>
      </c>
      <c r="C8">
        <v>1</v>
      </c>
      <c r="D8">
        <v>2</v>
      </c>
      <c r="E8">
        <v>5</v>
      </c>
      <c r="F8">
        <v>5</v>
      </c>
      <c r="G8">
        <v>0</v>
      </c>
      <c r="H8">
        <v>0</v>
      </c>
      <c r="I8">
        <v>3</v>
      </c>
      <c r="J8">
        <v>1</v>
      </c>
      <c r="K8">
        <v>199</v>
      </c>
      <c r="L8">
        <v>79.7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>
        <v>2</v>
      </c>
      <c r="S8">
        <v>4</v>
      </c>
      <c r="T8" t="s">
        <v>571</v>
      </c>
      <c r="U8" t="s">
        <v>582</v>
      </c>
      <c r="V8" t="s">
        <v>583</v>
      </c>
    </row>
    <row r="9" spans="1:22" x14ac:dyDescent="0.25">
      <c r="A9" t="s">
        <v>249</v>
      </c>
      <c r="B9">
        <v>1</v>
      </c>
      <c r="C9">
        <v>1</v>
      </c>
      <c r="D9">
        <v>2</v>
      </c>
      <c r="E9">
        <v>3</v>
      </c>
      <c r="F9">
        <v>0</v>
      </c>
      <c r="G9">
        <v>0</v>
      </c>
      <c r="H9">
        <v>3</v>
      </c>
      <c r="I9">
        <v>2</v>
      </c>
      <c r="J9">
        <v>8</v>
      </c>
      <c r="K9">
        <v>25</v>
      </c>
      <c r="L9">
        <v>73.7</v>
      </c>
      <c r="M9">
        <v>6</v>
      </c>
      <c r="N9" t="s">
        <v>27</v>
      </c>
      <c r="O9">
        <v>2</v>
      </c>
      <c r="P9" t="s">
        <v>27</v>
      </c>
      <c r="Q9" t="s">
        <v>27</v>
      </c>
      <c r="R9">
        <v>5</v>
      </c>
      <c r="S9">
        <v>3</v>
      </c>
      <c r="T9" t="s">
        <v>574</v>
      </c>
      <c r="U9" t="s">
        <v>583</v>
      </c>
      <c r="V9" t="s">
        <v>583</v>
      </c>
    </row>
    <row r="10" spans="1:22" x14ac:dyDescent="0.25">
      <c r="A10" t="s">
        <v>207</v>
      </c>
      <c r="B10">
        <v>1</v>
      </c>
      <c r="C10">
        <v>1</v>
      </c>
      <c r="D10">
        <v>1</v>
      </c>
      <c r="E10">
        <v>2</v>
      </c>
      <c r="F10">
        <v>1</v>
      </c>
      <c r="G10">
        <v>0</v>
      </c>
      <c r="H10">
        <v>1</v>
      </c>
      <c r="I10">
        <v>1</v>
      </c>
      <c r="J10">
        <v>1</v>
      </c>
      <c r="K10">
        <v>60</v>
      </c>
      <c r="L10">
        <v>75.599999999999994</v>
      </c>
      <c r="M10">
        <v>7</v>
      </c>
      <c r="N10" t="s">
        <v>27</v>
      </c>
      <c r="O10">
        <v>2</v>
      </c>
      <c r="P10" t="s">
        <v>27</v>
      </c>
      <c r="Q10" t="s">
        <v>27</v>
      </c>
      <c r="R10">
        <v>5</v>
      </c>
      <c r="S10">
        <v>2</v>
      </c>
      <c r="T10" t="s">
        <v>571</v>
      </c>
      <c r="U10" t="s">
        <v>582</v>
      </c>
      <c r="V10" t="s">
        <v>583</v>
      </c>
    </row>
    <row r="11" spans="1:22" x14ac:dyDescent="0.25">
      <c r="A11" t="s">
        <v>194</v>
      </c>
      <c r="B11">
        <v>2</v>
      </c>
      <c r="C11">
        <v>2</v>
      </c>
      <c r="D11">
        <v>3</v>
      </c>
      <c r="E11">
        <v>13</v>
      </c>
      <c r="F11">
        <v>10</v>
      </c>
      <c r="G11">
        <v>2</v>
      </c>
      <c r="H11">
        <v>1</v>
      </c>
      <c r="I11">
        <v>6</v>
      </c>
      <c r="J11">
        <v>4</v>
      </c>
      <c r="K11">
        <v>327</v>
      </c>
      <c r="L11">
        <v>87.1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>
        <v>9</v>
      </c>
      <c r="S11">
        <v>4</v>
      </c>
      <c r="T11" t="s">
        <v>571</v>
      </c>
      <c r="U11" t="s">
        <v>582</v>
      </c>
      <c r="V11" t="s">
        <v>583</v>
      </c>
    </row>
    <row r="12" spans="1:22" x14ac:dyDescent="0.25">
      <c r="A12" t="s">
        <v>46</v>
      </c>
      <c r="B12">
        <v>1</v>
      </c>
      <c r="C12">
        <v>1</v>
      </c>
      <c r="D12">
        <v>2</v>
      </c>
      <c r="E12">
        <v>6</v>
      </c>
      <c r="F12">
        <v>6</v>
      </c>
      <c r="G12">
        <v>0</v>
      </c>
      <c r="H12">
        <v>0</v>
      </c>
      <c r="I12">
        <v>2</v>
      </c>
      <c r="J12">
        <v>2</v>
      </c>
      <c r="K12">
        <v>366</v>
      </c>
      <c r="L12">
        <v>76.7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>
        <v>3</v>
      </c>
      <c r="S12">
        <v>3</v>
      </c>
      <c r="T12" t="s">
        <v>169</v>
      </c>
      <c r="U12" t="s">
        <v>582</v>
      </c>
      <c r="V12" t="s">
        <v>582</v>
      </c>
    </row>
    <row r="13" spans="1:22" x14ac:dyDescent="0.25">
      <c r="A13" t="s">
        <v>248</v>
      </c>
      <c r="B13">
        <v>1</v>
      </c>
      <c r="C13">
        <v>1</v>
      </c>
      <c r="D13">
        <v>2</v>
      </c>
      <c r="E13">
        <v>14</v>
      </c>
      <c r="F13">
        <v>14</v>
      </c>
      <c r="G13">
        <v>0</v>
      </c>
      <c r="H13">
        <v>0</v>
      </c>
      <c r="I13">
        <v>8</v>
      </c>
      <c r="J13">
        <v>2</v>
      </c>
      <c r="K13">
        <v>555</v>
      </c>
      <c r="L13">
        <v>74.5</v>
      </c>
      <c r="M13">
        <v>1182</v>
      </c>
      <c r="N13" t="s">
        <v>27</v>
      </c>
      <c r="O13">
        <v>5</v>
      </c>
      <c r="P13" t="s">
        <v>27</v>
      </c>
      <c r="Q13" t="s">
        <v>27</v>
      </c>
      <c r="R13">
        <v>4</v>
      </c>
      <c r="S13">
        <v>3</v>
      </c>
      <c r="T13" t="s">
        <v>574</v>
      </c>
      <c r="U13" t="s">
        <v>583</v>
      </c>
      <c r="V13" t="s">
        <v>583</v>
      </c>
    </row>
    <row r="14" spans="1:22" x14ac:dyDescent="0.25">
      <c r="A14" t="s">
        <v>154</v>
      </c>
      <c r="B14">
        <v>1</v>
      </c>
      <c r="C14">
        <v>1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1</v>
      </c>
      <c r="K14">
        <v>296</v>
      </c>
      <c r="L14">
        <v>86.4</v>
      </c>
      <c r="M14" t="s">
        <v>27</v>
      </c>
      <c r="N14" t="s">
        <v>27</v>
      </c>
      <c r="O14" t="s">
        <v>27</v>
      </c>
      <c r="P14" t="s">
        <v>27</v>
      </c>
      <c r="Q14" t="s">
        <v>27</v>
      </c>
      <c r="R14">
        <v>2</v>
      </c>
      <c r="S14">
        <v>3</v>
      </c>
      <c r="T14" t="s">
        <v>169</v>
      </c>
      <c r="U14" t="s">
        <v>582</v>
      </c>
      <c r="V14" t="s">
        <v>582</v>
      </c>
    </row>
    <row r="15" spans="1:22" x14ac:dyDescent="0.25">
      <c r="A15" t="s">
        <v>208</v>
      </c>
      <c r="B15">
        <v>1</v>
      </c>
      <c r="C15">
        <v>1</v>
      </c>
      <c r="D15">
        <v>2</v>
      </c>
      <c r="E15">
        <v>39</v>
      </c>
      <c r="F15">
        <v>39</v>
      </c>
      <c r="G15">
        <v>0</v>
      </c>
      <c r="H15">
        <v>0</v>
      </c>
      <c r="I15">
        <v>4</v>
      </c>
      <c r="J15">
        <v>1</v>
      </c>
      <c r="K15">
        <v>17</v>
      </c>
      <c r="L15">
        <v>84.3</v>
      </c>
      <c r="M15" t="s">
        <v>27</v>
      </c>
      <c r="N15" t="s">
        <v>27</v>
      </c>
      <c r="O15" t="s">
        <v>27</v>
      </c>
      <c r="P15" t="s">
        <v>27</v>
      </c>
      <c r="Q15" t="s">
        <v>27</v>
      </c>
      <c r="R15">
        <v>6</v>
      </c>
      <c r="S15">
        <v>3</v>
      </c>
      <c r="T15" t="s">
        <v>571</v>
      </c>
      <c r="U15" t="s">
        <v>582</v>
      </c>
      <c r="V15" t="s">
        <v>583</v>
      </c>
    </row>
    <row r="16" spans="1:22" x14ac:dyDescent="0.25">
      <c r="A16" t="s">
        <v>193</v>
      </c>
      <c r="B16">
        <v>1</v>
      </c>
      <c r="C16">
        <v>1</v>
      </c>
      <c r="D16">
        <v>3</v>
      </c>
      <c r="E16">
        <v>33</v>
      </c>
      <c r="F16">
        <v>30</v>
      </c>
      <c r="G16">
        <v>1</v>
      </c>
      <c r="H16">
        <v>2</v>
      </c>
      <c r="I16">
        <v>7</v>
      </c>
      <c r="J16">
        <v>6</v>
      </c>
      <c r="K16">
        <v>51</v>
      </c>
      <c r="L16">
        <v>80.599999999999994</v>
      </c>
      <c r="M16" t="s">
        <v>27</v>
      </c>
      <c r="N16" t="s">
        <v>27</v>
      </c>
      <c r="O16" t="s">
        <v>27</v>
      </c>
      <c r="P16" t="s">
        <v>27</v>
      </c>
      <c r="Q16" t="s">
        <v>27</v>
      </c>
      <c r="R16">
        <v>11</v>
      </c>
      <c r="S16">
        <v>5</v>
      </c>
      <c r="T16" t="s">
        <v>571</v>
      </c>
      <c r="U16" t="s">
        <v>582</v>
      </c>
      <c r="V16" t="s">
        <v>583</v>
      </c>
    </row>
    <row r="17" spans="1:22" x14ac:dyDescent="0.25">
      <c r="A17" t="s">
        <v>250</v>
      </c>
      <c r="B17">
        <v>1</v>
      </c>
      <c r="C17">
        <v>1</v>
      </c>
      <c r="D17">
        <v>1</v>
      </c>
      <c r="E17">
        <v>19</v>
      </c>
      <c r="F17">
        <v>19</v>
      </c>
      <c r="G17">
        <v>0</v>
      </c>
      <c r="H17">
        <v>0</v>
      </c>
      <c r="I17">
        <v>1</v>
      </c>
      <c r="J17">
        <v>1</v>
      </c>
      <c r="K17">
        <v>5</v>
      </c>
      <c r="L17">
        <v>43.8</v>
      </c>
      <c r="M17" t="s">
        <v>27</v>
      </c>
      <c r="N17" t="s">
        <v>27</v>
      </c>
      <c r="O17" t="s">
        <v>27</v>
      </c>
      <c r="P17" t="s">
        <v>27</v>
      </c>
      <c r="Q17" t="s">
        <v>27</v>
      </c>
      <c r="R17">
        <v>7</v>
      </c>
      <c r="S17">
        <v>2</v>
      </c>
      <c r="T17" t="s">
        <v>574</v>
      </c>
      <c r="U17" t="s">
        <v>583</v>
      </c>
      <c r="V17" t="s">
        <v>583</v>
      </c>
    </row>
    <row r="18" spans="1:22" x14ac:dyDescent="0.25">
      <c r="A18" t="s">
        <v>47</v>
      </c>
      <c r="B18">
        <v>1</v>
      </c>
      <c r="C18">
        <v>1</v>
      </c>
      <c r="D18">
        <v>1</v>
      </c>
      <c r="E18">
        <v>1</v>
      </c>
      <c r="F18">
        <v>0</v>
      </c>
      <c r="G18">
        <v>0</v>
      </c>
      <c r="H18">
        <v>1</v>
      </c>
      <c r="I18">
        <v>1</v>
      </c>
      <c r="J18">
        <v>1</v>
      </c>
      <c r="K18">
        <v>15</v>
      </c>
      <c r="L18">
        <v>96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>
        <v>2</v>
      </c>
      <c r="S18">
        <v>4</v>
      </c>
      <c r="T18" t="s">
        <v>169</v>
      </c>
      <c r="U18" t="s">
        <v>582</v>
      </c>
      <c r="V18" t="s">
        <v>582</v>
      </c>
    </row>
    <row r="19" spans="1:22" x14ac:dyDescent="0.25">
      <c r="A19" t="s">
        <v>48</v>
      </c>
      <c r="B19">
        <v>1</v>
      </c>
      <c r="C19">
        <v>1</v>
      </c>
      <c r="D19">
        <v>2</v>
      </c>
      <c r="E19">
        <v>14</v>
      </c>
      <c r="F19">
        <v>12</v>
      </c>
      <c r="G19">
        <v>0</v>
      </c>
      <c r="H19">
        <v>2</v>
      </c>
      <c r="I19">
        <v>6</v>
      </c>
      <c r="J19">
        <v>4</v>
      </c>
      <c r="K19">
        <v>9</v>
      </c>
      <c r="L19">
        <v>69.400000000000006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>
        <v>7</v>
      </c>
      <c r="S19">
        <v>6</v>
      </c>
      <c r="T19" t="s">
        <v>571</v>
      </c>
      <c r="U19" t="s">
        <v>582</v>
      </c>
      <c r="V19" t="s">
        <v>583</v>
      </c>
    </row>
    <row r="20" spans="1:22" x14ac:dyDescent="0.25">
      <c r="A20" t="s">
        <v>49</v>
      </c>
      <c r="B20">
        <v>1</v>
      </c>
      <c r="C20">
        <v>1</v>
      </c>
      <c r="D20">
        <v>1</v>
      </c>
      <c r="E20">
        <v>2</v>
      </c>
      <c r="F20">
        <v>2</v>
      </c>
      <c r="G20">
        <v>0</v>
      </c>
      <c r="H20">
        <v>0</v>
      </c>
      <c r="I20">
        <v>2</v>
      </c>
      <c r="J20">
        <v>22</v>
      </c>
      <c r="K20">
        <v>543</v>
      </c>
      <c r="L20">
        <v>89.9</v>
      </c>
      <c r="M20" t="s">
        <v>27</v>
      </c>
      <c r="N20" t="s">
        <v>27</v>
      </c>
      <c r="O20" t="s">
        <v>27</v>
      </c>
      <c r="P20" t="s">
        <v>27</v>
      </c>
      <c r="Q20" t="s">
        <v>27</v>
      </c>
      <c r="R20">
        <v>1</v>
      </c>
      <c r="S20">
        <v>2</v>
      </c>
      <c r="T20" t="s">
        <v>169</v>
      </c>
      <c r="U20" t="s">
        <v>582</v>
      </c>
      <c r="V20" t="s">
        <v>582</v>
      </c>
    </row>
    <row r="21" spans="1:22" x14ac:dyDescent="0.25">
      <c r="A21" t="s">
        <v>34</v>
      </c>
      <c r="B21">
        <v>1</v>
      </c>
      <c r="C21">
        <v>1</v>
      </c>
      <c r="D21">
        <v>1</v>
      </c>
      <c r="E21">
        <v>2</v>
      </c>
      <c r="F21">
        <v>2</v>
      </c>
      <c r="G21">
        <v>0</v>
      </c>
      <c r="H21">
        <v>0</v>
      </c>
      <c r="I21">
        <v>1</v>
      </c>
      <c r="J21">
        <v>1</v>
      </c>
      <c r="K21">
        <v>86</v>
      </c>
      <c r="L21">
        <v>79.400000000000006</v>
      </c>
      <c r="M21" t="s">
        <v>27</v>
      </c>
      <c r="N21" t="s">
        <v>27</v>
      </c>
      <c r="O21" t="s">
        <v>27</v>
      </c>
      <c r="P21" t="s">
        <v>27</v>
      </c>
      <c r="Q21" t="s">
        <v>27</v>
      </c>
      <c r="R21">
        <v>1</v>
      </c>
      <c r="S21">
        <v>2</v>
      </c>
      <c r="T21" t="s">
        <v>169</v>
      </c>
      <c r="U21" t="s">
        <v>582</v>
      </c>
      <c r="V21" t="s">
        <v>582</v>
      </c>
    </row>
    <row r="22" spans="1:22" x14ac:dyDescent="0.25">
      <c r="A22" t="s">
        <v>35</v>
      </c>
      <c r="B22">
        <v>1</v>
      </c>
      <c r="C22">
        <v>1</v>
      </c>
      <c r="D22">
        <v>1</v>
      </c>
      <c r="E22">
        <v>2</v>
      </c>
      <c r="F22">
        <v>2</v>
      </c>
      <c r="G22">
        <v>0</v>
      </c>
      <c r="H22">
        <v>0</v>
      </c>
      <c r="I22">
        <v>2</v>
      </c>
      <c r="J22">
        <v>22</v>
      </c>
      <c r="K22">
        <v>431</v>
      </c>
      <c r="L22">
        <v>70.599999999999994</v>
      </c>
      <c r="M22" t="s">
        <v>27</v>
      </c>
      <c r="N22" t="s">
        <v>27</v>
      </c>
      <c r="O22" t="s">
        <v>27</v>
      </c>
      <c r="P22" t="s">
        <v>27</v>
      </c>
      <c r="Q22" t="s">
        <v>27</v>
      </c>
      <c r="R22">
        <v>1</v>
      </c>
      <c r="S22">
        <v>2</v>
      </c>
      <c r="T22" t="s">
        <v>169</v>
      </c>
      <c r="U22" t="s">
        <v>582</v>
      </c>
      <c r="V22" t="s">
        <v>582</v>
      </c>
    </row>
    <row r="23" spans="1:22" x14ac:dyDescent="0.25">
      <c r="A23" t="s">
        <v>36</v>
      </c>
      <c r="B23">
        <v>1</v>
      </c>
      <c r="C23">
        <v>1</v>
      </c>
      <c r="D23">
        <v>1</v>
      </c>
      <c r="E23">
        <v>5</v>
      </c>
      <c r="F23">
        <v>4</v>
      </c>
      <c r="G23">
        <v>0</v>
      </c>
      <c r="H23">
        <v>1</v>
      </c>
      <c r="I23">
        <v>2</v>
      </c>
      <c r="J23">
        <v>1</v>
      </c>
      <c r="K23">
        <v>292</v>
      </c>
      <c r="L23">
        <v>76.599999999999994</v>
      </c>
      <c r="M23">
        <v>208</v>
      </c>
      <c r="N23" t="s">
        <v>27</v>
      </c>
      <c r="O23">
        <v>5</v>
      </c>
      <c r="P23" t="s">
        <v>27</v>
      </c>
      <c r="Q23" t="s">
        <v>27</v>
      </c>
      <c r="R23">
        <v>4</v>
      </c>
      <c r="S23">
        <v>2</v>
      </c>
      <c r="T23" t="s">
        <v>169</v>
      </c>
      <c r="U23" t="s">
        <v>582</v>
      </c>
      <c r="V23" t="s">
        <v>582</v>
      </c>
    </row>
    <row r="24" spans="1:22" x14ac:dyDescent="0.25">
      <c r="A24" t="s">
        <v>206</v>
      </c>
      <c r="B24">
        <v>1</v>
      </c>
      <c r="C24">
        <v>1</v>
      </c>
      <c r="D24">
        <v>1</v>
      </c>
      <c r="E24">
        <v>8</v>
      </c>
      <c r="F24">
        <v>7</v>
      </c>
      <c r="G24">
        <v>0</v>
      </c>
      <c r="H24">
        <v>1</v>
      </c>
      <c r="I24">
        <v>1</v>
      </c>
      <c r="J24">
        <v>2</v>
      </c>
      <c r="K24">
        <v>486</v>
      </c>
      <c r="L24">
        <v>93.1</v>
      </c>
      <c r="M24" t="s">
        <v>27</v>
      </c>
      <c r="N24" t="s">
        <v>27</v>
      </c>
      <c r="O24" t="s">
        <v>27</v>
      </c>
      <c r="P24" t="s">
        <v>27</v>
      </c>
      <c r="Q24" t="s">
        <v>27</v>
      </c>
      <c r="R24">
        <v>8</v>
      </c>
      <c r="S24">
        <v>2</v>
      </c>
      <c r="T24" t="s">
        <v>571</v>
      </c>
      <c r="U24" t="s">
        <v>582</v>
      </c>
      <c r="V24" t="s">
        <v>583</v>
      </c>
    </row>
    <row r="25" spans="1:22" x14ac:dyDescent="0.25">
      <c r="A25" t="s">
        <v>37</v>
      </c>
      <c r="B25">
        <v>1</v>
      </c>
      <c r="C25">
        <v>1</v>
      </c>
      <c r="D25">
        <v>1</v>
      </c>
      <c r="E25">
        <v>2</v>
      </c>
      <c r="F25">
        <v>0</v>
      </c>
      <c r="G25">
        <v>0</v>
      </c>
      <c r="H25">
        <v>2</v>
      </c>
      <c r="I25">
        <v>2</v>
      </c>
      <c r="J25">
        <v>1</v>
      </c>
      <c r="K25">
        <v>16</v>
      </c>
      <c r="L25">
        <v>88.6</v>
      </c>
      <c r="M25" t="s">
        <v>27</v>
      </c>
      <c r="N25" t="s">
        <v>27</v>
      </c>
      <c r="O25" t="s">
        <v>27</v>
      </c>
      <c r="P25" t="s">
        <v>27</v>
      </c>
      <c r="Q25" t="s">
        <v>27</v>
      </c>
      <c r="R25">
        <v>3</v>
      </c>
      <c r="S25">
        <v>3</v>
      </c>
      <c r="T25" t="s">
        <v>169</v>
      </c>
      <c r="U25" t="s">
        <v>582</v>
      </c>
      <c r="V25" t="s">
        <v>582</v>
      </c>
    </row>
    <row r="26" spans="1:22" x14ac:dyDescent="0.25">
      <c r="A26" t="s">
        <v>38</v>
      </c>
      <c r="B26">
        <v>1</v>
      </c>
      <c r="C26">
        <v>1</v>
      </c>
      <c r="D26">
        <v>1</v>
      </c>
      <c r="E26">
        <v>1</v>
      </c>
      <c r="F26">
        <v>0</v>
      </c>
      <c r="G26">
        <v>0</v>
      </c>
      <c r="H26">
        <v>1</v>
      </c>
      <c r="I26">
        <v>1</v>
      </c>
      <c r="J26">
        <v>1</v>
      </c>
      <c r="K26">
        <v>23</v>
      </c>
      <c r="L26">
        <v>48.8</v>
      </c>
      <c r="M26" t="s">
        <v>27</v>
      </c>
      <c r="N26" t="s">
        <v>27</v>
      </c>
      <c r="O26" t="s">
        <v>27</v>
      </c>
      <c r="P26" t="s">
        <v>27</v>
      </c>
      <c r="Q26" t="s">
        <v>27</v>
      </c>
      <c r="R26">
        <v>2</v>
      </c>
      <c r="S26">
        <v>3</v>
      </c>
      <c r="T26" t="s">
        <v>169</v>
      </c>
      <c r="U26" t="s">
        <v>582</v>
      </c>
      <c r="V26" t="s">
        <v>582</v>
      </c>
    </row>
    <row r="27" spans="1:22" x14ac:dyDescent="0.25">
      <c r="A27" t="s">
        <v>39</v>
      </c>
      <c r="B27">
        <v>1</v>
      </c>
      <c r="C27">
        <v>1</v>
      </c>
      <c r="D27">
        <v>1</v>
      </c>
      <c r="E27">
        <v>1</v>
      </c>
      <c r="F27">
        <v>0</v>
      </c>
      <c r="G27">
        <v>0</v>
      </c>
      <c r="H27">
        <v>1</v>
      </c>
      <c r="I27">
        <v>1</v>
      </c>
      <c r="J27">
        <v>1</v>
      </c>
      <c r="K27">
        <v>64</v>
      </c>
      <c r="L27">
        <v>75.7</v>
      </c>
      <c r="M27">
        <v>7</v>
      </c>
      <c r="N27" t="s">
        <v>27</v>
      </c>
      <c r="O27">
        <v>2</v>
      </c>
      <c r="P27" t="s">
        <v>27</v>
      </c>
      <c r="Q27" t="s">
        <v>27</v>
      </c>
      <c r="R27">
        <v>1</v>
      </c>
      <c r="S27">
        <v>2</v>
      </c>
      <c r="T27" t="s">
        <v>169</v>
      </c>
      <c r="U27" t="s">
        <v>582</v>
      </c>
      <c r="V27" t="s">
        <v>582</v>
      </c>
    </row>
    <row r="28" spans="1:22" x14ac:dyDescent="0.25">
      <c r="A28" t="s">
        <v>251</v>
      </c>
      <c r="B28">
        <v>1</v>
      </c>
      <c r="C28">
        <v>1</v>
      </c>
      <c r="D28">
        <v>1</v>
      </c>
      <c r="E28">
        <v>3</v>
      </c>
      <c r="F28">
        <v>3</v>
      </c>
      <c r="G28">
        <v>0</v>
      </c>
      <c r="H28">
        <v>0</v>
      </c>
      <c r="I28">
        <v>1</v>
      </c>
      <c r="J28">
        <v>8</v>
      </c>
      <c r="K28" t="s">
        <v>27</v>
      </c>
      <c r="L28" t="s">
        <v>27</v>
      </c>
      <c r="M28" t="s">
        <v>27</v>
      </c>
      <c r="N28" t="s">
        <v>27</v>
      </c>
      <c r="O28" t="s">
        <v>27</v>
      </c>
      <c r="P28" t="s">
        <v>27</v>
      </c>
      <c r="Q28" t="s">
        <v>27</v>
      </c>
      <c r="R28">
        <v>2</v>
      </c>
      <c r="S28">
        <v>1</v>
      </c>
      <c r="T28" t="s">
        <v>574</v>
      </c>
      <c r="U28" t="s">
        <v>583</v>
      </c>
      <c r="V28" t="s">
        <v>583</v>
      </c>
    </row>
    <row r="29" spans="1:22" x14ac:dyDescent="0.25">
      <c r="A29" t="s">
        <v>51</v>
      </c>
      <c r="B29">
        <v>1</v>
      </c>
      <c r="C29">
        <v>1</v>
      </c>
      <c r="D29">
        <v>1</v>
      </c>
      <c r="E29">
        <v>1</v>
      </c>
      <c r="F29">
        <v>0</v>
      </c>
      <c r="G29">
        <v>0</v>
      </c>
      <c r="H29">
        <v>1</v>
      </c>
      <c r="I29">
        <v>1</v>
      </c>
      <c r="J29">
        <v>1</v>
      </c>
      <c r="K29" t="s">
        <v>27</v>
      </c>
      <c r="L29" t="s">
        <v>27</v>
      </c>
      <c r="M29" t="s">
        <v>27</v>
      </c>
      <c r="N29" t="s">
        <v>27</v>
      </c>
      <c r="O29" t="s">
        <v>27</v>
      </c>
      <c r="P29" t="s">
        <v>27</v>
      </c>
      <c r="Q29" t="s">
        <v>27</v>
      </c>
      <c r="R29">
        <v>2</v>
      </c>
      <c r="S29">
        <v>2</v>
      </c>
      <c r="T29" t="s">
        <v>169</v>
      </c>
      <c r="U29" t="s">
        <v>582</v>
      </c>
      <c r="V29" t="s">
        <v>582</v>
      </c>
    </row>
    <row r="30" spans="1:22" x14ac:dyDescent="0.25">
      <c r="A30" t="s">
        <v>318</v>
      </c>
      <c r="B30">
        <v>1</v>
      </c>
      <c r="C30">
        <v>1</v>
      </c>
      <c r="D30">
        <v>1</v>
      </c>
      <c r="E30">
        <v>8</v>
      </c>
      <c r="F30">
        <v>7</v>
      </c>
      <c r="G30">
        <v>0</v>
      </c>
      <c r="H30">
        <v>1</v>
      </c>
      <c r="I30">
        <v>2</v>
      </c>
      <c r="J30">
        <v>9</v>
      </c>
      <c r="K30" t="s">
        <v>27</v>
      </c>
      <c r="L30" t="s">
        <v>27</v>
      </c>
      <c r="M30" t="s">
        <v>27</v>
      </c>
      <c r="N30" t="s">
        <v>27</v>
      </c>
      <c r="O30" t="s">
        <v>27</v>
      </c>
      <c r="P30" t="s">
        <v>27</v>
      </c>
      <c r="Q30" t="s">
        <v>27</v>
      </c>
      <c r="R30">
        <v>6</v>
      </c>
      <c r="S30">
        <v>3</v>
      </c>
      <c r="T30" t="s">
        <v>574</v>
      </c>
      <c r="U30" t="s">
        <v>583</v>
      </c>
      <c r="V30" t="s">
        <v>583</v>
      </c>
    </row>
    <row r="31" spans="1:22" x14ac:dyDescent="0.25">
      <c r="A31" t="s">
        <v>319</v>
      </c>
      <c r="B31">
        <v>1</v>
      </c>
      <c r="C31">
        <v>1</v>
      </c>
      <c r="D31">
        <v>1</v>
      </c>
      <c r="E31">
        <v>4</v>
      </c>
      <c r="F31">
        <v>1</v>
      </c>
      <c r="G31">
        <v>3</v>
      </c>
      <c r="H31">
        <v>0</v>
      </c>
      <c r="I31">
        <v>2</v>
      </c>
      <c r="J31">
        <v>1</v>
      </c>
      <c r="K31" t="s">
        <v>27</v>
      </c>
      <c r="L31" t="s">
        <v>27</v>
      </c>
      <c r="M31" t="s">
        <v>27</v>
      </c>
      <c r="N31" t="s">
        <v>27</v>
      </c>
      <c r="O31" t="s">
        <v>27</v>
      </c>
      <c r="P31" t="s">
        <v>27</v>
      </c>
      <c r="Q31" t="s">
        <v>27</v>
      </c>
      <c r="R31">
        <v>2</v>
      </c>
      <c r="S31">
        <v>1</v>
      </c>
      <c r="T31" t="s">
        <v>574</v>
      </c>
      <c r="U31" t="s">
        <v>583</v>
      </c>
      <c r="V31" t="s">
        <v>583</v>
      </c>
    </row>
    <row r="32" spans="1:22" x14ac:dyDescent="0.25">
      <c r="A32" t="s">
        <v>320</v>
      </c>
      <c r="B32">
        <v>1</v>
      </c>
      <c r="C32">
        <v>1</v>
      </c>
      <c r="D32">
        <v>1</v>
      </c>
      <c r="E32">
        <v>2</v>
      </c>
      <c r="F32">
        <v>1</v>
      </c>
      <c r="G32">
        <v>1</v>
      </c>
      <c r="H32">
        <v>0</v>
      </c>
      <c r="I32">
        <v>2</v>
      </c>
      <c r="J32">
        <v>1</v>
      </c>
      <c r="K32" t="s">
        <v>27</v>
      </c>
      <c r="L32" t="s">
        <v>27</v>
      </c>
      <c r="M32" t="s">
        <v>27</v>
      </c>
      <c r="N32" t="s">
        <v>27</v>
      </c>
      <c r="O32" t="s">
        <v>27</v>
      </c>
      <c r="P32" t="s">
        <v>27</v>
      </c>
      <c r="Q32" t="s">
        <v>27</v>
      </c>
      <c r="R32">
        <v>1</v>
      </c>
      <c r="S32">
        <v>2</v>
      </c>
      <c r="T32" t="s">
        <v>574</v>
      </c>
      <c r="U32" t="s">
        <v>583</v>
      </c>
      <c r="V32" t="s">
        <v>583</v>
      </c>
    </row>
    <row r="33" spans="1:22" x14ac:dyDescent="0.25">
      <c r="A33" t="s">
        <v>321</v>
      </c>
      <c r="B33">
        <v>2</v>
      </c>
      <c r="C33">
        <v>2</v>
      </c>
      <c r="D33">
        <v>2</v>
      </c>
      <c r="E33">
        <v>8</v>
      </c>
      <c r="F33">
        <v>8</v>
      </c>
      <c r="G33">
        <v>0</v>
      </c>
      <c r="H33">
        <v>0</v>
      </c>
      <c r="I33">
        <v>3</v>
      </c>
      <c r="J33">
        <v>3</v>
      </c>
      <c r="K33" t="s">
        <v>27</v>
      </c>
      <c r="L33" t="s">
        <v>27</v>
      </c>
      <c r="M33" t="s">
        <v>27</v>
      </c>
      <c r="N33" t="s">
        <v>27</v>
      </c>
      <c r="O33" t="s">
        <v>27</v>
      </c>
      <c r="P33" t="s">
        <v>27</v>
      </c>
      <c r="Q33" t="s">
        <v>27</v>
      </c>
      <c r="R33">
        <v>5</v>
      </c>
      <c r="S33">
        <v>4</v>
      </c>
      <c r="T33" t="s">
        <v>574</v>
      </c>
      <c r="U33" t="s">
        <v>583</v>
      </c>
      <c r="V33" t="s">
        <v>583</v>
      </c>
    </row>
    <row r="34" spans="1:22" x14ac:dyDescent="0.25">
      <c r="A34" t="s">
        <v>322</v>
      </c>
      <c r="B34">
        <v>1</v>
      </c>
      <c r="C34">
        <v>1</v>
      </c>
      <c r="D34">
        <v>1</v>
      </c>
      <c r="E34">
        <v>1</v>
      </c>
      <c r="F34">
        <v>0</v>
      </c>
      <c r="G34">
        <v>0</v>
      </c>
      <c r="H34">
        <v>1</v>
      </c>
      <c r="I34">
        <v>1</v>
      </c>
      <c r="J34">
        <v>1</v>
      </c>
      <c r="K34" t="s">
        <v>27</v>
      </c>
      <c r="L34" t="s">
        <v>27</v>
      </c>
      <c r="M34" t="s">
        <v>27</v>
      </c>
      <c r="N34" t="s">
        <v>27</v>
      </c>
      <c r="O34" t="s">
        <v>27</v>
      </c>
      <c r="P34" t="s">
        <v>27</v>
      </c>
      <c r="Q34" t="s">
        <v>27</v>
      </c>
      <c r="R34">
        <v>2</v>
      </c>
      <c r="S34">
        <v>2</v>
      </c>
      <c r="T34" t="s">
        <v>574</v>
      </c>
      <c r="U34" t="s">
        <v>583</v>
      </c>
      <c r="V34" t="s">
        <v>583</v>
      </c>
    </row>
    <row r="35" spans="1:22" x14ac:dyDescent="0.25">
      <c r="A35" t="s">
        <v>323</v>
      </c>
      <c r="B35">
        <v>1</v>
      </c>
      <c r="C35">
        <v>1</v>
      </c>
      <c r="D35">
        <v>1</v>
      </c>
      <c r="E35">
        <v>7</v>
      </c>
      <c r="F35">
        <v>2</v>
      </c>
      <c r="G35">
        <v>0</v>
      </c>
      <c r="H35">
        <v>5</v>
      </c>
      <c r="I35">
        <v>5</v>
      </c>
      <c r="J35">
        <v>1</v>
      </c>
      <c r="K35" t="s">
        <v>27</v>
      </c>
      <c r="L35" t="s">
        <v>27</v>
      </c>
      <c r="M35" t="s">
        <v>27</v>
      </c>
      <c r="N35" t="s">
        <v>27</v>
      </c>
      <c r="O35" t="s">
        <v>27</v>
      </c>
      <c r="P35" t="s">
        <v>27</v>
      </c>
      <c r="Q35" t="s">
        <v>27</v>
      </c>
      <c r="R35">
        <v>7</v>
      </c>
      <c r="S35">
        <v>4</v>
      </c>
      <c r="T35" t="s">
        <v>574</v>
      </c>
      <c r="U35" t="s">
        <v>583</v>
      </c>
      <c r="V35" t="s">
        <v>583</v>
      </c>
    </row>
    <row r="36" spans="1:22" x14ac:dyDescent="0.25">
      <c r="A36" t="s">
        <v>196</v>
      </c>
      <c r="B36">
        <v>2</v>
      </c>
      <c r="C36">
        <v>2</v>
      </c>
      <c r="D36">
        <v>2</v>
      </c>
      <c r="E36">
        <v>6</v>
      </c>
      <c r="F36">
        <v>4</v>
      </c>
      <c r="G36">
        <v>2</v>
      </c>
      <c r="H36">
        <v>0</v>
      </c>
      <c r="I36">
        <v>3</v>
      </c>
      <c r="J36">
        <v>4</v>
      </c>
      <c r="K36" t="s">
        <v>27</v>
      </c>
      <c r="L36" t="s">
        <v>27</v>
      </c>
      <c r="M36" t="s">
        <v>27</v>
      </c>
      <c r="N36" t="s">
        <v>27</v>
      </c>
      <c r="O36" t="s">
        <v>27</v>
      </c>
      <c r="P36" t="s">
        <v>27</v>
      </c>
      <c r="Q36" t="s">
        <v>27</v>
      </c>
      <c r="R36">
        <v>4</v>
      </c>
      <c r="S36">
        <v>3</v>
      </c>
      <c r="T36" t="s">
        <v>571</v>
      </c>
      <c r="U36" t="s">
        <v>582</v>
      </c>
      <c r="V36" t="s">
        <v>583</v>
      </c>
    </row>
    <row r="37" spans="1:22" x14ac:dyDescent="0.25">
      <c r="A37" t="s">
        <v>324</v>
      </c>
      <c r="B37">
        <v>1</v>
      </c>
      <c r="C37">
        <v>1</v>
      </c>
      <c r="D37">
        <v>1</v>
      </c>
      <c r="E37">
        <v>1</v>
      </c>
      <c r="F37">
        <v>1</v>
      </c>
      <c r="G37">
        <v>0</v>
      </c>
      <c r="H37">
        <v>0</v>
      </c>
      <c r="I37">
        <v>1</v>
      </c>
      <c r="J37">
        <v>1</v>
      </c>
      <c r="K37" t="s">
        <v>27</v>
      </c>
      <c r="L37" t="s">
        <v>27</v>
      </c>
      <c r="M37" t="s">
        <v>27</v>
      </c>
      <c r="N37" t="s">
        <v>27</v>
      </c>
      <c r="O37" t="s">
        <v>27</v>
      </c>
      <c r="P37" t="s">
        <v>27</v>
      </c>
      <c r="Q37" t="s">
        <v>27</v>
      </c>
      <c r="R37">
        <v>1</v>
      </c>
      <c r="S37">
        <v>2</v>
      </c>
      <c r="T37" t="s">
        <v>574</v>
      </c>
      <c r="U37" t="s">
        <v>583</v>
      </c>
      <c r="V37" t="s">
        <v>583</v>
      </c>
    </row>
    <row r="38" spans="1:22" x14ac:dyDescent="0.25">
      <c r="A38" t="s">
        <v>214</v>
      </c>
      <c r="B38">
        <v>1</v>
      </c>
      <c r="C38">
        <v>1</v>
      </c>
      <c r="D38">
        <v>3</v>
      </c>
      <c r="E38">
        <v>4</v>
      </c>
      <c r="F38">
        <v>3</v>
      </c>
      <c r="G38">
        <v>0</v>
      </c>
      <c r="H38">
        <v>1</v>
      </c>
      <c r="I38">
        <v>4</v>
      </c>
      <c r="J38">
        <v>1</v>
      </c>
      <c r="K38" t="s">
        <v>27</v>
      </c>
      <c r="L38" t="s">
        <v>27</v>
      </c>
      <c r="M38" t="s">
        <v>27</v>
      </c>
      <c r="N38" t="s">
        <v>27</v>
      </c>
      <c r="O38" t="s">
        <v>27</v>
      </c>
      <c r="P38" t="s">
        <v>27</v>
      </c>
      <c r="Q38" t="s">
        <v>27</v>
      </c>
      <c r="R38">
        <v>4</v>
      </c>
      <c r="S38">
        <v>3</v>
      </c>
      <c r="T38" t="s">
        <v>571</v>
      </c>
      <c r="U38" t="s">
        <v>582</v>
      </c>
      <c r="V38" t="s">
        <v>583</v>
      </c>
    </row>
    <row r="39" spans="1:22" x14ac:dyDescent="0.25">
      <c r="A39" t="s">
        <v>66</v>
      </c>
      <c r="B39">
        <v>1</v>
      </c>
      <c r="C39">
        <v>1</v>
      </c>
      <c r="D39">
        <v>1</v>
      </c>
      <c r="E39">
        <v>5</v>
      </c>
      <c r="F39">
        <v>4</v>
      </c>
      <c r="G39">
        <v>0</v>
      </c>
      <c r="H39">
        <v>1</v>
      </c>
      <c r="I39">
        <v>1</v>
      </c>
      <c r="J39">
        <v>2</v>
      </c>
      <c r="K39" t="s">
        <v>27</v>
      </c>
      <c r="L39" t="s">
        <v>27</v>
      </c>
      <c r="M39" t="s">
        <v>27</v>
      </c>
      <c r="N39" t="s">
        <v>27</v>
      </c>
      <c r="O39" t="s">
        <v>27</v>
      </c>
      <c r="P39" t="s">
        <v>27</v>
      </c>
      <c r="Q39" t="s">
        <v>27</v>
      </c>
      <c r="R39">
        <v>5</v>
      </c>
      <c r="S39">
        <v>4</v>
      </c>
      <c r="T39" t="s">
        <v>169</v>
      </c>
      <c r="U39" t="s">
        <v>582</v>
      </c>
      <c r="V39" t="s">
        <v>582</v>
      </c>
    </row>
    <row r="40" spans="1:22" x14ac:dyDescent="0.25">
      <c r="A40" t="s">
        <v>257</v>
      </c>
      <c r="B40">
        <v>1</v>
      </c>
      <c r="C40">
        <v>1</v>
      </c>
      <c r="D40">
        <v>1</v>
      </c>
      <c r="E40">
        <v>2</v>
      </c>
      <c r="F40">
        <v>0</v>
      </c>
      <c r="G40">
        <v>2</v>
      </c>
      <c r="H40">
        <v>0</v>
      </c>
      <c r="I40">
        <v>1</v>
      </c>
      <c r="J40">
        <v>2</v>
      </c>
      <c r="K40" t="s">
        <v>27</v>
      </c>
      <c r="L40" t="s">
        <v>27</v>
      </c>
      <c r="M40" t="s">
        <v>27</v>
      </c>
      <c r="N40" t="s">
        <v>27</v>
      </c>
      <c r="O40" t="s">
        <v>27</v>
      </c>
      <c r="P40" t="s">
        <v>27</v>
      </c>
      <c r="Q40" t="s">
        <v>27</v>
      </c>
      <c r="R40">
        <v>3</v>
      </c>
      <c r="S40">
        <v>1</v>
      </c>
      <c r="T40" t="s">
        <v>574</v>
      </c>
      <c r="U40" t="s">
        <v>583</v>
      </c>
      <c r="V40" t="s">
        <v>583</v>
      </c>
    </row>
    <row r="41" spans="1:22" x14ac:dyDescent="0.25">
      <c r="A41" t="s">
        <v>325</v>
      </c>
      <c r="B41">
        <v>2</v>
      </c>
      <c r="C41">
        <v>2</v>
      </c>
      <c r="D41">
        <v>2</v>
      </c>
      <c r="E41">
        <v>25</v>
      </c>
      <c r="F41">
        <v>21</v>
      </c>
      <c r="G41">
        <v>0</v>
      </c>
      <c r="H41">
        <v>4</v>
      </c>
      <c r="I41">
        <v>12</v>
      </c>
      <c r="J41">
        <v>2</v>
      </c>
      <c r="K41" t="s">
        <v>27</v>
      </c>
      <c r="L41" t="s">
        <v>27</v>
      </c>
      <c r="M41" t="s">
        <v>27</v>
      </c>
      <c r="N41" t="s">
        <v>27</v>
      </c>
      <c r="O41" t="s">
        <v>27</v>
      </c>
      <c r="P41" t="s">
        <v>27</v>
      </c>
      <c r="Q41" t="s">
        <v>27</v>
      </c>
      <c r="R41">
        <v>12</v>
      </c>
      <c r="S41">
        <v>8</v>
      </c>
      <c r="T41" t="s">
        <v>574</v>
      </c>
      <c r="U41" t="s">
        <v>583</v>
      </c>
      <c r="V41" t="s">
        <v>583</v>
      </c>
    </row>
    <row r="42" spans="1:22" x14ac:dyDescent="0.25">
      <c r="A42" t="s">
        <v>201</v>
      </c>
      <c r="B42">
        <v>1</v>
      </c>
      <c r="C42">
        <v>1</v>
      </c>
      <c r="D42">
        <v>1</v>
      </c>
      <c r="E42">
        <v>2</v>
      </c>
      <c r="F42">
        <v>1</v>
      </c>
      <c r="G42">
        <v>0</v>
      </c>
      <c r="H42">
        <v>1</v>
      </c>
      <c r="I42">
        <v>1</v>
      </c>
      <c r="J42">
        <v>1</v>
      </c>
      <c r="K42" t="s">
        <v>27</v>
      </c>
      <c r="L42" t="s">
        <v>27</v>
      </c>
      <c r="M42" t="s">
        <v>27</v>
      </c>
      <c r="N42" t="s">
        <v>27</v>
      </c>
      <c r="O42" t="s">
        <v>27</v>
      </c>
      <c r="P42" t="s">
        <v>27</v>
      </c>
      <c r="Q42" t="s">
        <v>27</v>
      </c>
      <c r="R42">
        <v>3</v>
      </c>
      <c r="S42">
        <v>2</v>
      </c>
      <c r="T42" t="s">
        <v>571</v>
      </c>
      <c r="U42" t="s">
        <v>582</v>
      </c>
      <c r="V42" t="s">
        <v>583</v>
      </c>
    </row>
    <row r="43" spans="1:22" x14ac:dyDescent="0.25">
      <c r="A43" t="s">
        <v>326</v>
      </c>
      <c r="B43">
        <v>1</v>
      </c>
      <c r="C43">
        <v>1</v>
      </c>
      <c r="D43">
        <v>1</v>
      </c>
      <c r="E43">
        <v>9</v>
      </c>
      <c r="F43">
        <v>6</v>
      </c>
      <c r="G43">
        <v>0</v>
      </c>
      <c r="H43">
        <v>3</v>
      </c>
      <c r="I43">
        <v>1</v>
      </c>
      <c r="J43">
        <v>2</v>
      </c>
      <c r="K43" t="s">
        <v>27</v>
      </c>
      <c r="L43" t="s">
        <v>27</v>
      </c>
      <c r="M43" t="s">
        <v>27</v>
      </c>
      <c r="N43" t="s">
        <v>27</v>
      </c>
      <c r="O43" t="s">
        <v>27</v>
      </c>
      <c r="P43" t="s">
        <v>27</v>
      </c>
      <c r="Q43" t="s">
        <v>27</v>
      </c>
      <c r="R43">
        <v>6</v>
      </c>
      <c r="S43">
        <v>1</v>
      </c>
      <c r="T43" t="s">
        <v>574</v>
      </c>
      <c r="U43" t="s">
        <v>583</v>
      </c>
      <c r="V43" t="s">
        <v>583</v>
      </c>
    </row>
    <row r="44" spans="1:22" x14ac:dyDescent="0.25">
      <c r="A44" t="s">
        <v>327</v>
      </c>
      <c r="B44">
        <v>1</v>
      </c>
      <c r="C44">
        <v>1</v>
      </c>
      <c r="D44">
        <v>1</v>
      </c>
      <c r="E44">
        <v>1</v>
      </c>
      <c r="F44">
        <v>0</v>
      </c>
      <c r="G44">
        <v>0</v>
      </c>
      <c r="H44">
        <v>1</v>
      </c>
      <c r="I44">
        <v>1</v>
      </c>
      <c r="J44">
        <v>1</v>
      </c>
      <c r="K44" t="s">
        <v>27</v>
      </c>
      <c r="L44" t="s">
        <v>27</v>
      </c>
      <c r="M44" t="s">
        <v>27</v>
      </c>
      <c r="N44" t="s">
        <v>27</v>
      </c>
      <c r="O44" t="s">
        <v>27</v>
      </c>
      <c r="P44" t="s">
        <v>27</v>
      </c>
      <c r="Q44" t="s">
        <v>27</v>
      </c>
      <c r="R44">
        <v>2</v>
      </c>
      <c r="S44">
        <v>2</v>
      </c>
      <c r="T44" t="s">
        <v>574</v>
      </c>
      <c r="U44" t="s">
        <v>583</v>
      </c>
      <c r="V44" t="s">
        <v>583</v>
      </c>
    </row>
    <row r="45" spans="1:22" x14ac:dyDescent="0.25">
      <c r="A45" t="s">
        <v>328</v>
      </c>
      <c r="B45">
        <v>1</v>
      </c>
      <c r="C45">
        <v>1</v>
      </c>
      <c r="D45">
        <v>1</v>
      </c>
      <c r="E45">
        <v>1</v>
      </c>
      <c r="F45">
        <v>0</v>
      </c>
      <c r="G45">
        <v>0</v>
      </c>
      <c r="H45">
        <v>1</v>
      </c>
      <c r="I45">
        <v>1</v>
      </c>
      <c r="J45">
        <v>1</v>
      </c>
      <c r="K45" t="s">
        <v>27</v>
      </c>
      <c r="L45" t="s">
        <v>27</v>
      </c>
      <c r="M45" t="s">
        <v>27</v>
      </c>
      <c r="N45" t="s">
        <v>27</v>
      </c>
      <c r="O45" t="s">
        <v>27</v>
      </c>
      <c r="P45" t="s">
        <v>27</v>
      </c>
      <c r="Q45" t="s">
        <v>27</v>
      </c>
      <c r="R45">
        <v>2</v>
      </c>
      <c r="S45">
        <v>2</v>
      </c>
      <c r="T45" t="s">
        <v>574</v>
      </c>
      <c r="U45" t="s">
        <v>583</v>
      </c>
      <c r="V45" t="s">
        <v>583</v>
      </c>
    </row>
    <row r="46" spans="1:22" x14ac:dyDescent="0.25">
      <c r="A46" t="s">
        <v>67</v>
      </c>
      <c r="B46">
        <v>1</v>
      </c>
      <c r="C46">
        <v>1</v>
      </c>
      <c r="D46">
        <v>1</v>
      </c>
      <c r="E46">
        <v>11</v>
      </c>
      <c r="F46">
        <v>0</v>
      </c>
      <c r="G46">
        <v>11</v>
      </c>
      <c r="H46">
        <v>0</v>
      </c>
      <c r="I46">
        <v>2</v>
      </c>
      <c r="J46">
        <v>7</v>
      </c>
      <c r="K46" t="s">
        <v>27</v>
      </c>
      <c r="L46" t="s">
        <v>27</v>
      </c>
      <c r="M46" t="s">
        <v>27</v>
      </c>
      <c r="N46" t="s">
        <v>27</v>
      </c>
      <c r="O46" t="s">
        <v>27</v>
      </c>
      <c r="P46" t="s">
        <v>27</v>
      </c>
      <c r="Q46" t="s">
        <v>27</v>
      </c>
      <c r="R46">
        <v>5</v>
      </c>
      <c r="S46">
        <v>2</v>
      </c>
      <c r="T46" t="s">
        <v>169</v>
      </c>
      <c r="U46" t="s">
        <v>582</v>
      </c>
      <c r="V46" t="s">
        <v>582</v>
      </c>
    </row>
    <row r="47" spans="1:22" x14ac:dyDescent="0.25">
      <c r="A47" t="s">
        <v>329</v>
      </c>
      <c r="B47">
        <v>1</v>
      </c>
      <c r="C47">
        <v>1</v>
      </c>
      <c r="D47">
        <v>2</v>
      </c>
      <c r="E47">
        <v>12</v>
      </c>
      <c r="F47">
        <v>12</v>
      </c>
      <c r="G47">
        <v>0</v>
      </c>
      <c r="H47">
        <v>0</v>
      </c>
      <c r="I47">
        <v>2</v>
      </c>
      <c r="J47">
        <v>8</v>
      </c>
      <c r="K47" t="s">
        <v>27</v>
      </c>
      <c r="L47" t="s">
        <v>27</v>
      </c>
      <c r="M47" t="s">
        <v>27</v>
      </c>
      <c r="N47" t="s">
        <v>27</v>
      </c>
      <c r="O47" t="s">
        <v>27</v>
      </c>
      <c r="P47" t="s">
        <v>27</v>
      </c>
      <c r="Q47" t="s">
        <v>27</v>
      </c>
      <c r="R47">
        <v>5</v>
      </c>
      <c r="S47">
        <v>3</v>
      </c>
      <c r="T47" t="s">
        <v>574</v>
      </c>
      <c r="U47" t="s">
        <v>583</v>
      </c>
      <c r="V47" t="s">
        <v>583</v>
      </c>
    </row>
    <row r="48" spans="1:22" x14ac:dyDescent="0.25">
      <c r="A48" t="s">
        <v>330</v>
      </c>
      <c r="B48">
        <v>1</v>
      </c>
      <c r="C48">
        <v>1</v>
      </c>
      <c r="D48">
        <v>1</v>
      </c>
      <c r="E48">
        <v>24</v>
      </c>
      <c r="F48">
        <v>12</v>
      </c>
      <c r="G48">
        <v>12</v>
      </c>
      <c r="H48">
        <v>0</v>
      </c>
      <c r="I48">
        <v>3</v>
      </c>
      <c r="J48">
        <v>1</v>
      </c>
      <c r="K48" t="s">
        <v>27</v>
      </c>
      <c r="L48" t="s">
        <v>27</v>
      </c>
      <c r="M48" t="s">
        <v>27</v>
      </c>
      <c r="N48" t="s">
        <v>27</v>
      </c>
      <c r="O48" t="s">
        <v>27</v>
      </c>
      <c r="P48" t="s">
        <v>27</v>
      </c>
      <c r="Q48" t="s">
        <v>27</v>
      </c>
      <c r="R48">
        <v>9</v>
      </c>
      <c r="S48">
        <v>1</v>
      </c>
      <c r="T48" t="s">
        <v>574</v>
      </c>
      <c r="U48" t="s">
        <v>583</v>
      </c>
      <c r="V48" t="s">
        <v>583</v>
      </c>
    </row>
    <row r="49" spans="1:22" x14ac:dyDescent="0.25">
      <c r="A49" t="s">
        <v>331</v>
      </c>
      <c r="B49">
        <v>1</v>
      </c>
      <c r="C49">
        <v>1</v>
      </c>
      <c r="D49">
        <v>1</v>
      </c>
      <c r="E49">
        <v>3</v>
      </c>
      <c r="F49">
        <v>3</v>
      </c>
      <c r="G49">
        <v>0</v>
      </c>
      <c r="H49">
        <v>0</v>
      </c>
      <c r="I49">
        <v>1</v>
      </c>
      <c r="J49">
        <v>2</v>
      </c>
      <c r="K49" t="s">
        <v>27</v>
      </c>
      <c r="L49" t="s">
        <v>27</v>
      </c>
      <c r="M49" t="s">
        <v>27</v>
      </c>
      <c r="N49" t="s">
        <v>27</v>
      </c>
      <c r="O49" t="s">
        <v>27</v>
      </c>
      <c r="P49" t="s">
        <v>27</v>
      </c>
      <c r="Q49" t="s">
        <v>27</v>
      </c>
      <c r="R49">
        <v>2</v>
      </c>
      <c r="S49">
        <v>1</v>
      </c>
      <c r="T49" t="s">
        <v>574</v>
      </c>
      <c r="U49" t="s">
        <v>583</v>
      </c>
      <c r="V49" t="s">
        <v>583</v>
      </c>
    </row>
    <row r="50" spans="1:22" x14ac:dyDescent="0.25">
      <c r="A50" t="s">
        <v>215</v>
      </c>
      <c r="B50">
        <v>1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 t="s">
        <v>27</v>
      </c>
      <c r="L50" t="s">
        <v>27</v>
      </c>
      <c r="M50" t="s">
        <v>27</v>
      </c>
      <c r="N50" t="s">
        <v>27</v>
      </c>
      <c r="O50" t="s">
        <v>27</v>
      </c>
      <c r="P50" t="s">
        <v>27</v>
      </c>
      <c r="Q50" t="s">
        <v>27</v>
      </c>
      <c r="R50">
        <v>1</v>
      </c>
      <c r="S50">
        <v>2</v>
      </c>
      <c r="T50" t="s">
        <v>571</v>
      </c>
      <c r="U50" t="s">
        <v>582</v>
      </c>
      <c r="V50" t="s">
        <v>583</v>
      </c>
    </row>
    <row r="51" spans="1:22" x14ac:dyDescent="0.25">
      <c r="A51" t="s">
        <v>202</v>
      </c>
      <c r="B51">
        <v>1</v>
      </c>
      <c r="C51">
        <v>1</v>
      </c>
      <c r="D51">
        <v>1</v>
      </c>
      <c r="E51">
        <v>6</v>
      </c>
      <c r="F51">
        <v>6</v>
      </c>
      <c r="G51">
        <v>0</v>
      </c>
      <c r="H51">
        <v>0</v>
      </c>
      <c r="I51">
        <v>1</v>
      </c>
      <c r="J51">
        <v>1</v>
      </c>
      <c r="K51" t="s">
        <v>27</v>
      </c>
      <c r="L51" t="s">
        <v>27</v>
      </c>
      <c r="M51" t="s">
        <v>27</v>
      </c>
      <c r="N51" t="s">
        <v>27</v>
      </c>
      <c r="O51" t="s">
        <v>27</v>
      </c>
      <c r="P51" t="s">
        <v>27</v>
      </c>
      <c r="Q51" t="s">
        <v>27</v>
      </c>
      <c r="R51">
        <v>6</v>
      </c>
      <c r="S51">
        <v>2</v>
      </c>
      <c r="T51" t="s">
        <v>571</v>
      </c>
      <c r="U51" t="s">
        <v>582</v>
      </c>
      <c r="V51" t="s">
        <v>583</v>
      </c>
    </row>
    <row r="52" spans="1:22" x14ac:dyDescent="0.25">
      <c r="A52" t="s">
        <v>332</v>
      </c>
      <c r="B52">
        <v>1</v>
      </c>
      <c r="C52">
        <v>1</v>
      </c>
      <c r="D52">
        <v>1</v>
      </c>
      <c r="E52">
        <v>3</v>
      </c>
      <c r="F52">
        <v>3</v>
      </c>
      <c r="G52">
        <v>0</v>
      </c>
      <c r="H52">
        <v>0</v>
      </c>
      <c r="I52">
        <v>1</v>
      </c>
      <c r="J52">
        <v>1</v>
      </c>
      <c r="K52" t="s">
        <v>27</v>
      </c>
      <c r="L52" t="s">
        <v>27</v>
      </c>
      <c r="M52" t="s">
        <v>27</v>
      </c>
      <c r="N52" t="s">
        <v>27</v>
      </c>
      <c r="O52" t="s">
        <v>27</v>
      </c>
      <c r="P52" t="s">
        <v>27</v>
      </c>
      <c r="Q52" t="s">
        <v>27</v>
      </c>
      <c r="R52">
        <v>3</v>
      </c>
      <c r="S52">
        <v>1</v>
      </c>
      <c r="T52" t="s">
        <v>574</v>
      </c>
      <c r="U52" t="s">
        <v>583</v>
      </c>
      <c r="V52" t="s">
        <v>583</v>
      </c>
    </row>
    <row r="53" spans="1:22" x14ac:dyDescent="0.25">
      <c r="A53" t="s">
        <v>333</v>
      </c>
      <c r="B53">
        <v>1</v>
      </c>
      <c r="C53">
        <v>1</v>
      </c>
      <c r="D53">
        <v>1</v>
      </c>
      <c r="E53">
        <v>3</v>
      </c>
      <c r="F53">
        <v>2</v>
      </c>
      <c r="G53">
        <v>0</v>
      </c>
      <c r="H53">
        <v>1</v>
      </c>
      <c r="I53">
        <v>2</v>
      </c>
      <c r="J53">
        <v>1</v>
      </c>
      <c r="K53" t="s">
        <v>27</v>
      </c>
      <c r="L53" t="s">
        <v>27</v>
      </c>
      <c r="M53" t="s">
        <v>27</v>
      </c>
      <c r="N53" t="s">
        <v>27</v>
      </c>
      <c r="O53" t="s">
        <v>27</v>
      </c>
      <c r="P53" t="s">
        <v>27</v>
      </c>
      <c r="Q53" t="s">
        <v>27</v>
      </c>
      <c r="R53">
        <v>2</v>
      </c>
      <c r="S53">
        <v>2</v>
      </c>
      <c r="T53" t="s">
        <v>574</v>
      </c>
      <c r="U53" t="s">
        <v>583</v>
      </c>
      <c r="V53" t="s">
        <v>583</v>
      </c>
    </row>
    <row r="54" spans="1:22" x14ac:dyDescent="0.25">
      <c r="A54" t="s">
        <v>203</v>
      </c>
      <c r="B54">
        <v>1</v>
      </c>
      <c r="C54">
        <v>1</v>
      </c>
      <c r="D54">
        <v>1</v>
      </c>
      <c r="E54">
        <v>2</v>
      </c>
      <c r="F54">
        <v>1</v>
      </c>
      <c r="G54">
        <v>0</v>
      </c>
      <c r="H54">
        <v>1</v>
      </c>
      <c r="I54">
        <v>1</v>
      </c>
      <c r="J54">
        <v>3</v>
      </c>
      <c r="K54" t="s">
        <v>27</v>
      </c>
      <c r="L54" t="s">
        <v>27</v>
      </c>
      <c r="M54" t="s">
        <v>27</v>
      </c>
      <c r="N54" t="s">
        <v>27</v>
      </c>
      <c r="O54" t="s">
        <v>27</v>
      </c>
      <c r="P54" t="s">
        <v>27</v>
      </c>
      <c r="Q54" t="s">
        <v>27</v>
      </c>
      <c r="R54">
        <v>5</v>
      </c>
      <c r="S54">
        <v>2</v>
      </c>
      <c r="T54" t="s">
        <v>571</v>
      </c>
      <c r="U54" t="s">
        <v>582</v>
      </c>
      <c r="V54" t="s">
        <v>583</v>
      </c>
    </row>
    <row r="55" spans="1:22" x14ac:dyDescent="0.25">
      <c r="A55" t="s">
        <v>334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1</v>
      </c>
      <c r="I55">
        <v>1</v>
      </c>
      <c r="J55">
        <v>1</v>
      </c>
      <c r="K55" t="s">
        <v>27</v>
      </c>
      <c r="L55" t="s">
        <v>27</v>
      </c>
      <c r="M55" t="s">
        <v>27</v>
      </c>
      <c r="N55" t="s">
        <v>27</v>
      </c>
      <c r="O55" t="s">
        <v>27</v>
      </c>
      <c r="P55" t="s">
        <v>27</v>
      </c>
      <c r="Q55" t="s">
        <v>27</v>
      </c>
      <c r="R55">
        <v>3</v>
      </c>
      <c r="S55">
        <v>4</v>
      </c>
      <c r="T55" t="s">
        <v>574</v>
      </c>
      <c r="U55" t="s">
        <v>583</v>
      </c>
      <c r="V55" t="s">
        <v>583</v>
      </c>
    </row>
    <row r="56" spans="1:22" x14ac:dyDescent="0.25">
      <c r="A56" t="s">
        <v>335</v>
      </c>
      <c r="B56">
        <v>1</v>
      </c>
      <c r="C56">
        <v>1</v>
      </c>
      <c r="D56">
        <v>1</v>
      </c>
      <c r="E56">
        <v>2</v>
      </c>
      <c r="F56">
        <v>2</v>
      </c>
      <c r="G56">
        <v>0</v>
      </c>
      <c r="H56">
        <v>0</v>
      </c>
      <c r="I56">
        <v>2</v>
      </c>
      <c r="J56">
        <v>1</v>
      </c>
      <c r="K56" t="s">
        <v>27</v>
      </c>
      <c r="L56" t="s">
        <v>27</v>
      </c>
      <c r="M56" t="s">
        <v>27</v>
      </c>
      <c r="N56" t="s">
        <v>27</v>
      </c>
      <c r="O56" t="s">
        <v>27</v>
      </c>
      <c r="P56" t="s">
        <v>27</v>
      </c>
      <c r="Q56" t="s">
        <v>27</v>
      </c>
      <c r="R56">
        <v>2</v>
      </c>
      <c r="S56">
        <v>2</v>
      </c>
      <c r="T56" t="s">
        <v>574</v>
      </c>
      <c r="U56" t="s">
        <v>583</v>
      </c>
      <c r="V56" t="s">
        <v>583</v>
      </c>
    </row>
    <row r="57" spans="1:22" x14ac:dyDescent="0.25">
      <c r="A57" t="s">
        <v>189</v>
      </c>
      <c r="B57">
        <v>1</v>
      </c>
      <c r="C57">
        <v>1</v>
      </c>
      <c r="D57">
        <v>1</v>
      </c>
      <c r="E57">
        <v>1</v>
      </c>
      <c r="F57">
        <v>0</v>
      </c>
      <c r="G57">
        <v>0</v>
      </c>
      <c r="H57">
        <v>1</v>
      </c>
      <c r="I57">
        <v>1</v>
      </c>
      <c r="J57">
        <v>1</v>
      </c>
      <c r="K57" t="s">
        <v>27</v>
      </c>
      <c r="L57" t="s">
        <v>27</v>
      </c>
      <c r="M57" t="s">
        <v>27</v>
      </c>
      <c r="N57" t="s">
        <v>27</v>
      </c>
      <c r="O57" t="s">
        <v>27</v>
      </c>
      <c r="P57" t="s">
        <v>27</v>
      </c>
      <c r="Q57" t="s">
        <v>27</v>
      </c>
      <c r="R57">
        <v>2</v>
      </c>
      <c r="S57">
        <v>2</v>
      </c>
      <c r="T57" t="s">
        <v>571</v>
      </c>
      <c r="U57" t="s">
        <v>582</v>
      </c>
      <c r="V57" t="s">
        <v>583</v>
      </c>
    </row>
    <row r="58" spans="1:22" x14ac:dyDescent="0.25">
      <c r="A58" t="s">
        <v>68</v>
      </c>
      <c r="B58">
        <v>1</v>
      </c>
      <c r="C58">
        <v>1</v>
      </c>
      <c r="D58">
        <v>1</v>
      </c>
      <c r="E58">
        <v>4</v>
      </c>
      <c r="F58">
        <v>0</v>
      </c>
      <c r="G58">
        <v>4</v>
      </c>
      <c r="H58">
        <v>0</v>
      </c>
      <c r="I58">
        <v>1</v>
      </c>
      <c r="J58">
        <v>2</v>
      </c>
      <c r="K58" t="s">
        <v>27</v>
      </c>
      <c r="L58" t="s">
        <v>27</v>
      </c>
      <c r="M58" t="s">
        <v>27</v>
      </c>
      <c r="N58" t="s">
        <v>27</v>
      </c>
      <c r="O58" t="s">
        <v>27</v>
      </c>
      <c r="P58" t="s">
        <v>27</v>
      </c>
      <c r="Q58" t="s">
        <v>27</v>
      </c>
      <c r="R58">
        <v>4</v>
      </c>
      <c r="S58">
        <v>1</v>
      </c>
      <c r="T58" t="s">
        <v>169</v>
      </c>
      <c r="U58" t="s">
        <v>582</v>
      </c>
      <c r="V58" t="s">
        <v>582</v>
      </c>
    </row>
    <row r="59" spans="1:22" x14ac:dyDescent="0.25">
      <c r="A59" t="s">
        <v>336</v>
      </c>
      <c r="B59">
        <v>1</v>
      </c>
      <c r="C59">
        <v>1</v>
      </c>
      <c r="D59">
        <v>2</v>
      </c>
      <c r="E59">
        <v>10</v>
      </c>
      <c r="F59">
        <v>9</v>
      </c>
      <c r="G59">
        <v>0</v>
      </c>
      <c r="H59">
        <v>1</v>
      </c>
      <c r="I59">
        <v>2</v>
      </c>
      <c r="J59">
        <v>6</v>
      </c>
      <c r="K59" t="s">
        <v>27</v>
      </c>
      <c r="L59" t="s">
        <v>27</v>
      </c>
      <c r="M59" t="s">
        <v>27</v>
      </c>
      <c r="N59" t="s">
        <v>27</v>
      </c>
      <c r="O59" t="s">
        <v>27</v>
      </c>
      <c r="P59" t="s">
        <v>27</v>
      </c>
      <c r="Q59" t="s">
        <v>27</v>
      </c>
      <c r="R59">
        <v>5</v>
      </c>
      <c r="S59">
        <v>4</v>
      </c>
      <c r="T59" t="s">
        <v>574</v>
      </c>
      <c r="U59" t="s">
        <v>583</v>
      </c>
      <c r="V59" t="s">
        <v>583</v>
      </c>
    </row>
    <row r="60" spans="1:22" x14ac:dyDescent="0.25">
      <c r="A60" t="s">
        <v>337</v>
      </c>
      <c r="B60">
        <v>1</v>
      </c>
      <c r="C60">
        <v>1</v>
      </c>
      <c r="D60">
        <v>1</v>
      </c>
      <c r="E60">
        <v>4</v>
      </c>
      <c r="F60">
        <v>3</v>
      </c>
      <c r="G60">
        <v>0</v>
      </c>
      <c r="H60">
        <v>1</v>
      </c>
      <c r="I60">
        <v>2</v>
      </c>
      <c r="J60">
        <v>1</v>
      </c>
      <c r="K60" t="s">
        <v>27</v>
      </c>
      <c r="L60" t="s">
        <v>27</v>
      </c>
      <c r="M60" t="s">
        <v>27</v>
      </c>
      <c r="N60" t="s">
        <v>27</v>
      </c>
      <c r="O60" t="s">
        <v>27</v>
      </c>
      <c r="P60" t="s">
        <v>27</v>
      </c>
      <c r="Q60" t="s">
        <v>27</v>
      </c>
      <c r="R60">
        <v>3</v>
      </c>
      <c r="S60">
        <v>2</v>
      </c>
      <c r="T60" t="s">
        <v>574</v>
      </c>
      <c r="U60" t="s">
        <v>583</v>
      </c>
      <c r="V60" t="s">
        <v>583</v>
      </c>
    </row>
    <row r="61" spans="1:22" x14ac:dyDescent="0.25">
      <c r="A61" t="s">
        <v>338</v>
      </c>
      <c r="B61">
        <v>1</v>
      </c>
      <c r="C61">
        <v>1</v>
      </c>
      <c r="D61">
        <v>1</v>
      </c>
      <c r="E61">
        <v>3</v>
      </c>
      <c r="F61">
        <v>3</v>
      </c>
      <c r="G61">
        <v>0</v>
      </c>
      <c r="H61">
        <v>0</v>
      </c>
      <c r="I61">
        <v>1</v>
      </c>
      <c r="J61">
        <v>1</v>
      </c>
      <c r="K61" t="s">
        <v>27</v>
      </c>
      <c r="L61" t="s">
        <v>27</v>
      </c>
      <c r="M61" t="s">
        <v>27</v>
      </c>
      <c r="N61" t="s">
        <v>27</v>
      </c>
      <c r="O61" t="s">
        <v>27</v>
      </c>
      <c r="P61" t="s">
        <v>27</v>
      </c>
      <c r="Q61" t="s">
        <v>27</v>
      </c>
      <c r="R61">
        <v>3</v>
      </c>
      <c r="S61">
        <v>2</v>
      </c>
      <c r="T61" t="s">
        <v>574</v>
      </c>
      <c r="U61" t="s">
        <v>583</v>
      </c>
      <c r="V61" t="s">
        <v>583</v>
      </c>
    </row>
    <row r="62" spans="1:22" x14ac:dyDescent="0.25">
      <c r="A62" t="s">
        <v>258</v>
      </c>
      <c r="B62">
        <v>1</v>
      </c>
      <c r="C62">
        <v>1</v>
      </c>
      <c r="D62">
        <v>1</v>
      </c>
      <c r="E62">
        <v>2</v>
      </c>
      <c r="F62">
        <v>1</v>
      </c>
      <c r="G62">
        <v>1</v>
      </c>
      <c r="H62">
        <v>0</v>
      </c>
      <c r="I62">
        <v>2</v>
      </c>
      <c r="J62">
        <v>1</v>
      </c>
      <c r="K62" t="s">
        <v>27</v>
      </c>
      <c r="L62" t="s">
        <v>27</v>
      </c>
      <c r="M62" t="s">
        <v>27</v>
      </c>
      <c r="N62" t="s">
        <v>27</v>
      </c>
      <c r="O62" t="s">
        <v>27</v>
      </c>
      <c r="P62" t="s">
        <v>27</v>
      </c>
      <c r="Q62" t="s">
        <v>27</v>
      </c>
      <c r="R62">
        <v>1</v>
      </c>
      <c r="S62">
        <v>2</v>
      </c>
      <c r="T62" t="s">
        <v>574</v>
      </c>
      <c r="U62" t="s">
        <v>583</v>
      </c>
      <c r="V62" t="s">
        <v>583</v>
      </c>
    </row>
    <row r="63" spans="1:22" x14ac:dyDescent="0.25">
      <c r="A63" t="s">
        <v>339</v>
      </c>
      <c r="B63">
        <v>1</v>
      </c>
      <c r="C63">
        <v>1</v>
      </c>
      <c r="D63">
        <v>1</v>
      </c>
      <c r="E63">
        <v>1</v>
      </c>
      <c r="F63">
        <v>0</v>
      </c>
      <c r="G63">
        <v>0</v>
      </c>
      <c r="H63">
        <v>1</v>
      </c>
      <c r="I63">
        <v>1</v>
      </c>
      <c r="J63">
        <v>1</v>
      </c>
      <c r="K63" t="s">
        <v>27</v>
      </c>
      <c r="L63" t="s">
        <v>27</v>
      </c>
      <c r="M63" t="s">
        <v>27</v>
      </c>
      <c r="N63" t="s">
        <v>27</v>
      </c>
      <c r="O63" t="s">
        <v>27</v>
      </c>
      <c r="P63" t="s">
        <v>27</v>
      </c>
      <c r="Q63" t="s">
        <v>27</v>
      </c>
      <c r="R63">
        <v>1</v>
      </c>
      <c r="S63">
        <v>2</v>
      </c>
      <c r="T63" t="s">
        <v>574</v>
      </c>
      <c r="U63" t="s">
        <v>583</v>
      </c>
      <c r="V63" t="s">
        <v>583</v>
      </c>
    </row>
    <row r="64" spans="1:22" x14ac:dyDescent="0.25">
      <c r="A64" t="s">
        <v>340</v>
      </c>
      <c r="B64">
        <v>1</v>
      </c>
      <c r="C64">
        <v>1</v>
      </c>
      <c r="D64">
        <v>1</v>
      </c>
      <c r="E64">
        <v>2</v>
      </c>
      <c r="F64">
        <v>1</v>
      </c>
      <c r="G64">
        <v>0</v>
      </c>
      <c r="H64">
        <v>1</v>
      </c>
      <c r="I64">
        <v>2</v>
      </c>
      <c r="J64">
        <v>2</v>
      </c>
      <c r="K64" t="s">
        <v>27</v>
      </c>
      <c r="L64" t="s">
        <v>27</v>
      </c>
      <c r="M64" t="s">
        <v>27</v>
      </c>
      <c r="N64" t="s">
        <v>27</v>
      </c>
      <c r="O64" t="s">
        <v>27</v>
      </c>
      <c r="P64" t="s">
        <v>27</v>
      </c>
      <c r="Q64" t="s">
        <v>27</v>
      </c>
      <c r="R64">
        <v>2</v>
      </c>
      <c r="S64">
        <v>2</v>
      </c>
      <c r="T64" t="s">
        <v>574</v>
      </c>
      <c r="U64" t="s">
        <v>583</v>
      </c>
      <c r="V64" t="s">
        <v>583</v>
      </c>
    </row>
    <row r="65" spans="1:22" x14ac:dyDescent="0.25">
      <c r="A65" t="s">
        <v>341</v>
      </c>
      <c r="B65">
        <v>1</v>
      </c>
      <c r="C65">
        <v>1</v>
      </c>
      <c r="D65">
        <v>1</v>
      </c>
      <c r="E65">
        <v>3</v>
      </c>
      <c r="F65">
        <v>2</v>
      </c>
      <c r="G65">
        <v>0</v>
      </c>
      <c r="H65">
        <v>1</v>
      </c>
      <c r="I65">
        <v>1</v>
      </c>
      <c r="J65">
        <v>1</v>
      </c>
      <c r="K65" t="s">
        <v>27</v>
      </c>
      <c r="L65" t="s">
        <v>27</v>
      </c>
      <c r="M65" t="s">
        <v>27</v>
      </c>
      <c r="N65" t="s">
        <v>27</v>
      </c>
      <c r="O65" t="s">
        <v>27</v>
      </c>
      <c r="P65" t="s">
        <v>27</v>
      </c>
      <c r="Q65" t="s">
        <v>27</v>
      </c>
      <c r="R65">
        <v>2</v>
      </c>
      <c r="S65">
        <v>2</v>
      </c>
      <c r="T65" t="s">
        <v>574</v>
      </c>
      <c r="U65" t="s">
        <v>583</v>
      </c>
      <c r="V65" t="s">
        <v>583</v>
      </c>
    </row>
    <row r="66" spans="1:22" x14ac:dyDescent="0.25">
      <c r="A66" t="s">
        <v>216</v>
      </c>
      <c r="B66">
        <v>1</v>
      </c>
      <c r="C66">
        <v>1</v>
      </c>
      <c r="D66">
        <v>1</v>
      </c>
      <c r="E66">
        <v>1</v>
      </c>
      <c r="F66">
        <v>1</v>
      </c>
      <c r="G66">
        <v>0</v>
      </c>
      <c r="H66">
        <v>0</v>
      </c>
      <c r="I66">
        <v>1</v>
      </c>
      <c r="J66">
        <v>1</v>
      </c>
      <c r="K66" t="s">
        <v>27</v>
      </c>
      <c r="L66" t="s">
        <v>27</v>
      </c>
      <c r="M66" t="s">
        <v>27</v>
      </c>
      <c r="N66" t="s">
        <v>27</v>
      </c>
      <c r="O66" t="s">
        <v>27</v>
      </c>
      <c r="P66" t="s">
        <v>27</v>
      </c>
      <c r="Q66" t="s">
        <v>27</v>
      </c>
      <c r="R66">
        <v>1</v>
      </c>
      <c r="S66">
        <v>2</v>
      </c>
      <c r="T66" t="s">
        <v>571</v>
      </c>
      <c r="U66" t="s">
        <v>582</v>
      </c>
      <c r="V66" t="s">
        <v>583</v>
      </c>
    </row>
    <row r="67" spans="1:22" x14ac:dyDescent="0.25">
      <c r="A67" t="s">
        <v>52</v>
      </c>
      <c r="B67">
        <v>1</v>
      </c>
      <c r="C67">
        <v>1</v>
      </c>
      <c r="D67">
        <v>1</v>
      </c>
      <c r="E67">
        <v>1</v>
      </c>
      <c r="F67">
        <v>0</v>
      </c>
      <c r="G67">
        <v>0</v>
      </c>
      <c r="H67">
        <v>1</v>
      </c>
      <c r="I67">
        <v>1</v>
      </c>
      <c r="J67">
        <v>3</v>
      </c>
      <c r="K67" t="s">
        <v>27</v>
      </c>
      <c r="L67" t="s">
        <v>27</v>
      </c>
      <c r="M67" t="s">
        <v>27</v>
      </c>
      <c r="N67" t="s">
        <v>27</v>
      </c>
      <c r="O67" t="s">
        <v>27</v>
      </c>
      <c r="P67" t="s">
        <v>27</v>
      </c>
      <c r="Q67" t="s">
        <v>27</v>
      </c>
      <c r="R67">
        <v>2</v>
      </c>
      <c r="S67">
        <v>3</v>
      </c>
      <c r="T67" t="s">
        <v>169</v>
      </c>
      <c r="U67" t="s">
        <v>582</v>
      </c>
      <c r="V67" t="s">
        <v>582</v>
      </c>
    </row>
    <row r="68" spans="1:22" x14ac:dyDescent="0.25">
      <c r="A68" t="s">
        <v>259</v>
      </c>
      <c r="B68">
        <v>1</v>
      </c>
      <c r="C68">
        <v>1</v>
      </c>
      <c r="D68">
        <v>1</v>
      </c>
      <c r="E68">
        <v>3</v>
      </c>
      <c r="F68">
        <v>3</v>
      </c>
      <c r="G68">
        <v>0</v>
      </c>
      <c r="H68">
        <v>0</v>
      </c>
      <c r="I68">
        <v>1</v>
      </c>
      <c r="J68">
        <v>1</v>
      </c>
      <c r="K68" t="s">
        <v>27</v>
      </c>
      <c r="L68" t="s">
        <v>27</v>
      </c>
      <c r="M68" t="s">
        <v>27</v>
      </c>
      <c r="N68" t="s">
        <v>27</v>
      </c>
      <c r="O68" t="s">
        <v>27</v>
      </c>
      <c r="P68" t="s">
        <v>27</v>
      </c>
      <c r="Q68" t="s">
        <v>27</v>
      </c>
      <c r="R68">
        <v>3</v>
      </c>
      <c r="S68">
        <v>1</v>
      </c>
      <c r="T68" t="s">
        <v>574</v>
      </c>
      <c r="U68" t="s">
        <v>583</v>
      </c>
      <c r="V68" t="s">
        <v>583</v>
      </c>
    </row>
    <row r="69" spans="1:22" x14ac:dyDescent="0.25">
      <c r="A69" t="s">
        <v>260</v>
      </c>
      <c r="B69">
        <v>1</v>
      </c>
      <c r="C69">
        <v>2</v>
      </c>
      <c r="D69">
        <v>3</v>
      </c>
      <c r="E69">
        <v>9</v>
      </c>
      <c r="F69">
        <v>6</v>
      </c>
      <c r="G69">
        <v>0</v>
      </c>
      <c r="H69">
        <v>3</v>
      </c>
      <c r="I69">
        <v>5</v>
      </c>
      <c r="J69">
        <v>2</v>
      </c>
      <c r="K69" t="s">
        <v>27</v>
      </c>
      <c r="L69" t="s">
        <v>27</v>
      </c>
      <c r="M69" t="s">
        <v>27</v>
      </c>
      <c r="N69" t="s">
        <v>27</v>
      </c>
      <c r="O69" t="s">
        <v>27</v>
      </c>
      <c r="P69" t="s">
        <v>27</v>
      </c>
      <c r="Q69" t="s">
        <v>27</v>
      </c>
      <c r="R69">
        <v>8</v>
      </c>
      <c r="S69">
        <v>3</v>
      </c>
      <c r="T69" t="s">
        <v>574</v>
      </c>
      <c r="U69" t="s">
        <v>583</v>
      </c>
      <c r="V69" t="s">
        <v>583</v>
      </c>
    </row>
    <row r="70" spans="1:22" x14ac:dyDescent="0.25">
      <c r="A70" t="s">
        <v>261</v>
      </c>
      <c r="B70">
        <v>1</v>
      </c>
      <c r="C70">
        <v>1</v>
      </c>
      <c r="D70">
        <v>1</v>
      </c>
      <c r="E70">
        <v>5</v>
      </c>
      <c r="F70">
        <v>4</v>
      </c>
      <c r="G70">
        <v>0</v>
      </c>
      <c r="H70">
        <v>1</v>
      </c>
      <c r="I70">
        <v>2</v>
      </c>
      <c r="J70">
        <v>1</v>
      </c>
      <c r="K70" t="s">
        <v>27</v>
      </c>
      <c r="L70" t="s">
        <v>27</v>
      </c>
      <c r="M70" t="s">
        <v>27</v>
      </c>
      <c r="N70" t="s">
        <v>27</v>
      </c>
      <c r="O70" t="s">
        <v>27</v>
      </c>
      <c r="P70" t="s">
        <v>27</v>
      </c>
      <c r="Q70" t="s">
        <v>27</v>
      </c>
      <c r="R70">
        <v>5</v>
      </c>
      <c r="S70">
        <v>2</v>
      </c>
      <c r="T70" t="s">
        <v>574</v>
      </c>
      <c r="U70" t="s">
        <v>583</v>
      </c>
      <c r="V70" t="s">
        <v>583</v>
      </c>
    </row>
    <row r="71" spans="1:22" x14ac:dyDescent="0.25">
      <c r="A71" t="s">
        <v>53</v>
      </c>
      <c r="B71">
        <v>1</v>
      </c>
      <c r="C71">
        <v>1</v>
      </c>
      <c r="D71">
        <v>1</v>
      </c>
      <c r="E71">
        <v>1</v>
      </c>
      <c r="F71">
        <v>0</v>
      </c>
      <c r="G71">
        <v>0</v>
      </c>
      <c r="H71">
        <v>1</v>
      </c>
      <c r="I71">
        <v>1</v>
      </c>
      <c r="J71">
        <v>1</v>
      </c>
      <c r="K71" t="s">
        <v>27</v>
      </c>
      <c r="L71" t="s">
        <v>27</v>
      </c>
      <c r="M71" t="s">
        <v>27</v>
      </c>
      <c r="N71" t="s">
        <v>27</v>
      </c>
      <c r="O71" t="s">
        <v>27</v>
      </c>
      <c r="P71" t="s">
        <v>27</v>
      </c>
      <c r="Q71" t="s">
        <v>27</v>
      </c>
      <c r="R71">
        <v>1</v>
      </c>
      <c r="S71">
        <v>2</v>
      </c>
      <c r="T71" t="s">
        <v>169</v>
      </c>
      <c r="U71" t="s">
        <v>582</v>
      </c>
      <c r="V71" t="s">
        <v>582</v>
      </c>
    </row>
    <row r="72" spans="1:22" x14ac:dyDescent="0.25">
      <c r="A72" t="s">
        <v>262</v>
      </c>
      <c r="B72">
        <v>1</v>
      </c>
      <c r="C72">
        <v>1</v>
      </c>
      <c r="D72">
        <v>1</v>
      </c>
      <c r="E72">
        <v>2</v>
      </c>
      <c r="F72">
        <v>2</v>
      </c>
      <c r="G72">
        <v>0</v>
      </c>
      <c r="H72">
        <v>0</v>
      </c>
      <c r="I72">
        <v>2</v>
      </c>
      <c r="J72">
        <v>1</v>
      </c>
      <c r="K72" t="s">
        <v>27</v>
      </c>
      <c r="L72" t="s">
        <v>27</v>
      </c>
      <c r="M72" t="s">
        <v>27</v>
      </c>
      <c r="N72" t="s">
        <v>27</v>
      </c>
      <c r="O72" t="s">
        <v>27</v>
      </c>
      <c r="P72" t="s">
        <v>27</v>
      </c>
      <c r="Q72" t="s">
        <v>27</v>
      </c>
      <c r="R72">
        <v>1</v>
      </c>
      <c r="S72">
        <v>1</v>
      </c>
      <c r="T72" t="s">
        <v>574</v>
      </c>
      <c r="U72" t="s">
        <v>583</v>
      </c>
      <c r="V72" t="s">
        <v>583</v>
      </c>
    </row>
    <row r="73" spans="1:22" x14ac:dyDescent="0.25">
      <c r="A73" t="s">
        <v>50</v>
      </c>
      <c r="B73">
        <v>1</v>
      </c>
      <c r="C73">
        <v>1</v>
      </c>
      <c r="D73">
        <v>1</v>
      </c>
      <c r="E73">
        <v>4</v>
      </c>
      <c r="F73">
        <v>4</v>
      </c>
      <c r="G73">
        <v>0</v>
      </c>
      <c r="H73">
        <v>0</v>
      </c>
      <c r="I73">
        <v>3</v>
      </c>
      <c r="J73">
        <v>1</v>
      </c>
      <c r="K73" t="s">
        <v>27</v>
      </c>
      <c r="L73" t="s">
        <v>27</v>
      </c>
      <c r="M73" t="s">
        <v>27</v>
      </c>
      <c r="N73" t="s">
        <v>27</v>
      </c>
      <c r="O73" t="s">
        <v>27</v>
      </c>
      <c r="P73" t="s">
        <v>27</v>
      </c>
      <c r="Q73" t="s">
        <v>27</v>
      </c>
      <c r="R73">
        <v>3</v>
      </c>
      <c r="S73">
        <v>2</v>
      </c>
      <c r="T73" t="s">
        <v>169</v>
      </c>
      <c r="U73" t="s">
        <v>582</v>
      </c>
      <c r="V73" t="s">
        <v>582</v>
      </c>
    </row>
    <row r="74" spans="1:22" x14ac:dyDescent="0.25">
      <c r="A74" t="s">
        <v>263</v>
      </c>
      <c r="B74">
        <v>1</v>
      </c>
      <c r="C74">
        <v>1</v>
      </c>
      <c r="D74">
        <v>1</v>
      </c>
      <c r="E74">
        <v>2</v>
      </c>
      <c r="F74">
        <v>1</v>
      </c>
      <c r="G74">
        <v>0</v>
      </c>
      <c r="H74">
        <v>1</v>
      </c>
      <c r="I74">
        <v>1</v>
      </c>
      <c r="J74">
        <v>1</v>
      </c>
      <c r="K74" t="s">
        <v>27</v>
      </c>
      <c r="L74" t="s">
        <v>27</v>
      </c>
      <c r="M74" t="s">
        <v>27</v>
      </c>
      <c r="N74" t="s">
        <v>27</v>
      </c>
      <c r="O74" t="s">
        <v>27</v>
      </c>
      <c r="P74" t="s">
        <v>27</v>
      </c>
      <c r="Q74" t="s">
        <v>27</v>
      </c>
      <c r="R74">
        <v>2</v>
      </c>
      <c r="S74">
        <v>3</v>
      </c>
      <c r="T74" t="s">
        <v>574</v>
      </c>
      <c r="U74" t="s">
        <v>583</v>
      </c>
      <c r="V74" t="s">
        <v>583</v>
      </c>
    </row>
    <row r="75" spans="1:22" x14ac:dyDescent="0.25">
      <c r="A75" t="s">
        <v>163</v>
      </c>
      <c r="B75">
        <v>1</v>
      </c>
      <c r="C75">
        <v>1</v>
      </c>
      <c r="D75">
        <v>1</v>
      </c>
      <c r="E75">
        <v>19</v>
      </c>
      <c r="F75">
        <v>0</v>
      </c>
      <c r="G75">
        <v>17</v>
      </c>
      <c r="H75">
        <v>2</v>
      </c>
      <c r="I75">
        <v>2</v>
      </c>
      <c r="J75">
        <v>1</v>
      </c>
      <c r="K75" t="s">
        <v>27</v>
      </c>
      <c r="L75" t="s">
        <v>27</v>
      </c>
      <c r="M75" t="s">
        <v>27</v>
      </c>
      <c r="N75" t="s">
        <v>27</v>
      </c>
      <c r="O75" t="s">
        <v>27</v>
      </c>
      <c r="P75" t="s">
        <v>27</v>
      </c>
      <c r="Q75" t="s">
        <v>27</v>
      </c>
      <c r="R75">
        <v>8</v>
      </c>
      <c r="S75">
        <v>4</v>
      </c>
      <c r="T75" t="s">
        <v>169</v>
      </c>
      <c r="U75" t="s">
        <v>582</v>
      </c>
      <c r="V75" t="s">
        <v>582</v>
      </c>
    </row>
    <row r="76" spans="1:22" x14ac:dyDescent="0.25">
      <c r="A76" t="s">
        <v>182</v>
      </c>
      <c r="B76">
        <v>1</v>
      </c>
      <c r="C76">
        <v>1</v>
      </c>
      <c r="D76">
        <v>1</v>
      </c>
      <c r="E76">
        <v>26</v>
      </c>
      <c r="F76">
        <v>0</v>
      </c>
      <c r="G76">
        <v>24</v>
      </c>
      <c r="H76">
        <v>2</v>
      </c>
      <c r="I76">
        <v>5</v>
      </c>
      <c r="J76">
        <v>1</v>
      </c>
      <c r="K76" t="s">
        <v>27</v>
      </c>
      <c r="L76" t="s">
        <v>27</v>
      </c>
      <c r="M76" t="s">
        <v>27</v>
      </c>
      <c r="N76" t="s">
        <v>27</v>
      </c>
      <c r="O76" t="s">
        <v>27</v>
      </c>
      <c r="P76" t="s">
        <v>27</v>
      </c>
      <c r="Q76" t="s">
        <v>27</v>
      </c>
      <c r="R76">
        <v>8</v>
      </c>
      <c r="S76">
        <v>5</v>
      </c>
      <c r="T76" t="s">
        <v>571</v>
      </c>
      <c r="U76" t="s">
        <v>582</v>
      </c>
      <c r="V76" t="s">
        <v>583</v>
      </c>
    </row>
    <row r="77" spans="1:22" x14ac:dyDescent="0.25">
      <c r="A77" t="s">
        <v>264</v>
      </c>
      <c r="B77">
        <v>1</v>
      </c>
      <c r="C77">
        <v>1</v>
      </c>
      <c r="D77">
        <v>1</v>
      </c>
      <c r="E77">
        <v>7</v>
      </c>
      <c r="F77">
        <v>6</v>
      </c>
      <c r="G77">
        <v>0</v>
      </c>
      <c r="H77">
        <v>1</v>
      </c>
      <c r="I77">
        <v>2</v>
      </c>
      <c r="J77">
        <v>1</v>
      </c>
      <c r="K77" t="s">
        <v>27</v>
      </c>
      <c r="L77" t="s">
        <v>27</v>
      </c>
      <c r="M77" t="s">
        <v>27</v>
      </c>
      <c r="N77" t="s">
        <v>27</v>
      </c>
      <c r="O77" t="s">
        <v>27</v>
      </c>
      <c r="P77" t="s">
        <v>27</v>
      </c>
      <c r="Q77" t="s">
        <v>27</v>
      </c>
      <c r="R77">
        <v>5</v>
      </c>
      <c r="S77">
        <v>2</v>
      </c>
      <c r="T77" t="s">
        <v>574</v>
      </c>
      <c r="U77" t="s">
        <v>583</v>
      </c>
      <c r="V77" t="s">
        <v>583</v>
      </c>
    </row>
    <row r="78" spans="1:22" x14ac:dyDescent="0.25">
      <c r="A78" t="s">
        <v>265</v>
      </c>
      <c r="B78">
        <v>1</v>
      </c>
      <c r="C78">
        <v>1</v>
      </c>
      <c r="D78">
        <v>1</v>
      </c>
      <c r="E78">
        <v>5</v>
      </c>
      <c r="F78">
        <v>2</v>
      </c>
      <c r="G78">
        <v>1</v>
      </c>
      <c r="H78">
        <v>2</v>
      </c>
      <c r="I78">
        <v>4</v>
      </c>
      <c r="J78">
        <v>1</v>
      </c>
      <c r="K78" t="s">
        <v>27</v>
      </c>
      <c r="L78" t="s">
        <v>27</v>
      </c>
      <c r="M78" t="s">
        <v>27</v>
      </c>
      <c r="N78" t="s">
        <v>27</v>
      </c>
      <c r="O78" t="s">
        <v>27</v>
      </c>
      <c r="P78" t="s">
        <v>27</v>
      </c>
      <c r="Q78" t="s">
        <v>27</v>
      </c>
      <c r="R78">
        <v>4</v>
      </c>
      <c r="S78">
        <v>3</v>
      </c>
      <c r="T78" t="s">
        <v>574</v>
      </c>
      <c r="U78" t="s">
        <v>583</v>
      </c>
      <c r="V78" t="s">
        <v>583</v>
      </c>
    </row>
    <row r="79" spans="1:22" x14ac:dyDescent="0.25">
      <c r="A79" t="s">
        <v>266</v>
      </c>
      <c r="B79">
        <v>1</v>
      </c>
      <c r="C79">
        <v>1</v>
      </c>
      <c r="D79">
        <v>1</v>
      </c>
      <c r="E79">
        <v>6</v>
      </c>
      <c r="F79">
        <v>2</v>
      </c>
      <c r="G79">
        <v>4</v>
      </c>
      <c r="H79">
        <v>0</v>
      </c>
      <c r="I79">
        <v>4</v>
      </c>
      <c r="J79">
        <v>1</v>
      </c>
      <c r="K79" t="s">
        <v>27</v>
      </c>
      <c r="L79" t="s">
        <v>27</v>
      </c>
      <c r="M79" t="s">
        <v>27</v>
      </c>
      <c r="N79" t="s">
        <v>27</v>
      </c>
      <c r="O79" t="s">
        <v>27</v>
      </c>
      <c r="P79" t="s">
        <v>27</v>
      </c>
      <c r="Q79" t="s">
        <v>27</v>
      </c>
      <c r="R79">
        <v>5</v>
      </c>
      <c r="S79">
        <v>2</v>
      </c>
      <c r="T79" t="s">
        <v>574</v>
      </c>
      <c r="U79" t="s">
        <v>583</v>
      </c>
      <c r="V79" t="s">
        <v>583</v>
      </c>
    </row>
    <row r="80" spans="1:22" x14ac:dyDescent="0.25">
      <c r="A80" t="s">
        <v>267</v>
      </c>
      <c r="B80">
        <v>1</v>
      </c>
      <c r="C80">
        <v>1</v>
      </c>
      <c r="D80">
        <v>1</v>
      </c>
      <c r="E80">
        <v>5</v>
      </c>
      <c r="F80">
        <v>5</v>
      </c>
      <c r="G80">
        <v>0</v>
      </c>
      <c r="H80">
        <v>0</v>
      </c>
      <c r="I80">
        <v>3</v>
      </c>
      <c r="J80">
        <v>7</v>
      </c>
      <c r="K80" t="s">
        <v>27</v>
      </c>
      <c r="L80" t="s">
        <v>27</v>
      </c>
      <c r="M80" t="s">
        <v>27</v>
      </c>
      <c r="N80" t="s">
        <v>27</v>
      </c>
      <c r="O80" t="s">
        <v>27</v>
      </c>
      <c r="P80" t="s">
        <v>27</v>
      </c>
      <c r="Q80" t="s">
        <v>27</v>
      </c>
      <c r="R80">
        <v>5</v>
      </c>
      <c r="S80">
        <v>2</v>
      </c>
      <c r="T80" t="s">
        <v>574</v>
      </c>
      <c r="U80" t="s">
        <v>583</v>
      </c>
      <c r="V80" t="s">
        <v>583</v>
      </c>
    </row>
    <row r="81" spans="1:22" x14ac:dyDescent="0.25">
      <c r="A81" t="s">
        <v>268</v>
      </c>
      <c r="B81">
        <v>1</v>
      </c>
      <c r="C81">
        <v>1</v>
      </c>
      <c r="D81">
        <v>3</v>
      </c>
      <c r="E81">
        <v>6</v>
      </c>
      <c r="F81">
        <v>3</v>
      </c>
      <c r="G81">
        <v>0</v>
      </c>
      <c r="H81">
        <v>3</v>
      </c>
      <c r="I81">
        <v>3</v>
      </c>
      <c r="J81">
        <v>3</v>
      </c>
      <c r="K81" t="s">
        <v>27</v>
      </c>
      <c r="L81" t="s">
        <v>27</v>
      </c>
      <c r="M81" t="s">
        <v>27</v>
      </c>
      <c r="N81" t="s">
        <v>27</v>
      </c>
      <c r="O81" t="s">
        <v>27</v>
      </c>
      <c r="P81" t="s">
        <v>27</v>
      </c>
      <c r="Q81" t="s">
        <v>27</v>
      </c>
      <c r="R81">
        <v>6</v>
      </c>
      <c r="S81">
        <v>3</v>
      </c>
      <c r="T81" t="s">
        <v>574</v>
      </c>
      <c r="U81" t="s">
        <v>583</v>
      </c>
      <c r="V81" t="s">
        <v>583</v>
      </c>
    </row>
    <row r="82" spans="1:22" x14ac:dyDescent="0.25">
      <c r="A82" t="s">
        <v>269</v>
      </c>
      <c r="B82">
        <v>1</v>
      </c>
      <c r="C82">
        <v>1</v>
      </c>
      <c r="D82">
        <v>1</v>
      </c>
      <c r="E82">
        <v>4</v>
      </c>
      <c r="F82">
        <v>4</v>
      </c>
      <c r="G82">
        <v>0</v>
      </c>
      <c r="H82">
        <v>0</v>
      </c>
      <c r="I82">
        <v>1</v>
      </c>
      <c r="J82">
        <v>2</v>
      </c>
      <c r="K82" t="s">
        <v>27</v>
      </c>
      <c r="L82" t="s">
        <v>27</v>
      </c>
      <c r="M82" t="s">
        <v>27</v>
      </c>
      <c r="N82" t="s">
        <v>27</v>
      </c>
      <c r="O82" t="s">
        <v>27</v>
      </c>
      <c r="P82" t="s">
        <v>27</v>
      </c>
      <c r="Q82" t="s">
        <v>27</v>
      </c>
      <c r="R82">
        <v>3</v>
      </c>
      <c r="S82">
        <v>2</v>
      </c>
      <c r="T82" t="s">
        <v>574</v>
      </c>
      <c r="U82" t="s">
        <v>583</v>
      </c>
      <c r="V82" t="s">
        <v>583</v>
      </c>
    </row>
    <row r="83" spans="1:22" x14ac:dyDescent="0.25">
      <c r="A83" t="s">
        <v>270</v>
      </c>
      <c r="B83">
        <v>1</v>
      </c>
      <c r="C83">
        <v>1</v>
      </c>
      <c r="D83">
        <v>1</v>
      </c>
      <c r="E83">
        <v>10</v>
      </c>
      <c r="F83">
        <v>10</v>
      </c>
      <c r="G83">
        <v>0</v>
      </c>
      <c r="H83">
        <v>0</v>
      </c>
      <c r="I83">
        <v>3</v>
      </c>
      <c r="J83">
        <v>5</v>
      </c>
      <c r="K83" t="s">
        <v>27</v>
      </c>
      <c r="L83" t="s">
        <v>27</v>
      </c>
      <c r="M83" t="s">
        <v>27</v>
      </c>
      <c r="N83" t="s">
        <v>27</v>
      </c>
      <c r="O83" t="s">
        <v>27</v>
      </c>
      <c r="P83" t="s">
        <v>27</v>
      </c>
      <c r="Q83" t="s">
        <v>27</v>
      </c>
      <c r="R83">
        <v>6</v>
      </c>
      <c r="S83">
        <v>3</v>
      </c>
      <c r="T83" t="s">
        <v>574</v>
      </c>
      <c r="U83" t="s">
        <v>583</v>
      </c>
      <c r="V83" t="s">
        <v>583</v>
      </c>
    </row>
    <row r="84" spans="1:22" x14ac:dyDescent="0.25">
      <c r="A84" t="s">
        <v>252</v>
      </c>
      <c r="B84">
        <v>1</v>
      </c>
      <c r="C84">
        <v>2</v>
      </c>
      <c r="D84">
        <v>2</v>
      </c>
      <c r="E84">
        <v>8</v>
      </c>
      <c r="F84">
        <v>6</v>
      </c>
      <c r="G84">
        <v>0</v>
      </c>
      <c r="H84">
        <v>2</v>
      </c>
      <c r="I84">
        <v>3</v>
      </c>
      <c r="J84">
        <v>3</v>
      </c>
      <c r="K84" t="s">
        <v>27</v>
      </c>
      <c r="L84" t="s">
        <v>27</v>
      </c>
      <c r="M84" t="s">
        <v>27</v>
      </c>
      <c r="N84" t="s">
        <v>27</v>
      </c>
      <c r="O84" t="s">
        <v>27</v>
      </c>
      <c r="P84" t="s">
        <v>27</v>
      </c>
      <c r="Q84" t="s">
        <v>27</v>
      </c>
      <c r="R84">
        <v>10</v>
      </c>
      <c r="S84">
        <v>2</v>
      </c>
      <c r="T84" t="s">
        <v>574</v>
      </c>
      <c r="U84" t="s">
        <v>583</v>
      </c>
      <c r="V84" t="s">
        <v>583</v>
      </c>
    </row>
    <row r="85" spans="1:22" x14ac:dyDescent="0.25">
      <c r="A85" t="s">
        <v>271</v>
      </c>
      <c r="B85">
        <v>2</v>
      </c>
      <c r="C85">
        <v>3</v>
      </c>
      <c r="D85">
        <v>3</v>
      </c>
      <c r="E85">
        <v>10</v>
      </c>
      <c r="F85">
        <v>8</v>
      </c>
      <c r="G85">
        <v>0</v>
      </c>
      <c r="H85">
        <v>2</v>
      </c>
      <c r="I85">
        <v>6</v>
      </c>
      <c r="J85">
        <v>3</v>
      </c>
      <c r="K85" t="s">
        <v>27</v>
      </c>
      <c r="L85" t="s">
        <v>27</v>
      </c>
      <c r="M85" t="s">
        <v>27</v>
      </c>
      <c r="N85" t="s">
        <v>27</v>
      </c>
      <c r="O85" t="s">
        <v>27</v>
      </c>
      <c r="P85" t="s">
        <v>27</v>
      </c>
      <c r="Q85" t="s">
        <v>27</v>
      </c>
      <c r="R85">
        <v>9</v>
      </c>
      <c r="S85">
        <v>6</v>
      </c>
      <c r="T85" t="s">
        <v>574</v>
      </c>
      <c r="U85" t="s">
        <v>583</v>
      </c>
      <c r="V85" t="s">
        <v>583</v>
      </c>
    </row>
    <row r="86" spans="1:22" x14ac:dyDescent="0.25">
      <c r="A86" t="s">
        <v>54</v>
      </c>
      <c r="B86">
        <v>1</v>
      </c>
      <c r="C86">
        <v>1</v>
      </c>
      <c r="D86">
        <v>1</v>
      </c>
      <c r="E86">
        <v>1</v>
      </c>
      <c r="F86">
        <v>0</v>
      </c>
      <c r="G86">
        <v>1</v>
      </c>
      <c r="H86">
        <v>0</v>
      </c>
      <c r="I86">
        <v>1</v>
      </c>
      <c r="J86">
        <v>1</v>
      </c>
      <c r="K86" t="s">
        <v>27</v>
      </c>
      <c r="L86" t="s">
        <v>27</v>
      </c>
      <c r="M86" t="s">
        <v>27</v>
      </c>
      <c r="N86" t="s">
        <v>27</v>
      </c>
      <c r="O86" t="s">
        <v>27</v>
      </c>
      <c r="P86" t="s">
        <v>27</v>
      </c>
      <c r="Q86" t="s">
        <v>27</v>
      </c>
      <c r="R86">
        <v>1</v>
      </c>
      <c r="S86">
        <v>2</v>
      </c>
      <c r="T86" t="s">
        <v>169</v>
      </c>
      <c r="U86" t="s">
        <v>582</v>
      </c>
      <c r="V86" t="s">
        <v>582</v>
      </c>
    </row>
    <row r="87" spans="1:22" x14ac:dyDescent="0.25">
      <c r="A87" t="s">
        <v>272</v>
      </c>
      <c r="B87">
        <v>1</v>
      </c>
      <c r="C87">
        <v>1</v>
      </c>
      <c r="D87">
        <v>1</v>
      </c>
      <c r="E87">
        <v>18</v>
      </c>
      <c r="F87">
        <v>15</v>
      </c>
      <c r="G87">
        <v>3</v>
      </c>
      <c r="H87">
        <v>0</v>
      </c>
      <c r="I87">
        <v>6</v>
      </c>
      <c r="J87">
        <v>4</v>
      </c>
      <c r="K87" t="s">
        <v>27</v>
      </c>
      <c r="L87" t="s">
        <v>27</v>
      </c>
      <c r="M87" t="s">
        <v>27</v>
      </c>
      <c r="N87" t="s">
        <v>27</v>
      </c>
      <c r="O87" t="s">
        <v>27</v>
      </c>
      <c r="P87" t="s">
        <v>27</v>
      </c>
      <c r="Q87" t="s">
        <v>27</v>
      </c>
      <c r="R87">
        <v>8</v>
      </c>
      <c r="S87">
        <v>3</v>
      </c>
      <c r="T87" t="s">
        <v>574</v>
      </c>
      <c r="U87" t="s">
        <v>583</v>
      </c>
      <c r="V87" t="s">
        <v>583</v>
      </c>
    </row>
    <row r="88" spans="1:22" x14ac:dyDescent="0.25">
      <c r="A88" t="s">
        <v>55</v>
      </c>
      <c r="B88">
        <v>1</v>
      </c>
      <c r="C88">
        <v>1</v>
      </c>
      <c r="D88">
        <v>1</v>
      </c>
      <c r="E88">
        <v>3</v>
      </c>
      <c r="F88">
        <v>3</v>
      </c>
      <c r="G88">
        <v>0</v>
      </c>
      <c r="H88">
        <v>0</v>
      </c>
      <c r="I88">
        <v>1</v>
      </c>
      <c r="J88">
        <v>1</v>
      </c>
      <c r="K88" t="s">
        <v>27</v>
      </c>
      <c r="L88" t="s">
        <v>27</v>
      </c>
      <c r="M88" t="s">
        <v>27</v>
      </c>
      <c r="N88" t="s">
        <v>27</v>
      </c>
      <c r="O88" t="s">
        <v>27</v>
      </c>
      <c r="P88" t="s">
        <v>27</v>
      </c>
      <c r="Q88" t="s">
        <v>27</v>
      </c>
      <c r="R88">
        <v>3</v>
      </c>
      <c r="S88">
        <v>1</v>
      </c>
      <c r="T88" t="s">
        <v>169</v>
      </c>
      <c r="U88" t="s">
        <v>582</v>
      </c>
      <c r="V88" t="s">
        <v>582</v>
      </c>
    </row>
    <row r="89" spans="1:22" x14ac:dyDescent="0.25">
      <c r="A89" t="s">
        <v>273</v>
      </c>
      <c r="B89">
        <v>2</v>
      </c>
      <c r="C89">
        <v>2</v>
      </c>
      <c r="D89">
        <v>3</v>
      </c>
      <c r="E89">
        <v>5</v>
      </c>
      <c r="F89">
        <v>0</v>
      </c>
      <c r="G89">
        <v>2</v>
      </c>
      <c r="H89">
        <v>3</v>
      </c>
      <c r="I89">
        <v>3</v>
      </c>
      <c r="J89">
        <v>1</v>
      </c>
      <c r="K89" t="s">
        <v>27</v>
      </c>
      <c r="L89" t="s">
        <v>27</v>
      </c>
      <c r="M89" t="s">
        <v>27</v>
      </c>
      <c r="N89" t="s">
        <v>27</v>
      </c>
      <c r="O89" t="s">
        <v>27</v>
      </c>
      <c r="P89" t="s">
        <v>27</v>
      </c>
      <c r="Q89" t="s">
        <v>27</v>
      </c>
      <c r="R89">
        <v>5</v>
      </c>
      <c r="S89">
        <v>3</v>
      </c>
      <c r="T89" t="s">
        <v>574</v>
      </c>
      <c r="U89" t="s">
        <v>583</v>
      </c>
      <c r="V89" t="s">
        <v>583</v>
      </c>
    </row>
    <row r="90" spans="1:22" x14ac:dyDescent="0.25">
      <c r="A90" t="s">
        <v>274</v>
      </c>
      <c r="B90">
        <v>1</v>
      </c>
      <c r="C90">
        <v>1</v>
      </c>
      <c r="D90">
        <v>1</v>
      </c>
      <c r="E90">
        <v>15</v>
      </c>
      <c r="F90">
        <v>0</v>
      </c>
      <c r="G90">
        <v>13</v>
      </c>
      <c r="H90">
        <v>2</v>
      </c>
      <c r="I90">
        <v>1</v>
      </c>
      <c r="J90">
        <v>1</v>
      </c>
      <c r="K90" t="s">
        <v>27</v>
      </c>
      <c r="L90" t="s">
        <v>27</v>
      </c>
      <c r="M90" t="s">
        <v>27</v>
      </c>
      <c r="N90" t="s">
        <v>27</v>
      </c>
      <c r="O90" t="s">
        <v>27</v>
      </c>
      <c r="P90" t="s">
        <v>27</v>
      </c>
      <c r="Q90" t="s">
        <v>27</v>
      </c>
      <c r="R90">
        <v>7</v>
      </c>
      <c r="S90">
        <v>2</v>
      </c>
      <c r="T90" t="s">
        <v>574</v>
      </c>
      <c r="U90" t="s">
        <v>583</v>
      </c>
      <c r="V90" t="s">
        <v>583</v>
      </c>
    </row>
    <row r="91" spans="1:22" x14ac:dyDescent="0.25">
      <c r="A91" t="s">
        <v>275</v>
      </c>
      <c r="B91">
        <v>1</v>
      </c>
      <c r="C91">
        <v>1</v>
      </c>
      <c r="D91">
        <v>1</v>
      </c>
      <c r="E91">
        <v>3</v>
      </c>
      <c r="F91">
        <v>3</v>
      </c>
      <c r="G91">
        <v>0</v>
      </c>
      <c r="H91">
        <v>0</v>
      </c>
      <c r="I91">
        <v>1</v>
      </c>
      <c r="J91">
        <v>1</v>
      </c>
      <c r="K91" t="s">
        <v>27</v>
      </c>
      <c r="L91" t="s">
        <v>27</v>
      </c>
      <c r="M91" t="s">
        <v>27</v>
      </c>
      <c r="N91" t="s">
        <v>27</v>
      </c>
      <c r="O91" t="s">
        <v>27</v>
      </c>
      <c r="P91" t="s">
        <v>27</v>
      </c>
      <c r="Q91" t="s">
        <v>27</v>
      </c>
      <c r="R91">
        <v>3</v>
      </c>
      <c r="S91">
        <v>2</v>
      </c>
      <c r="T91" t="s">
        <v>574</v>
      </c>
      <c r="U91" t="s">
        <v>583</v>
      </c>
      <c r="V91" t="s">
        <v>583</v>
      </c>
    </row>
    <row r="92" spans="1:22" x14ac:dyDescent="0.25">
      <c r="A92" t="s">
        <v>276</v>
      </c>
      <c r="B92">
        <v>2</v>
      </c>
      <c r="C92">
        <v>2</v>
      </c>
      <c r="D92">
        <v>2</v>
      </c>
      <c r="E92">
        <v>5</v>
      </c>
      <c r="F92">
        <v>4</v>
      </c>
      <c r="G92">
        <v>0</v>
      </c>
      <c r="H92">
        <v>1</v>
      </c>
      <c r="I92">
        <v>3</v>
      </c>
      <c r="J92">
        <v>1</v>
      </c>
      <c r="K92" t="s">
        <v>27</v>
      </c>
      <c r="L92" t="s">
        <v>27</v>
      </c>
      <c r="M92" t="s">
        <v>27</v>
      </c>
      <c r="N92" t="s">
        <v>27</v>
      </c>
      <c r="O92" t="s">
        <v>27</v>
      </c>
      <c r="P92" t="s">
        <v>27</v>
      </c>
      <c r="Q92" t="s">
        <v>27</v>
      </c>
      <c r="R92">
        <v>5</v>
      </c>
      <c r="S92">
        <v>2</v>
      </c>
      <c r="T92" t="s">
        <v>574</v>
      </c>
      <c r="U92" t="s">
        <v>583</v>
      </c>
      <c r="V92" t="s">
        <v>583</v>
      </c>
    </row>
    <row r="93" spans="1:22" x14ac:dyDescent="0.25">
      <c r="A93" t="s">
        <v>56</v>
      </c>
      <c r="B93">
        <v>1</v>
      </c>
      <c r="C93">
        <v>1</v>
      </c>
      <c r="D93">
        <v>1</v>
      </c>
      <c r="E93">
        <v>1</v>
      </c>
      <c r="F93">
        <v>0</v>
      </c>
      <c r="G93">
        <v>0</v>
      </c>
      <c r="H93">
        <v>1</v>
      </c>
      <c r="I93">
        <v>1</v>
      </c>
      <c r="J93">
        <v>1</v>
      </c>
      <c r="K93" t="s">
        <v>27</v>
      </c>
      <c r="L93" t="s">
        <v>27</v>
      </c>
      <c r="M93" t="s">
        <v>27</v>
      </c>
      <c r="N93" t="s">
        <v>27</v>
      </c>
      <c r="O93" t="s">
        <v>27</v>
      </c>
      <c r="P93" t="s">
        <v>27</v>
      </c>
      <c r="Q93" t="s">
        <v>27</v>
      </c>
      <c r="R93">
        <v>1</v>
      </c>
      <c r="S93">
        <v>2</v>
      </c>
      <c r="T93" t="s">
        <v>169</v>
      </c>
      <c r="U93" t="s">
        <v>582</v>
      </c>
      <c r="V93" t="s">
        <v>582</v>
      </c>
    </row>
    <row r="94" spans="1:22" x14ac:dyDescent="0.25">
      <c r="A94" t="s">
        <v>277</v>
      </c>
      <c r="B94">
        <v>1</v>
      </c>
      <c r="C94">
        <v>1</v>
      </c>
      <c r="D94">
        <v>1</v>
      </c>
      <c r="E94">
        <v>3</v>
      </c>
      <c r="F94">
        <v>0</v>
      </c>
      <c r="G94">
        <v>0</v>
      </c>
      <c r="H94">
        <v>3</v>
      </c>
      <c r="I94">
        <v>3</v>
      </c>
      <c r="J94">
        <v>2</v>
      </c>
      <c r="K94" t="s">
        <v>27</v>
      </c>
      <c r="L94" t="s">
        <v>27</v>
      </c>
      <c r="M94" t="s">
        <v>27</v>
      </c>
      <c r="N94" t="s">
        <v>27</v>
      </c>
      <c r="O94" t="s">
        <v>27</v>
      </c>
      <c r="P94" t="s">
        <v>27</v>
      </c>
      <c r="Q94" t="s">
        <v>27</v>
      </c>
      <c r="R94">
        <v>5</v>
      </c>
      <c r="S94">
        <v>3</v>
      </c>
      <c r="T94" t="s">
        <v>574</v>
      </c>
      <c r="U94" t="s">
        <v>583</v>
      </c>
      <c r="V94" t="s">
        <v>583</v>
      </c>
    </row>
    <row r="95" spans="1:22" x14ac:dyDescent="0.25">
      <c r="A95" t="s">
        <v>253</v>
      </c>
      <c r="B95">
        <v>1</v>
      </c>
      <c r="C95">
        <v>1</v>
      </c>
      <c r="D95">
        <v>1</v>
      </c>
      <c r="E95">
        <v>2</v>
      </c>
      <c r="F95">
        <v>0</v>
      </c>
      <c r="G95">
        <v>0</v>
      </c>
      <c r="H95">
        <v>2</v>
      </c>
      <c r="I95">
        <v>2</v>
      </c>
      <c r="J95">
        <v>3</v>
      </c>
      <c r="K95" t="s">
        <v>27</v>
      </c>
      <c r="L95" t="s">
        <v>27</v>
      </c>
      <c r="M95" t="s">
        <v>27</v>
      </c>
      <c r="N95" t="s">
        <v>27</v>
      </c>
      <c r="O95" t="s">
        <v>27</v>
      </c>
      <c r="P95" t="s">
        <v>27</v>
      </c>
      <c r="Q95" t="s">
        <v>27</v>
      </c>
      <c r="R95">
        <v>2</v>
      </c>
      <c r="S95">
        <v>3</v>
      </c>
      <c r="T95" t="s">
        <v>574</v>
      </c>
      <c r="U95" t="s">
        <v>583</v>
      </c>
      <c r="V95" t="s">
        <v>583</v>
      </c>
    </row>
    <row r="96" spans="1:22" x14ac:dyDescent="0.25">
      <c r="A96" t="s">
        <v>57</v>
      </c>
      <c r="B96">
        <v>1</v>
      </c>
      <c r="C96">
        <v>1</v>
      </c>
      <c r="D96">
        <v>1</v>
      </c>
      <c r="E96">
        <v>3</v>
      </c>
      <c r="F96">
        <v>0</v>
      </c>
      <c r="G96">
        <v>2</v>
      </c>
      <c r="H96">
        <v>1</v>
      </c>
      <c r="I96">
        <v>2</v>
      </c>
      <c r="J96">
        <v>2</v>
      </c>
      <c r="K96" t="s">
        <v>27</v>
      </c>
      <c r="L96" t="s">
        <v>27</v>
      </c>
      <c r="M96" t="s">
        <v>27</v>
      </c>
      <c r="N96" t="s">
        <v>27</v>
      </c>
      <c r="O96" t="s">
        <v>27</v>
      </c>
      <c r="P96" t="s">
        <v>27</v>
      </c>
      <c r="Q96" t="s">
        <v>27</v>
      </c>
      <c r="R96">
        <v>2</v>
      </c>
      <c r="S96">
        <v>2</v>
      </c>
      <c r="T96" t="s">
        <v>169</v>
      </c>
      <c r="U96" t="s">
        <v>582</v>
      </c>
      <c r="V96" t="s">
        <v>582</v>
      </c>
    </row>
    <row r="97" spans="1:22" x14ac:dyDescent="0.25">
      <c r="A97" t="s">
        <v>278</v>
      </c>
      <c r="B97">
        <v>1</v>
      </c>
      <c r="C97">
        <v>1</v>
      </c>
      <c r="D97">
        <v>2</v>
      </c>
      <c r="E97">
        <v>9</v>
      </c>
      <c r="F97">
        <v>9</v>
      </c>
      <c r="G97">
        <v>0</v>
      </c>
      <c r="H97">
        <v>0</v>
      </c>
      <c r="I97">
        <v>2</v>
      </c>
      <c r="J97">
        <v>3</v>
      </c>
      <c r="K97" t="s">
        <v>27</v>
      </c>
      <c r="L97" t="s">
        <v>27</v>
      </c>
      <c r="M97" t="s">
        <v>27</v>
      </c>
      <c r="N97" t="s">
        <v>27</v>
      </c>
      <c r="O97" t="s">
        <v>27</v>
      </c>
      <c r="P97" t="s">
        <v>27</v>
      </c>
      <c r="Q97" t="s">
        <v>27</v>
      </c>
      <c r="R97">
        <v>4</v>
      </c>
      <c r="S97">
        <v>3</v>
      </c>
      <c r="T97" t="s">
        <v>574</v>
      </c>
      <c r="U97" t="s">
        <v>583</v>
      </c>
      <c r="V97" t="s">
        <v>583</v>
      </c>
    </row>
    <row r="98" spans="1:22" x14ac:dyDescent="0.25">
      <c r="A98" t="s">
        <v>204</v>
      </c>
      <c r="B98">
        <v>1</v>
      </c>
      <c r="C98">
        <v>1</v>
      </c>
      <c r="D98">
        <v>1</v>
      </c>
      <c r="E98">
        <v>7</v>
      </c>
      <c r="F98">
        <v>7</v>
      </c>
      <c r="G98">
        <v>0</v>
      </c>
      <c r="H98">
        <v>0</v>
      </c>
      <c r="I98">
        <v>2</v>
      </c>
      <c r="J98">
        <v>1</v>
      </c>
      <c r="K98" t="s">
        <v>27</v>
      </c>
      <c r="L98" t="s">
        <v>27</v>
      </c>
      <c r="M98" t="s">
        <v>27</v>
      </c>
      <c r="N98" t="s">
        <v>27</v>
      </c>
      <c r="O98" t="s">
        <v>27</v>
      </c>
      <c r="P98" t="s">
        <v>27</v>
      </c>
      <c r="Q98" t="s">
        <v>27</v>
      </c>
      <c r="R98">
        <v>3</v>
      </c>
      <c r="S98">
        <v>2</v>
      </c>
      <c r="T98" t="s">
        <v>571</v>
      </c>
      <c r="U98" t="s">
        <v>582</v>
      </c>
      <c r="V98" t="s">
        <v>583</v>
      </c>
    </row>
    <row r="99" spans="1:22" x14ac:dyDescent="0.25">
      <c r="A99" t="s">
        <v>279</v>
      </c>
      <c r="B99">
        <v>1</v>
      </c>
      <c r="C99">
        <v>1</v>
      </c>
      <c r="D99">
        <v>2</v>
      </c>
      <c r="E99">
        <v>17</v>
      </c>
      <c r="F99">
        <v>17</v>
      </c>
      <c r="G99">
        <v>0</v>
      </c>
      <c r="H99">
        <v>0</v>
      </c>
      <c r="I99">
        <v>4</v>
      </c>
      <c r="J99">
        <v>2</v>
      </c>
      <c r="K99" t="s">
        <v>27</v>
      </c>
      <c r="L99" t="s">
        <v>27</v>
      </c>
      <c r="M99" t="s">
        <v>27</v>
      </c>
      <c r="N99" t="s">
        <v>27</v>
      </c>
      <c r="O99" t="s">
        <v>27</v>
      </c>
      <c r="P99" t="s">
        <v>27</v>
      </c>
      <c r="Q99" t="s">
        <v>27</v>
      </c>
      <c r="R99">
        <v>6</v>
      </c>
      <c r="S99">
        <v>5</v>
      </c>
      <c r="T99" t="s">
        <v>574</v>
      </c>
      <c r="U99" t="s">
        <v>583</v>
      </c>
      <c r="V99" t="s">
        <v>583</v>
      </c>
    </row>
    <row r="100" spans="1:22" x14ac:dyDescent="0.25">
      <c r="A100" t="s">
        <v>280</v>
      </c>
      <c r="B100">
        <v>1</v>
      </c>
      <c r="C100">
        <v>1</v>
      </c>
      <c r="D100">
        <v>1</v>
      </c>
      <c r="E100">
        <v>2</v>
      </c>
      <c r="F100">
        <v>2</v>
      </c>
      <c r="G100">
        <v>0</v>
      </c>
      <c r="H100">
        <v>0</v>
      </c>
      <c r="I100">
        <v>2</v>
      </c>
      <c r="J100">
        <v>1</v>
      </c>
      <c r="K100" t="s">
        <v>27</v>
      </c>
      <c r="L100" t="s">
        <v>27</v>
      </c>
      <c r="M100" t="s">
        <v>27</v>
      </c>
      <c r="N100" t="s">
        <v>27</v>
      </c>
      <c r="O100" t="s">
        <v>27</v>
      </c>
      <c r="P100" t="s">
        <v>27</v>
      </c>
      <c r="Q100" t="s">
        <v>27</v>
      </c>
      <c r="R100">
        <v>2</v>
      </c>
      <c r="S100">
        <v>1</v>
      </c>
      <c r="T100" t="s">
        <v>574</v>
      </c>
      <c r="U100" t="s">
        <v>583</v>
      </c>
      <c r="V100" t="s">
        <v>583</v>
      </c>
    </row>
    <row r="101" spans="1:22" x14ac:dyDescent="0.25">
      <c r="A101" t="s">
        <v>183</v>
      </c>
      <c r="B101">
        <v>1</v>
      </c>
      <c r="C101">
        <v>2</v>
      </c>
      <c r="D101">
        <v>2</v>
      </c>
      <c r="E101">
        <v>6</v>
      </c>
      <c r="F101">
        <v>4</v>
      </c>
      <c r="G101">
        <v>0</v>
      </c>
      <c r="H101">
        <v>2</v>
      </c>
      <c r="I101">
        <v>4</v>
      </c>
      <c r="J101">
        <v>1</v>
      </c>
      <c r="K101" t="s">
        <v>27</v>
      </c>
      <c r="L101" t="s">
        <v>27</v>
      </c>
      <c r="M101" t="s">
        <v>27</v>
      </c>
      <c r="N101" t="s">
        <v>27</v>
      </c>
      <c r="O101" t="s">
        <v>27</v>
      </c>
      <c r="P101" t="s">
        <v>27</v>
      </c>
      <c r="Q101" t="s">
        <v>27</v>
      </c>
      <c r="R101">
        <v>8</v>
      </c>
      <c r="S101">
        <v>4</v>
      </c>
      <c r="T101" t="s">
        <v>571</v>
      </c>
      <c r="U101" t="s">
        <v>582</v>
      </c>
      <c r="V101" t="s">
        <v>583</v>
      </c>
    </row>
    <row r="102" spans="1:22" x14ac:dyDescent="0.25">
      <c r="A102" t="s">
        <v>58</v>
      </c>
      <c r="B102">
        <v>1</v>
      </c>
      <c r="C102">
        <v>1</v>
      </c>
      <c r="D102">
        <v>1</v>
      </c>
      <c r="E102">
        <v>16</v>
      </c>
      <c r="F102">
        <v>0</v>
      </c>
      <c r="G102">
        <v>16</v>
      </c>
      <c r="H102">
        <v>0</v>
      </c>
      <c r="I102">
        <v>1</v>
      </c>
      <c r="J102">
        <v>3</v>
      </c>
      <c r="K102" t="s">
        <v>27</v>
      </c>
      <c r="L102" t="s">
        <v>27</v>
      </c>
      <c r="M102" t="s">
        <v>27</v>
      </c>
      <c r="N102" t="s">
        <v>27</v>
      </c>
      <c r="O102" t="s">
        <v>27</v>
      </c>
      <c r="P102" t="s">
        <v>27</v>
      </c>
      <c r="Q102" t="s">
        <v>27</v>
      </c>
      <c r="R102">
        <v>9</v>
      </c>
      <c r="S102">
        <v>3</v>
      </c>
      <c r="T102" t="s">
        <v>169</v>
      </c>
      <c r="U102" t="s">
        <v>582</v>
      </c>
      <c r="V102" t="s">
        <v>582</v>
      </c>
    </row>
    <row r="103" spans="1:22" x14ac:dyDescent="0.25">
      <c r="A103" t="s">
        <v>281</v>
      </c>
      <c r="B103">
        <v>2</v>
      </c>
      <c r="C103">
        <v>2</v>
      </c>
      <c r="D103">
        <v>2</v>
      </c>
      <c r="E103">
        <v>8</v>
      </c>
      <c r="F103">
        <v>5</v>
      </c>
      <c r="G103">
        <v>0</v>
      </c>
      <c r="H103">
        <v>3</v>
      </c>
      <c r="I103">
        <v>3</v>
      </c>
      <c r="J103">
        <v>16</v>
      </c>
      <c r="K103" t="s">
        <v>27</v>
      </c>
      <c r="L103" t="s">
        <v>27</v>
      </c>
      <c r="M103" t="s">
        <v>27</v>
      </c>
      <c r="N103" t="s">
        <v>27</v>
      </c>
      <c r="O103" t="s">
        <v>27</v>
      </c>
      <c r="P103" t="s">
        <v>27</v>
      </c>
      <c r="Q103" t="s">
        <v>27</v>
      </c>
      <c r="R103">
        <v>5</v>
      </c>
      <c r="S103">
        <v>2</v>
      </c>
      <c r="T103" t="s">
        <v>574</v>
      </c>
      <c r="U103" t="s">
        <v>583</v>
      </c>
      <c r="V103" t="s">
        <v>583</v>
      </c>
    </row>
    <row r="104" spans="1:22" x14ac:dyDescent="0.25">
      <c r="A104" t="s">
        <v>282</v>
      </c>
      <c r="B104">
        <v>1</v>
      </c>
      <c r="C104">
        <v>1</v>
      </c>
      <c r="D104">
        <v>1</v>
      </c>
      <c r="E104">
        <v>7</v>
      </c>
      <c r="F104">
        <v>3</v>
      </c>
      <c r="G104">
        <v>0</v>
      </c>
      <c r="H104">
        <v>4</v>
      </c>
      <c r="I104">
        <v>2</v>
      </c>
      <c r="J104">
        <v>1</v>
      </c>
      <c r="K104" t="s">
        <v>27</v>
      </c>
      <c r="L104" t="s">
        <v>27</v>
      </c>
      <c r="M104" t="s">
        <v>27</v>
      </c>
      <c r="N104" t="s">
        <v>27</v>
      </c>
      <c r="O104" t="s">
        <v>27</v>
      </c>
      <c r="P104" t="s">
        <v>27</v>
      </c>
      <c r="Q104" t="s">
        <v>27</v>
      </c>
      <c r="R104">
        <v>6</v>
      </c>
      <c r="S104">
        <v>2</v>
      </c>
      <c r="T104" t="s">
        <v>574</v>
      </c>
      <c r="U104" t="s">
        <v>583</v>
      </c>
      <c r="V104" t="s">
        <v>583</v>
      </c>
    </row>
    <row r="105" spans="1:22" x14ac:dyDescent="0.25">
      <c r="A105" t="s">
        <v>283</v>
      </c>
      <c r="B105">
        <v>1</v>
      </c>
      <c r="C105">
        <v>1</v>
      </c>
      <c r="D105">
        <v>3</v>
      </c>
      <c r="E105">
        <v>22</v>
      </c>
      <c r="F105">
        <v>14</v>
      </c>
      <c r="G105">
        <v>8</v>
      </c>
      <c r="H105">
        <v>0</v>
      </c>
      <c r="I105">
        <v>8</v>
      </c>
      <c r="J105">
        <v>66</v>
      </c>
      <c r="K105" t="s">
        <v>27</v>
      </c>
      <c r="L105" t="s">
        <v>27</v>
      </c>
      <c r="M105" t="s">
        <v>27</v>
      </c>
      <c r="N105" t="s">
        <v>27</v>
      </c>
      <c r="O105" t="s">
        <v>27</v>
      </c>
      <c r="P105" t="s">
        <v>27</v>
      </c>
      <c r="Q105" t="s">
        <v>27</v>
      </c>
      <c r="R105">
        <v>10</v>
      </c>
      <c r="S105">
        <v>4</v>
      </c>
      <c r="T105" t="s">
        <v>574</v>
      </c>
      <c r="U105" t="s">
        <v>583</v>
      </c>
      <c r="V105" t="s">
        <v>583</v>
      </c>
    </row>
    <row r="106" spans="1:22" x14ac:dyDescent="0.25">
      <c r="A106" t="s">
        <v>187</v>
      </c>
      <c r="B106">
        <v>1</v>
      </c>
      <c r="C106">
        <v>1</v>
      </c>
      <c r="D106">
        <v>1</v>
      </c>
      <c r="E106">
        <v>3</v>
      </c>
      <c r="F106">
        <v>3</v>
      </c>
      <c r="G106">
        <v>0</v>
      </c>
      <c r="H106">
        <v>0</v>
      </c>
      <c r="I106">
        <v>1</v>
      </c>
      <c r="J106">
        <v>1</v>
      </c>
      <c r="K106" t="s">
        <v>27</v>
      </c>
      <c r="L106" t="s">
        <v>27</v>
      </c>
      <c r="M106" t="s">
        <v>27</v>
      </c>
      <c r="N106" t="s">
        <v>27</v>
      </c>
      <c r="O106" t="s">
        <v>27</v>
      </c>
      <c r="P106" t="s">
        <v>27</v>
      </c>
      <c r="Q106" t="s">
        <v>27</v>
      </c>
      <c r="R106">
        <v>3</v>
      </c>
      <c r="S106">
        <v>1</v>
      </c>
      <c r="T106" t="s">
        <v>571</v>
      </c>
      <c r="U106" t="s">
        <v>582</v>
      </c>
      <c r="V106" t="s">
        <v>583</v>
      </c>
    </row>
    <row r="107" spans="1:22" x14ac:dyDescent="0.25">
      <c r="A107" t="s">
        <v>284</v>
      </c>
      <c r="B107">
        <v>1</v>
      </c>
      <c r="C107">
        <v>1</v>
      </c>
      <c r="D107">
        <v>1</v>
      </c>
      <c r="E107">
        <v>6</v>
      </c>
      <c r="F107">
        <v>5</v>
      </c>
      <c r="G107">
        <v>0</v>
      </c>
      <c r="H107">
        <v>1</v>
      </c>
      <c r="I107">
        <v>3</v>
      </c>
      <c r="J107">
        <v>2</v>
      </c>
      <c r="K107" t="s">
        <v>27</v>
      </c>
      <c r="L107" t="s">
        <v>27</v>
      </c>
      <c r="M107" t="s">
        <v>27</v>
      </c>
      <c r="N107" t="s">
        <v>27</v>
      </c>
      <c r="O107" t="s">
        <v>27</v>
      </c>
      <c r="P107" t="s">
        <v>27</v>
      </c>
      <c r="Q107" t="s">
        <v>27</v>
      </c>
      <c r="R107">
        <v>3</v>
      </c>
      <c r="S107">
        <v>3</v>
      </c>
      <c r="T107" t="s">
        <v>574</v>
      </c>
      <c r="U107" t="s">
        <v>583</v>
      </c>
      <c r="V107" t="s">
        <v>583</v>
      </c>
    </row>
    <row r="108" spans="1:22" x14ac:dyDescent="0.25">
      <c r="A108" t="s">
        <v>59</v>
      </c>
      <c r="B108">
        <v>1</v>
      </c>
      <c r="C108">
        <v>1</v>
      </c>
      <c r="D108">
        <v>1</v>
      </c>
      <c r="E108">
        <v>1</v>
      </c>
      <c r="F108">
        <v>0</v>
      </c>
      <c r="G108">
        <v>0</v>
      </c>
      <c r="H108">
        <v>1</v>
      </c>
      <c r="I108">
        <v>1</v>
      </c>
      <c r="J108">
        <v>1</v>
      </c>
      <c r="K108" t="s">
        <v>27</v>
      </c>
      <c r="L108" t="s">
        <v>27</v>
      </c>
      <c r="M108" t="s">
        <v>27</v>
      </c>
      <c r="N108" t="s">
        <v>27</v>
      </c>
      <c r="O108" t="s">
        <v>27</v>
      </c>
      <c r="P108" t="s">
        <v>27</v>
      </c>
      <c r="Q108" t="s">
        <v>27</v>
      </c>
      <c r="R108">
        <v>2</v>
      </c>
      <c r="S108">
        <v>2</v>
      </c>
      <c r="T108" t="s">
        <v>571</v>
      </c>
      <c r="U108" t="s">
        <v>582</v>
      </c>
      <c r="V108" t="s">
        <v>583</v>
      </c>
    </row>
    <row r="109" spans="1:22" x14ac:dyDescent="0.25">
      <c r="A109" t="s">
        <v>285</v>
      </c>
      <c r="B109">
        <v>1</v>
      </c>
      <c r="C109">
        <v>1</v>
      </c>
      <c r="D109">
        <v>1</v>
      </c>
      <c r="E109">
        <v>1</v>
      </c>
      <c r="F109">
        <v>0</v>
      </c>
      <c r="G109">
        <v>0</v>
      </c>
      <c r="H109">
        <v>1</v>
      </c>
      <c r="I109">
        <v>1</v>
      </c>
      <c r="J109">
        <v>1</v>
      </c>
      <c r="K109" t="s">
        <v>27</v>
      </c>
      <c r="L109" t="s">
        <v>27</v>
      </c>
      <c r="M109" t="s">
        <v>27</v>
      </c>
      <c r="N109" t="s">
        <v>27</v>
      </c>
      <c r="O109" t="s">
        <v>27</v>
      </c>
      <c r="P109" t="s">
        <v>27</v>
      </c>
      <c r="Q109" t="s">
        <v>27</v>
      </c>
      <c r="R109">
        <v>2</v>
      </c>
      <c r="S109">
        <v>2</v>
      </c>
      <c r="T109" t="s">
        <v>574</v>
      </c>
      <c r="U109" t="s">
        <v>583</v>
      </c>
      <c r="V109" t="s">
        <v>583</v>
      </c>
    </row>
    <row r="110" spans="1:22" x14ac:dyDescent="0.25">
      <c r="A110" t="s">
        <v>286</v>
      </c>
      <c r="B110">
        <v>1</v>
      </c>
      <c r="C110">
        <v>1</v>
      </c>
      <c r="D110">
        <v>1</v>
      </c>
      <c r="E110">
        <v>4</v>
      </c>
      <c r="F110">
        <v>4</v>
      </c>
      <c r="G110">
        <v>0</v>
      </c>
      <c r="H110">
        <v>0</v>
      </c>
      <c r="I110">
        <v>2</v>
      </c>
      <c r="J110">
        <v>1</v>
      </c>
      <c r="K110" t="s">
        <v>27</v>
      </c>
      <c r="L110" t="s">
        <v>27</v>
      </c>
      <c r="M110" t="s">
        <v>27</v>
      </c>
      <c r="N110" t="s">
        <v>27</v>
      </c>
      <c r="O110" t="s">
        <v>27</v>
      </c>
      <c r="P110" t="s">
        <v>27</v>
      </c>
      <c r="Q110" t="s">
        <v>27</v>
      </c>
      <c r="R110">
        <v>4</v>
      </c>
      <c r="S110">
        <v>1</v>
      </c>
      <c r="T110" t="s">
        <v>574</v>
      </c>
      <c r="U110" t="s">
        <v>583</v>
      </c>
      <c r="V110" t="s">
        <v>583</v>
      </c>
    </row>
    <row r="111" spans="1:22" x14ac:dyDescent="0.25">
      <c r="A111" t="s">
        <v>287</v>
      </c>
      <c r="B111">
        <v>2</v>
      </c>
      <c r="C111">
        <v>2</v>
      </c>
      <c r="D111">
        <v>3</v>
      </c>
      <c r="E111">
        <v>13</v>
      </c>
      <c r="F111">
        <v>10</v>
      </c>
      <c r="G111">
        <v>1</v>
      </c>
      <c r="H111">
        <v>2</v>
      </c>
      <c r="I111">
        <v>5</v>
      </c>
      <c r="J111">
        <v>3</v>
      </c>
      <c r="K111" t="s">
        <v>27</v>
      </c>
      <c r="L111" t="s">
        <v>27</v>
      </c>
      <c r="M111" t="s">
        <v>27</v>
      </c>
      <c r="N111" t="s">
        <v>27</v>
      </c>
      <c r="O111" t="s">
        <v>27</v>
      </c>
      <c r="P111" t="s">
        <v>27</v>
      </c>
      <c r="Q111" t="s">
        <v>27</v>
      </c>
      <c r="R111">
        <v>9</v>
      </c>
      <c r="S111">
        <v>6</v>
      </c>
      <c r="T111" t="s">
        <v>574</v>
      </c>
      <c r="U111" t="s">
        <v>583</v>
      </c>
      <c r="V111" t="s">
        <v>583</v>
      </c>
    </row>
    <row r="112" spans="1:22" x14ac:dyDescent="0.25">
      <c r="A112" t="s">
        <v>209</v>
      </c>
      <c r="B112">
        <v>1</v>
      </c>
      <c r="C112">
        <v>1</v>
      </c>
      <c r="D112">
        <v>1</v>
      </c>
      <c r="E112">
        <v>2</v>
      </c>
      <c r="F112">
        <v>1</v>
      </c>
      <c r="G112">
        <v>0</v>
      </c>
      <c r="H112">
        <v>1</v>
      </c>
      <c r="I112">
        <v>1</v>
      </c>
      <c r="J112">
        <v>1</v>
      </c>
      <c r="K112" t="s">
        <v>27</v>
      </c>
      <c r="L112" t="s">
        <v>27</v>
      </c>
      <c r="M112" t="s">
        <v>27</v>
      </c>
      <c r="N112" t="s">
        <v>27</v>
      </c>
      <c r="O112" t="s">
        <v>27</v>
      </c>
      <c r="P112" t="s">
        <v>27</v>
      </c>
      <c r="Q112" t="s">
        <v>27</v>
      </c>
      <c r="R112">
        <v>2</v>
      </c>
      <c r="S112">
        <v>2</v>
      </c>
      <c r="T112" t="s">
        <v>571</v>
      </c>
      <c r="U112" t="s">
        <v>582</v>
      </c>
      <c r="V112" t="s">
        <v>583</v>
      </c>
    </row>
    <row r="113" spans="1:22" x14ac:dyDescent="0.25">
      <c r="A113" t="s">
        <v>288</v>
      </c>
      <c r="B113">
        <v>1</v>
      </c>
      <c r="C113">
        <v>1</v>
      </c>
      <c r="D113">
        <v>1</v>
      </c>
      <c r="E113">
        <v>4</v>
      </c>
      <c r="F113">
        <v>4</v>
      </c>
      <c r="G113">
        <v>0</v>
      </c>
      <c r="H113">
        <v>0</v>
      </c>
      <c r="I113">
        <v>2</v>
      </c>
      <c r="J113">
        <v>3</v>
      </c>
      <c r="K113" t="s">
        <v>27</v>
      </c>
      <c r="L113" t="s">
        <v>27</v>
      </c>
      <c r="M113" t="s">
        <v>27</v>
      </c>
      <c r="N113" t="s">
        <v>27</v>
      </c>
      <c r="O113" t="s">
        <v>27</v>
      </c>
      <c r="P113" t="s">
        <v>27</v>
      </c>
      <c r="Q113" t="s">
        <v>27</v>
      </c>
      <c r="R113">
        <v>3</v>
      </c>
      <c r="S113">
        <v>1</v>
      </c>
      <c r="T113" t="s">
        <v>574</v>
      </c>
      <c r="U113" t="s">
        <v>583</v>
      </c>
      <c r="V113" t="s">
        <v>583</v>
      </c>
    </row>
    <row r="114" spans="1:22" x14ac:dyDescent="0.25">
      <c r="A114" t="s">
        <v>161</v>
      </c>
      <c r="B114">
        <v>1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1</v>
      </c>
      <c r="I114">
        <v>1</v>
      </c>
      <c r="J114">
        <v>1</v>
      </c>
      <c r="K114" t="s">
        <v>27</v>
      </c>
      <c r="L114" t="s">
        <v>27</v>
      </c>
      <c r="M114" t="s">
        <v>27</v>
      </c>
      <c r="N114" t="s">
        <v>27</v>
      </c>
      <c r="O114" t="s">
        <v>27</v>
      </c>
      <c r="P114" t="s">
        <v>27</v>
      </c>
      <c r="Q114" t="s">
        <v>27</v>
      </c>
      <c r="R114">
        <v>2</v>
      </c>
      <c r="S114">
        <v>2</v>
      </c>
      <c r="T114" t="s">
        <v>169</v>
      </c>
      <c r="U114" t="s">
        <v>582</v>
      </c>
      <c r="V114" t="s">
        <v>582</v>
      </c>
    </row>
    <row r="115" spans="1:22" x14ac:dyDescent="0.25">
      <c r="A115" t="s">
        <v>289</v>
      </c>
      <c r="B115">
        <v>1</v>
      </c>
      <c r="C115">
        <v>1</v>
      </c>
      <c r="D115">
        <v>1</v>
      </c>
      <c r="E115">
        <v>4</v>
      </c>
      <c r="F115">
        <v>4</v>
      </c>
      <c r="G115">
        <v>0</v>
      </c>
      <c r="H115">
        <v>0</v>
      </c>
      <c r="I115">
        <v>2</v>
      </c>
      <c r="J115">
        <v>1</v>
      </c>
      <c r="K115" t="s">
        <v>27</v>
      </c>
      <c r="L115" t="s">
        <v>27</v>
      </c>
      <c r="M115" t="s">
        <v>27</v>
      </c>
      <c r="N115" t="s">
        <v>27</v>
      </c>
      <c r="O115" t="s">
        <v>27</v>
      </c>
      <c r="P115" t="s">
        <v>27</v>
      </c>
      <c r="Q115" t="s">
        <v>27</v>
      </c>
      <c r="R115">
        <v>2</v>
      </c>
      <c r="S115">
        <v>1</v>
      </c>
      <c r="T115" t="s">
        <v>574</v>
      </c>
      <c r="U115" t="s">
        <v>583</v>
      </c>
      <c r="V115" t="s">
        <v>583</v>
      </c>
    </row>
    <row r="116" spans="1:22" x14ac:dyDescent="0.25">
      <c r="A116" t="s">
        <v>210</v>
      </c>
      <c r="B116">
        <v>1</v>
      </c>
      <c r="C116">
        <v>1</v>
      </c>
      <c r="D116">
        <v>1</v>
      </c>
      <c r="E116">
        <v>2</v>
      </c>
      <c r="F116">
        <v>1</v>
      </c>
      <c r="G116">
        <v>0</v>
      </c>
      <c r="H116">
        <v>1</v>
      </c>
      <c r="I116">
        <v>1</v>
      </c>
      <c r="J116">
        <v>1</v>
      </c>
      <c r="K116" t="s">
        <v>27</v>
      </c>
      <c r="L116" t="s">
        <v>27</v>
      </c>
      <c r="M116" t="s">
        <v>27</v>
      </c>
      <c r="N116" t="s">
        <v>27</v>
      </c>
      <c r="O116" t="s">
        <v>27</v>
      </c>
      <c r="P116" t="s">
        <v>27</v>
      </c>
      <c r="Q116" t="s">
        <v>27</v>
      </c>
      <c r="R116">
        <v>2</v>
      </c>
      <c r="S116">
        <v>2</v>
      </c>
      <c r="T116" t="s">
        <v>571</v>
      </c>
      <c r="U116" t="s">
        <v>582</v>
      </c>
      <c r="V116" t="s">
        <v>583</v>
      </c>
    </row>
    <row r="117" spans="1:22" x14ac:dyDescent="0.25">
      <c r="A117" t="s">
        <v>254</v>
      </c>
      <c r="B117">
        <v>1</v>
      </c>
      <c r="C117">
        <v>1</v>
      </c>
      <c r="D117">
        <v>2</v>
      </c>
      <c r="E117">
        <v>8</v>
      </c>
      <c r="F117">
        <v>0</v>
      </c>
      <c r="G117">
        <v>8</v>
      </c>
      <c r="H117">
        <v>0</v>
      </c>
      <c r="I117">
        <v>4</v>
      </c>
      <c r="J117">
        <v>3</v>
      </c>
      <c r="K117" t="s">
        <v>27</v>
      </c>
      <c r="L117" t="s">
        <v>27</v>
      </c>
      <c r="M117" t="s">
        <v>27</v>
      </c>
      <c r="N117" t="s">
        <v>27</v>
      </c>
      <c r="O117" t="s">
        <v>27</v>
      </c>
      <c r="P117" t="s">
        <v>27</v>
      </c>
      <c r="Q117" t="s">
        <v>27</v>
      </c>
      <c r="R117">
        <v>2</v>
      </c>
      <c r="S117">
        <v>2</v>
      </c>
      <c r="T117" t="s">
        <v>574</v>
      </c>
      <c r="U117" t="s">
        <v>583</v>
      </c>
      <c r="V117" t="s">
        <v>583</v>
      </c>
    </row>
    <row r="118" spans="1:22" x14ac:dyDescent="0.25">
      <c r="A118" t="s">
        <v>290</v>
      </c>
      <c r="B118">
        <v>1</v>
      </c>
      <c r="C118">
        <v>1</v>
      </c>
      <c r="D118">
        <v>2</v>
      </c>
      <c r="E118">
        <v>5</v>
      </c>
      <c r="F118">
        <v>5</v>
      </c>
      <c r="G118">
        <v>0</v>
      </c>
      <c r="H118">
        <v>0</v>
      </c>
      <c r="I118">
        <v>3</v>
      </c>
      <c r="J118">
        <v>2</v>
      </c>
      <c r="K118" t="s">
        <v>27</v>
      </c>
      <c r="L118" t="s">
        <v>27</v>
      </c>
      <c r="M118" t="s">
        <v>27</v>
      </c>
      <c r="N118" t="s">
        <v>27</v>
      </c>
      <c r="O118" t="s">
        <v>27</v>
      </c>
      <c r="P118" t="s">
        <v>27</v>
      </c>
      <c r="Q118" t="s">
        <v>27</v>
      </c>
      <c r="R118">
        <v>4</v>
      </c>
      <c r="S118">
        <v>2</v>
      </c>
      <c r="T118" t="s">
        <v>574</v>
      </c>
      <c r="U118" t="s">
        <v>583</v>
      </c>
      <c r="V118" t="s">
        <v>583</v>
      </c>
    </row>
    <row r="119" spans="1:22" x14ac:dyDescent="0.25">
      <c r="A119" t="s">
        <v>291</v>
      </c>
      <c r="B119">
        <v>1</v>
      </c>
      <c r="C119">
        <v>1</v>
      </c>
      <c r="D119">
        <v>1</v>
      </c>
      <c r="E119">
        <v>6</v>
      </c>
      <c r="F119">
        <v>6</v>
      </c>
      <c r="G119">
        <v>0</v>
      </c>
      <c r="H119">
        <v>0</v>
      </c>
      <c r="I119">
        <v>1</v>
      </c>
      <c r="J119">
        <v>3</v>
      </c>
      <c r="K119" t="s">
        <v>27</v>
      </c>
      <c r="L119" t="s">
        <v>27</v>
      </c>
      <c r="M119" t="s">
        <v>27</v>
      </c>
      <c r="N119" t="s">
        <v>27</v>
      </c>
      <c r="O119" t="s">
        <v>27</v>
      </c>
      <c r="P119" t="s">
        <v>27</v>
      </c>
      <c r="Q119" t="s">
        <v>27</v>
      </c>
      <c r="R119">
        <v>5</v>
      </c>
      <c r="S119">
        <v>2</v>
      </c>
      <c r="T119" t="s">
        <v>574</v>
      </c>
      <c r="U119" t="s">
        <v>583</v>
      </c>
      <c r="V119" t="s">
        <v>583</v>
      </c>
    </row>
    <row r="120" spans="1:22" x14ac:dyDescent="0.25">
      <c r="A120" t="s">
        <v>60</v>
      </c>
      <c r="B120">
        <v>1</v>
      </c>
      <c r="C120">
        <v>1</v>
      </c>
      <c r="D120">
        <v>1</v>
      </c>
      <c r="E120">
        <v>1</v>
      </c>
      <c r="F120">
        <v>0</v>
      </c>
      <c r="G120">
        <v>0</v>
      </c>
      <c r="H120">
        <v>1</v>
      </c>
      <c r="I120">
        <v>1</v>
      </c>
      <c r="J120">
        <v>2</v>
      </c>
      <c r="K120" t="s">
        <v>27</v>
      </c>
      <c r="L120" t="s">
        <v>27</v>
      </c>
      <c r="M120" t="s">
        <v>27</v>
      </c>
      <c r="N120" t="s">
        <v>27</v>
      </c>
      <c r="O120" t="s">
        <v>27</v>
      </c>
      <c r="P120" t="s">
        <v>27</v>
      </c>
      <c r="Q120" t="s">
        <v>27</v>
      </c>
      <c r="R120">
        <v>1</v>
      </c>
      <c r="S120">
        <v>2</v>
      </c>
      <c r="T120" t="s">
        <v>169</v>
      </c>
      <c r="U120" t="s">
        <v>582</v>
      </c>
      <c r="V120" t="s">
        <v>582</v>
      </c>
    </row>
    <row r="121" spans="1:22" x14ac:dyDescent="0.25">
      <c r="A121" t="s">
        <v>61</v>
      </c>
      <c r="B121">
        <v>1</v>
      </c>
      <c r="C121">
        <v>1</v>
      </c>
      <c r="D121">
        <v>1</v>
      </c>
      <c r="E121">
        <v>1</v>
      </c>
      <c r="F121">
        <v>0</v>
      </c>
      <c r="G121">
        <v>0</v>
      </c>
      <c r="H121">
        <v>1</v>
      </c>
      <c r="I121">
        <v>1</v>
      </c>
      <c r="J121">
        <v>2</v>
      </c>
      <c r="K121" t="s">
        <v>27</v>
      </c>
      <c r="L121" t="s">
        <v>27</v>
      </c>
      <c r="M121" t="s">
        <v>27</v>
      </c>
      <c r="N121" t="s">
        <v>27</v>
      </c>
      <c r="O121" t="s">
        <v>27</v>
      </c>
      <c r="P121" t="s">
        <v>27</v>
      </c>
      <c r="Q121" t="s">
        <v>27</v>
      </c>
      <c r="R121">
        <v>1</v>
      </c>
      <c r="S121">
        <v>2</v>
      </c>
      <c r="T121" t="s">
        <v>169</v>
      </c>
      <c r="U121" t="s">
        <v>582</v>
      </c>
      <c r="V121" t="s">
        <v>582</v>
      </c>
    </row>
    <row r="122" spans="1:22" x14ac:dyDescent="0.25">
      <c r="A122" t="s">
        <v>292</v>
      </c>
      <c r="B122">
        <v>1</v>
      </c>
      <c r="C122">
        <v>1</v>
      </c>
      <c r="D122">
        <v>3</v>
      </c>
      <c r="E122">
        <v>4</v>
      </c>
      <c r="F122">
        <v>0</v>
      </c>
      <c r="G122">
        <v>0</v>
      </c>
      <c r="H122">
        <v>4</v>
      </c>
      <c r="I122">
        <v>4</v>
      </c>
      <c r="J122">
        <v>1</v>
      </c>
      <c r="K122" t="s">
        <v>27</v>
      </c>
      <c r="L122" t="s">
        <v>27</v>
      </c>
      <c r="M122" t="s">
        <v>27</v>
      </c>
      <c r="N122" t="s">
        <v>27</v>
      </c>
      <c r="O122" t="s">
        <v>27</v>
      </c>
      <c r="P122" t="s">
        <v>27</v>
      </c>
      <c r="Q122" t="s">
        <v>27</v>
      </c>
      <c r="R122">
        <v>5</v>
      </c>
      <c r="S122">
        <v>1</v>
      </c>
      <c r="T122" t="s">
        <v>574</v>
      </c>
      <c r="U122" t="s">
        <v>583</v>
      </c>
      <c r="V122" t="s">
        <v>583</v>
      </c>
    </row>
    <row r="123" spans="1:22" x14ac:dyDescent="0.25">
      <c r="A123" t="s">
        <v>293</v>
      </c>
      <c r="B123">
        <v>1</v>
      </c>
      <c r="C123">
        <v>1</v>
      </c>
      <c r="D123">
        <v>1</v>
      </c>
      <c r="E123">
        <v>1</v>
      </c>
      <c r="F123">
        <v>0</v>
      </c>
      <c r="G123">
        <v>0</v>
      </c>
      <c r="H123">
        <v>1</v>
      </c>
      <c r="I123">
        <v>1</v>
      </c>
      <c r="J123">
        <v>1</v>
      </c>
      <c r="K123" t="s">
        <v>27</v>
      </c>
      <c r="L123" t="s">
        <v>27</v>
      </c>
      <c r="M123" t="s">
        <v>27</v>
      </c>
      <c r="N123" t="s">
        <v>27</v>
      </c>
      <c r="O123" t="s">
        <v>27</v>
      </c>
      <c r="P123" t="s">
        <v>27</v>
      </c>
      <c r="Q123" t="s">
        <v>27</v>
      </c>
      <c r="R123">
        <v>1</v>
      </c>
      <c r="S123">
        <v>2</v>
      </c>
      <c r="T123" t="s">
        <v>574</v>
      </c>
      <c r="U123" t="s">
        <v>583</v>
      </c>
      <c r="V123" t="s">
        <v>583</v>
      </c>
    </row>
    <row r="124" spans="1:22" x14ac:dyDescent="0.25">
      <c r="A124" t="s">
        <v>294</v>
      </c>
      <c r="B124">
        <v>1</v>
      </c>
      <c r="C124">
        <v>1</v>
      </c>
      <c r="D124">
        <v>1</v>
      </c>
      <c r="E124">
        <v>2</v>
      </c>
      <c r="F124">
        <v>2</v>
      </c>
      <c r="G124">
        <v>0</v>
      </c>
      <c r="H124">
        <v>0</v>
      </c>
      <c r="I124">
        <v>2</v>
      </c>
      <c r="J124">
        <v>2</v>
      </c>
      <c r="K124" t="s">
        <v>27</v>
      </c>
      <c r="L124" t="s">
        <v>27</v>
      </c>
      <c r="M124" t="s">
        <v>27</v>
      </c>
      <c r="N124" t="s">
        <v>27</v>
      </c>
      <c r="O124" t="s">
        <v>27</v>
      </c>
      <c r="P124" t="s">
        <v>27</v>
      </c>
      <c r="Q124" t="s">
        <v>27</v>
      </c>
      <c r="R124">
        <v>2</v>
      </c>
      <c r="S124">
        <v>1</v>
      </c>
      <c r="T124" t="s">
        <v>574</v>
      </c>
      <c r="U124" t="s">
        <v>583</v>
      </c>
      <c r="V124" t="s">
        <v>583</v>
      </c>
    </row>
    <row r="125" spans="1:22" x14ac:dyDescent="0.25">
      <c r="A125" t="s">
        <v>295</v>
      </c>
      <c r="B125">
        <v>1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1</v>
      </c>
      <c r="I125">
        <v>1</v>
      </c>
      <c r="J125">
        <v>1</v>
      </c>
      <c r="K125" t="s">
        <v>27</v>
      </c>
      <c r="L125" t="s">
        <v>27</v>
      </c>
      <c r="M125" t="s">
        <v>27</v>
      </c>
      <c r="N125" t="s">
        <v>27</v>
      </c>
      <c r="O125" t="s">
        <v>27</v>
      </c>
      <c r="P125" t="s">
        <v>27</v>
      </c>
      <c r="Q125" t="s">
        <v>27</v>
      </c>
      <c r="R125">
        <v>2</v>
      </c>
      <c r="S125">
        <v>2</v>
      </c>
      <c r="T125" t="s">
        <v>574</v>
      </c>
      <c r="U125" t="s">
        <v>583</v>
      </c>
      <c r="V125" t="s">
        <v>583</v>
      </c>
    </row>
    <row r="126" spans="1:22" x14ac:dyDescent="0.25">
      <c r="A126" t="s">
        <v>184</v>
      </c>
      <c r="B126">
        <v>1</v>
      </c>
      <c r="C126">
        <v>1</v>
      </c>
      <c r="D126">
        <v>3</v>
      </c>
      <c r="E126">
        <v>4</v>
      </c>
      <c r="F126">
        <v>3</v>
      </c>
      <c r="G126">
        <v>1</v>
      </c>
      <c r="H126">
        <v>0</v>
      </c>
      <c r="I126">
        <v>4</v>
      </c>
      <c r="J126">
        <v>1</v>
      </c>
      <c r="K126" t="s">
        <v>27</v>
      </c>
      <c r="L126" t="s">
        <v>27</v>
      </c>
      <c r="M126" t="s">
        <v>27</v>
      </c>
      <c r="N126" t="s">
        <v>27</v>
      </c>
      <c r="O126" t="s">
        <v>27</v>
      </c>
      <c r="P126" t="s">
        <v>27</v>
      </c>
      <c r="Q126" t="s">
        <v>27</v>
      </c>
      <c r="R126">
        <v>1</v>
      </c>
      <c r="S126">
        <v>4</v>
      </c>
      <c r="T126" t="s">
        <v>571</v>
      </c>
      <c r="U126" t="s">
        <v>582</v>
      </c>
      <c r="V126" t="s">
        <v>583</v>
      </c>
    </row>
    <row r="127" spans="1:22" x14ac:dyDescent="0.25">
      <c r="A127" t="s">
        <v>296</v>
      </c>
      <c r="B127">
        <v>1</v>
      </c>
      <c r="C127">
        <v>1</v>
      </c>
      <c r="D127">
        <v>1</v>
      </c>
      <c r="E127">
        <v>7</v>
      </c>
      <c r="F127">
        <v>7</v>
      </c>
      <c r="G127">
        <v>0</v>
      </c>
      <c r="H127">
        <v>0</v>
      </c>
      <c r="I127">
        <v>1</v>
      </c>
      <c r="J127">
        <v>3</v>
      </c>
      <c r="K127" t="s">
        <v>27</v>
      </c>
      <c r="L127" t="s">
        <v>27</v>
      </c>
      <c r="M127" t="s">
        <v>27</v>
      </c>
      <c r="N127" t="s">
        <v>27</v>
      </c>
      <c r="O127" t="s">
        <v>27</v>
      </c>
      <c r="P127" t="s">
        <v>27</v>
      </c>
      <c r="Q127" t="s">
        <v>27</v>
      </c>
      <c r="R127">
        <v>2</v>
      </c>
      <c r="S127">
        <v>2</v>
      </c>
      <c r="T127" t="s">
        <v>574</v>
      </c>
      <c r="U127" t="s">
        <v>583</v>
      </c>
      <c r="V127" t="s">
        <v>583</v>
      </c>
    </row>
    <row r="128" spans="1:22" x14ac:dyDescent="0.25">
      <c r="A128" t="s">
        <v>188</v>
      </c>
      <c r="B128">
        <v>1</v>
      </c>
      <c r="C128">
        <v>1</v>
      </c>
      <c r="D128">
        <v>1</v>
      </c>
      <c r="E128">
        <v>5</v>
      </c>
      <c r="F128">
        <v>4</v>
      </c>
      <c r="G128">
        <v>0</v>
      </c>
      <c r="H128">
        <v>1</v>
      </c>
      <c r="I128">
        <v>3</v>
      </c>
      <c r="J128">
        <v>2</v>
      </c>
      <c r="K128" t="s">
        <v>27</v>
      </c>
      <c r="L128" t="s">
        <v>27</v>
      </c>
      <c r="M128" t="s">
        <v>27</v>
      </c>
      <c r="N128" t="s">
        <v>27</v>
      </c>
      <c r="O128" t="s">
        <v>27</v>
      </c>
      <c r="P128" t="s">
        <v>27</v>
      </c>
      <c r="Q128" t="s">
        <v>27</v>
      </c>
      <c r="R128">
        <v>5</v>
      </c>
      <c r="S128">
        <v>3</v>
      </c>
      <c r="T128" t="s">
        <v>571</v>
      </c>
      <c r="U128" t="s">
        <v>582</v>
      </c>
      <c r="V128" t="s">
        <v>583</v>
      </c>
    </row>
    <row r="129" spans="1:22" x14ac:dyDescent="0.25">
      <c r="A129" t="s">
        <v>62</v>
      </c>
      <c r="B129">
        <v>1</v>
      </c>
      <c r="C129">
        <v>1</v>
      </c>
      <c r="D129">
        <v>1</v>
      </c>
      <c r="E129">
        <v>1</v>
      </c>
      <c r="F129">
        <v>0</v>
      </c>
      <c r="G129">
        <v>0</v>
      </c>
      <c r="H129">
        <v>1</v>
      </c>
      <c r="I129">
        <v>1</v>
      </c>
      <c r="J129">
        <v>5</v>
      </c>
      <c r="K129" t="s">
        <v>27</v>
      </c>
      <c r="L129" t="s">
        <v>27</v>
      </c>
      <c r="M129" t="s">
        <v>27</v>
      </c>
      <c r="N129" t="s">
        <v>27</v>
      </c>
      <c r="O129" t="s">
        <v>27</v>
      </c>
      <c r="P129" t="s">
        <v>27</v>
      </c>
      <c r="Q129" t="s">
        <v>27</v>
      </c>
      <c r="R129">
        <v>1</v>
      </c>
      <c r="S129">
        <v>2</v>
      </c>
      <c r="T129" t="s">
        <v>169</v>
      </c>
      <c r="U129" t="s">
        <v>582</v>
      </c>
      <c r="V129" t="s">
        <v>582</v>
      </c>
    </row>
    <row r="130" spans="1:22" x14ac:dyDescent="0.25">
      <c r="A130" t="s">
        <v>297</v>
      </c>
      <c r="B130">
        <v>1</v>
      </c>
      <c r="C130">
        <v>1</v>
      </c>
      <c r="D130">
        <v>1</v>
      </c>
      <c r="E130">
        <v>1</v>
      </c>
      <c r="F130">
        <v>0</v>
      </c>
      <c r="G130">
        <v>0</v>
      </c>
      <c r="H130">
        <v>1</v>
      </c>
      <c r="I130">
        <v>1</v>
      </c>
      <c r="J130">
        <v>2</v>
      </c>
      <c r="K130" t="s">
        <v>27</v>
      </c>
      <c r="L130" t="s">
        <v>27</v>
      </c>
      <c r="M130" t="s">
        <v>27</v>
      </c>
      <c r="N130" t="s">
        <v>27</v>
      </c>
      <c r="O130" t="s">
        <v>27</v>
      </c>
      <c r="P130" t="s">
        <v>27</v>
      </c>
      <c r="Q130" t="s">
        <v>27</v>
      </c>
      <c r="R130">
        <v>3</v>
      </c>
      <c r="S130">
        <v>3</v>
      </c>
      <c r="T130" t="s">
        <v>574</v>
      </c>
      <c r="U130" t="s">
        <v>583</v>
      </c>
      <c r="V130" t="s">
        <v>583</v>
      </c>
    </row>
    <row r="131" spans="1:22" x14ac:dyDescent="0.25">
      <c r="A131" t="s">
        <v>298</v>
      </c>
      <c r="B131">
        <v>2</v>
      </c>
      <c r="C131">
        <v>2</v>
      </c>
      <c r="D131">
        <v>2</v>
      </c>
      <c r="E131">
        <v>3</v>
      </c>
      <c r="F131">
        <v>2</v>
      </c>
      <c r="G131">
        <v>0</v>
      </c>
      <c r="H131">
        <v>1</v>
      </c>
      <c r="I131">
        <v>2</v>
      </c>
      <c r="J131">
        <v>1</v>
      </c>
      <c r="K131" t="s">
        <v>27</v>
      </c>
      <c r="L131" t="s">
        <v>27</v>
      </c>
      <c r="M131" t="s">
        <v>27</v>
      </c>
      <c r="N131" t="s">
        <v>27</v>
      </c>
      <c r="O131" t="s">
        <v>27</v>
      </c>
      <c r="P131" t="s">
        <v>27</v>
      </c>
      <c r="Q131" t="s">
        <v>27</v>
      </c>
      <c r="R131">
        <v>3</v>
      </c>
      <c r="S131">
        <v>2</v>
      </c>
      <c r="T131" t="s">
        <v>574</v>
      </c>
      <c r="U131" t="s">
        <v>583</v>
      </c>
      <c r="V131" t="s">
        <v>583</v>
      </c>
    </row>
    <row r="132" spans="1:22" x14ac:dyDescent="0.25">
      <c r="A132" t="s">
        <v>63</v>
      </c>
      <c r="B132">
        <v>1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1</v>
      </c>
      <c r="I132">
        <v>1</v>
      </c>
      <c r="J132">
        <v>1</v>
      </c>
      <c r="K132" t="s">
        <v>27</v>
      </c>
      <c r="L132" t="s">
        <v>27</v>
      </c>
      <c r="M132" t="s">
        <v>27</v>
      </c>
      <c r="N132" t="s">
        <v>27</v>
      </c>
      <c r="O132" t="s">
        <v>27</v>
      </c>
      <c r="P132" t="s">
        <v>27</v>
      </c>
      <c r="Q132" t="s">
        <v>27</v>
      </c>
      <c r="R132">
        <v>1</v>
      </c>
      <c r="S132">
        <v>2</v>
      </c>
      <c r="T132" t="s">
        <v>169</v>
      </c>
      <c r="U132" t="s">
        <v>582</v>
      </c>
      <c r="V132" t="s">
        <v>582</v>
      </c>
    </row>
    <row r="133" spans="1:22" x14ac:dyDescent="0.25">
      <c r="A133" t="s">
        <v>299</v>
      </c>
      <c r="B133">
        <v>1</v>
      </c>
      <c r="C133">
        <v>1</v>
      </c>
      <c r="D133">
        <v>2</v>
      </c>
      <c r="E133">
        <v>15</v>
      </c>
      <c r="F133">
        <v>13</v>
      </c>
      <c r="G133">
        <v>0</v>
      </c>
      <c r="H133">
        <v>2</v>
      </c>
      <c r="I133">
        <v>2</v>
      </c>
      <c r="J133">
        <v>3</v>
      </c>
      <c r="K133" t="s">
        <v>27</v>
      </c>
      <c r="L133" t="s">
        <v>27</v>
      </c>
      <c r="M133" t="s">
        <v>27</v>
      </c>
      <c r="N133" t="s">
        <v>27</v>
      </c>
      <c r="O133" t="s">
        <v>27</v>
      </c>
      <c r="P133" t="s">
        <v>27</v>
      </c>
      <c r="Q133" t="s">
        <v>27</v>
      </c>
      <c r="R133">
        <v>9</v>
      </c>
      <c r="S133">
        <v>4</v>
      </c>
      <c r="T133" t="s">
        <v>574</v>
      </c>
      <c r="U133" t="s">
        <v>583</v>
      </c>
      <c r="V133" t="s">
        <v>583</v>
      </c>
    </row>
    <row r="134" spans="1:22" x14ac:dyDescent="0.25">
      <c r="A134" t="s">
        <v>300</v>
      </c>
      <c r="B134">
        <v>1</v>
      </c>
      <c r="C134">
        <v>1</v>
      </c>
      <c r="D134">
        <v>2</v>
      </c>
      <c r="E134">
        <v>4</v>
      </c>
      <c r="F134">
        <v>3</v>
      </c>
      <c r="G134">
        <v>0</v>
      </c>
      <c r="H134">
        <v>1</v>
      </c>
      <c r="I134">
        <v>3</v>
      </c>
      <c r="J134">
        <v>1</v>
      </c>
      <c r="K134" t="s">
        <v>27</v>
      </c>
      <c r="L134" t="s">
        <v>27</v>
      </c>
      <c r="M134" t="s">
        <v>27</v>
      </c>
      <c r="N134" t="s">
        <v>27</v>
      </c>
      <c r="O134" t="s">
        <v>27</v>
      </c>
      <c r="P134" t="s">
        <v>27</v>
      </c>
      <c r="Q134" t="s">
        <v>27</v>
      </c>
      <c r="R134">
        <v>5</v>
      </c>
      <c r="S134">
        <v>3</v>
      </c>
      <c r="T134" t="s">
        <v>574</v>
      </c>
      <c r="U134" t="s">
        <v>583</v>
      </c>
      <c r="V134" t="s">
        <v>583</v>
      </c>
    </row>
    <row r="135" spans="1:22" x14ac:dyDescent="0.25">
      <c r="A135" t="s">
        <v>301</v>
      </c>
      <c r="B135">
        <v>1</v>
      </c>
      <c r="C135">
        <v>1</v>
      </c>
      <c r="D135">
        <v>2</v>
      </c>
      <c r="E135">
        <v>43</v>
      </c>
      <c r="F135">
        <v>37</v>
      </c>
      <c r="G135">
        <v>6</v>
      </c>
      <c r="H135">
        <v>0</v>
      </c>
      <c r="I135">
        <v>11</v>
      </c>
      <c r="J135">
        <v>4</v>
      </c>
      <c r="K135" t="s">
        <v>27</v>
      </c>
      <c r="L135" t="s">
        <v>27</v>
      </c>
      <c r="M135" t="s">
        <v>27</v>
      </c>
      <c r="N135" t="s">
        <v>27</v>
      </c>
      <c r="O135" t="s">
        <v>27</v>
      </c>
      <c r="P135" t="s">
        <v>27</v>
      </c>
      <c r="Q135" t="s">
        <v>27</v>
      </c>
      <c r="R135">
        <v>9</v>
      </c>
      <c r="S135">
        <v>5</v>
      </c>
      <c r="T135" t="s">
        <v>574</v>
      </c>
      <c r="U135" t="s">
        <v>583</v>
      </c>
      <c r="V135" t="s">
        <v>583</v>
      </c>
    </row>
    <row r="136" spans="1:22" x14ac:dyDescent="0.25">
      <c r="A136" t="s">
        <v>302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1</v>
      </c>
      <c r="J136">
        <v>1</v>
      </c>
      <c r="K136" t="s">
        <v>27</v>
      </c>
      <c r="L136" t="s">
        <v>27</v>
      </c>
      <c r="M136" t="s">
        <v>27</v>
      </c>
      <c r="N136" t="s">
        <v>27</v>
      </c>
      <c r="O136" t="s">
        <v>27</v>
      </c>
      <c r="P136" t="s">
        <v>27</v>
      </c>
      <c r="Q136" t="s">
        <v>27</v>
      </c>
      <c r="R136">
        <v>2</v>
      </c>
      <c r="S136">
        <v>2</v>
      </c>
      <c r="T136" t="s">
        <v>574</v>
      </c>
      <c r="U136" t="s">
        <v>583</v>
      </c>
      <c r="V136" t="s">
        <v>583</v>
      </c>
    </row>
    <row r="137" spans="1:22" x14ac:dyDescent="0.25">
      <c r="A137" t="s">
        <v>303</v>
      </c>
      <c r="B137">
        <v>1</v>
      </c>
      <c r="C137">
        <v>1</v>
      </c>
      <c r="D137">
        <v>1</v>
      </c>
      <c r="E137">
        <v>2</v>
      </c>
      <c r="F137">
        <v>0</v>
      </c>
      <c r="G137">
        <v>2</v>
      </c>
      <c r="H137">
        <v>0</v>
      </c>
      <c r="I137">
        <v>2</v>
      </c>
      <c r="J137">
        <v>1</v>
      </c>
      <c r="K137" t="s">
        <v>27</v>
      </c>
      <c r="L137" t="s">
        <v>27</v>
      </c>
      <c r="M137" t="s">
        <v>27</v>
      </c>
      <c r="N137" t="s">
        <v>27</v>
      </c>
      <c r="O137" t="s">
        <v>27</v>
      </c>
      <c r="P137" t="s">
        <v>27</v>
      </c>
      <c r="Q137" t="s">
        <v>27</v>
      </c>
      <c r="R137">
        <v>1</v>
      </c>
      <c r="S137">
        <v>1</v>
      </c>
      <c r="T137" t="s">
        <v>574</v>
      </c>
      <c r="U137" t="s">
        <v>583</v>
      </c>
      <c r="V137" t="s">
        <v>583</v>
      </c>
    </row>
    <row r="138" spans="1:22" x14ac:dyDescent="0.25">
      <c r="A138" t="s">
        <v>195</v>
      </c>
      <c r="B138">
        <v>2</v>
      </c>
      <c r="C138">
        <v>2</v>
      </c>
      <c r="D138">
        <v>2</v>
      </c>
      <c r="E138">
        <v>2</v>
      </c>
      <c r="F138">
        <v>1</v>
      </c>
      <c r="G138">
        <v>0</v>
      </c>
      <c r="H138">
        <v>1</v>
      </c>
      <c r="I138">
        <v>2</v>
      </c>
      <c r="J138">
        <v>5</v>
      </c>
      <c r="K138" t="s">
        <v>27</v>
      </c>
      <c r="L138" t="s">
        <v>27</v>
      </c>
      <c r="M138" t="s">
        <v>27</v>
      </c>
      <c r="N138" t="s">
        <v>27</v>
      </c>
      <c r="O138" t="s">
        <v>27</v>
      </c>
      <c r="P138" t="s">
        <v>27</v>
      </c>
      <c r="Q138" t="s">
        <v>27</v>
      </c>
      <c r="R138">
        <v>3</v>
      </c>
      <c r="S138">
        <v>2</v>
      </c>
      <c r="T138" t="s">
        <v>571</v>
      </c>
      <c r="U138" t="s">
        <v>582</v>
      </c>
      <c r="V138" t="s">
        <v>583</v>
      </c>
    </row>
    <row r="139" spans="1:22" x14ac:dyDescent="0.25">
      <c r="A139" t="s">
        <v>255</v>
      </c>
      <c r="B139">
        <v>1</v>
      </c>
      <c r="C139">
        <v>1</v>
      </c>
      <c r="D139">
        <v>2</v>
      </c>
      <c r="E139">
        <v>4</v>
      </c>
      <c r="F139">
        <v>4</v>
      </c>
      <c r="G139">
        <v>0</v>
      </c>
      <c r="H139">
        <v>0</v>
      </c>
      <c r="I139">
        <v>2</v>
      </c>
      <c r="J139">
        <v>1</v>
      </c>
      <c r="K139" t="s">
        <v>27</v>
      </c>
      <c r="L139" t="s">
        <v>27</v>
      </c>
      <c r="M139" t="s">
        <v>27</v>
      </c>
      <c r="N139" t="s">
        <v>27</v>
      </c>
      <c r="O139" t="s">
        <v>27</v>
      </c>
      <c r="P139" t="s">
        <v>27</v>
      </c>
      <c r="Q139" t="s">
        <v>27</v>
      </c>
      <c r="R139">
        <v>4</v>
      </c>
      <c r="S139">
        <v>1</v>
      </c>
      <c r="T139" t="s">
        <v>574</v>
      </c>
      <c r="U139" t="s">
        <v>583</v>
      </c>
      <c r="V139" t="s">
        <v>583</v>
      </c>
    </row>
    <row r="140" spans="1:22" x14ac:dyDescent="0.25">
      <c r="A140" t="s">
        <v>304</v>
      </c>
      <c r="B140">
        <v>1</v>
      </c>
      <c r="C140">
        <v>1</v>
      </c>
      <c r="D140">
        <v>2</v>
      </c>
      <c r="E140">
        <v>2</v>
      </c>
      <c r="F140">
        <v>2</v>
      </c>
      <c r="G140">
        <v>0</v>
      </c>
      <c r="H140">
        <v>0</v>
      </c>
      <c r="I140">
        <v>2</v>
      </c>
      <c r="J140">
        <v>2</v>
      </c>
      <c r="K140" t="s">
        <v>27</v>
      </c>
      <c r="L140" t="s">
        <v>27</v>
      </c>
      <c r="M140" t="s">
        <v>27</v>
      </c>
      <c r="N140" t="s">
        <v>27</v>
      </c>
      <c r="O140" t="s">
        <v>27</v>
      </c>
      <c r="P140" t="s">
        <v>27</v>
      </c>
      <c r="Q140" t="s">
        <v>27</v>
      </c>
      <c r="R140">
        <v>1</v>
      </c>
      <c r="S140">
        <v>1</v>
      </c>
      <c r="T140" t="s">
        <v>574</v>
      </c>
      <c r="U140" t="s">
        <v>583</v>
      </c>
      <c r="V140" t="s">
        <v>583</v>
      </c>
    </row>
    <row r="141" spans="1:22" x14ac:dyDescent="0.25">
      <c r="A141" t="s">
        <v>305</v>
      </c>
      <c r="B141">
        <v>1</v>
      </c>
      <c r="C141">
        <v>1</v>
      </c>
      <c r="D141">
        <v>1</v>
      </c>
      <c r="E141">
        <v>7</v>
      </c>
      <c r="F141">
        <v>7</v>
      </c>
      <c r="G141">
        <v>0</v>
      </c>
      <c r="H141">
        <v>0</v>
      </c>
      <c r="I141">
        <v>1</v>
      </c>
      <c r="J141">
        <v>1</v>
      </c>
      <c r="K141" t="s">
        <v>27</v>
      </c>
      <c r="L141" t="s">
        <v>27</v>
      </c>
      <c r="M141" t="s">
        <v>27</v>
      </c>
      <c r="N141" t="s">
        <v>27</v>
      </c>
      <c r="O141" t="s">
        <v>27</v>
      </c>
      <c r="P141" t="s">
        <v>27</v>
      </c>
      <c r="Q141" t="s">
        <v>27</v>
      </c>
      <c r="R141">
        <v>4</v>
      </c>
      <c r="S141">
        <v>1</v>
      </c>
      <c r="T141" t="s">
        <v>574</v>
      </c>
      <c r="U141" t="s">
        <v>583</v>
      </c>
      <c r="V141" t="s">
        <v>583</v>
      </c>
    </row>
    <row r="142" spans="1:22" x14ac:dyDescent="0.25">
      <c r="A142" t="s">
        <v>306</v>
      </c>
      <c r="B142">
        <v>1</v>
      </c>
      <c r="C142">
        <v>1</v>
      </c>
      <c r="D142">
        <v>1</v>
      </c>
      <c r="E142">
        <v>3</v>
      </c>
      <c r="F142">
        <v>2</v>
      </c>
      <c r="G142">
        <v>0</v>
      </c>
      <c r="H142">
        <v>1</v>
      </c>
      <c r="I142">
        <v>1</v>
      </c>
      <c r="J142">
        <v>2</v>
      </c>
      <c r="K142" t="s">
        <v>27</v>
      </c>
      <c r="L142" t="s">
        <v>27</v>
      </c>
      <c r="M142" t="s">
        <v>27</v>
      </c>
      <c r="N142" t="s">
        <v>27</v>
      </c>
      <c r="O142" t="s">
        <v>27</v>
      </c>
      <c r="P142" t="s">
        <v>27</v>
      </c>
      <c r="Q142" t="s">
        <v>27</v>
      </c>
      <c r="R142">
        <v>2</v>
      </c>
      <c r="S142">
        <v>2</v>
      </c>
      <c r="T142" t="s">
        <v>574</v>
      </c>
      <c r="U142" t="s">
        <v>583</v>
      </c>
      <c r="V142" t="s">
        <v>583</v>
      </c>
    </row>
    <row r="143" spans="1:22" x14ac:dyDescent="0.25">
      <c r="A143" t="s">
        <v>211</v>
      </c>
      <c r="B143">
        <v>1</v>
      </c>
      <c r="C143">
        <v>1</v>
      </c>
      <c r="D143">
        <v>1</v>
      </c>
      <c r="E143">
        <v>4</v>
      </c>
      <c r="F143">
        <v>3</v>
      </c>
      <c r="G143">
        <v>0</v>
      </c>
      <c r="H143">
        <v>1</v>
      </c>
      <c r="I143">
        <v>1</v>
      </c>
      <c r="J143">
        <v>1</v>
      </c>
      <c r="K143" t="s">
        <v>27</v>
      </c>
      <c r="L143" t="s">
        <v>27</v>
      </c>
      <c r="M143" t="s">
        <v>27</v>
      </c>
      <c r="N143" t="s">
        <v>27</v>
      </c>
      <c r="O143" t="s">
        <v>27</v>
      </c>
      <c r="P143" t="s">
        <v>27</v>
      </c>
      <c r="Q143" t="s">
        <v>27</v>
      </c>
      <c r="R143">
        <v>2</v>
      </c>
      <c r="S143">
        <v>1</v>
      </c>
      <c r="T143" t="s">
        <v>571</v>
      </c>
      <c r="U143" t="s">
        <v>582</v>
      </c>
      <c r="V143" t="s">
        <v>583</v>
      </c>
    </row>
    <row r="144" spans="1:22" x14ac:dyDescent="0.25">
      <c r="A144" t="s">
        <v>307</v>
      </c>
      <c r="B144">
        <v>1</v>
      </c>
      <c r="C144">
        <v>1</v>
      </c>
      <c r="D144">
        <v>3</v>
      </c>
      <c r="E144">
        <v>27</v>
      </c>
      <c r="F144">
        <v>27</v>
      </c>
      <c r="G144">
        <v>0</v>
      </c>
      <c r="H144">
        <v>0</v>
      </c>
      <c r="I144">
        <v>3</v>
      </c>
      <c r="J144">
        <v>1</v>
      </c>
      <c r="K144" t="s">
        <v>27</v>
      </c>
      <c r="L144" t="s">
        <v>27</v>
      </c>
      <c r="M144" t="s">
        <v>27</v>
      </c>
      <c r="N144" t="s">
        <v>27</v>
      </c>
      <c r="O144" t="s">
        <v>27</v>
      </c>
      <c r="P144" t="s">
        <v>27</v>
      </c>
      <c r="Q144" t="s">
        <v>27</v>
      </c>
      <c r="R144">
        <v>7</v>
      </c>
      <c r="S144">
        <v>3</v>
      </c>
      <c r="T144" t="s">
        <v>574</v>
      </c>
      <c r="U144" t="s">
        <v>583</v>
      </c>
      <c r="V144" t="s">
        <v>583</v>
      </c>
    </row>
    <row r="145" spans="1:22" x14ac:dyDescent="0.25">
      <c r="A145" t="s">
        <v>308</v>
      </c>
      <c r="B145">
        <v>1</v>
      </c>
      <c r="C145">
        <v>1</v>
      </c>
      <c r="D145">
        <v>2</v>
      </c>
      <c r="E145">
        <v>21</v>
      </c>
      <c r="F145">
        <v>7</v>
      </c>
      <c r="G145">
        <v>13</v>
      </c>
      <c r="H145">
        <v>1</v>
      </c>
      <c r="I145">
        <v>4</v>
      </c>
      <c r="J145">
        <v>2</v>
      </c>
      <c r="K145" t="s">
        <v>27</v>
      </c>
      <c r="L145" t="s">
        <v>27</v>
      </c>
      <c r="M145" t="s">
        <v>27</v>
      </c>
      <c r="N145" t="s">
        <v>27</v>
      </c>
      <c r="O145" t="s">
        <v>27</v>
      </c>
      <c r="P145" t="s">
        <v>27</v>
      </c>
      <c r="Q145" t="s">
        <v>27</v>
      </c>
      <c r="R145">
        <v>9</v>
      </c>
      <c r="S145">
        <v>4</v>
      </c>
      <c r="T145" t="s">
        <v>574</v>
      </c>
      <c r="U145" t="s">
        <v>583</v>
      </c>
      <c r="V145" t="s">
        <v>583</v>
      </c>
    </row>
    <row r="146" spans="1:22" x14ac:dyDescent="0.25">
      <c r="A146" t="s">
        <v>164</v>
      </c>
      <c r="B146">
        <v>1</v>
      </c>
      <c r="C146">
        <v>1</v>
      </c>
      <c r="D146">
        <v>1</v>
      </c>
      <c r="E146">
        <v>1</v>
      </c>
      <c r="F146">
        <v>0</v>
      </c>
      <c r="G146">
        <v>0</v>
      </c>
      <c r="H146">
        <v>1</v>
      </c>
      <c r="I146">
        <v>1</v>
      </c>
      <c r="J146">
        <v>7</v>
      </c>
      <c r="K146" t="s">
        <v>27</v>
      </c>
      <c r="L146" t="s">
        <v>27</v>
      </c>
      <c r="M146" t="s">
        <v>27</v>
      </c>
      <c r="N146" t="s">
        <v>27</v>
      </c>
      <c r="O146" t="s">
        <v>27</v>
      </c>
      <c r="P146" t="s">
        <v>27</v>
      </c>
      <c r="Q146" t="s">
        <v>27</v>
      </c>
      <c r="R146">
        <v>1</v>
      </c>
      <c r="S146">
        <v>3</v>
      </c>
      <c r="T146" t="s">
        <v>169</v>
      </c>
      <c r="U146" t="s">
        <v>582</v>
      </c>
      <c r="V146" t="s">
        <v>582</v>
      </c>
    </row>
    <row r="147" spans="1:22" x14ac:dyDescent="0.25">
      <c r="A147" t="s">
        <v>309</v>
      </c>
      <c r="B147">
        <v>1</v>
      </c>
      <c r="C147">
        <v>1</v>
      </c>
      <c r="D147">
        <v>1</v>
      </c>
      <c r="E147">
        <v>13</v>
      </c>
      <c r="F147">
        <v>12</v>
      </c>
      <c r="G147">
        <v>0</v>
      </c>
      <c r="H147">
        <v>1</v>
      </c>
      <c r="I147">
        <v>4</v>
      </c>
      <c r="J147">
        <v>1</v>
      </c>
      <c r="K147" t="s">
        <v>27</v>
      </c>
      <c r="L147" t="s">
        <v>27</v>
      </c>
      <c r="M147" t="s">
        <v>27</v>
      </c>
      <c r="N147" t="s">
        <v>27</v>
      </c>
      <c r="O147" t="s">
        <v>27</v>
      </c>
      <c r="P147" t="s">
        <v>27</v>
      </c>
      <c r="Q147" t="s">
        <v>27</v>
      </c>
      <c r="R147">
        <v>8</v>
      </c>
      <c r="S147">
        <v>2</v>
      </c>
      <c r="T147" t="s">
        <v>574</v>
      </c>
      <c r="U147" t="s">
        <v>583</v>
      </c>
      <c r="V147" t="s">
        <v>583</v>
      </c>
    </row>
    <row r="148" spans="1:22" x14ac:dyDescent="0.25">
      <c r="A148" t="s">
        <v>310</v>
      </c>
      <c r="B148">
        <v>1</v>
      </c>
      <c r="C148">
        <v>1</v>
      </c>
      <c r="D148">
        <v>1</v>
      </c>
      <c r="E148">
        <v>6</v>
      </c>
      <c r="F148">
        <v>6</v>
      </c>
      <c r="G148">
        <v>0</v>
      </c>
      <c r="H148">
        <v>0</v>
      </c>
      <c r="I148">
        <v>2</v>
      </c>
      <c r="J148">
        <v>7</v>
      </c>
      <c r="K148" t="s">
        <v>27</v>
      </c>
      <c r="L148" t="s">
        <v>27</v>
      </c>
      <c r="M148" t="s">
        <v>27</v>
      </c>
      <c r="N148" t="s">
        <v>27</v>
      </c>
      <c r="O148" t="s">
        <v>27</v>
      </c>
      <c r="P148" t="s">
        <v>27</v>
      </c>
      <c r="Q148" t="s">
        <v>27</v>
      </c>
      <c r="R148">
        <v>5</v>
      </c>
      <c r="S148">
        <v>1</v>
      </c>
      <c r="T148" t="s">
        <v>574</v>
      </c>
      <c r="U148" t="s">
        <v>583</v>
      </c>
      <c r="V148" t="s">
        <v>583</v>
      </c>
    </row>
    <row r="149" spans="1:22" x14ac:dyDescent="0.25">
      <c r="A149" t="s">
        <v>212</v>
      </c>
      <c r="B149">
        <v>2</v>
      </c>
      <c r="C149">
        <v>2</v>
      </c>
      <c r="D149">
        <v>2</v>
      </c>
      <c r="E149">
        <v>4</v>
      </c>
      <c r="F149">
        <v>3</v>
      </c>
      <c r="G149">
        <v>0</v>
      </c>
      <c r="H149">
        <v>1</v>
      </c>
      <c r="I149">
        <v>2</v>
      </c>
      <c r="J149">
        <v>8</v>
      </c>
      <c r="K149" t="s">
        <v>27</v>
      </c>
      <c r="L149" t="s">
        <v>27</v>
      </c>
      <c r="M149" t="s">
        <v>27</v>
      </c>
      <c r="N149" t="s">
        <v>27</v>
      </c>
      <c r="O149" t="s">
        <v>27</v>
      </c>
      <c r="P149" t="s">
        <v>27</v>
      </c>
      <c r="Q149" t="s">
        <v>27</v>
      </c>
      <c r="R149">
        <v>3</v>
      </c>
      <c r="S149">
        <v>3</v>
      </c>
      <c r="T149" t="s">
        <v>571</v>
      </c>
      <c r="U149" t="s">
        <v>582</v>
      </c>
      <c r="V149" t="s">
        <v>583</v>
      </c>
    </row>
    <row r="150" spans="1:22" x14ac:dyDescent="0.25">
      <c r="A150" t="s">
        <v>256</v>
      </c>
      <c r="B150">
        <v>1</v>
      </c>
      <c r="C150">
        <v>2</v>
      </c>
      <c r="D150">
        <v>2</v>
      </c>
      <c r="E150">
        <v>2</v>
      </c>
      <c r="F150">
        <v>1</v>
      </c>
      <c r="G150">
        <v>0</v>
      </c>
      <c r="H150">
        <v>1</v>
      </c>
      <c r="I150">
        <v>2</v>
      </c>
      <c r="J150">
        <v>1</v>
      </c>
      <c r="K150" t="s">
        <v>27</v>
      </c>
      <c r="L150" t="s">
        <v>27</v>
      </c>
      <c r="M150" t="s">
        <v>27</v>
      </c>
      <c r="N150" t="s">
        <v>27</v>
      </c>
      <c r="O150" t="s">
        <v>27</v>
      </c>
      <c r="P150" t="s">
        <v>27</v>
      </c>
      <c r="Q150" t="s">
        <v>27</v>
      </c>
      <c r="R150">
        <v>5</v>
      </c>
      <c r="S150">
        <v>2</v>
      </c>
      <c r="T150" t="s">
        <v>574</v>
      </c>
      <c r="U150" t="s">
        <v>583</v>
      </c>
      <c r="V150" t="s">
        <v>583</v>
      </c>
    </row>
    <row r="151" spans="1:22" x14ac:dyDescent="0.25">
      <c r="A151" t="s">
        <v>213</v>
      </c>
      <c r="B151">
        <v>2</v>
      </c>
      <c r="C151">
        <v>2</v>
      </c>
      <c r="D151">
        <v>2</v>
      </c>
      <c r="E151">
        <v>4</v>
      </c>
      <c r="F151">
        <v>3</v>
      </c>
      <c r="G151">
        <v>0</v>
      </c>
      <c r="H151">
        <v>1</v>
      </c>
      <c r="I151">
        <v>2</v>
      </c>
      <c r="J151">
        <v>2</v>
      </c>
      <c r="K151" t="s">
        <v>27</v>
      </c>
      <c r="L151" t="s">
        <v>27</v>
      </c>
      <c r="M151" t="s">
        <v>27</v>
      </c>
      <c r="N151" t="s">
        <v>27</v>
      </c>
      <c r="O151" t="s">
        <v>27</v>
      </c>
      <c r="P151" t="s">
        <v>27</v>
      </c>
      <c r="Q151" t="s">
        <v>27</v>
      </c>
      <c r="R151">
        <v>4</v>
      </c>
      <c r="S151">
        <v>3</v>
      </c>
      <c r="T151" t="s">
        <v>571</v>
      </c>
      <c r="U151" t="s">
        <v>582</v>
      </c>
      <c r="V151" t="s">
        <v>583</v>
      </c>
    </row>
    <row r="152" spans="1:22" x14ac:dyDescent="0.25">
      <c r="A152" t="s">
        <v>311</v>
      </c>
      <c r="B152">
        <v>1</v>
      </c>
      <c r="C152">
        <v>1</v>
      </c>
      <c r="D152">
        <v>1</v>
      </c>
      <c r="E152">
        <v>9</v>
      </c>
      <c r="F152">
        <v>9</v>
      </c>
      <c r="G152">
        <v>0</v>
      </c>
      <c r="H152">
        <v>0</v>
      </c>
      <c r="I152">
        <v>1</v>
      </c>
      <c r="J152">
        <v>1</v>
      </c>
      <c r="K152" t="s">
        <v>27</v>
      </c>
      <c r="L152" t="s">
        <v>27</v>
      </c>
      <c r="M152" t="s">
        <v>27</v>
      </c>
      <c r="N152" t="s">
        <v>27</v>
      </c>
      <c r="O152" t="s">
        <v>27</v>
      </c>
      <c r="P152" t="s">
        <v>27</v>
      </c>
      <c r="Q152" t="s">
        <v>27</v>
      </c>
      <c r="R152">
        <v>5</v>
      </c>
      <c r="S152">
        <v>3</v>
      </c>
      <c r="T152" t="s">
        <v>574</v>
      </c>
      <c r="U152" t="s">
        <v>583</v>
      </c>
      <c r="V152" t="s">
        <v>583</v>
      </c>
    </row>
    <row r="153" spans="1:22" x14ac:dyDescent="0.25">
      <c r="A153" t="s">
        <v>64</v>
      </c>
      <c r="B153">
        <v>1</v>
      </c>
      <c r="C153">
        <v>1</v>
      </c>
      <c r="D153">
        <v>1</v>
      </c>
      <c r="E153">
        <v>1</v>
      </c>
      <c r="F153">
        <v>0</v>
      </c>
      <c r="G153">
        <v>0</v>
      </c>
      <c r="H153">
        <v>1</v>
      </c>
      <c r="I153">
        <v>1</v>
      </c>
      <c r="J153">
        <v>1</v>
      </c>
      <c r="K153" t="s">
        <v>27</v>
      </c>
      <c r="L153" t="s">
        <v>27</v>
      </c>
      <c r="M153" t="s">
        <v>27</v>
      </c>
      <c r="N153" t="s">
        <v>27</v>
      </c>
      <c r="O153" t="s">
        <v>27</v>
      </c>
      <c r="P153" t="s">
        <v>27</v>
      </c>
      <c r="Q153" t="s">
        <v>27</v>
      </c>
      <c r="R153">
        <v>2</v>
      </c>
      <c r="S153">
        <v>2</v>
      </c>
      <c r="T153" t="s">
        <v>169</v>
      </c>
      <c r="U153" t="s">
        <v>582</v>
      </c>
      <c r="V153" t="s">
        <v>582</v>
      </c>
    </row>
    <row r="154" spans="1:22" x14ac:dyDescent="0.25">
      <c r="A154" t="s">
        <v>65</v>
      </c>
      <c r="B154">
        <v>1</v>
      </c>
      <c r="C154">
        <v>1</v>
      </c>
      <c r="D154">
        <v>1</v>
      </c>
      <c r="E154">
        <v>1</v>
      </c>
      <c r="F154">
        <v>0</v>
      </c>
      <c r="G154">
        <v>0</v>
      </c>
      <c r="H154">
        <v>1</v>
      </c>
      <c r="I154">
        <v>1</v>
      </c>
      <c r="J154">
        <v>1</v>
      </c>
      <c r="K154" t="s">
        <v>27</v>
      </c>
      <c r="L154" t="s">
        <v>27</v>
      </c>
      <c r="M154" t="s">
        <v>27</v>
      </c>
      <c r="N154" t="s">
        <v>27</v>
      </c>
      <c r="O154" t="s">
        <v>27</v>
      </c>
      <c r="P154" t="s">
        <v>27</v>
      </c>
      <c r="Q154" t="s">
        <v>27</v>
      </c>
      <c r="R154">
        <v>2</v>
      </c>
      <c r="S154">
        <v>2</v>
      </c>
      <c r="T154" t="s">
        <v>169</v>
      </c>
      <c r="U154" t="s">
        <v>582</v>
      </c>
      <c r="V154" t="s">
        <v>582</v>
      </c>
    </row>
    <row r="155" spans="1:22" x14ac:dyDescent="0.25">
      <c r="A155" t="s">
        <v>312</v>
      </c>
      <c r="B155">
        <v>1</v>
      </c>
      <c r="C155">
        <v>1</v>
      </c>
      <c r="D155">
        <v>1</v>
      </c>
      <c r="E155">
        <v>19</v>
      </c>
      <c r="F155">
        <v>19</v>
      </c>
      <c r="G155">
        <v>0</v>
      </c>
      <c r="H155">
        <v>0</v>
      </c>
      <c r="I155">
        <v>3</v>
      </c>
      <c r="J155">
        <v>3</v>
      </c>
      <c r="K155" t="s">
        <v>27</v>
      </c>
      <c r="L155" t="s">
        <v>27</v>
      </c>
      <c r="M155" t="s">
        <v>27</v>
      </c>
      <c r="N155" t="s">
        <v>27</v>
      </c>
      <c r="O155" t="s">
        <v>27</v>
      </c>
      <c r="P155" t="s">
        <v>27</v>
      </c>
      <c r="Q155" t="s">
        <v>27</v>
      </c>
      <c r="R155">
        <v>3</v>
      </c>
      <c r="S155">
        <v>2</v>
      </c>
      <c r="T155" t="s">
        <v>574</v>
      </c>
      <c r="U155" t="s">
        <v>583</v>
      </c>
      <c r="V155" t="s">
        <v>583</v>
      </c>
    </row>
    <row r="156" spans="1:22" x14ac:dyDescent="0.25">
      <c r="A156" t="s">
        <v>313</v>
      </c>
      <c r="B156">
        <v>1</v>
      </c>
      <c r="C156">
        <v>1</v>
      </c>
      <c r="D156">
        <v>1</v>
      </c>
      <c r="E156">
        <v>7</v>
      </c>
      <c r="F156">
        <v>7</v>
      </c>
      <c r="G156">
        <v>0</v>
      </c>
      <c r="H156">
        <v>0</v>
      </c>
      <c r="I156">
        <v>2</v>
      </c>
      <c r="J156">
        <v>2</v>
      </c>
      <c r="K156" t="s">
        <v>27</v>
      </c>
      <c r="L156" t="s">
        <v>27</v>
      </c>
      <c r="M156" t="s">
        <v>27</v>
      </c>
      <c r="N156" t="s">
        <v>27</v>
      </c>
      <c r="O156" t="s">
        <v>27</v>
      </c>
      <c r="P156" t="s">
        <v>27</v>
      </c>
      <c r="Q156" t="s">
        <v>27</v>
      </c>
      <c r="R156">
        <v>4</v>
      </c>
      <c r="S156">
        <v>2</v>
      </c>
      <c r="T156" t="s">
        <v>574</v>
      </c>
      <c r="U156" t="s">
        <v>583</v>
      </c>
      <c r="V156" t="s">
        <v>583</v>
      </c>
    </row>
    <row r="157" spans="1:22" x14ac:dyDescent="0.25">
      <c r="A157" t="s">
        <v>314</v>
      </c>
      <c r="B157">
        <v>1</v>
      </c>
      <c r="C157">
        <v>1</v>
      </c>
      <c r="D157">
        <v>1</v>
      </c>
      <c r="E157">
        <v>4</v>
      </c>
      <c r="F157">
        <v>3</v>
      </c>
      <c r="G157">
        <v>0</v>
      </c>
      <c r="H157">
        <v>1</v>
      </c>
      <c r="I157">
        <v>3</v>
      </c>
      <c r="J157">
        <v>1</v>
      </c>
      <c r="K157" t="s">
        <v>27</v>
      </c>
      <c r="L157" t="s">
        <v>27</v>
      </c>
      <c r="M157" t="s">
        <v>27</v>
      </c>
      <c r="N157" t="s">
        <v>27</v>
      </c>
      <c r="O157" t="s">
        <v>27</v>
      </c>
      <c r="P157" t="s">
        <v>27</v>
      </c>
      <c r="Q157" t="s">
        <v>27</v>
      </c>
      <c r="R157">
        <v>3</v>
      </c>
      <c r="S157">
        <v>3</v>
      </c>
      <c r="T157" t="s">
        <v>574</v>
      </c>
      <c r="U157" t="s">
        <v>583</v>
      </c>
      <c r="V157" t="s">
        <v>583</v>
      </c>
    </row>
    <row r="158" spans="1:22" x14ac:dyDescent="0.25">
      <c r="A158" t="s">
        <v>315</v>
      </c>
      <c r="B158">
        <v>1</v>
      </c>
      <c r="C158">
        <v>1</v>
      </c>
      <c r="D158">
        <v>1</v>
      </c>
      <c r="E158">
        <v>2</v>
      </c>
      <c r="F158">
        <v>1</v>
      </c>
      <c r="G158">
        <v>0</v>
      </c>
      <c r="H158">
        <v>1</v>
      </c>
      <c r="I158">
        <v>1</v>
      </c>
      <c r="J158">
        <v>1</v>
      </c>
      <c r="K158" t="s">
        <v>27</v>
      </c>
      <c r="L158" t="s">
        <v>27</v>
      </c>
      <c r="M158" t="s">
        <v>27</v>
      </c>
      <c r="N158" t="s">
        <v>27</v>
      </c>
      <c r="O158" t="s">
        <v>27</v>
      </c>
      <c r="P158" t="s">
        <v>27</v>
      </c>
      <c r="Q158" t="s">
        <v>27</v>
      </c>
      <c r="R158">
        <v>3</v>
      </c>
      <c r="S158">
        <v>3</v>
      </c>
      <c r="T158" t="s">
        <v>574</v>
      </c>
      <c r="U158" t="s">
        <v>583</v>
      </c>
      <c r="V158" t="s">
        <v>583</v>
      </c>
    </row>
    <row r="159" spans="1:22" x14ac:dyDescent="0.25">
      <c r="A159" t="s">
        <v>316</v>
      </c>
      <c r="B159">
        <v>1</v>
      </c>
      <c r="C159">
        <v>2</v>
      </c>
      <c r="D159">
        <v>2</v>
      </c>
      <c r="E159">
        <v>19</v>
      </c>
      <c r="F159">
        <v>19</v>
      </c>
      <c r="G159">
        <v>0</v>
      </c>
      <c r="H159">
        <v>0</v>
      </c>
      <c r="I159">
        <v>5</v>
      </c>
      <c r="J159">
        <v>1</v>
      </c>
      <c r="K159" t="s">
        <v>27</v>
      </c>
      <c r="L159" t="s">
        <v>27</v>
      </c>
      <c r="M159" t="s">
        <v>27</v>
      </c>
      <c r="N159" t="s">
        <v>27</v>
      </c>
      <c r="O159" t="s">
        <v>27</v>
      </c>
      <c r="P159" t="s">
        <v>27</v>
      </c>
      <c r="Q159" t="s">
        <v>27</v>
      </c>
      <c r="R159">
        <v>6</v>
      </c>
      <c r="S159">
        <v>4</v>
      </c>
      <c r="T159" t="s">
        <v>574</v>
      </c>
      <c r="U159" t="s">
        <v>583</v>
      </c>
      <c r="V159" t="s">
        <v>583</v>
      </c>
    </row>
    <row r="160" spans="1:22" x14ac:dyDescent="0.25">
      <c r="A160" t="s">
        <v>317</v>
      </c>
      <c r="B160">
        <v>1</v>
      </c>
      <c r="C160">
        <v>1</v>
      </c>
      <c r="D160">
        <v>1</v>
      </c>
      <c r="E160">
        <v>6</v>
      </c>
      <c r="F160">
        <v>5</v>
      </c>
      <c r="G160">
        <v>0</v>
      </c>
      <c r="H160">
        <v>1</v>
      </c>
      <c r="I160">
        <v>4</v>
      </c>
      <c r="J160">
        <v>3</v>
      </c>
      <c r="K160" t="s">
        <v>27</v>
      </c>
      <c r="L160" t="s">
        <v>27</v>
      </c>
      <c r="M160" t="s">
        <v>27</v>
      </c>
      <c r="N160" t="s">
        <v>27</v>
      </c>
      <c r="O160" t="s">
        <v>27</v>
      </c>
      <c r="P160" t="s">
        <v>27</v>
      </c>
      <c r="Q160" t="s">
        <v>27</v>
      </c>
      <c r="R160">
        <v>6</v>
      </c>
      <c r="S160">
        <v>3</v>
      </c>
      <c r="T160" t="s">
        <v>574</v>
      </c>
      <c r="U160" t="s">
        <v>583</v>
      </c>
      <c r="V160" t="s">
        <v>583</v>
      </c>
    </row>
    <row r="161" spans="1:22" x14ac:dyDescent="0.25">
      <c r="A161" t="s">
        <v>342</v>
      </c>
      <c r="B161">
        <v>1</v>
      </c>
      <c r="C161">
        <v>1</v>
      </c>
      <c r="D161">
        <v>1</v>
      </c>
      <c r="E161">
        <v>11</v>
      </c>
      <c r="F161">
        <v>9</v>
      </c>
      <c r="G161">
        <v>0</v>
      </c>
      <c r="H161">
        <v>2</v>
      </c>
      <c r="I161">
        <v>3</v>
      </c>
      <c r="J161">
        <v>1</v>
      </c>
      <c r="K161">
        <v>173</v>
      </c>
      <c r="L161">
        <v>98.1</v>
      </c>
      <c r="M161">
        <v>368.43472220000001</v>
      </c>
      <c r="N161">
        <v>1</v>
      </c>
      <c r="O161">
        <v>3</v>
      </c>
      <c r="P161">
        <v>0</v>
      </c>
      <c r="Q161" t="s">
        <v>27</v>
      </c>
      <c r="R161">
        <v>6</v>
      </c>
      <c r="S161">
        <v>4</v>
      </c>
      <c r="T161" t="s">
        <v>574</v>
      </c>
      <c r="U161" t="s">
        <v>583</v>
      </c>
      <c r="V161" t="s">
        <v>583</v>
      </c>
    </row>
    <row r="162" spans="1:22" x14ac:dyDescent="0.25">
      <c r="A162" t="s">
        <v>116</v>
      </c>
      <c r="B162">
        <v>1</v>
      </c>
      <c r="C162">
        <v>1</v>
      </c>
      <c r="D162">
        <v>1</v>
      </c>
      <c r="E162">
        <v>9</v>
      </c>
      <c r="F162">
        <v>0</v>
      </c>
      <c r="G162">
        <v>9</v>
      </c>
      <c r="H162">
        <v>0</v>
      </c>
      <c r="I162">
        <v>2</v>
      </c>
      <c r="J162">
        <v>2</v>
      </c>
      <c r="K162">
        <v>164</v>
      </c>
      <c r="L162">
        <v>92.4</v>
      </c>
      <c r="M162">
        <v>1.0162037000000001E-2</v>
      </c>
      <c r="N162">
        <v>1</v>
      </c>
      <c r="O162">
        <v>3</v>
      </c>
      <c r="P162">
        <v>0</v>
      </c>
      <c r="Q162" t="s">
        <v>27</v>
      </c>
      <c r="R162">
        <v>4</v>
      </c>
      <c r="S162">
        <v>1</v>
      </c>
      <c r="T162" t="s">
        <v>169</v>
      </c>
      <c r="U162" t="s">
        <v>582</v>
      </c>
      <c r="V162" t="s">
        <v>582</v>
      </c>
    </row>
    <row r="163" spans="1:22" x14ac:dyDescent="0.25">
      <c r="A163" t="s">
        <v>348</v>
      </c>
      <c r="B163">
        <v>1</v>
      </c>
      <c r="C163">
        <v>1</v>
      </c>
      <c r="D163">
        <v>1</v>
      </c>
      <c r="E163">
        <v>4</v>
      </c>
      <c r="F163">
        <v>4</v>
      </c>
      <c r="G163">
        <v>0</v>
      </c>
      <c r="H163">
        <v>0</v>
      </c>
      <c r="I163">
        <v>1</v>
      </c>
      <c r="J163">
        <v>1</v>
      </c>
      <c r="K163">
        <v>11</v>
      </c>
      <c r="L163">
        <v>96.4</v>
      </c>
      <c r="M163">
        <v>2.0902777800000001E-2</v>
      </c>
      <c r="N163">
        <v>4</v>
      </c>
      <c r="O163">
        <v>2</v>
      </c>
      <c r="P163">
        <v>0</v>
      </c>
      <c r="Q163" t="s">
        <v>27</v>
      </c>
      <c r="R163">
        <v>4</v>
      </c>
      <c r="S163">
        <v>2</v>
      </c>
      <c r="T163" t="s">
        <v>574</v>
      </c>
      <c r="U163" t="s">
        <v>583</v>
      </c>
      <c r="V163" t="s">
        <v>583</v>
      </c>
    </row>
    <row r="164" spans="1:22" x14ac:dyDescent="0.25">
      <c r="A164" t="s">
        <v>349</v>
      </c>
      <c r="B164">
        <v>1</v>
      </c>
      <c r="C164">
        <v>1</v>
      </c>
      <c r="D164">
        <v>1</v>
      </c>
      <c r="E164">
        <v>7</v>
      </c>
      <c r="F164">
        <v>7</v>
      </c>
      <c r="G164">
        <v>0</v>
      </c>
      <c r="H164">
        <v>0</v>
      </c>
      <c r="I164">
        <v>3</v>
      </c>
      <c r="J164">
        <v>2</v>
      </c>
      <c r="K164">
        <v>10</v>
      </c>
      <c r="L164">
        <v>94.1</v>
      </c>
      <c r="M164">
        <v>1.38888889E-2</v>
      </c>
      <c r="N164">
        <v>5</v>
      </c>
      <c r="O164">
        <v>5</v>
      </c>
      <c r="P164">
        <v>0</v>
      </c>
      <c r="Q164" t="s">
        <v>27</v>
      </c>
      <c r="R164">
        <v>5</v>
      </c>
      <c r="S164">
        <v>3</v>
      </c>
      <c r="T164" t="s">
        <v>574</v>
      </c>
      <c r="U164" t="s">
        <v>583</v>
      </c>
      <c r="V164" t="s">
        <v>583</v>
      </c>
    </row>
    <row r="165" spans="1:22" x14ac:dyDescent="0.25">
      <c r="A165" t="s">
        <v>217</v>
      </c>
      <c r="B165">
        <v>1</v>
      </c>
      <c r="C165">
        <v>1</v>
      </c>
      <c r="D165">
        <v>2</v>
      </c>
      <c r="E165">
        <v>19</v>
      </c>
      <c r="F165">
        <v>19</v>
      </c>
      <c r="G165">
        <v>0</v>
      </c>
      <c r="H165">
        <v>0</v>
      </c>
      <c r="I165">
        <v>4</v>
      </c>
      <c r="J165">
        <v>1</v>
      </c>
      <c r="K165">
        <v>208</v>
      </c>
      <c r="L165">
        <v>88.7</v>
      </c>
      <c r="M165">
        <v>18.085416670000001</v>
      </c>
      <c r="N165">
        <v>2</v>
      </c>
      <c r="O165">
        <v>3</v>
      </c>
      <c r="P165">
        <v>0</v>
      </c>
      <c r="Q165" t="s">
        <v>27</v>
      </c>
      <c r="R165">
        <v>8</v>
      </c>
      <c r="S165">
        <v>4</v>
      </c>
      <c r="T165" t="s">
        <v>571</v>
      </c>
      <c r="U165" t="s">
        <v>582</v>
      </c>
      <c r="V165" t="s">
        <v>583</v>
      </c>
    </row>
    <row r="166" spans="1:22" x14ac:dyDescent="0.25">
      <c r="A166" t="s">
        <v>350</v>
      </c>
      <c r="B166">
        <v>1</v>
      </c>
      <c r="C166">
        <v>1</v>
      </c>
      <c r="D166">
        <v>1</v>
      </c>
      <c r="E166">
        <v>3</v>
      </c>
      <c r="F166">
        <v>3</v>
      </c>
      <c r="G166">
        <v>0</v>
      </c>
      <c r="H166">
        <v>0</v>
      </c>
      <c r="I166">
        <v>2</v>
      </c>
      <c r="J166">
        <v>1</v>
      </c>
      <c r="K166">
        <v>834</v>
      </c>
      <c r="L166">
        <v>97.6</v>
      </c>
      <c r="M166">
        <v>2.917361111</v>
      </c>
      <c r="N166">
        <v>1</v>
      </c>
      <c r="O166">
        <v>3</v>
      </c>
      <c r="P166">
        <v>0</v>
      </c>
      <c r="Q166" t="s">
        <v>27</v>
      </c>
      <c r="R166">
        <v>3</v>
      </c>
      <c r="S166">
        <v>1</v>
      </c>
      <c r="T166" t="s">
        <v>574</v>
      </c>
      <c r="U166" t="s">
        <v>583</v>
      </c>
      <c r="V166" t="s">
        <v>583</v>
      </c>
    </row>
    <row r="167" spans="1:22" x14ac:dyDescent="0.25">
      <c r="A167" t="s">
        <v>351</v>
      </c>
      <c r="B167">
        <v>1</v>
      </c>
      <c r="C167">
        <v>1</v>
      </c>
      <c r="D167">
        <v>1</v>
      </c>
      <c r="E167">
        <v>4</v>
      </c>
      <c r="F167">
        <v>0</v>
      </c>
      <c r="G167">
        <v>0</v>
      </c>
      <c r="H167">
        <v>4</v>
      </c>
      <c r="I167">
        <v>2</v>
      </c>
      <c r="J167">
        <v>2</v>
      </c>
      <c r="K167">
        <v>10</v>
      </c>
      <c r="L167">
        <v>67.099999999999994</v>
      </c>
      <c r="M167">
        <v>1.6527777800000001E-2</v>
      </c>
      <c r="N167">
        <v>2</v>
      </c>
      <c r="O167">
        <v>3</v>
      </c>
      <c r="P167">
        <v>1</v>
      </c>
      <c r="Q167" t="s">
        <v>27</v>
      </c>
      <c r="R167">
        <v>4</v>
      </c>
      <c r="S167">
        <v>2</v>
      </c>
      <c r="T167" t="s">
        <v>574</v>
      </c>
      <c r="U167" t="s">
        <v>583</v>
      </c>
      <c r="V167" t="s">
        <v>583</v>
      </c>
    </row>
    <row r="168" spans="1:22" x14ac:dyDescent="0.25">
      <c r="A168" t="s">
        <v>155</v>
      </c>
      <c r="B168">
        <v>1</v>
      </c>
      <c r="C168">
        <v>1</v>
      </c>
      <c r="D168">
        <v>1</v>
      </c>
      <c r="E168">
        <v>1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164</v>
      </c>
      <c r="L168">
        <v>95.7</v>
      </c>
      <c r="M168">
        <v>1.0300926E-3</v>
      </c>
      <c r="N168">
        <v>3</v>
      </c>
      <c r="O168">
        <v>3</v>
      </c>
      <c r="P168">
        <v>0</v>
      </c>
      <c r="Q168" t="s">
        <v>27</v>
      </c>
      <c r="R168">
        <v>2</v>
      </c>
      <c r="S168">
        <v>2</v>
      </c>
      <c r="T168" t="s">
        <v>169</v>
      </c>
      <c r="U168" t="s">
        <v>582</v>
      </c>
      <c r="V168" t="s">
        <v>582</v>
      </c>
    </row>
    <row r="169" spans="1:22" x14ac:dyDescent="0.25">
      <c r="A169" t="s">
        <v>352</v>
      </c>
      <c r="B169">
        <v>1</v>
      </c>
      <c r="C169">
        <v>1</v>
      </c>
      <c r="D169">
        <v>1</v>
      </c>
      <c r="E169">
        <v>11</v>
      </c>
      <c r="F169">
        <v>2</v>
      </c>
      <c r="G169">
        <v>8</v>
      </c>
      <c r="H169">
        <v>1</v>
      </c>
      <c r="I169">
        <v>6</v>
      </c>
      <c r="J169">
        <v>1</v>
      </c>
      <c r="K169">
        <v>45</v>
      </c>
      <c r="L169">
        <v>93.9</v>
      </c>
      <c r="M169">
        <v>0.2256944444</v>
      </c>
      <c r="N169">
        <v>2</v>
      </c>
      <c r="O169">
        <v>3</v>
      </c>
      <c r="P169">
        <v>0</v>
      </c>
      <c r="Q169" t="s">
        <v>27</v>
      </c>
      <c r="R169">
        <v>6</v>
      </c>
      <c r="S169">
        <v>4</v>
      </c>
      <c r="T169" t="s">
        <v>574</v>
      </c>
      <c r="U169" t="s">
        <v>583</v>
      </c>
      <c r="V169" t="s">
        <v>583</v>
      </c>
    </row>
    <row r="170" spans="1:22" x14ac:dyDescent="0.25">
      <c r="A170" t="s">
        <v>353</v>
      </c>
      <c r="B170">
        <v>1</v>
      </c>
      <c r="C170">
        <v>1</v>
      </c>
      <c r="D170">
        <v>1</v>
      </c>
      <c r="E170">
        <v>5</v>
      </c>
      <c r="F170">
        <v>2</v>
      </c>
      <c r="G170">
        <v>2</v>
      </c>
      <c r="H170">
        <v>1</v>
      </c>
      <c r="I170">
        <v>2</v>
      </c>
      <c r="J170">
        <v>1</v>
      </c>
      <c r="K170">
        <v>93</v>
      </c>
      <c r="L170">
        <v>80.7</v>
      </c>
      <c r="M170">
        <v>9.3749999999999997E-4</v>
      </c>
      <c r="N170">
        <v>1</v>
      </c>
      <c r="O170">
        <v>3</v>
      </c>
      <c r="P170">
        <v>1</v>
      </c>
      <c r="Q170" t="s">
        <v>27</v>
      </c>
      <c r="R170">
        <v>3</v>
      </c>
      <c r="S170">
        <v>2</v>
      </c>
      <c r="T170" t="s">
        <v>574</v>
      </c>
      <c r="U170" t="s">
        <v>583</v>
      </c>
      <c r="V170" t="s">
        <v>583</v>
      </c>
    </row>
    <row r="171" spans="1:22" x14ac:dyDescent="0.25">
      <c r="A171" t="s">
        <v>354</v>
      </c>
      <c r="B171">
        <v>1</v>
      </c>
      <c r="C171">
        <v>1</v>
      </c>
      <c r="D171">
        <v>1</v>
      </c>
      <c r="E171">
        <v>9</v>
      </c>
      <c r="F171">
        <v>6</v>
      </c>
      <c r="G171">
        <v>0</v>
      </c>
      <c r="H171">
        <v>3</v>
      </c>
      <c r="I171">
        <v>5</v>
      </c>
      <c r="J171">
        <v>2</v>
      </c>
      <c r="K171">
        <v>32</v>
      </c>
      <c r="L171">
        <v>100</v>
      </c>
      <c r="M171">
        <v>4.4673611109999998</v>
      </c>
      <c r="N171">
        <v>1</v>
      </c>
      <c r="O171">
        <v>2</v>
      </c>
      <c r="P171">
        <v>0</v>
      </c>
      <c r="Q171" t="s">
        <v>27</v>
      </c>
      <c r="R171">
        <v>9</v>
      </c>
      <c r="S171">
        <v>5</v>
      </c>
      <c r="T171" t="s">
        <v>574</v>
      </c>
      <c r="U171" t="s">
        <v>583</v>
      </c>
      <c r="V171" t="s">
        <v>583</v>
      </c>
    </row>
    <row r="172" spans="1:22" x14ac:dyDescent="0.25">
      <c r="A172" t="s">
        <v>205</v>
      </c>
      <c r="B172">
        <v>1</v>
      </c>
      <c r="C172">
        <v>1</v>
      </c>
      <c r="D172">
        <v>1</v>
      </c>
      <c r="E172">
        <v>3</v>
      </c>
      <c r="F172">
        <v>3</v>
      </c>
      <c r="G172">
        <v>0</v>
      </c>
      <c r="H172">
        <v>0</v>
      </c>
      <c r="I172">
        <v>1</v>
      </c>
      <c r="J172">
        <v>1</v>
      </c>
      <c r="K172">
        <v>14</v>
      </c>
      <c r="L172">
        <v>100</v>
      </c>
      <c r="M172">
        <v>73.018055559999993</v>
      </c>
      <c r="N172">
        <v>2</v>
      </c>
      <c r="O172">
        <v>3</v>
      </c>
      <c r="P172">
        <v>1</v>
      </c>
      <c r="Q172" t="s">
        <v>27</v>
      </c>
      <c r="R172">
        <v>4</v>
      </c>
      <c r="S172">
        <v>1</v>
      </c>
      <c r="T172" t="s">
        <v>571</v>
      </c>
      <c r="U172" t="s">
        <v>582</v>
      </c>
      <c r="V172" t="s">
        <v>583</v>
      </c>
    </row>
    <row r="173" spans="1:22" x14ac:dyDescent="0.25">
      <c r="A173" t="s">
        <v>87</v>
      </c>
      <c r="B173">
        <v>1</v>
      </c>
      <c r="C173">
        <v>1</v>
      </c>
      <c r="D173">
        <v>2</v>
      </c>
      <c r="E173">
        <v>2</v>
      </c>
      <c r="F173">
        <v>0</v>
      </c>
      <c r="G173">
        <v>0</v>
      </c>
      <c r="H173">
        <v>2</v>
      </c>
      <c r="I173">
        <v>2</v>
      </c>
      <c r="J173">
        <v>2</v>
      </c>
      <c r="K173">
        <v>585</v>
      </c>
      <c r="L173">
        <v>97.3</v>
      </c>
      <c r="M173">
        <v>26.640277780000002</v>
      </c>
      <c r="N173">
        <v>1</v>
      </c>
      <c r="O173">
        <v>3</v>
      </c>
      <c r="P173">
        <v>0</v>
      </c>
      <c r="Q173" t="s">
        <v>27</v>
      </c>
      <c r="R173">
        <v>4</v>
      </c>
      <c r="S173">
        <v>3</v>
      </c>
      <c r="T173" t="s">
        <v>169</v>
      </c>
      <c r="U173" t="s">
        <v>582</v>
      </c>
      <c r="V173" t="s">
        <v>582</v>
      </c>
    </row>
    <row r="174" spans="1:22" x14ac:dyDescent="0.25">
      <c r="A174" t="s">
        <v>145</v>
      </c>
      <c r="B174">
        <v>1</v>
      </c>
      <c r="C174">
        <v>1</v>
      </c>
      <c r="D174">
        <v>1</v>
      </c>
      <c r="E174">
        <v>1</v>
      </c>
      <c r="F174">
        <v>0</v>
      </c>
      <c r="G174">
        <v>0</v>
      </c>
      <c r="H174">
        <v>1</v>
      </c>
      <c r="I174">
        <v>1</v>
      </c>
      <c r="J174">
        <v>1</v>
      </c>
      <c r="K174">
        <v>116</v>
      </c>
      <c r="L174">
        <v>95.8</v>
      </c>
      <c r="M174">
        <v>0.59305555560000001</v>
      </c>
      <c r="N174">
        <v>2</v>
      </c>
      <c r="O174">
        <v>3</v>
      </c>
      <c r="P174">
        <v>0</v>
      </c>
      <c r="Q174" t="s">
        <v>27</v>
      </c>
      <c r="R174">
        <v>3</v>
      </c>
      <c r="S174">
        <v>4</v>
      </c>
      <c r="T174" t="s">
        <v>169</v>
      </c>
      <c r="U174" t="s">
        <v>582</v>
      </c>
      <c r="V174" t="s">
        <v>582</v>
      </c>
    </row>
    <row r="175" spans="1:22" x14ac:dyDescent="0.25">
      <c r="A175" t="s">
        <v>171</v>
      </c>
      <c r="B175">
        <v>1</v>
      </c>
      <c r="C175">
        <v>1</v>
      </c>
      <c r="D175">
        <v>1</v>
      </c>
      <c r="E175">
        <v>7</v>
      </c>
      <c r="F175">
        <v>6</v>
      </c>
      <c r="G175">
        <v>0</v>
      </c>
      <c r="H175">
        <v>1</v>
      </c>
      <c r="I175">
        <v>2</v>
      </c>
      <c r="J175">
        <v>2</v>
      </c>
      <c r="K175">
        <v>25</v>
      </c>
      <c r="L175">
        <v>98.9</v>
      </c>
      <c r="M175">
        <v>41.242361109999997</v>
      </c>
      <c r="N175">
        <v>1</v>
      </c>
      <c r="O175">
        <v>2</v>
      </c>
      <c r="P175">
        <v>1</v>
      </c>
      <c r="Q175" t="s">
        <v>27</v>
      </c>
      <c r="R175">
        <v>5</v>
      </c>
      <c r="S175">
        <v>4</v>
      </c>
      <c r="T175" t="s">
        <v>571</v>
      </c>
      <c r="U175" t="s">
        <v>582</v>
      </c>
      <c r="V175" t="s">
        <v>583</v>
      </c>
    </row>
    <row r="176" spans="1:22" x14ac:dyDescent="0.25">
      <c r="A176" t="s">
        <v>355</v>
      </c>
      <c r="B176">
        <v>1</v>
      </c>
      <c r="C176">
        <v>1</v>
      </c>
      <c r="D176">
        <v>2</v>
      </c>
      <c r="E176">
        <v>31</v>
      </c>
      <c r="F176">
        <v>31</v>
      </c>
      <c r="G176">
        <v>0</v>
      </c>
      <c r="H176">
        <v>0</v>
      </c>
      <c r="I176">
        <v>3</v>
      </c>
      <c r="J176">
        <v>1</v>
      </c>
      <c r="K176">
        <v>1</v>
      </c>
      <c r="L176">
        <v>82.2</v>
      </c>
      <c r="M176">
        <v>173.56458330000001</v>
      </c>
      <c r="N176">
        <v>1</v>
      </c>
      <c r="O176">
        <v>3</v>
      </c>
      <c r="P176">
        <v>0</v>
      </c>
      <c r="Q176" t="s">
        <v>27</v>
      </c>
      <c r="R176">
        <v>6</v>
      </c>
      <c r="S176">
        <v>3</v>
      </c>
      <c r="T176" t="s">
        <v>574</v>
      </c>
      <c r="U176" t="s">
        <v>583</v>
      </c>
      <c r="V176" t="s">
        <v>583</v>
      </c>
    </row>
    <row r="177" spans="1:22" x14ac:dyDescent="0.25">
      <c r="A177" t="s">
        <v>86</v>
      </c>
      <c r="B177">
        <v>1</v>
      </c>
      <c r="C177">
        <v>1</v>
      </c>
      <c r="D177">
        <v>1</v>
      </c>
      <c r="E177">
        <v>1</v>
      </c>
      <c r="F177">
        <v>0</v>
      </c>
      <c r="G177">
        <v>0</v>
      </c>
      <c r="H177">
        <v>1</v>
      </c>
      <c r="I177">
        <v>1</v>
      </c>
      <c r="J177">
        <v>1</v>
      </c>
      <c r="K177">
        <v>110</v>
      </c>
      <c r="L177">
        <v>97.9</v>
      </c>
      <c r="M177">
        <v>25.060416669999999</v>
      </c>
      <c r="N177">
        <v>1</v>
      </c>
      <c r="O177">
        <v>3</v>
      </c>
      <c r="P177">
        <v>0</v>
      </c>
      <c r="Q177" t="s">
        <v>27</v>
      </c>
      <c r="R177">
        <v>1</v>
      </c>
      <c r="S177">
        <v>2</v>
      </c>
      <c r="T177" t="s">
        <v>169</v>
      </c>
      <c r="U177" t="s">
        <v>582</v>
      </c>
      <c r="V177" t="s">
        <v>582</v>
      </c>
    </row>
    <row r="178" spans="1:22" x14ac:dyDescent="0.25">
      <c r="A178" t="s">
        <v>356</v>
      </c>
      <c r="B178">
        <v>1</v>
      </c>
      <c r="C178">
        <v>1</v>
      </c>
      <c r="D178">
        <v>1</v>
      </c>
      <c r="E178">
        <v>27</v>
      </c>
      <c r="F178">
        <v>0</v>
      </c>
      <c r="G178">
        <v>0</v>
      </c>
      <c r="H178">
        <v>27</v>
      </c>
      <c r="I178">
        <v>1</v>
      </c>
      <c r="J178">
        <v>1</v>
      </c>
      <c r="K178">
        <v>32</v>
      </c>
      <c r="L178">
        <v>100</v>
      </c>
      <c r="M178">
        <v>9.72222222E-2</v>
      </c>
      <c r="N178">
        <v>1</v>
      </c>
      <c r="O178">
        <v>3</v>
      </c>
      <c r="P178">
        <v>1</v>
      </c>
      <c r="Q178" t="s">
        <v>27</v>
      </c>
      <c r="R178">
        <v>1</v>
      </c>
      <c r="S178">
        <v>2</v>
      </c>
      <c r="T178" t="s">
        <v>574</v>
      </c>
      <c r="U178" t="s">
        <v>583</v>
      </c>
      <c r="V178" t="s">
        <v>583</v>
      </c>
    </row>
    <row r="179" spans="1:22" x14ac:dyDescent="0.25">
      <c r="A179" t="s">
        <v>137</v>
      </c>
      <c r="B179">
        <v>1</v>
      </c>
      <c r="C179">
        <v>1</v>
      </c>
      <c r="D179">
        <v>1</v>
      </c>
      <c r="E179">
        <v>1</v>
      </c>
      <c r="F179">
        <v>0</v>
      </c>
      <c r="G179">
        <v>0</v>
      </c>
      <c r="H179">
        <v>1</v>
      </c>
      <c r="I179">
        <v>1</v>
      </c>
      <c r="J179">
        <v>1</v>
      </c>
      <c r="K179">
        <v>93</v>
      </c>
      <c r="L179">
        <v>73.2</v>
      </c>
      <c r="M179">
        <v>18.66527778</v>
      </c>
      <c r="N179">
        <v>2</v>
      </c>
      <c r="O179">
        <v>3</v>
      </c>
      <c r="P179">
        <v>0</v>
      </c>
      <c r="Q179" t="s">
        <v>27</v>
      </c>
      <c r="R179">
        <v>1</v>
      </c>
      <c r="S179">
        <v>3</v>
      </c>
      <c r="T179" t="s">
        <v>169</v>
      </c>
      <c r="U179" t="s">
        <v>582</v>
      </c>
      <c r="V179" t="s">
        <v>582</v>
      </c>
    </row>
    <row r="180" spans="1:22" x14ac:dyDescent="0.25">
      <c r="A180" t="s">
        <v>128</v>
      </c>
      <c r="B180">
        <v>1</v>
      </c>
      <c r="C180">
        <v>1</v>
      </c>
      <c r="D180">
        <v>1</v>
      </c>
      <c r="E180">
        <v>4</v>
      </c>
      <c r="F180">
        <v>3</v>
      </c>
      <c r="G180">
        <v>0</v>
      </c>
      <c r="H180">
        <v>1</v>
      </c>
      <c r="I180">
        <v>2</v>
      </c>
      <c r="J180">
        <v>1</v>
      </c>
      <c r="K180">
        <v>110</v>
      </c>
      <c r="L180">
        <v>97.9</v>
      </c>
      <c r="M180">
        <v>0.73750000000000004</v>
      </c>
      <c r="N180">
        <v>2</v>
      </c>
      <c r="O180">
        <v>3</v>
      </c>
      <c r="P180">
        <v>0</v>
      </c>
      <c r="Q180" t="s">
        <v>27</v>
      </c>
      <c r="R180">
        <v>4</v>
      </c>
      <c r="S180">
        <v>2</v>
      </c>
      <c r="T180" t="s">
        <v>169</v>
      </c>
      <c r="U180" t="s">
        <v>582</v>
      </c>
      <c r="V180" t="s">
        <v>582</v>
      </c>
    </row>
    <row r="181" spans="1:22" x14ac:dyDescent="0.25">
      <c r="A181" t="s">
        <v>357</v>
      </c>
      <c r="B181">
        <v>1</v>
      </c>
      <c r="C181">
        <v>1</v>
      </c>
      <c r="D181">
        <v>1</v>
      </c>
      <c r="E181">
        <v>6</v>
      </c>
      <c r="F181">
        <v>6</v>
      </c>
      <c r="G181">
        <v>0</v>
      </c>
      <c r="H181">
        <v>0</v>
      </c>
      <c r="I181">
        <v>2</v>
      </c>
      <c r="J181">
        <v>1</v>
      </c>
      <c r="K181">
        <v>20</v>
      </c>
      <c r="L181">
        <v>100</v>
      </c>
      <c r="M181">
        <v>156.57361109999999</v>
      </c>
      <c r="N181">
        <v>2</v>
      </c>
      <c r="O181">
        <v>2</v>
      </c>
      <c r="P181">
        <v>0</v>
      </c>
      <c r="Q181" t="s">
        <v>27</v>
      </c>
      <c r="R181">
        <v>3</v>
      </c>
      <c r="S181">
        <v>1</v>
      </c>
      <c r="T181" t="s">
        <v>574</v>
      </c>
      <c r="U181" t="s">
        <v>583</v>
      </c>
      <c r="V181" t="s">
        <v>583</v>
      </c>
    </row>
    <row r="182" spans="1:22" x14ac:dyDescent="0.25">
      <c r="A182" t="s">
        <v>146</v>
      </c>
      <c r="B182">
        <v>1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1</v>
      </c>
      <c r="I182">
        <v>1</v>
      </c>
      <c r="J182">
        <v>1</v>
      </c>
      <c r="K182">
        <v>636</v>
      </c>
      <c r="L182">
        <v>94.3</v>
      </c>
      <c r="M182">
        <v>249.80694439999999</v>
      </c>
      <c r="N182">
        <v>2</v>
      </c>
      <c r="O182">
        <v>3</v>
      </c>
      <c r="P182">
        <v>0</v>
      </c>
      <c r="Q182" t="s">
        <v>27</v>
      </c>
      <c r="R182">
        <v>1</v>
      </c>
      <c r="S182">
        <v>1</v>
      </c>
      <c r="T182" t="s">
        <v>169</v>
      </c>
      <c r="U182" t="s">
        <v>582</v>
      </c>
      <c r="V182" t="s">
        <v>582</v>
      </c>
    </row>
    <row r="183" spans="1:22" x14ac:dyDescent="0.25">
      <c r="A183" t="s">
        <v>343</v>
      </c>
      <c r="B183">
        <v>1</v>
      </c>
      <c r="C183">
        <v>1</v>
      </c>
      <c r="D183">
        <v>1</v>
      </c>
      <c r="E183">
        <v>4</v>
      </c>
      <c r="F183">
        <v>4</v>
      </c>
      <c r="G183">
        <v>0</v>
      </c>
      <c r="H183">
        <v>0</v>
      </c>
      <c r="I183">
        <v>4</v>
      </c>
      <c r="J183">
        <v>1</v>
      </c>
      <c r="K183">
        <v>172</v>
      </c>
      <c r="L183">
        <v>98.1</v>
      </c>
      <c r="M183">
        <v>767.06388890000005</v>
      </c>
      <c r="N183">
        <v>2</v>
      </c>
      <c r="O183">
        <v>2</v>
      </c>
      <c r="P183">
        <v>0</v>
      </c>
      <c r="Q183" t="s">
        <v>27</v>
      </c>
      <c r="R183">
        <v>1</v>
      </c>
      <c r="S183">
        <v>2</v>
      </c>
      <c r="T183" t="s">
        <v>574</v>
      </c>
      <c r="U183" t="s">
        <v>583</v>
      </c>
      <c r="V183" t="s">
        <v>583</v>
      </c>
    </row>
    <row r="184" spans="1:22" x14ac:dyDescent="0.25">
      <c r="A184" t="s">
        <v>358</v>
      </c>
      <c r="B184">
        <v>1</v>
      </c>
      <c r="C184">
        <v>1</v>
      </c>
      <c r="D184">
        <v>6</v>
      </c>
      <c r="E184">
        <v>43</v>
      </c>
      <c r="F184">
        <v>38</v>
      </c>
      <c r="G184">
        <v>0</v>
      </c>
      <c r="H184">
        <v>5</v>
      </c>
      <c r="I184">
        <v>20</v>
      </c>
      <c r="J184">
        <v>10</v>
      </c>
      <c r="K184">
        <v>582</v>
      </c>
      <c r="L184">
        <v>98</v>
      </c>
      <c r="M184" t="s">
        <v>27</v>
      </c>
      <c r="N184" t="s">
        <v>27</v>
      </c>
      <c r="O184" t="s">
        <v>27</v>
      </c>
      <c r="P184" t="s">
        <v>27</v>
      </c>
      <c r="Q184" t="s">
        <v>27</v>
      </c>
      <c r="R184">
        <v>11</v>
      </c>
      <c r="S184">
        <v>8</v>
      </c>
      <c r="T184" t="s">
        <v>574</v>
      </c>
      <c r="U184" t="s">
        <v>583</v>
      </c>
      <c r="V184" t="s">
        <v>583</v>
      </c>
    </row>
    <row r="185" spans="1:22" x14ac:dyDescent="0.25">
      <c r="A185" t="s">
        <v>190</v>
      </c>
      <c r="B185">
        <v>1</v>
      </c>
      <c r="C185">
        <v>1</v>
      </c>
      <c r="D185">
        <v>1</v>
      </c>
      <c r="E185">
        <v>8</v>
      </c>
      <c r="F185">
        <v>8</v>
      </c>
      <c r="G185">
        <v>0</v>
      </c>
      <c r="H185">
        <v>0</v>
      </c>
      <c r="I185">
        <v>4</v>
      </c>
      <c r="J185">
        <v>2</v>
      </c>
      <c r="K185">
        <v>571</v>
      </c>
      <c r="L185">
        <v>98</v>
      </c>
      <c r="M185" t="s">
        <v>27</v>
      </c>
      <c r="N185" t="s">
        <v>27</v>
      </c>
      <c r="O185" t="s">
        <v>27</v>
      </c>
      <c r="P185" t="s">
        <v>27</v>
      </c>
      <c r="Q185" t="s">
        <v>27</v>
      </c>
      <c r="R185">
        <v>4</v>
      </c>
      <c r="S185">
        <v>3</v>
      </c>
      <c r="T185" t="s">
        <v>571</v>
      </c>
      <c r="U185" t="s">
        <v>582</v>
      </c>
      <c r="V185" t="s">
        <v>583</v>
      </c>
    </row>
    <row r="186" spans="1:22" x14ac:dyDescent="0.25">
      <c r="A186" t="s">
        <v>359</v>
      </c>
      <c r="B186">
        <v>1</v>
      </c>
      <c r="C186">
        <v>1</v>
      </c>
      <c r="D186">
        <v>3</v>
      </c>
      <c r="E186">
        <v>22</v>
      </c>
      <c r="F186">
        <v>14</v>
      </c>
      <c r="G186">
        <v>5</v>
      </c>
      <c r="H186">
        <v>3</v>
      </c>
      <c r="I186">
        <v>4</v>
      </c>
      <c r="J186">
        <v>1</v>
      </c>
      <c r="K186">
        <v>45</v>
      </c>
      <c r="L186">
        <v>92.3</v>
      </c>
      <c r="M186">
        <v>4.7222222199999997E-2</v>
      </c>
      <c r="N186">
        <v>1</v>
      </c>
      <c r="O186">
        <v>3</v>
      </c>
      <c r="P186">
        <v>0</v>
      </c>
      <c r="Q186" t="s">
        <v>27</v>
      </c>
      <c r="R186">
        <v>7</v>
      </c>
      <c r="S186">
        <v>5</v>
      </c>
      <c r="T186" t="s">
        <v>574</v>
      </c>
      <c r="U186" t="s">
        <v>583</v>
      </c>
      <c r="V186" t="s">
        <v>583</v>
      </c>
    </row>
    <row r="187" spans="1:22" x14ac:dyDescent="0.25">
      <c r="A187" t="s">
        <v>143</v>
      </c>
      <c r="B187">
        <v>1</v>
      </c>
      <c r="C187">
        <v>1</v>
      </c>
      <c r="D187">
        <v>1</v>
      </c>
      <c r="E187">
        <v>1</v>
      </c>
      <c r="F187">
        <v>0</v>
      </c>
      <c r="G187">
        <v>0</v>
      </c>
      <c r="H187">
        <v>1</v>
      </c>
      <c r="I187">
        <v>1</v>
      </c>
      <c r="J187">
        <v>1</v>
      </c>
      <c r="K187">
        <v>255</v>
      </c>
      <c r="L187">
        <v>95.5</v>
      </c>
      <c r="M187">
        <v>2.9050925999999999E-3</v>
      </c>
      <c r="N187">
        <v>2</v>
      </c>
      <c r="O187">
        <v>3</v>
      </c>
      <c r="P187">
        <v>0</v>
      </c>
      <c r="Q187" t="s">
        <v>27</v>
      </c>
      <c r="R187">
        <v>1</v>
      </c>
      <c r="S187">
        <v>3</v>
      </c>
      <c r="T187" t="s">
        <v>169</v>
      </c>
      <c r="U187" t="s">
        <v>582</v>
      </c>
      <c r="V187" t="s">
        <v>582</v>
      </c>
    </row>
    <row r="188" spans="1:22" x14ac:dyDescent="0.25">
      <c r="A188" t="s">
        <v>360</v>
      </c>
      <c r="B188">
        <v>1</v>
      </c>
      <c r="C188">
        <v>1</v>
      </c>
      <c r="D188">
        <v>2</v>
      </c>
      <c r="E188">
        <v>2</v>
      </c>
      <c r="F188">
        <v>0</v>
      </c>
      <c r="G188">
        <v>0</v>
      </c>
      <c r="H188">
        <v>2</v>
      </c>
      <c r="I188">
        <v>2</v>
      </c>
      <c r="J188">
        <v>27</v>
      </c>
      <c r="K188">
        <v>344</v>
      </c>
      <c r="L188">
        <v>90.1</v>
      </c>
      <c r="M188">
        <v>4.7222222199999997E-2</v>
      </c>
      <c r="N188">
        <v>1</v>
      </c>
      <c r="O188">
        <v>3</v>
      </c>
      <c r="P188">
        <v>0</v>
      </c>
      <c r="Q188" t="s">
        <v>27</v>
      </c>
      <c r="R188">
        <v>3</v>
      </c>
      <c r="S188">
        <v>3</v>
      </c>
      <c r="T188" t="s">
        <v>574</v>
      </c>
      <c r="U188" t="s">
        <v>583</v>
      </c>
      <c r="V188" t="s">
        <v>583</v>
      </c>
    </row>
    <row r="189" spans="1:22" x14ac:dyDescent="0.25">
      <c r="A189" t="s">
        <v>88</v>
      </c>
      <c r="B189">
        <v>1</v>
      </c>
      <c r="C189">
        <v>1</v>
      </c>
      <c r="D189">
        <v>2</v>
      </c>
      <c r="E189">
        <v>2</v>
      </c>
      <c r="F189">
        <v>0</v>
      </c>
      <c r="G189">
        <v>0</v>
      </c>
      <c r="H189">
        <v>2</v>
      </c>
      <c r="I189">
        <v>2</v>
      </c>
      <c r="J189">
        <v>1</v>
      </c>
      <c r="K189">
        <v>795</v>
      </c>
      <c r="L189">
        <v>96.6</v>
      </c>
      <c r="M189">
        <v>29.33402778</v>
      </c>
      <c r="N189">
        <v>1</v>
      </c>
      <c r="O189">
        <v>3</v>
      </c>
      <c r="P189">
        <v>1</v>
      </c>
      <c r="Q189" t="s">
        <v>27</v>
      </c>
      <c r="R189">
        <v>4</v>
      </c>
      <c r="S189">
        <v>1</v>
      </c>
      <c r="T189" t="s">
        <v>169</v>
      </c>
      <c r="U189" t="s">
        <v>582</v>
      </c>
      <c r="V189" t="s">
        <v>582</v>
      </c>
    </row>
    <row r="190" spans="1:22" x14ac:dyDescent="0.25">
      <c r="A190" t="s">
        <v>361</v>
      </c>
      <c r="B190">
        <v>1</v>
      </c>
      <c r="C190">
        <v>1</v>
      </c>
      <c r="D190">
        <v>1</v>
      </c>
      <c r="E190">
        <v>9</v>
      </c>
      <c r="F190">
        <v>8</v>
      </c>
      <c r="G190">
        <v>0</v>
      </c>
      <c r="H190">
        <v>1</v>
      </c>
      <c r="I190">
        <v>2</v>
      </c>
      <c r="J190">
        <v>2</v>
      </c>
      <c r="K190">
        <v>110</v>
      </c>
      <c r="L190">
        <v>98.1</v>
      </c>
      <c r="M190">
        <v>139.40694439999999</v>
      </c>
      <c r="N190">
        <v>2</v>
      </c>
      <c r="O190">
        <v>2</v>
      </c>
      <c r="P190">
        <v>0</v>
      </c>
      <c r="Q190" t="s">
        <v>27</v>
      </c>
      <c r="R190">
        <v>3</v>
      </c>
      <c r="S190">
        <v>2</v>
      </c>
      <c r="T190" t="s">
        <v>574</v>
      </c>
      <c r="U190" t="s">
        <v>583</v>
      </c>
      <c r="V190" t="s">
        <v>583</v>
      </c>
    </row>
    <row r="191" spans="1:22" x14ac:dyDescent="0.25">
      <c r="A191" t="s">
        <v>362</v>
      </c>
      <c r="B191">
        <v>1</v>
      </c>
      <c r="C191">
        <v>1</v>
      </c>
      <c r="D191">
        <v>1</v>
      </c>
      <c r="E191">
        <v>8</v>
      </c>
      <c r="F191">
        <v>8</v>
      </c>
      <c r="G191">
        <v>0</v>
      </c>
      <c r="H191">
        <v>0</v>
      </c>
      <c r="I191">
        <v>3</v>
      </c>
      <c r="J191">
        <v>1</v>
      </c>
      <c r="K191">
        <v>657</v>
      </c>
      <c r="L191">
        <v>100</v>
      </c>
      <c r="M191">
        <v>1.4909722219999999</v>
      </c>
      <c r="N191">
        <v>1</v>
      </c>
      <c r="O191">
        <v>3</v>
      </c>
      <c r="P191">
        <v>0</v>
      </c>
      <c r="Q191" t="s">
        <v>27</v>
      </c>
      <c r="R191">
        <v>7</v>
      </c>
      <c r="S191">
        <v>2</v>
      </c>
      <c r="T191" t="s">
        <v>574</v>
      </c>
      <c r="U191" t="s">
        <v>583</v>
      </c>
      <c r="V191" t="s">
        <v>583</v>
      </c>
    </row>
    <row r="192" spans="1:22" x14ac:dyDescent="0.25">
      <c r="A192" t="s">
        <v>144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1</v>
      </c>
      <c r="J192">
        <v>1</v>
      </c>
      <c r="K192">
        <v>59</v>
      </c>
      <c r="L192">
        <v>72.7</v>
      </c>
      <c r="M192">
        <v>61.553472220000003</v>
      </c>
      <c r="N192">
        <v>2</v>
      </c>
      <c r="O192">
        <v>3</v>
      </c>
      <c r="P192">
        <v>1</v>
      </c>
      <c r="Q192" t="s">
        <v>27</v>
      </c>
      <c r="R192">
        <v>1</v>
      </c>
      <c r="S192">
        <v>2</v>
      </c>
      <c r="T192" t="s">
        <v>169</v>
      </c>
      <c r="U192" t="s">
        <v>582</v>
      </c>
      <c r="V192" t="s">
        <v>582</v>
      </c>
    </row>
    <row r="193" spans="1:22" x14ac:dyDescent="0.25">
      <c r="A193" t="s">
        <v>156</v>
      </c>
      <c r="B193">
        <v>1</v>
      </c>
      <c r="C193">
        <v>1</v>
      </c>
      <c r="D193">
        <v>1</v>
      </c>
      <c r="E193">
        <v>3</v>
      </c>
      <c r="F193">
        <v>3</v>
      </c>
      <c r="G193">
        <v>0</v>
      </c>
      <c r="H193">
        <v>0</v>
      </c>
      <c r="I193">
        <v>1</v>
      </c>
      <c r="J193">
        <v>1</v>
      </c>
      <c r="K193">
        <v>523</v>
      </c>
      <c r="L193">
        <v>97.8</v>
      </c>
      <c r="M193">
        <v>34.798611110000003</v>
      </c>
      <c r="N193">
        <v>2</v>
      </c>
      <c r="O193">
        <v>3</v>
      </c>
      <c r="P193">
        <v>0</v>
      </c>
      <c r="Q193" t="s">
        <v>27</v>
      </c>
      <c r="R193">
        <v>1</v>
      </c>
      <c r="S193">
        <v>3</v>
      </c>
      <c r="T193" t="s">
        <v>169</v>
      </c>
      <c r="U193" t="s">
        <v>582</v>
      </c>
      <c r="V193" t="s">
        <v>582</v>
      </c>
    </row>
    <row r="194" spans="1:22" x14ac:dyDescent="0.25">
      <c r="A194" t="s">
        <v>344</v>
      </c>
      <c r="B194">
        <v>1</v>
      </c>
      <c r="C194">
        <v>1</v>
      </c>
      <c r="D194">
        <v>1</v>
      </c>
      <c r="E194">
        <v>4</v>
      </c>
      <c r="F194">
        <v>0</v>
      </c>
      <c r="G194">
        <v>0</v>
      </c>
      <c r="H194">
        <v>4</v>
      </c>
      <c r="I194">
        <v>4</v>
      </c>
      <c r="J194">
        <v>1</v>
      </c>
      <c r="K194">
        <v>137</v>
      </c>
      <c r="L194">
        <v>100</v>
      </c>
      <c r="M194">
        <v>25.568055560000001</v>
      </c>
      <c r="N194">
        <v>2</v>
      </c>
      <c r="O194">
        <v>3</v>
      </c>
      <c r="P194">
        <v>0</v>
      </c>
      <c r="Q194" t="s">
        <v>27</v>
      </c>
      <c r="R194">
        <v>5</v>
      </c>
      <c r="S194">
        <v>2</v>
      </c>
      <c r="T194" t="s">
        <v>574</v>
      </c>
      <c r="U194" t="s">
        <v>583</v>
      </c>
      <c r="V194" t="s">
        <v>583</v>
      </c>
    </row>
    <row r="195" spans="1:22" x14ac:dyDescent="0.25">
      <c r="A195" t="s">
        <v>218</v>
      </c>
      <c r="B195">
        <v>1</v>
      </c>
      <c r="C195">
        <v>1</v>
      </c>
      <c r="D195">
        <v>1</v>
      </c>
      <c r="E195">
        <v>8</v>
      </c>
      <c r="F195">
        <v>7</v>
      </c>
      <c r="G195">
        <v>0</v>
      </c>
      <c r="H195">
        <v>1</v>
      </c>
      <c r="I195">
        <v>1</v>
      </c>
      <c r="J195">
        <v>1</v>
      </c>
      <c r="K195">
        <v>516</v>
      </c>
      <c r="L195">
        <v>99.1</v>
      </c>
      <c r="M195">
        <v>544.57222220000006</v>
      </c>
      <c r="N195">
        <v>2</v>
      </c>
      <c r="O195">
        <v>3</v>
      </c>
      <c r="P195">
        <v>0</v>
      </c>
      <c r="Q195" t="s">
        <v>27</v>
      </c>
      <c r="R195">
        <v>7</v>
      </c>
      <c r="S195">
        <v>2</v>
      </c>
      <c r="T195" t="s">
        <v>571</v>
      </c>
      <c r="U195" t="s">
        <v>582</v>
      </c>
      <c r="V195" t="s">
        <v>583</v>
      </c>
    </row>
    <row r="196" spans="1:22" x14ac:dyDescent="0.25">
      <c r="A196" t="s">
        <v>157</v>
      </c>
      <c r="B196">
        <v>1</v>
      </c>
      <c r="C196">
        <v>1</v>
      </c>
      <c r="D196">
        <v>2</v>
      </c>
      <c r="E196">
        <v>21</v>
      </c>
      <c r="F196">
        <v>19</v>
      </c>
      <c r="G196">
        <v>0</v>
      </c>
      <c r="H196">
        <v>2</v>
      </c>
      <c r="I196">
        <v>8</v>
      </c>
      <c r="J196">
        <v>2</v>
      </c>
      <c r="K196">
        <v>241</v>
      </c>
      <c r="L196">
        <v>95.3</v>
      </c>
      <c r="M196">
        <v>22.484027780000002</v>
      </c>
      <c r="N196">
        <v>2</v>
      </c>
      <c r="O196">
        <v>2</v>
      </c>
      <c r="P196">
        <v>0</v>
      </c>
      <c r="Q196" t="s">
        <v>27</v>
      </c>
      <c r="R196">
        <v>8</v>
      </c>
      <c r="S196">
        <v>3</v>
      </c>
      <c r="T196" t="s">
        <v>169</v>
      </c>
      <c r="U196" t="s">
        <v>582</v>
      </c>
      <c r="V196" t="s">
        <v>582</v>
      </c>
    </row>
    <row r="197" spans="1:22" x14ac:dyDescent="0.25">
      <c r="A197" t="s">
        <v>363</v>
      </c>
      <c r="B197">
        <v>1</v>
      </c>
      <c r="C197">
        <v>1</v>
      </c>
      <c r="D197">
        <v>1</v>
      </c>
      <c r="E197">
        <v>7</v>
      </c>
      <c r="F197">
        <v>5</v>
      </c>
      <c r="G197">
        <v>0</v>
      </c>
      <c r="H197">
        <v>2</v>
      </c>
      <c r="I197">
        <v>2</v>
      </c>
      <c r="J197">
        <v>1</v>
      </c>
      <c r="K197">
        <v>54</v>
      </c>
      <c r="L197">
        <v>97.1</v>
      </c>
      <c r="M197">
        <v>40.137500000000003</v>
      </c>
      <c r="N197">
        <v>2</v>
      </c>
      <c r="O197">
        <v>2</v>
      </c>
      <c r="P197">
        <v>0</v>
      </c>
      <c r="Q197" t="s">
        <v>27</v>
      </c>
      <c r="R197">
        <v>6</v>
      </c>
      <c r="S197">
        <v>3</v>
      </c>
      <c r="T197" t="s">
        <v>574</v>
      </c>
      <c r="U197" t="s">
        <v>583</v>
      </c>
      <c r="V197" t="s">
        <v>583</v>
      </c>
    </row>
    <row r="198" spans="1:22" x14ac:dyDescent="0.25">
      <c r="A198" t="s">
        <v>89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1</v>
      </c>
      <c r="J198">
        <v>1</v>
      </c>
      <c r="K198">
        <v>7</v>
      </c>
      <c r="L198">
        <v>77.2</v>
      </c>
      <c r="M198">
        <v>0.5013888889</v>
      </c>
      <c r="N198">
        <v>2</v>
      </c>
      <c r="O198">
        <v>3</v>
      </c>
      <c r="P198">
        <v>1</v>
      </c>
      <c r="Q198" t="s">
        <v>27</v>
      </c>
      <c r="R198">
        <v>1</v>
      </c>
      <c r="S198">
        <v>2</v>
      </c>
      <c r="T198" t="s">
        <v>169</v>
      </c>
      <c r="U198" t="s">
        <v>582</v>
      </c>
      <c r="V198" t="s">
        <v>582</v>
      </c>
    </row>
    <row r="199" spans="1:22" x14ac:dyDescent="0.25">
      <c r="A199" t="s">
        <v>185</v>
      </c>
      <c r="B199">
        <v>1</v>
      </c>
      <c r="C199">
        <v>1</v>
      </c>
      <c r="D199">
        <v>1</v>
      </c>
      <c r="E199">
        <v>3</v>
      </c>
      <c r="F199">
        <v>3</v>
      </c>
      <c r="G199">
        <v>0</v>
      </c>
      <c r="H199">
        <v>0</v>
      </c>
      <c r="I199">
        <v>1</v>
      </c>
      <c r="J199">
        <v>1</v>
      </c>
      <c r="K199">
        <v>20</v>
      </c>
      <c r="L199">
        <v>97.9</v>
      </c>
      <c r="M199">
        <v>57.855555559999999</v>
      </c>
      <c r="N199">
        <v>1</v>
      </c>
      <c r="O199">
        <v>3</v>
      </c>
      <c r="P199">
        <v>1</v>
      </c>
      <c r="Q199" t="s">
        <v>27</v>
      </c>
      <c r="R199">
        <v>4</v>
      </c>
      <c r="S199">
        <v>1</v>
      </c>
      <c r="T199" t="s">
        <v>169</v>
      </c>
      <c r="U199" t="s">
        <v>582</v>
      </c>
      <c r="V199" t="s">
        <v>582</v>
      </c>
    </row>
    <row r="200" spans="1:22" x14ac:dyDescent="0.25">
      <c r="A200" t="s">
        <v>90</v>
      </c>
      <c r="B200">
        <v>1</v>
      </c>
      <c r="C200">
        <v>1</v>
      </c>
      <c r="D200">
        <v>1</v>
      </c>
      <c r="E200">
        <v>3</v>
      </c>
      <c r="F200">
        <v>3</v>
      </c>
      <c r="G200">
        <v>0</v>
      </c>
      <c r="H200">
        <v>0</v>
      </c>
      <c r="I200">
        <v>1</v>
      </c>
      <c r="J200">
        <v>1</v>
      </c>
      <c r="K200">
        <v>82</v>
      </c>
      <c r="L200">
        <v>100</v>
      </c>
      <c r="M200">
        <v>45.508333329999999</v>
      </c>
      <c r="N200">
        <v>2</v>
      </c>
      <c r="O200">
        <v>2</v>
      </c>
      <c r="P200">
        <v>0</v>
      </c>
      <c r="Q200" t="s">
        <v>27</v>
      </c>
      <c r="R200">
        <v>3</v>
      </c>
      <c r="S200">
        <v>2</v>
      </c>
      <c r="T200" t="s">
        <v>169</v>
      </c>
      <c r="U200" t="s">
        <v>582</v>
      </c>
      <c r="V200" t="s">
        <v>582</v>
      </c>
    </row>
    <row r="201" spans="1:22" x14ac:dyDescent="0.25">
      <c r="A201" t="s">
        <v>147</v>
      </c>
      <c r="B201">
        <v>1</v>
      </c>
      <c r="C201">
        <v>1</v>
      </c>
      <c r="D201">
        <v>6</v>
      </c>
      <c r="E201">
        <v>10</v>
      </c>
      <c r="F201">
        <v>3</v>
      </c>
      <c r="G201">
        <v>0</v>
      </c>
      <c r="H201">
        <v>7</v>
      </c>
      <c r="I201">
        <v>9</v>
      </c>
      <c r="J201">
        <v>1</v>
      </c>
      <c r="K201">
        <v>87</v>
      </c>
      <c r="L201">
        <v>83.3</v>
      </c>
      <c r="M201">
        <v>1.7557870400000002E-2</v>
      </c>
      <c r="N201">
        <v>2</v>
      </c>
      <c r="O201">
        <v>5</v>
      </c>
      <c r="P201">
        <v>2</v>
      </c>
      <c r="Q201" t="s">
        <v>27</v>
      </c>
      <c r="R201">
        <v>5</v>
      </c>
      <c r="S201">
        <v>1</v>
      </c>
      <c r="T201" t="s">
        <v>169</v>
      </c>
      <c r="U201" t="s">
        <v>582</v>
      </c>
      <c r="V201" t="s">
        <v>582</v>
      </c>
    </row>
    <row r="202" spans="1:22" x14ac:dyDescent="0.25">
      <c r="A202" t="s">
        <v>165</v>
      </c>
      <c r="B202">
        <v>1</v>
      </c>
      <c r="C202">
        <v>1</v>
      </c>
      <c r="D202">
        <v>2</v>
      </c>
      <c r="E202">
        <v>6</v>
      </c>
      <c r="F202">
        <v>6</v>
      </c>
      <c r="G202">
        <v>0</v>
      </c>
      <c r="H202">
        <v>0</v>
      </c>
      <c r="I202">
        <v>2</v>
      </c>
      <c r="J202">
        <v>2</v>
      </c>
      <c r="K202">
        <v>206</v>
      </c>
      <c r="L202">
        <v>99.4</v>
      </c>
      <c r="M202">
        <v>5.6250000000000001E-2</v>
      </c>
      <c r="N202">
        <v>2</v>
      </c>
      <c r="O202">
        <v>3</v>
      </c>
      <c r="P202">
        <v>1</v>
      </c>
      <c r="Q202" t="s">
        <v>27</v>
      </c>
      <c r="R202">
        <v>2</v>
      </c>
      <c r="S202">
        <v>3</v>
      </c>
      <c r="T202" t="s">
        <v>169</v>
      </c>
      <c r="U202" t="s">
        <v>582</v>
      </c>
      <c r="V202" t="s">
        <v>582</v>
      </c>
    </row>
    <row r="203" spans="1:22" x14ac:dyDescent="0.25">
      <c r="A203" t="s">
        <v>148</v>
      </c>
      <c r="B203">
        <v>1</v>
      </c>
      <c r="C203">
        <v>1</v>
      </c>
      <c r="D203">
        <v>1</v>
      </c>
      <c r="E203">
        <v>4</v>
      </c>
      <c r="F203">
        <v>4</v>
      </c>
      <c r="G203">
        <v>0</v>
      </c>
      <c r="H203">
        <v>0</v>
      </c>
      <c r="I203">
        <v>2</v>
      </c>
      <c r="J203">
        <v>1</v>
      </c>
      <c r="K203">
        <v>281</v>
      </c>
      <c r="L203">
        <v>82.4</v>
      </c>
      <c r="M203">
        <v>9.7173611110000007</v>
      </c>
      <c r="N203">
        <v>2</v>
      </c>
      <c r="O203">
        <v>2</v>
      </c>
      <c r="P203">
        <v>3</v>
      </c>
      <c r="Q203" t="s">
        <v>27</v>
      </c>
      <c r="R203">
        <v>3</v>
      </c>
      <c r="S203">
        <v>1</v>
      </c>
      <c r="T203" t="s">
        <v>169</v>
      </c>
      <c r="U203" t="s">
        <v>582</v>
      </c>
      <c r="V203" t="s">
        <v>582</v>
      </c>
    </row>
    <row r="204" spans="1:22" x14ac:dyDescent="0.25">
      <c r="A204" t="s">
        <v>364</v>
      </c>
      <c r="B204">
        <v>1</v>
      </c>
      <c r="C204">
        <v>1</v>
      </c>
      <c r="D204">
        <v>1</v>
      </c>
      <c r="E204">
        <v>3</v>
      </c>
      <c r="F204">
        <v>3</v>
      </c>
      <c r="G204">
        <v>0</v>
      </c>
      <c r="H204">
        <v>0</v>
      </c>
      <c r="I204">
        <v>1</v>
      </c>
      <c r="J204">
        <v>1</v>
      </c>
      <c r="K204">
        <v>25</v>
      </c>
      <c r="L204">
        <v>99.2</v>
      </c>
      <c r="M204">
        <v>6.7708333000000001E-3</v>
      </c>
      <c r="N204">
        <v>2</v>
      </c>
      <c r="O204">
        <v>3</v>
      </c>
      <c r="P204">
        <v>0</v>
      </c>
      <c r="Q204" t="s">
        <v>27</v>
      </c>
      <c r="R204">
        <v>4</v>
      </c>
      <c r="S204">
        <v>2</v>
      </c>
      <c r="T204" t="s">
        <v>574</v>
      </c>
      <c r="U204" t="s">
        <v>583</v>
      </c>
      <c r="V204" t="s">
        <v>583</v>
      </c>
    </row>
    <row r="205" spans="1:22" x14ac:dyDescent="0.25">
      <c r="A205" t="s">
        <v>345</v>
      </c>
      <c r="B205">
        <v>1</v>
      </c>
      <c r="C205">
        <v>1</v>
      </c>
      <c r="D205">
        <v>1</v>
      </c>
      <c r="E205">
        <v>21</v>
      </c>
      <c r="F205">
        <v>21</v>
      </c>
      <c r="G205">
        <v>0</v>
      </c>
      <c r="H205">
        <v>0</v>
      </c>
      <c r="I205">
        <v>2</v>
      </c>
      <c r="J205">
        <v>1</v>
      </c>
      <c r="K205">
        <v>13</v>
      </c>
      <c r="L205">
        <v>100</v>
      </c>
      <c r="M205">
        <v>0.1951388889</v>
      </c>
      <c r="N205">
        <v>2</v>
      </c>
      <c r="O205">
        <v>3</v>
      </c>
      <c r="P205">
        <v>0</v>
      </c>
      <c r="Q205" t="s">
        <v>27</v>
      </c>
      <c r="R205">
        <v>6</v>
      </c>
      <c r="S205">
        <v>3</v>
      </c>
      <c r="T205" t="s">
        <v>574</v>
      </c>
      <c r="U205" t="s">
        <v>583</v>
      </c>
      <c r="V205" t="s">
        <v>583</v>
      </c>
    </row>
    <row r="206" spans="1:22" x14ac:dyDescent="0.25">
      <c r="A206" t="s">
        <v>158</v>
      </c>
      <c r="B206">
        <v>1</v>
      </c>
      <c r="C206">
        <v>1</v>
      </c>
      <c r="D206">
        <v>2</v>
      </c>
      <c r="E206">
        <v>12</v>
      </c>
      <c r="F206">
        <v>2</v>
      </c>
      <c r="G206">
        <v>6</v>
      </c>
      <c r="H206">
        <v>4</v>
      </c>
      <c r="I206">
        <v>6</v>
      </c>
      <c r="J206">
        <v>2</v>
      </c>
      <c r="K206">
        <v>35</v>
      </c>
      <c r="L206">
        <v>72</v>
      </c>
      <c r="M206">
        <v>0.58750000000000002</v>
      </c>
      <c r="N206">
        <v>1</v>
      </c>
      <c r="O206">
        <v>3</v>
      </c>
      <c r="P206">
        <v>0</v>
      </c>
      <c r="Q206" t="s">
        <v>27</v>
      </c>
      <c r="R206">
        <v>8</v>
      </c>
      <c r="S206">
        <v>5</v>
      </c>
      <c r="T206" t="s">
        <v>169</v>
      </c>
      <c r="U206" t="s">
        <v>582</v>
      </c>
      <c r="V206" t="s">
        <v>582</v>
      </c>
    </row>
    <row r="207" spans="1:22" x14ac:dyDescent="0.25">
      <c r="A207" t="s">
        <v>91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1</v>
      </c>
      <c r="J207">
        <v>1</v>
      </c>
      <c r="K207">
        <v>190</v>
      </c>
      <c r="L207">
        <v>100</v>
      </c>
      <c r="M207">
        <v>0.4229166667</v>
      </c>
      <c r="N207">
        <v>1</v>
      </c>
      <c r="O207">
        <v>3</v>
      </c>
      <c r="P207">
        <v>0</v>
      </c>
      <c r="Q207" t="s">
        <v>27</v>
      </c>
      <c r="R207">
        <v>1</v>
      </c>
      <c r="S207">
        <v>1</v>
      </c>
      <c r="T207" t="s">
        <v>169</v>
      </c>
      <c r="U207" t="s">
        <v>582</v>
      </c>
      <c r="V207" t="s">
        <v>582</v>
      </c>
    </row>
    <row r="208" spans="1:22" x14ac:dyDescent="0.25">
      <c r="A208" t="s">
        <v>149</v>
      </c>
      <c r="B208">
        <v>1</v>
      </c>
      <c r="C208">
        <v>1</v>
      </c>
      <c r="D208">
        <v>1</v>
      </c>
      <c r="E208">
        <v>4</v>
      </c>
      <c r="F208">
        <v>4</v>
      </c>
      <c r="G208">
        <v>0</v>
      </c>
      <c r="H208">
        <v>0</v>
      </c>
      <c r="I208">
        <v>1</v>
      </c>
      <c r="J208">
        <v>1</v>
      </c>
      <c r="K208">
        <v>74</v>
      </c>
      <c r="L208">
        <v>82.3</v>
      </c>
      <c r="M208">
        <v>2.9555555560000002</v>
      </c>
      <c r="N208">
        <v>2</v>
      </c>
      <c r="O208">
        <v>2</v>
      </c>
      <c r="P208">
        <v>1</v>
      </c>
      <c r="Q208" t="s">
        <v>27</v>
      </c>
      <c r="R208">
        <v>2</v>
      </c>
      <c r="S208">
        <v>1</v>
      </c>
      <c r="T208" t="s">
        <v>169</v>
      </c>
      <c r="U208" t="s">
        <v>582</v>
      </c>
      <c r="V208" t="s">
        <v>582</v>
      </c>
    </row>
    <row r="209" spans="1:22" x14ac:dyDescent="0.25">
      <c r="A209" t="s">
        <v>219</v>
      </c>
      <c r="B209">
        <v>1</v>
      </c>
      <c r="C209">
        <v>1</v>
      </c>
      <c r="D209">
        <v>1</v>
      </c>
      <c r="E209">
        <v>4</v>
      </c>
      <c r="F209">
        <v>2</v>
      </c>
      <c r="G209">
        <v>2</v>
      </c>
      <c r="H209">
        <v>0</v>
      </c>
      <c r="I209">
        <v>4</v>
      </c>
      <c r="J209">
        <v>1</v>
      </c>
      <c r="K209">
        <v>31</v>
      </c>
      <c r="L209">
        <v>97.1</v>
      </c>
      <c r="M209">
        <v>33.179166670000001</v>
      </c>
      <c r="N209">
        <v>3</v>
      </c>
      <c r="O209">
        <v>3</v>
      </c>
      <c r="P209">
        <v>1</v>
      </c>
      <c r="Q209" t="s">
        <v>27</v>
      </c>
      <c r="R209">
        <v>0</v>
      </c>
      <c r="S209">
        <v>3</v>
      </c>
      <c r="T209" t="s">
        <v>571</v>
      </c>
      <c r="U209" t="s">
        <v>582</v>
      </c>
      <c r="V209" t="s">
        <v>583</v>
      </c>
    </row>
    <row r="210" spans="1:22" x14ac:dyDescent="0.25">
      <c r="A210" t="s">
        <v>150</v>
      </c>
      <c r="B210">
        <v>1</v>
      </c>
      <c r="C210">
        <v>1</v>
      </c>
      <c r="D210">
        <v>1</v>
      </c>
      <c r="E210">
        <v>3</v>
      </c>
      <c r="F210">
        <v>3</v>
      </c>
      <c r="G210">
        <v>0</v>
      </c>
      <c r="H210">
        <v>0</v>
      </c>
      <c r="I210">
        <v>1</v>
      </c>
      <c r="J210">
        <v>1</v>
      </c>
      <c r="K210">
        <v>12</v>
      </c>
      <c r="L210">
        <v>100</v>
      </c>
      <c r="M210">
        <v>15.02638889</v>
      </c>
      <c r="N210">
        <v>2</v>
      </c>
      <c r="O210">
        <v>3</v>
      </c>
      <c r="P210">
        <v>0</v>
      </c>
      <c r="Q210" t="s">
        <v>27</v>
      </c>
      <c r="R210">
        <v>4</v>
      </c>
      <c r="S210">
        <v>2</v>
      </c>
      <c r="T210" t="s">
        <v>169</v>
      </c>
      <c r="U210" t="s">
        <v>582</v>
      </c>
      <c r="V210" t="s">
        <v>582</v>
      </c>
    </row>
    <row r="211" spans="1:22" x14ac:dyDescent="0.25">
      <c r="A211" t="s">
        <v>92</v>
      </c>
      <c r="B211">
        <v>1</v>
      </c>
      <c r="C211">
        <v>1</v>
      </c>
      <c r="D211">
        <v>1</v>
      </c>
      <c r="E211">
        <v>2</v>
      </c>
      <c r="F211">
        <v>2</v>
      </c>
      <c r="G211">
        <v>0</v>
      </c>
      <c r="H211">
        <v>0</v>
      </c>
      <c r="I211">
        <v>2</v>
      </c>
      <c r="J211">
        <v>1</v>
      </c>
      <c r="K211">
        <v>6</v>
      </c>
      <c r="L211">
        <v>98.2</v>
      </c>
      <c r="M211">
        <v>0.37291666670000001</v>
      </c>
      <c r="N211">
        <v>4</v>
      </c>
      <c r="O211">
        <v>3</v>
      </c>
      <c r="P211">
        <v>0</v>
      </c>
      <c r="Q211" t="s">
        <v>27</v>
      </c>
      <c r="R211">
        <v>1</v>
      </c>
      <c r="S211">
        <v>1</v>
      </c>
      <c r="T211" t="s">
        <v>169</v>
      </c>
      <c r="U211" t="s">
        <v>582</v>
      </c>
      <c r="V211" t="s">
        <v>582</v>
      </c>
    </row>
    <row r="212" spans="1:22" x14ac:dyDescent="0.25">
      <c r="A212" t="s">
        <v>365</v>
      </c>
      <c r="B212">
        <v>1</v>
      </c>
      <c r="C212">
        <v>1</v>
      </c>
      <c r="D212">
        <v>1</v>
      </c>
      <c r="E212">
        <v>6</v>
      </c>
      <c r="F212">
        <v>4</v>
      </c>
      <c r="G212">
        <v>0</v>
      </c>
      <c r="H212">
        <v>2</v>
      </c>
      <c r="I212">
        <v>3</v>
      </c>
      <c r="J212">
        <v>1</v>
      </c>
      <c r="K212">
        <v>33</v>
      </c>
      <c r="L212">
        <v>63.4</v>
      </c>
      <c r="M212">
        <v>4.0916666670000001</v>
      </c>
      <c r="N212">
        <v>2</v>
      </c>
      <c r="O212">
        <v>3</v>
      </c>
      <c r="P212">
        <v>0</v>
      </c>
      <c r="Q212" t="s">
        <v>27</v>
      </c>
      <c r="R212">
        <v>4</v>
      </c>
      <c r="S212">
        <v>2</v>
      </c>
      <c r="T212" t="s">
        <v>574</v>
      </c>
      <c r="U212" t="s">
        <v>583</v>
      </c>
      <c r="V212" t="s">
        <v>583</v>
      </c>
    </row>
    <row r="213" spans="1:22" x14ac:dyDescent="0.25">
      <c r="A213" t="s">
        <v>117</v>
      </c>
      <c r="B213">
        <v>1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1</v>
      </c>
      <c r="I213">
        <v>1</v>
      </c>
      <c r="J213">
        <v>11</v>
      </c>
      <c r="K213">
        <v>11</v>
      </c>
      <c r="L213">
        <v>7.9</v>
      </c>
      <c r="M213">
        <v>2.0023148000000001E-3</v>
      </c>
      <c r="N213">
        <v>2</v>
      </c>
      <c r="O213">
        <v>3</v>
      </c>
      <c r="P213">
        <v>0</v>
      </c>
      <c r="Q213" t="s">
        <v>27</v>
      </c>
      <c r="R213">
        <v>3</v>
      </c>
      <c r="S213">
        <v>2</v>
      </c>
      <c r="T213" t="s">
        <v>169</v>
      </c>
      <c r="U213" t="s">
        <v>582</v>
      </c>
      <c r="V213" t="s">
        <v>582</v>
      </c>
    </row>
    <row r="214" spans="1:22" x14ac:dyDescent="0.25">
      <c r="A214" t="s">
        <v>160</v>
      </c>
      <c r="B214">
        <v>1</v>
      </c>
      <c r="C214">
        <v>1</v>
      </c>
      <c r="D214">
        <v>1</v>
      </c>
      <c r="E214">
        <v>2</v>
      </c>
      <c r="F214">
        <v>0</v>
      </c>
      <c r="G214">
        <v>1</v>
      </c>
      <c r="H214">
        <v>1</v>
      </c>
      <c r="I214">
        <v>1</v>
      </c>
      <c r="J214">
        <v>1</v>
      </c>
      <c r="K214">
        <v>256</v>
      </c>
      <c r="L214">
        <v>98.6</v>
      </c>
      <c r="M214">
        <v>0.16875000000000001</v>
      </c>
      <c r="N214">
        <v>2</v>
      </c>
      <c r="O214">
        <v>3</v>
      </c>
      <c r="P214">
        <v>1</v>
      </c>
      <c r="Q214" t="s">
        <v>27</v>
      </c>
      <c r="R214">
        <v>1</v>
      </c>
      <c r="S214">
        <v>1</v>
      </c>
      <c r="T214" t="s">
        <v>169</v>
      </c>
      <c r="U214" t="s">
        <v>582</v>
      </c>
      <c r="V214" t="s">
        <v>582</v>
      </c>
    </row>
    <row r="215" spans="1:22" x14ac:dyDescent="0.25">
      <c r="A215" t="s">
        <v>93</v>
      </c>
      <c r="B215">
        <v>1</v>
      </c>
      <c r="C215">
        <v>1</v>
      </c>
      <c r="D215">
        <v>1</v>
      </c>
      <c r="E215">
        <v>1</v>
      </c>
      <c r="F215">
        <v>0</v>
      </c>
      <c r="G215">
        <v>0</v>
      </c>
      <c r="H215">
        <v>1</v>
      </c>
      <c r="I215">
        <v>1</v>
      </c>
      <c r="J215">
        <v>1</v>
      </c>
      <c r="K215">
        <v>186</v>
      </c>
      <c r="L215">
        <v>99.5</v>
      </c>
      <c r="M215">
        <v>1.4423611110000001</v>
      </c>
      <c r="N215">
        <v>2</v>
      </c>
      <c r="O215">
        <v>3</v>
      </c>
      <c r="P215">
        <v>0</v>
      </c>
      <c r="Q215" t="s">
        <v>27</v>
      </c>
      <c r="R215">
        <v>2</v>
      </c>
      <c r="S215">
        <v>3</v>
      </c>
      <c r="T215" t="s">
        <v>169</v>
      </c>
      <c r="U215" t="s">
        <v>582</v>
      </c>
      <c r="V215" t="s">
        <v>582</v>
      </c>
    </row>
    <row r="216" spans="1:22" x14ac:dyDescent="0.25">
      <c r="A216" t="s">
        <v>118</v>
      </c>
      <c r="B216">
        <v>1</v>
      </c>
      <c r="C216">
        <v>1</v>
      </c>
      <c r="D216">
        <v>1</v>
      </c>
      <c r="E216">
        <v>1</v>
      </c>
      <c r="F216">
        <v>0</v>
      </c>
      <c r="G216">
        <v>0</v>
      </c>
      <c r="H216">
        <v>1</v>
      </c>
      <c r="I216">
        <v>1</v>
      </c>
      <c r="J216">
        <v>1</v>
      </c>
      <c r="K216">
        <v>142</v>
      </c>
      <c r="L216">
        <v>93.3</v>
      </c>
      <c r="M216">
        <v>0.34097222220000001</v>
      </c>
      <c r="N216">
        <v>1</v>
      </c>
      <c r="O216">
        <v>2</v>
      </c>
      <c r="P216">
        <v>0</v>
      </c>
      <c r="Q216" t="s">
        <v>27</v>
      </c>
      <c r="R216">
        <v>2</v>
      </c>
      <c r="S216">
        <v>3</v>
      </c>
      <c r="T216" t="s">
        <v>169</v>
      </c>
      <c r="U216" t="s">
        <v>582</v>
      </c>
      <c r="V216" t="s">
        <v>582</v>
      </c>
    </row>
    <row r="217" spans="1:22" x14ac:dyDescent="0.25">
      <c r="A217" t="s">
        <v>159</v>
      </c>
      <c r="B217">
        <v>1</v>
      </c>
      <c r="C217">
        <v>1</v>
      </c>
      <c r="D217">
        <v>2</v>
      </c>
      <c r="E217">
        <v>2</v>
      </c>
      <c r="F217">
        <v>0</v>
      </c>
      <c r="G217">
        <v>0</v>
      </c>
      <c r="H217">
        <v>2</v>
      </c>
      <c r="I217">
        <v>2</v>
      </c>
      <c r="J217">
        <v>1</v>
      </c>
      <c r="K217">
        <v>185</v>
      </c>
      <c r="L217">
        <v>99.5</v>
      </c>
      <c r="M217">
        <v>3.125E-2</v>
      </c>
      <c r="N217">
        <v>1</v>
      </c>
      <c r="O217">
        <v>3</v>
      </c>
      <c r="P217">
        <v>1</v>
      </c>
      <c r="Q217" t="s">
        <v>27</v>
      </c>
      <c r="R217">
        <v>2</v>
      </c>
      <c r="S217">
        <v>2</v>
      </c>
      <c r="T217" t="s">
        <v>169</v>
      </c>
      <c r="U217" t="s">
        <v>582</v>
      </c>
      <c r="V217" t="s">
        <v>582</v>
      </c>
    </row>
    <row r="218" spans="1:22" x14ac:dyDescent="0.25">
      <c r="A218" t="s">
        <v>172</v>
      </c>
      <c r="B218">
        <v>1</v>
      </c>
      <c r="C218">
        <v>1</v>
      </c>
      <c r="D218">
        <v>1</v>
      </c>
      <c r="E218">
        <v>1</v>
      </c>
      <c r="F218">
        <v>0</v>
      </c>
      <c r="G218">
        <v>0</v>
      </c>
      <c r="H218">
        <v>1</v>
      </c>
      <c r="I218">
        <v>1</v>
      </c>
      <c r="J218">
        <v>2</v>
      </c>
      <c r="K218">
        <v>184</v>
      </c>
      <c r="L218">
        <v>99.5</v>
      </c>
      <c r="M218">
        <v>0.46388888890000002</v>
      </c>
      <c r="N218">
        <v>2</v>
      </c>
      <c r="O218">
        <v>3</v>
      </c>
      <c r="P218">
        <v>0</v>
      </c>
      <c r="Q218" t="s">
        <v>27</v>
      </c>
      <c r="R218">
        <v>2</v>
      </c>
      <c r="S218">
        <v>4</v>
      </c>
      <c r="T218" t="s">
        <v>571</v>
      </c>
      <c r="U218" t="s">
        <v>582</v>
      </c>
      <c r="V218" t="s">
        <v>583</v>
      </c>
    </row>
    <row r="219" spans="1:22" x14ac:dyDescent="0.25">
      <c r="A219" t="s">
        <v>220</v>
      </c>
      <c r="B219">
        <v>1</v>
      </c>
      <c r="C219">
        <v>1</v>
      </c>
      <c r="D219">
        <v>1</v>
      </c>
      <c r="E219">
        <v>8</v>
      </c>
      <c r="F219">
        <v>8</v>
      </c>
      <c r="G219">
        <v>0</v>
      </c>
      <c r="H219">
        <v>0</v>
      </c>
      <c r="I219">
        <v>4</v>
      </c>
      <c r="J219">
        <v>1</v>
      </c>
      <c r="K219">
        <v>47</v>
      </c>
      <c r="L219">
        <v>99.2</v>
      </c>
      <c r="M219">
        <v>0.82569444439999995</v>
      </c>
      <c r="N219">
        <v>1</v>
      </c>
      <c r="O219">
        <v>2</v>
      </c>
      <c r="P219">
        <v>0</v>
      </c>
      <c r="Q219" t="s">
        <v>27</v>
      </c>
      <c r="R219">
        <v>2</v>
      </c>
      <c r="S219">
        <v>3</v>
      </c>
      <c r="T219" t="s">
        <v>571</v>
      </c>
      <c r="U219" t="s">
        <v>582</v>
      </c>
      <c r="V219" t="s">
        <v>583</v>
      </c>
    </row>
    <row r="220" spans="1:22" x14ac:dyDescent="0.25">
      <c r="A220" t="s">
        <v>173</v>
      </c>
      <c r="B220">
        <v>1</v>
      </c>
      <c r="C220">
        <v>1</v>
      </c>
      <c r="D220">
        <v>2</v>
      </c>
      <c r="E220">
        <v>22</v>
      </c>
      <c r="F220">
        <v>2</v>
      </c>
      <c r="G220">
        <v>19</v>
      </c>
      <c r="H220">
        <v>1</v>
      </c>
      <c r="I220">
        <v>4</v>
      </c>
      <c r="J220">
        <v>1</v>
      </c>
      <c r="K220">
        <v>16</v>
      </c>
      <c r="L220">
        <v>93.8</v>
      </c>
      <c r="M220">
        <v>1.3131944440000001</v>
      </c>
      <c r="N220">
        <v>3</v>
      </c>
      <c r="O220">
        <v>3</v>
      </c>
      <c r="P220">
        <v>0</v>
      </c>
      <c r="Q220" t="s">
        <v>27</v>
      </c>
      <c r="R220">
        <v>8</v>
      </c>
      <c r="S220">
        <v>4</v>
      </c>
      <c r="T220" t="s">
        <v>571</v>
      </c>
      <c r="U220" t="s">
        <v>582</v>
      </c>
      <c r="V220" t="s">
        <v>583</v>
      </c>
    </row>
    <row r="221" spans="1:22" x14ac:dyDescent="0.25">
      <c r="A221" t="s">
        <v>366</v>
      </c>
      <c r="B221">
        <v>1</v>
      </c>
      <c r="C221">
        <v>1</v>
      </c>
      <c r="D221">
        <v>2</v>
      </c>
      <c r="E221">
        <v>21</v>
      </c>
      <c r="F221">
        <v>21</v>
      </c>
      <c r="G221">
        <v>0</v>
      </c>
      <c r="H221">
        <v>0</v>
      </c>
      <c r="I221">
        <v>5</v>
      </c>
      <c r="J221">
        <v>1</v>
      </c>
      <c r="K221">
        <v>75</v>
      </c>
      <c r="L221">
        <v>100</v>
      </c>
      <c r="M221">
        <v>88.049305559999993</v>
      </c>
      <c r="N221">
        <v>2</v>
      </c>
      <c r="O221">
        <v>3</v>
      </c>
      <c r="P221">
        <v>1</v>
      </c>
      <c r="Q221" t="s">
        <v>27</v>
      </c>
      <c r="R221">
        <v>9</v>
      </c>
      <c r="S221">
        <v>4</v>
      </c>
      <c r="T221" t="s">
        <v>574</v>
      </c>
      <c r="U221" t="s">
        <v>583</v>
      </c>
      <c r="V221" t="s">
        <v>583</v>
      </c>
    </row>
    <row r="222" spans="1:22" x14ac:dyDescent="0.25">
      <c r="A222" t="s">
        <v>367</v>
      </c>
      <c r="B222">
        <v>1</v>
      </c>
      <c r="C222">
        <v>1</v>
      </c>
      <c r="D222">
        <v>1</v>
      </c>
      <c r="E222">
        <v>30</v>
      </c>
      <c r="F222">
        <v>30</v>
      </c>
      <c r="G222">
        <v>0</v>
      </c>
      <c r="H222">
        <v>0</v>
      </c>
      <c r="I222">
        <v>8</v>
      </c>
      <c r="J222">
        <v>1</v>
      </c>
      <c r="K222">
        <v>30</v>
      </c>
      <c r="L222">
        <v>96.8</v>
      </c>
      <c r="M222">
        <v>267.91180559999998</v>
      </c>
      <c r="N222">
        <v>2</v>
      </c>
      <c r="O222">
        <v>3</v>
      </c>
      <c r="P222">
        <v>1</v>
      </c>
      <c r="Q222" t="s">
        <v>27</v>
      </c>
      <c r="R222">
        <v>5</v>
      </c>
      <c r="S222">
        <v>4</v>
      </c>
      <c r="T222" t="s">
        <v>574</v>
      </c>
      <c r="U222" t="s">
        <v>583</v>
      </c>
      <c r="V222" t="s">
        <v>583</v>
      </c>
    </row>
    <row r="223" spans="1:22" x14ac:dyDescent="0.25">
      <c r="A223" t="s">
        <v>85</v>
      </c>
      <c r="B223">
        <v>1</v>
      </c>
      <c r="C223">
        <v>1</v>
      </c>
      <c r="D223">
        <v>2</v>
      </c>
      <c r="E223">
        <v>6</v>
      </c>
      <c r="F223">
        <v>3</v>
      </c>
      <c r="G223">
        <v>3</v>
      </c>
      <c r="H223">
        <v>0</v>
      </c>
      <c r="I223">
        <v>3</v>
      </c>
      <c r="J223">
        <v>1</v>
      </c>
      <c r="K223">
        <v>166</v>
      </c>
      <c r="L223">
        <v>97.6</v>
      </c>
      <c r="M223">
        <v>59.663888890000003</v>
      </c>
      <c r="N223">
        <v>2</v>
      </c>
      <c r="O223">
        <v>3</v>
      </c>
      <c r="P223">
        <v>0</v>
      </c>
      <c r="Q223" t="s">
        <v>27</v>
      </c>
      <c r="R223">
        <v>6</v>
      </c>
      <c r="S223">
        <v>3</v>
      </c>
      <c r="T223" t="s">
        <v>169</v>
      </c>
      <c r="U223" t="s">
        <v>582</v>
      </c>
      <c r="V223" t="s">
        <v>582</v>
      </c>
    </row>
    <row r="224" spans="1:22" x14ac:dyDescent="0.25">
      <c r="A224" t="s">
        <v>346</v>
      </c>
      <c r="B224">
        <v>1</v>
      </c>
      <c r="C224">
        <v>1</v>
      </c>
      <c r="D224">
        <v>2</v>
      </c>
      <c r="E224">
        <v>3</v>
      </c>
      <c r="F224">
        <v>1</v>
      </c>
      <c r="G224">
        <v>2</v>
      </c>
      <c r="H224">
        <v>0</v>
      </c>
      <c r="I224">
        <v>3</v>
      </c>
      <c r="J224">
        <v>2</v>
      </c>
      <c r="K224">
        <v>155</v>
      </c>
      <c r="L224">
        <v>92.7</v>
      </c>
      <c r="M224">
        <v>20.79861111</v>
      </c>
      <c r="N224">
        <v>1</v>
      </c>
      <c r="O224">
        <v>3</v>
      </c>
      <c r="P224">
        <v>0</v>
      </c>
      <c r="Q224" t="s">
        <v>27</v>
      </c>
      <c r="R224">
        <v>5</v>
      </c>
      <c r="S224">
        <v>3</v>
      </c>
      <c r="T224" t="s">
        <v>574</v>
      </c>
      <c r="U224" t="s">
        <v>583</v>
      </c>
      <c r="V224" t="s">
        <v>583</v>
      </c>
    </row>
    <row r="225" spans="1:22" x14ac:dyDescent="0.25">
      <c r="A225" t="s">
        <v>347</v>
      </c>
      <c r="B225">
        <v>1</v>
      </c>
      <c r="C225">
        <v>1</v>
      </c>
      <c r="D225">
        <v>1</v>
      </c>
      <c r="E225">
        <v>3</v>
      </c>
      <c r="F225">
        <v>3</v>
      </c>
      <c r="G225">
        <v>0</v>
      </c>
      <c r="H225">
        <v>0</v>
      </c>
      <c r="I225">
        <v>1</v>
      </c>
      <c r="J225">
        <v>2</v>
      </c>
      <c r="K225">
        <v>166</v>
      </c>
      <c r="L225">
        <v>93.3</v>
      </c>
      <c r="M225">
        <v>2.00231482E-2</v>
      </c>
      <c r="N225">
        <v>1</v>
      </c>
      <c r="O225">
        <v>3</v>
      </c>
      <c r="P225">
        <v>0</v>
      </c>
      <c r="Q225" t="s">
        <v>27</v>
      </c>
      <c r="R225">
        <v>4</v>
      </c>
      <c r="S225">
        <v>1</v>
      </c>
      <c r="T225" t="s">
        <v>574</v>
      </c>
      <c r="U225" t="s">
        <v>583</v>
      </c>
      <c r="V225" t="s">
        <v>583</v>
      </c>
    </row>
    <row r="226" spans="1:22" x14ac:dyDescent="0.25">
      <c r="A226" t="s">
        <v>197</v>
      </c>
      <c r="B226">
        <v>2</v>
      </c>
      <c r="C226">
        <v>2</v>
      </c>
      <c r="D226">
        <v>2</v>
      </c>
      <c r="E226">
        <v>6</v>
      </c>
      <c r="F226">
        <v>6</v>
      </c>
      <c r="G226">
        <v>0</v>
      </c>
      <c r="H226">
        <v>0</v>
      </c>
      <c r="I226">
        <v>2</v>
      </c>
      <c r="J226">
        <v>2</v>
      </c>
      <c r="K226">
        <v>313</v>
      </c>
      <c r="L226">
        <v>95.8</v>
      </c>
      <c r="M226">
        <v>68.098611109999993</v>
      </c>
      <c r="N226">
        <v>2</v>
      </c>
      <c r="O226">
        <v>2</v>
      </c>
      <c r="P226">
        <v>0</v>
      </c>
      <c r="Q226" t="s">
        <v>27</v>
      </c>
      <c r="R226">
        <v>2</v>
      </c>
      <c r="S226">
        <v>3</v>
      </c>
      <c r="T226" t="s">
        <v>571</v>
      </c>
      <c r="U226" t="s">
        <v>582</v>
      </c>
      <c r="V226" t="s">
        <v>583</v>
      </c>
    </row>
    <row r="227" spans="1:22" x14ac:dyDescent="0.25">
      <c r="A227" t="s">
        <v>221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1</v>
      </c>
      <c r="J227">
        <v>1</v>
      </c>
      <c r="K227">
        <v>369</v>
      </c>
      <c r="L227">
        <v>100</v>
      </c>
      <c r="M227">
        <v>1.17708333E-2</v>
      </c>
      <c r="N227">
        <v>2</v>
      </c>
      <c r="O227">
        <v>2</v>
      </c>
      <c r="P227">
        <v>0</v>
      </c>
      <c r="Q227" t="s">
        <v>27</v>
      </c>
      <c r="R227">
        <v>2</v>
      </c>
      <c r="S227">
        <v>2</v>
      </c>
      <c r="T227" t="s">
        <v>169</v>
      </c>
      <c r="U227" t="s">
        <v>582</v>
      </c>
      <c r="V227" t="s">
        <v>582</v>
      </c>
    </row>
    <row r="228" spans="1:22" x14ac:dyDescent="0.25">
      <c r="A228" t="s">
        <v>396</v>
      </c>
      <c r="B228">
        <v>1</v>
      </c>
      <c r="C228">
        <v>1</v>
      </c>
      <c r="D228">
        <v>2</v>
      </c>
      <c r="E228">
        <v>3</v>
      </c>
      <c r="F228">
        <v>0</v>
      </c>
      <c r="G228">
        <v>0</v>
      </c>
      <c r="H228">
        <v>3</v>
      </c>
      <c r="I228">
        <v>3</v>
      </c>
      <c r="J228">
        <v>1</v>
      </c>
      <c r="K228">
        <v>48</v>
      </c>
      <c r="L228">
        <v>100</v>
      </c>
      <c r="M228">
        <v>2.9083333329999999</v>
      </c>
      <c r="N228">
        <v>1</v>
      </c>
      <c r="O228">
        <v>4</v>
      </c>
      <c r="P228">
        <v>0</v>
      </c>
      <c r="Q228" t="s">
        <v>27</v>
      </c>
      <c r="R228">
        <v>2</v>
      </c>
      <c r="S228">
        <v>2</v>
      </c>
      <c r="T228" t="s">
        <v>574</v>
      </c>
      <c r="U228" t="s">
        <v>583</v>
      </c>
      <c r="V228" t="s">
        <v>583</v>
      </c>
    </row>
    <row r="229" spans="1:22" x14ac:dyDescent="0.25">
      <c r="A229" t="s">
        <v>397</v>
      </c>
      <c r="B229">
        <v>1</v>
      </c>
      <c r="C229">
        <v>1</v>
      </c>
      <c r="D229">
        <v>1</v>
      </c>
      <c r="E229">
        <v>2</v>
      </c>
      <c r="F229">
        <v>1</v>
      </c>
      <c r="G229">
        <v>0</v>
      </c>
      <c r="H229">
        <v>1</v>
      </c>
      <c r="I229">
        <v>1</v>
      </c>
      <c r="J229">
        <v>2</v>
      </c>
      <c r="K229">
        <v>70</v>
      </c>
      <c r="L229">
        <v>85.7</v>
      </c>
      <c r="M229">
        <v>4.5534722219999999</v>
      </c>
      <c r="N229">
        <v>1</v>
      </c>
      <c r="O229">
        <v>3</v>
      </c>
      <c r="P229">
        <v>0</v>
      </c>
      <c r="Q229" t="s">
        <v>27</v>
      </c>
      <c r="R229">
        <v>2</v>
      </c>
      <c r="S229">
        <v>2</v>
      </c>
      <c r="T229" t="s">
        <v>574</v>
      </c>
      <c r="U229" t="s">
        <v>583</v>
      </c>
      <c r="V229" t="s">
        <v>583</v>
      </c>
    </row>
    <row r="230" spans="1:22" x14ac:dyDescent="0.25">
      <c r="A230" t="s">
        <v>398</v>
      </c>
      <c r="B230">
        <v>1</v>
      </c>
      <c r="C230">
        <v>1</v>
      </c>
      <c r="D230">
        <v>1</v>
      </c>
      <c r="E230">
        <v>17</v>
      </c>
      <c r="F230">
        <v>17</v>
      </c>
      <c r="G230">
        <v>0</v>
      </c>
      <c r="H230">
        <v>0</v>
      </c>
      <c r="I230">
        <v>3</v>
      </c>
      <c r="J230">
        <v>6</v>
      </c>
      <c r="K230">
        <v>30</v>
      </c>
      <c r="L230">
        <v>91.7</v>
      </c>
      <c r="M230">
        <v>36.114583330000002</v>
      </c>
      <c r="N230">
        <v>1</v>
      </c>
      <c r="O230">
        <v>3</v>
      </c>
      <c r="P230">
        <v>0</v>
      </c>
      <c r="Q230" t="s">
        <v>27</v>
      </c>
      <c r="R230">
        <v>6</v>
      </c>
      <c r="S230">
        <v>3</v>
      </c>
      <c r="T230" t="s">
        <v>574</v>
      </c>
      <c r="U230" t="s">
        <v>583</v>
      </c>
      <c r="V230" t="s">
        <v>583</v>
      </c>
    </row>
    <row r="231" spans="1:22" x14ac:dyDescent="0.25">
      <c r="A231" t="s">
        <v>174</v>
      </c>
      <c r="B231">
        <v>1</v>
      </c>
      <c r="C231">
        <v>1</v>
      </c>
      <c r="D231">
        <v>1</v>
      </c>
      <c r="E231">
        <v>10</v>
      </c>
      <c r="F231">
        <v>10</v>
      </c>
      <c r="G231">
        <v>0</v>
      </c>
      <c r="H231">
        <v>0</v>
      </c>
      <c r="I231">
        <v>2</v>
      </c>
      <c r="J231">
        <v>1</v>
      </c>
      <c r="K231">
        <v>20</v>
      </c>
      <c r="L231">
        <v>97.2</v>
      </c>
      <c r="M231">
        <v>143.43611110000001</v>
      </c>
      <c r="N231">
        <v>1</v>
      </c>
      <c r="O231">
        <v>2</v>
      </c>
      <c r="P231">
        <v>0</v>
      </c>
      <c r="Q231" t="s">
        <v>27</v>
      </c>
      <c r="R231">
        <v>3</v>
      </c>
      <c r="S231">
        <v>4</v>
      </c>
      <c r="T231" t="s">
        <v>571</v>
      </c>
      <c r="U231" t="s">
        <v>582</v>
      </c>
      <c r="V231" t="s">
        <v>583</v>
      </c>
    </row>
    <row r="232" spans="1:22" x14ac:dyDescent="0.25">
      <c r="A232" t="s">
        <v>228</v>
      </c>
      <c r="B232">
        <v>1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1</v>
      </c>
      <c r="I232">
        <v>1</v>
      </c>
      <c r="J232">
        <v>1</v>
      </c>
      <c r="K232">
        <v>133</v>
      </c>
      <c r="L232">
        <v>93.5</v>
      </c>
      <c r="M232">
        <v>16.534027779999999</v>
      </c>
      <c r="N232">
        <v>2</v>
      </c>
      <c r="O232">
        <v>2</v>
      </c>
      <c r="P232">
        <v>0</v>
      </c>
      <c r="Q232" t="s">
        <v>27</v>
      </c>
      <c r="R232">
        <v>1</v>
      </c>
      <c r="S232">
        <v>3</v>
      </c>
      <c r="T232" t="s">
        <v>571</v>
      </c>
      <c r="U232" t="s">
        <v>582</v>
      </c>
      <c r="V232" t="s">
        <v>583</v>
      </c>
    </row>
    <row r="233" spans="1:22" x14ac:dyDescent="0.25">
      <c r="A233" t="s">
        <v>192</v>
      </c>
      <c r="B233">
        <v>1</v>
      </c>
      <c r="C233">
        <v>1</v>
      </c>
      <c r="D233">
        <v>1</v>
      </c>
      <c r="E233">
        <v>1</v>
      </c>
      <c r="F233">
        <v>0</v>
      </c>
      <c r="G233">
        <v>0</v>
      </c>
      <c r="H233">
        <v>1</v>
      </c>
      <c r="I233">
        <v>1</v>
      </c>
      <c r="J233">
        <v>1</v>
      </c>
      <c r="K233">
        <v>9</v>
      </c>
      <c r="L233">
        <v>100</v>
      </c>
      <c r="M233">
        <v>69.506944439999998</v>
      </c>
      <c r="N233">
        <v>1</v>
      </c>
      <c r="O233">
        <v>3</v>
      </c>
      <c r="P233">
        <v>0</v>
      </c>
      <c r="Q233" t="s">
        <v>27</v>
      </c>
      <c r="R233">
        <v>2</v>
      </c>
      <c r="S233">
        <v>2</v>
      </c>
      <c r="T233" t="s">
        <v>571</v>
      </c>
      <c r="U233" t="s">
        <v>582</v>
      </c>
      <c r="V233" t="s">
        <v>583</v>
      </c>
    </row>
    <row r="234" spans="1:22" x14ac:dyDescent="0.25">
      <c r="A234" t="s">
        <v>399</v>
      </c>
      <c r="B234">
        <v>1</v>
      </c>
      <c r="C234">
        <v>1</v>
      </c>
      <c r="D234">
        <v>1</v>
      </c>
      <c r="E234">
        <v>8</v>
      </c>
      <c r="F234">
        <v>8</v>
      </c>
      <c r="G234">
        <v>0</v>
      </c>
      <c r="H234">
        <v>0</v>
      </c>
      <c r="I234">
        <v>4</v>
      </c>
      <c r="J234">
        <v>1</v>
      </c>
      <c r="K234">
        <v>16</v>
      </c>
      <c r="L234">
        <v>84.2</v>
      </c>
      <c r="M234">
        <v>22.247222220000001</v>
      </c>
      <c r="N234">
        <v>1</v>
      </c>
      <c r="O234">
        <v>3</v>
      </c>
      <c r="P234">
        <v>0</v>
      </c>
      <c r="Q234" t="s">
        <v>27</v>
      </c>
      <c r="R234">
        <v>3</v>
      </c>
      <c r="S234">
        <v>2</v>
      </c>
      <c r="T234" t="s">
        <v>574</v>
      </c>
      <c r="U234" t="s">
        <v>583</v>
      </c>
      <c r="V234" t="s">
        <v>583</v>
      </c>
    </row>
    <row r="235" spans="1:22" x14ac:dyDescent="0.25">
      <c r="A235" t="s">
        <v>166</v>
      </c>
      <c r="B235">
        <v>1</v>
      </c>
      <c r="C235">
        <v>1</v>
      </c>
      <c r="D235">
        <v>1</v>
      </c>
      <c r="E235">
        <v>1</v>
      </c>
      <c r="F235">
        <v>0</v>
      </c>
      <c r="G235">
        <v>0</v>
      </c>
      <c r="H235">
        <v>1</v>
      </c>
      <c r="I235">
        <v>1</v>
      </c>
      <c r="J235">
        <v>1</v>
      </c>
      <c r="K235">
        <v>10</v>
      </c>
      <c r="L235">
        <v>82.5</v>
      </c>
      <c r="M235">
        <v>2.4224537000000001E-2</v>
      </c>
      <c r="N235">
        <v>2</v>
      </c>
      <c r="O235">
        <v>4</v>
      </c>
      <c r="P235">
        <v>0</v>
      </c>
      <c r="Q235" t="s">
        <v>27</v>
      </c>
      <c r="R235">
        <v>2</v>
      </c>
      <c r="S235">
        <v>2</v>
      </c>
      <c r="T235" t="s">
        <v>169</v>
      </c>
      <c r="U235" t="s">
        <v>582</v>
      </c>
      <c r="V235" t="s">
        <v>582</v>
      </c>
    </row>
    <row r="236" spans="1:22" x14ac:dyDescent="0.25">
      <c r="A236" t="s">
        <v>369</v>
      </c>
      <c r="B236">
        <v>1</v>
      </c>
      <c r="C236">
        <v>1</v>
      </c>
      <c r="D236">
        <v>0</v>
      </c>
      <c r="E236">
        <v>4</v>
      </c>
      <c r="F236">
        <v>3</v>
      </c>
      <c r="G236">
        <v>0</v>
      </c>
      <c r="H236">
        <v>1</v>
      </c>
      <c r="I236">
        <v>3</v>
      </c>
      <c r="J236">
        <v>3</v>
      </c>
      <c r="K236">
        <v>707</v>
      </c>
      <c r="L236">
        <v>39.6</v>
      </c>
      <c r="M236">
        <v>9.2673611109999996</v>
      </c>
      <c r="N236">
        <v>2</v>
      </c>
      <c r="O236">
        <v>4</v>
      </c>
      <c r="P236">
        <v>0</v>
      </c>
      <c r="Q236" t="s">
        <v>27</v>
      </c>
      <c r="R236">
        <v>3</v>
      </c>
      <c r="S236">
        <v>1</v>
      </c>
      <c r="T236" t="s">
        <v>574</v>
      </c>
      <c r="U236" t="s">
        <v>583</v>
      </c>
      <c r="V236" t="s">
        <v>583</v>
      </c>
    </row>
    <row r="237" spans="1:22" x14ac:dyDescent="0.25">
      <c r="A237" t="s">
        <v>370</v>
      </c>
      <c r="B237">
        <v>1</v>
      </c>
      <c r="C237">
        <v>1</v>
      </c>
      <c r="D237">
        <v>1</v>
      </c>
      <c r="E237">
        <v>9</v>
      </c>
      <c r="F237">
        <v>9</v>
      </c>
      <c r="G237">
        <v>0</v>
      </c>
      <c r="H237">
        <v>0</v>
      </c>
      <c r="I237">
        <v>2</v>
      </c>
      <c r="J237">
        <v>1</v>
      </c>
      <c r="K237">
        <v>89</v>
      </c>
      <c r="L237">
        <v>75.599999999999994</v>
      </c>
      <c r="M237">
        <v>17.695833329999999</v>
      </c>
      <c r="N237">
        <v>1</v>
      </c>
      <c r="O237">
        <v>4</v>
      </c>
      <c r="P237">
        <v>0</v>
      </c>
      <c r="Q237" t="s">
        <v>27</v>
      </c>
      <c r="R237">
        <v>7</v>
      </c>
      <c r="S237">
        <v>2</v>
      </c>
      <c r="T237" t="s">
        <v>574</v>
      </c>
      <c r="U237" t="s">
        <v>583</v>
      </c>
      <c r="V237" t="s">
        <v>583</v>
      </c>
    </row>
    <row r="238" spans="1:22" x14ac:dyDescent="0.25">
      <c r="A238" t="s">
        <v>371</v>
      </c>
      <c r="B238">
        <v>2</v>
      </c>
      <c r="C238">
        <v>2</v>
      </c>
      <c r="D238">
        <v>2</v>
      </c>
      <c r="E238">
        <v>13</v>
      </c>
      <c r="F238">
        <v>9</v>
      </c>
      <c r="G238">
        <v>3</v>
      </c>
      <c r="H238">
        <v>1</v>
      </c>
      <c r="I238">
        <v>3</v>
      </c>
      <c r="J238">
        <v>1</v>
      </c>
      <c r="K238">
        <v>92</v>
      </c>
      <c r="L238">
        <v>89.8</v>
      </c>
      <c r="M238">
        <v>17.695833329999999</v>
      </c>
      <c r="N238">
        <v>1</v>
      </c>
      <c r="O238">
        <v>4</v>
      </c>
      <c r="P238">
        <v>0</v>
      </c>
      <c r="Q238" t="s">
        <v>27</v>
      </c>
      <c r="R238">
        <v>10</v>
      </c>
      <c r="S238">
        <v>3</v>
      </c>
      <c r="T238" t="s">
        <v>574</v>
      </c>
      <c r="U238" t="s">
        <v>583</v>
      </c>
      <c r="V238" t="s">
        <v>583</v>
      </c>
    </row>
    <row r="239" spans="1:22" x14ac:dyDescent="0.25">
      <c r="A239" t="s">
        <v>168</v>
      </c>
      <c r="B239">
        <v>1</v>
      </c>
      <c r="C239">
        <v>1</v>
      </c>
      <c r="D239">
        <v>1</v>
      </c>
      <c r="E239">
        <v>2</v>
      </c>
      <c r="F239">
        <v>1</v>
      </c>
      <c r="G239">
        <v>0</v>
      </c>
      <c r="H239">
        <v>1</v>
      </c>
      <c r="I239">
        <v>2</v>
      </c>
      <c r="J239">
        <v>1</v>
      </c>
      <c r="K239">
        <v>3042</v>
      </c>
      <c r="L239">
        <v>97.8</v>
      </c>
      <c r="M239">
        <v>6.0916666670000001</v>
      </c>
      <c r="N239">
        <v>2</v>
      </c>
      <c r="O239">
        <v>3</v>
      </c>
      <c r="P239">
        <v>1</v>
      </c>
      <c r="Q239" t="s">
        <v>27</v>
      </c>
      <c r="R239">
        <v>3</v>
      </c>
      <c r="S239">
        <v>2</v>
      </c>
      <c r="T239" t="s">
        <v>169</v>
      </c>
      <c r="U239" t="s">
        <v>582</v>
      </c>
      <c r="V239" t="s">
        <v>582</v>
      </c>
    </row>
    <row r="240" spans="1:22" x14ac:dyDescent="0.25">
      <c r="A240" t="s">
        <v>222</v>
      </c>
      <c r="B240">
        <v>1</v>
      </c>
      <c r="C240">
        <v>1</v>
      </c>
      <c r="D240">
        <v>2</v>
      </c>
      <c r="E240">
        <v>21</v>
      </c>
      <c r="F240">
        <v>19</v>
      </c>
      <c r="G240">
        <v>0</v>
      </c>
      <c r="H240">
        <v>2</v>
      </c>
      <c r="I240">
        <v>11</v>
      </c>
      <c r="J240">
        <v>2</v>
      </c>
      <c r="K240">
        <v>3040</v>
      </c>
      <c r="L240">
        <v>97.8</v>
      </c>
      <c r="M240">
        <v>5.6881944439999996</v>
      </c>
      <c r="N240">
        <v>2</v>
      </c>
      <c r="O240">
        <v>3</v>
      </c>
      <c r="P240">
        <v>1</v>
      </c>
      <c r="Q240" t="s">
        <v>27</v>
      </c>
      <c r="R240">
        <v>5</v>
      </c>
      <c r="S240">
        <v>2</v>
      </c>
      <c r="T240" t="s">
        <v>571</v>
      </c>
      <c r="U240" t="s">
        <v>582</v>
      </c>
      <c r="V240" t="s">
        <v>583</v>
      </c>
    </row>
    <row r="241" spans="1:22" x14ac:dyDescent="0.25">
      <c r="A241" t="s">
        <v>372</v>
      </c>
      <c r="B241">
        <v>1</v>
      </c>
      <c r="C241">
        <v>1</v>
      </c>
      <c r="D241">
        <v>1</v>
      </c>
      <c r="E241">
        <v>4</v>
      </c>
      <c r="F241">
        <v>4</v>
      </c>
      <c r="G241">
        <v>0</v>
      </c>
      <c r="H241">
        <v>0</v>
      </c>
      <c r="I241">
        <v>2</v>
      </c>
      <c r="J241">
        <v>1</v>
      </c>
      <c r="K241">
        <v>88</v>
      </c>
      <c r="L241">
        <v>90.8</v>
      </c>
      <c r="M241">
        <v>194.42847219999999</v>
      </c>
      <c r="N241">
        <v>2</v>
      </c>
      <c r="O241">
        <v>3</v>
      </c>
      <c r="P241">
        <v>0</v>
      </c>
      <c r="Q241" t="s">
        <v>27</v>
      </c>
      <c r="R241">
        <v>3</v>
      </c>
      <c r="S241">
        <v>1</v>
      </c>
      <c r="T241" t="s">
        <v>574</v>
      </c>
      <c r="U241" t="s">
        <v>583</v>
      </c>
      <c r="V241" t="s">
        <v>583</v>
      </c>
    </row>
    <row r="242" spans="1:22" x14ac:dyDescent="0.25">
      <c r="A242" t="s">
        <v>223</v>
      </c>
      <c r="B242">
        <v>1</v>
      </c>
      <c r="C242">
        <v>1</v>
      </c>
      <c r="D242">
        <v>3</v>
      </c>
      <c r="E242">
        <v>6</v>
      </c>
      <c r="F242">
        <v>2</v>
      </c>
      <c r="G242">
        <v>0</v>
      </c>
      <c r="H242">
        <v>4</v>
      </c>
      <c r="I242">
        <v>5</v>
      </c>
      <c r="J242">
        <v>1</v>
      </c>
      <c r="K242">
        <v>26</v>
      </c>
      <c r="L242">
        <v>89.9</v>
      </c>
      <c r="M242">
        <v>9.7194444440000005</v>
      </c>
      <c r="N242">
        <v>1</v>
      </c>
      <c r="O242">
        <v>3</v>
      </c>
      <c r="P242">
        <v>0</v>
      </c>
      <c r="Q242" t="s">
        <v>27</v>
      </c>
      <c r="R242">
        <v>5</v>
      </c>
      <c r="S242">
        <v>3</v>
      </c>
      <c r="T242" t="s">
        <v>571</v>
      </c>
      <c r="U242" t="s">
        <v>582</v>
      </c>
      <c r="V242" t="s">
        <v>583</v>
      </c>
    </row>
    <row r="243" spans="1:22" x14ac:dyDescent="0.25">
      <c r="A243" t="s">
        <v>373</v>
      </c>
      <c r="B243">
        <v>1</v>
      </c>
      <c r="C243">
        <v>1</v>
      </c>
      <c r="D243">
        <v>1</v>
      </c>
      <c r="E243">
        <v>13</v>
      </c>
      <c r="F243">
        <v>13</v>
      </c>
      <c r="G243">
        <v>0</v>
      </c>
      <c r="H243">
        <v>0</v>
      </c>
      <c r="I243">
        <v>1</v>
      </c>
      <c r="J243">
        <v>1</v>
      </c>
      <c r="K243">
        <v>25</v>
      </c>
      <c r="L243">
        <v>89.5</v>
      </c>
      <c r="M243">
        <v>2.5375000000000001</v>
      </c>
      <c r="N243">
        <v>2</v>
      </c>
      <c r="O243">
        <v>3</v>
      </c>
      <c r="P243">
        <v>0</v>
      </c>
      <c r="Q243" t="s">
        <v>27</v>
      </c>
      <c r="R243">
        <v>7</v>
      </c>
      <c r="S243">
        <v>2</v>
      </c>
      <c r="T243" t="s">
        <v>574</v>
      </c>
      <c r="U243" t="s">
        <v>583</v>
      </c>
      <c r="V243" t="s">
        <v>583</v>
      </c>
    </row>
    <row r="244" spans="1:22" x14ac:dyDescent="0.25">
      <c r="A244" t="s">
        <v>94</v>
      </c>
      <c r="B244">
        <v>1</v>
      </c>
      <c r="C244">
        <v>1</v>
      </c>
      <c r="D244">
        <v>1</v>
      </c>
      <c r="E244">
        <v>1</v>
      </c>
      <c r="F244">
        <v>0</v>
      </c>
      <c r="G244">
        <v>0</v>
      </c>
      <c r="H244">
        <v>1</v>
      </c>
      <c r="I244">
        <v>1</v>
      </c>
      <c r="J244">
        <v>1</v>
      </c>
      <c r="K244">
        <v>16</v>
      </c>
      <c r="L244">
        <v>97</v>
      </c>
      <c r="M244">
        <v>19.899305559999998</v>
      </c>
      <c r="N244">
        <v>1</v>
      </c>
      <c r="O244">
        <v>3</v>
      </c>
      <c r="P244">
        <v>0</v>
      </c>
      <c r="Q244" t="s">
        <v>27</v>
      </c>
      <c r="R244">
        <v>1</v>
      </c>
      <c r="S244">
        <v>2</v>
      </c>
      <c r="T244" t="s">
        <v>571</v>
      </c>
      <c r="U244" t="s">
        <v>582</v>
      </c>
      <c r="V244" t="s">
        <v>583</v>
      </c>
    </row>
    <row r="245" spans="1:22" x14ac:dyDescent="0.25">
      <c r="A245" t="s">
        <v>175</v>
      </c>
      <c r="B245">
        <v>1</v>
      </c>
      <c r="C245">
        <v>1</v>
      </c>
      <c r="D245">
        <v>1</v>
      </c>
      <c r="E245">
        <v>2</v>
      </c>
      <c r="F245">
        <v>1</v>
      </c>
      <c r="G245">
        <v>0</v>
      </c>
      <c r="H245">
        <v>1</v>
      </c>
      <c r="I245">
        <v>1</v>
      </c>
      <c r="J245">
        <v>1</v>
      </c>
      <c r="K245">
        <v>24</v>
      </c>
      <c r="L245">
        <v>89.7</v>
      </c>
      <c r="M245">
        <v>2.6062500000000002</v>
      </c>
      <c r="N245">
        <v>2</v>
      </c>
      <c r="O245">
        <v>3</v>
      </c>
      <c r="P245">
        <v>0</v>
      </c>
      <c r="Q245" t="s">
        <v>27</v>
      </c>
      <c r="R245">
        <v>4</v>
      </c>
      <c r="S245">
        <v>3</v>
      </c>
      <c r="T245" t="s">
        <v>571</v>
      </c>
      <c r="U245" t="s">
        <v>582</v>
      </c>
      <c r="V245" t="s">
        <v>583</v>
      </c>
    </row>
    <row r="246" spans="1:22" ht="15.75" customHeight="1" x14ac:dyDescent="0.25">
      <c r="A246" t="s">
        <v>374</v>
      </c>
      <c r="B246">
        <v>1</v>
      </c>
      <c r="C246">
        <v>1</v>
      </c>
      <c r="D246">
        <v>1</v>
      </c>
      <c r="E246">
        <v>14</v>
      </c>
      <c r="F246">
        <v>4</v>
      </c>
      <c r="G246">
        <v>1</v>
      </c>
      <c r="H246">
        <v>9</v>
      </c>
      <c r="I246">
        <v>6</v>
      </c>
      <c r="J246">
        <v>2</v>
      </c>
      <c r="K246">
        <v>24</v>
      </c>
      <c r="L246">
        <v>96.2</v>
      </c>
      <c r="M246">
        <v>127.1881944</v>
      </c>
      <c r="N246">
        <v>2</v>
      </c>
      <c r="O246">
        <v>3</v>
      </c>
      <c r="P246">
        <v>0</v>
      </c>
      <c r="Q246" t="s">
        <v>27</v>
      </c>
      <c r="R246">
        <v>6</v>
      </c>
      <c r="S246">
        <v>4</v>
      </c>
      <c r="T246" t="s">
        <v>574</v>
      </c>
      <c r="U246" t="s">
        <v>583</v>
      </c>
      <c r="V246" t="s">
        <v>583</v>
      </c>
    </row>
    <row r="247" spans="1:22" x14ac:dyDescent="0.25">
      <c r="A247" t="s">
        <v>95</v>
      </c>
      <c r="B247">
        <v>2</v>
      </c>
      <c r="C247">
        <v>2</v>
      </c>
      <c r="D247">
        <v>2</v>
      </c>
      <c r="E247">
        <v>2</v>
      </c>
      <c r="F247">
        <v>0</v>
      </c>
      <c r="G247">
        <v>0</v>
      </c>
      <c r="H247">
        <v>2</v>
      </c>
      <c r="I247">
        <v>2</v>
      </c>
      <c r="J247">
        <v>2</v>
      </c>
      <c r="K247">
        <v>98</v>
      </c>
      <c r="L247">
        <v>97.6</v>
      </c>
      <c r="M247">
        <v>899.16250000000002</v>
      </c>
      <c r="N247">
        <v>2</v>
      </c>
      <c r="O247">
        <v>3</v>
      </c>
      <c r="P247">
        <v>0</v>
      </c>
      <c r="Q247" t="s">
        <v>27</v>
      </c>
      <c r="R247">
        <v>1</v>
      </c>
      <c r="S247">
        <v>1</v>
      </c>
      <c r="T247" t="s">
        <v>169</v>
      </c>
      <c r="U247" t="s">
        <v>582</v>
      </c>
      <c r="V247" t="s">
        <v>582</v>
      </c>
    </row>
    <row r="248" spans="1:22" x14ac:dyDescent="0.25">
      <c r="A248" t="s">
        <v>375</v>
      </c>
      <c r="B248">
        <v>1</v>
      </c>
      <c r="C248">
        <v>1</v>
      </c>
      <c r="D248">
        <v>1</v>
      </c>
      <c r="E248">
        <v>9</v>
      </c>
      <c r="F248">
        <v>7</v>
      </c>
      <c r="G248">
        <v>0</v>
      </c>
      <c r="H248">
        <v>2</v>
      </c>
      <c r="I248">
        <v>5</v>
      </c>
      <c r="J248">
        <v>1</v>
      </c>
      <c r="K248">
        <v>17</v>
      </c>
      <c r="L248">
        <v>94.7</v>
      </c>
      <c r="M248">
        <v>2.6041666669999999</v>
      </c>
      <c r="N248">
        <v>2</v>
      </c>
      <c r="O248">
        <v>3</v>
      </c>
      <c r="P248">
        <v>0</v>
      </c>
      <c r="Q248" t="s">
        <v>27</v>
      </c>
      <c r="R248">
        <v>5</v>
      </c>
      <c r="S248">
        <v>1</v>
      </c>
      <c r="T248" t="s">
        <v>574</v>
      </c>
      <c r="U248" t="s">
        <v>583</v>
      </c>
      <c r="V248" t="s">
        <v>583</v>
      </c>
    </row>
    <row r="249" spans="1:22" x14ac:dyDescent="0.25">
      <c r="A249" t="s">
        <v>376</v>
      </c>
      <c r="B249">
        <v>1</v>
      </c>
      <c r="C249">
        <v>1</v>
      </c>
      <c r="D249">
        <v>1</v>
      </c>
      <c r="E249">
        <v>2</v>
      </c>
      <c r="F249">
        <v>0</v>
      </c>
      <c r="G249">
        <v>0</v>
      </c>
      <c r="H249">
        <v>2</v>
      </c>
      <c r="I249">
        <v>2</v>
      </c>
      <c r="J249">
        <v>1</v>
      </c>
      <c r="K249">
        <v>16</v>
      </c>
      <c r="L249">
        <v>90.4</v>
      </c>
      <c r="M249">
        <v>2.6041666669999999</v>
      </c>
      <c r="N249">
        <v>2</v>
      </c>
      <c r="O249">
        <v>3</v>
      </c>
      <c r="P249">
        <v>0</v>
      </c>
      <c r="Q249" t="s">
        <v>27</v>
      </c>
      <c r="R249">
        <v>2</v>
      </c>
      <c r="S249">
        <v>2</v>
      </c>
      <c r="T249" t="s">
        <v>574</v>
      </c>
      <c r="U249" t="s">
        <v>583</v>
      </c>
      <c r="V249" t="s">
        <v>583</v>
      </c>
    </row>
    <row r="250" spans="1:22" x14ac:dyDescent="0.25">
      <c r="A250" t="s">
        <v>75</v>
      </c>
      <c r="B250">
        <v>1</v>
      </c>
      <c r="C250">
        <v>1</v>
      </c>
      <c r="D250">
        <v>1</v>
      </c>
      <c r="E250">
        <v>3</v>
      </c>
      <c r="F250">
        <v>3</v>
      </c>
      <c r="G250">
        <v>0</v>
      </c>
      <c r="H250">
        <v>0</v>
      </c>
      <c r="I250">
        <v>2</v>
      </c>
      <c r="J250">
        <v>1</v>
      </c>
      <c r="K250">
        <v>7</v>
      </c>
      <c r="L250">
        <v>98.9</v>
      </c>
      <c r="M250">
        <v>3.9874999999999998</v>
      </c>
      <c r="N250">
        <v>2</v>
      </c>
      <c r="O250">
        <v>3</v>
      </c>
      <c r="P250">
        <v>0</v>
      </c>
      <c r="Q250" t="s">
        <v>27</v>
      </c>
      <c r="R250">
        <v>3</v>
      </c>
      <c r="S250">
        <v>1</v>
      </c>
      <c r="T250" t="s">
        <v>169</v>
      </c>
      <c r="U250" t="s">
        <v>582</v>
      </c>
      <c r="V250" t="s">
        <v>582</v>
      </c>
    </row>
    <row r="251" spans="1:22" x14ac:dyDescent="0.25">
      <c r="A251" t="s">
        <v>377</v>
      </c>
      <c r="B251">
        <v>1</v>
      </c>
      <c r="C251">
        <v>1</v>
      </c>
      <c r="D251">
        <v>1</v>
      </c>
      <c r="E251">
        <v>2</v>
      </c>
      <c r="F251">
        <v>0</v>
      </c>
      <c r="G251">
        <v>0</v>
      </c>
      <c r="H251">
        <v>2</v>
      </c>
      <c r="I251">
        <v>2</v>
      </c>
      <c r="J251">
        <v>1</v>
      </c>
      <c r="K251">
        <v>213</v>
      </c>
      <c r="L251">
        <v>97.6</v>
      </c>
      <c r="M251">
        <v>3.974305556</v>
      </c>
      <c r="N251">
        <v>2</v>
      </c>
      <c r="O251">
        <v>3</v>
      </c>
      <c r="P251">
        <v>0</v>
      </c>
      <c r="Q251" t="s">
        <v>27</v>
      </c>
      <c r="R251">
        <v>2</v>
      </c>
      <c r="S251">
        <v>2</v>
      </c>
      <c r="T251" t="s">
        <v>574</v>
      </c>
      <c r="U251" t="s">
        <v>583</v>
      </c>
      <c r="V251" t="s">
        <v>583</v>
      </c>
    </row>
    <row r="252" spans="1:22" x14ac:dyDescent="0.25">
      <c r="A252" t="s">
        <v>378</v>
      </c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1</v>
      </c>
      <c r="I252">
        <v>1</v>
      </c>
      <c r="J252">
        <v>1</v>
      </c>
      <c r="K252">
        <v>213</v>
      </c>
      <c r="L252">
        <v>97.6</v>
      </c>
      <c r="M252">
        <v>1.077083333</v>
      </c>
      <c r="N252">
        <v>2</v>
      </c>
      <c r="O252">
        <v>3</v>
      </c>
      <c r="P252">
        <v>0</v>
      </c>
      <c r="Q252" t="s">
        <v>27</v>
      </c>
      <c r="R252">
        <v>2</v>
      </c>
      <c r="S252">
        <v>3</v>
      </c>
      <c r="T252" t="s">
        <v>574</v>
      </c>
      <c r="U252" t="s">
        <v>583</v>
      </c>
      <c r="V252" t="s">
        <v>583</v>
      </c>
    </row>
    <row r="253" spans="1:22" x14ac:dyDescent="0.25">
      <c r="A253" t="s">
        <v>96</v>
      </c>
      <c r="B253">
        <v>1</v>
      </c>
      <c r="C253">
        <v>1</v>
      </c>
      <c r="D253">
        <v>1</v>
      </c>
      <c r="E253">
        <v>4</v>
      </c>
      <c r="F253">
        <v>4</v>
      </c>
      <c r="G253">
        <v>0</v>
      </c>
      <c r="H253">
        <v>0</v>
      </c>
      <c r="I253">
        <v>4</v>
      </c>
      <c r="J253">
        <v>1</v>
      </c>
      <c r="K253">
        <v>26</v>
      </c>
      <c r="L253">
        <v>100</v>
      </c>
      <c r="M253">
        <v>16.225694440000002</v>
      </c>
      <c r="N253">
        <v>2</v>
      </c>
      <c r="O253">
        <v>3</v>
      </c>
      <c r="P253">
        <v>1</v>
      </c>
      <c r="Q253" t="s">
        <v>27</v>
      </c>
      <c r="R253">
        <v>2</v>
      </c>
      <c r="S253">
        <v>1</v>
      </c>
      <c r="T253" t="s">
        <v>571</v>
      </c>
      <c r="U253" t="s">
        <v>582</v>
      </c>
      <c r="V253" t="s">
        <v>583</v>
      </c>
    </row>
    <row r="254" spans="1:22" x14ac:dyDescent="0.25">
      <c r="A254" t="s">
        <v>379</v>
      </c>
      <c r="B254">
        <v>1</v>
      </c>
      <c r="C254">
        <v>1</v>
      </c>
      <c r="D254">
        <v>2</v>
      </c>
      <c r="E254">
        <v>16</v>
      </c>
      <c r="F254">
        <v>12</v>
      </c>
      <c r="G254">
        <v>1</v>
      </c>
      <c r="H254">
        <v>3</v>
      </c>
      <c r="I254">
        <v>2</v>
      </c>
      <c r="J254">
        <v>3</v>
      </c>
      <c r="K254">
        <v>78</v>
      </c>
      <c r="L254">
        <v>94.4</v>
      </c>
      <c r="M254">
        <v>620.87986109999997</v>
      </c>
      <c r="N254">
        <v>2</v>
      </c>
      <c r="O254">
        <v>3</v>
      </c>
      <c r="P254">
        <v>0</v>
      </c>
      <c r="Q254" t="s">
        <v>27</v>
      </c>
      <c r="R254">
        <v>10</v>
      </c>
      <c r="S254">
        <v>3</v>
      </c>
      <c r="T254" t="s">
        <v>571</v>
      </c>
      <c r="U254" t="s">
        <v>582</v>
      </c>
      <c r="V254" t="s">
        <v>583</v>
      </c>
    </row>
    <row r="255" spans="1:22" x14ac:dyDescent="0.25">
      <c r="A255" t="s">
        <v>72</v>
      </c>
      <c r="B255">
        <v>1</v>
      </c>
      <c r="C255">
        <v>1</v>
      </c>
      <c r="D255">
        <v>1</v>
      </c>
      <c r="E255">
        <v>3</v>
      </c>
      <c r="F255">
        <v>3</v>
      </c>
      <c r="G255">
        <v>0</v>
      </c>
      <c r="H255">
        <v>0</v>
      </c>
      <c r="I255">
        <v>2</v>
      </c>
      <c r="J255">
        <v>1</v>
      </c>
      <c r="K255">
        <v>2197</v>
      </c>
      <c r="L255">
        <v>85.7</v>
      </c>
      <c r="M255">
        <v>7.7777777800000003E-2</v>
      </c>
      <c r="N255">
        <v>2</v>
      </c>
      <c r="O255">
        <v>3</v>
      </c>
      <c r="P255">
        <v>0</v>
      </c>
      <c r="Q255" t="s">
        <v>27</v>
      </c>
      <c r="R255">
        <v>2</v>
      </c>
      <c r="S255">
        <v>1</v>
      </c>
      <c r="T255" t="s">
        <v>169</v>
      </c>
      <c r="U255" t="s">
        <v>582</v>
      </c>
      <c r="V255" t="s">
        <v>582</v>
      </c>
    </row>
    <row r="256" spans="1:22" x14ac:dyDescent="0.25">
      <c r="A256" t="s">
        <v>138</v>
      </c>
      <c r="B256">
        <v>1</v>
      </c>
      <c r="C256">
        <v>1</v>
      </c>
      <c r="D256">
        <v>1</v>
      </c>
      <c r="E256">
        <v>1</v>
      </c>
      <c r="F256">
        <v>0</v>
      </c>
      <c r="G256">
        <v>0</v>
      </c>
      <c r="H256">
        <v>1</v>
      </c>
      <c r="I256">
        <v>1</v>
      </c>
      <c r="J256">
        <v>1</v>
      </c>
      <c r="K256">
        <v>3</v>
      </c>
      <c r="L256">
        <v>91.2</v>
      </c>
      <c r="M256">
        <v>4.16666667E-2</v>
      </c>
      <c r="N256">
        <v>2</v>
      </c>
      <c r="O256">
        <v>2</v>
      </c>
      <c r="P256">
        <v>0</v>
      </c>
      <c r="Q256" t="s">
        <v>27</v>
      </c>
      <c r="R256">
        <v>1</v>
      </c>
      <c r="S256">
        <v>1</v>
      </c>
      <c r="T256" t="s">
        <v>169</v>
      </c>
      <c r="U256" t="s">
        <v>582</v>
      </c>
      <c r="V256" t="s">
        <v>582</v>
      </c>
    </row>
    <row r="257" spans="1:22" x14ac:dyDescent="0.25">
      <c r="A257" t="s">
        <v>176</v>
      </c>
      <c r="B257">
        <v>1</v>
      </c>
      <c r="C257">
        <v>1</v>
      </c>
      <c r="D257">
        <v>1</v>
      </c>
      <c r="E257">
        <v>34</v>
      </c>
      <c r="F257">
        <v>1</v>
      </c>
      <c r="G257">
        <v>21</v>
      </c>
      <c r="H257">
        <v>12</v>
      </c>
      <c r="I257">
        <v>4</v>
      </c>
      <c r="J257">
        <v>2</v>
      </c>
      <c r="K257">
        <v>317</v>
      </c>
      <c r="L257">
        <v>85.7</v>
      </c>
      <c r="M257">
        <v>169.80163189999999</v>
      </c>
      <c r="N257">
        <v>3</v>
      </c>
      <c r="O257">
        <v>3</v>
      </c>
      <c r="P257">
        <v>1</v>
      </c>
      <c r="Q257" t="s">
        <v>27</v>
      </c>
      <c r="R257">
        <v>11</v>
      </c>
      <c r="S257">
        <v>6</v>
      </c>
      <c r="T257" t="s">
        <v>571</v>
      </c>
      <c r="U257" t="s">
        <v>582</v>
      </c>
      <c r="V257" t="s">
        <v>583</v>
      </c>
    </row>
    <row r="258" spans="1:22" x14ac:dyDescent="0.25">
      <c r="A258" t="s">
        <v>130</v>
      </c>
      <c r="B258">
        <v>1</v>
      </c>
      <c r="C258">
        <v>1</v>
      </c>
      <c r="D258">
        <v>1</v>
      </c>
      <c r="E258">
        <v>1</v>
      </c>
      <c r="F258">
        <v>0</v>
      </c>
      <c r="G258">
        <v>0</v>
      </c>
      <c r="H258">
        <v>1</v>
      </c>
      <c r="I258">
        <v>1</v>
      </c>
      <c r="J258">
        <v>1</v>
      </c>
      <c r="K258">
        <v>23</v>
      </c>
      <c r="L258">
        <v>72.8</v>
      </c>
      <c r="M258">
        <v>23.03125</v>
      </c>
      <c r="N258">
        <v>2</v>
      </c>
      <c r="O258">
        <v>3</v>
      </c>
      <c r="P258">
        <v>0</v>
      </c>
      <c r="Q258" t="s">
        <v>27</v>
      </c>
      <c r="R258">
        <v>2</v>
      </c>
      <c r="S258">
        <v>3</v>
      </c>
      <c r="T258" t="s">
        <v>169</v>
      </c>
      <c r="U258" t="s">
        <v>582</v>
      </c>
      <c r="V258" t="s">
        <v>582</v>
      </c>
    </row>
    <row r="259" spans="1:22" x14ac:dyDescent="0.25">
      <c r="A259" t="s">
        <v>119</v>
      </c>
      <c r="B259">
        <v>1</v>
      </c>
      <c r="C259">
        <v>1</v>
      </c>
      <c r="D259">
        <v>1</v>
      </c>
      <c r="E259">
        <v>1</v>
      </c>
      <c r="F259">
        <v>0</v>
      </c>
      <c r="G259">
        <v>0</v>
      </c>
      <c r="H259">
        <v>1</v>
      </c>
      <c r="I259">
        <v>1</v>
      </c>
      <c r="J259">
        <v>1</v>
      </c>
      <c r="K259">
        <v>28</v>
      </c>
      <c r="L259">
        <v>96.3</v>
      </c>
      <c r="M259">
        <v>11.470138889999999</v>
      </c>
      <c r="N259">
        <v>2</v>
      </c>
      <c r="O259">
        <v>3</v>
      </c>
      <c r="P259">
        <v>1</v>
      </c>
      <c r="Q259" t="s">
        <v>27</v>
      </c>
      <c r="R259">
        <v>2</v>
      </c>
      <c r="S259">
        <v>3</v>
      </c>
      <c r="T259" t="s">
        <v>169</v>
      </c>
      <c r="U259" t="s">
        <v>582</v>
      </c>
      <c r="V259" t="s">
        <v>582</v>
      </c>
    </row>
    <row r="260" spans="1:22" x14ac:dyDescent="0.25">
      <c r="A260" t="s">
        <v>142</v>
      </c>
      <c r="B260">
        <v>1</v>
      </c>
      <c r="C260">
        <v>1</v>
      </c>
      <c r="D260">
        <v>1</v>
      </c>
      <c r="E260">
        <v>1</v>
      </c>
      <c r="F260">
        <v>0</v>
      </c>
      <c r="G260">
        <v>0</v>
      </c>
      <c r="H260">
        <v>1</v>
      </c>
      <c r="I260">
        <v>1</v>
      </c>
      <c r="J260">
        <v>1</v>
      </c>
      <c r="K260">
        <v>24</v>
      </c>
      <c r="L260">
        <v>82.6</v>
      </c>
      <c r="M260">
        <v>1.1284722220000001</v>
      </c>
      <c r="N260">
        <v>2</v>
      </c>
      <c r="O260">
        <v>3</v>
      </c>
      <c r="P260">
        <v>0</v>
      </c>
      <c r="Q260" t="s">
        <v>27</v>
      </c>
      <c r="R260">
        <v>2</v>
      </c>
      <c r="S260">
        <v>3</v>
      </c>
      <c r="T260" t="s">
        <v>169</v>
      </c>
      <c r="U260" t="s">
        <v>582</v>
      </c>
      <c r="V260" t="s">
        <v>582</v>
      </c>
    </row>
    <row r="261" spans="1:22" x14ac:dyDescent="0.25">
      <c r="A261" t="s">
        <v>76</v>
      </c>
      <c r="B261">
        <v>1</v>
      </c>
      <c r="C261">
        <v>1</v>
      </c>
      <c r="D261">
        <v>2</v>
      </c>
      <c r="E261">
        <v>2</v>
      </c>
      <c r="F261">
        <v>0</v>
      </c>
      <c r="G261">
        <v>0</v>
      </c>
      <c r="H261">
        <v>2</v>
      </c>
      <c r="I261">
        <v>2</v>
      </c>
      <c r="J261">
        <v>4</v>
      </c>
      <c r="K261">
        <v>12</v>
      </c>
      <c r="L261">
        <v>100</v>
      </c>
      <c r="M261">
        <v>4.16666667E-2</v>
      </c>
      <c r="N261">
        <v>2</v>
      </c>
      <c r="O261">
        <v>3</v>
      </c>
      <c r="P261">
        <v>0</v>
      </c>
      <c r="Q261" t="s">
        <v>27</v>
      </c>
      <c r="R261">
        <v>3</v>
      </c>
      <c r="S261">
        <v>3</v>
      </c>
      <c r="T261" t="s">
        <v>169</v>
      </c>
      <c r="U261" t="s">
        <v>582</v>
      </c>
      <c r="V261" t="s">
        <v>582</v>
      </c>
    </row>
    <row r="262" spans="1:22" x14ac:dyDescent="0.25">
      <c r="A262" t="s">
        <v>380</v>
      </c>
      <c r="B262">
        <v>1</v>
      </c>
      <c r="C262">
        <v>1</v>
      </c>
      <c r="D262">
        <v>2</v>
      </c>
      <c r="E262">
        <v>12</v>
      </c>
      <c r="F262">
        <v>12</v>
      </c>
      <c r="G262">
        <v>0</v>
      </c>
      <c r="H262">
        <v>0</v>
      </c>
      <c r="I262">
        <v>4</v>
      </c>
      <c r="J262">
        <v>2</v>
      </c>
      <c r="K262">
        <v>94</v>
      </c>
      <c r="L262">
        <v>94.6</v>
      </c>
      <c r="M262">
        <v>1.888888889</v>
      </c>
      <c r="N262">
        <v>2</v>
      </c>
      <c r="O262">
        <v>3</v>
      </c>
      <c r="P262">
        <v>0</v>
      </c>
      <c r="Q262" t="s">
        <v>27</v>
      </c>
      <c r="R262">
        <v>4</v>
      </c>
      <c r="S262">
        <v>3</v>
      </c>
      <c r="T262" t="s">
        <v>574</v>
      </c>
      <c r="U262" t="s">
        <v>583</v>
      </c>
      <c r="V262" t="s">
        <v>583</v>
      </c>
    </row>
    <row r="263" spans="1:22" x14ac:dyDescent="0.25">
      <c r="A263" t="s">
        <v>381</v>
      </c>
      <c r="B263">
        <v>1</v>
      </c>
      <c r="C263">
        <v>1</v>
      </c>
      <c r="D263">
        <v>2</v>
      </c>
      <c r="E263">
        <v>14</v>
      </c>
      <c r="F263">
        <v>12</v>
      </c>
      <c r="G263">
        <v>0</v>
      </c>
      <c r="H263">
        <v>2</v>
      </c>
      <c r="I263">
        <v>4</v>
      </c>
      <c r="J263">
        <v>4</v>
      </c>
      <c r="K263">
        <v>264</v>
      </c>
      <c r="L263">
        <v>94.4</v>
      </c>
      <c r="M263">
        <v>1.04166667E-2</v>
      </c>
      <c r="N263">
        <v>2</v>
      </c>
      <c r="O263">
        <v>3</v>
      </c>
      <c r="P263">
        <v>0</v>
      </c>
      <c r="Q263" t="s">
        <v>27</v>
      </c>
      <c r="R263">
        <v>4</v>
      </c>
      <c r="S263">
        <v>4</v>
      </c>
      <c r="T263" t="s">
        <v>574</v>
      </c>
      <c r="U263" t="s">
        <v>583</v>
      </c>
      <c r="V263" t="s">
        <v>583</v>
      </c>
    </row>
    <row r="264" spans="1:22" x14ac:dyDescent="0.25">
      <c r="A264" t="s">
        <v>382</v>
      </c>
      <c r="B264">
        <v>1</v>
      </c>
      <c r="C264">
        <v>1</v>
      </c>
      <c r="D264">
        <v>1</v>
      </c>
      <c r="E264">
        <v>4</v>
      </c>
      <c r="F264">
        <v>0</v>
      </c>
      <c r="G264">
        <v>0</v>
      </c>
      <c r="H264">
        <v>4</v>
      </c>
      <c r="I264">
        <v>3</v>
      </c>
      <c r="J264">
        <v>1</v>
      </c>
      <c r="K264">
        <v>19</v>
      </c>
      <c r="L264">
        <v>87.7</v>
      </c>
      <c r="M264">
        <v>53.881944439999998</v>
      </c>
      <c r="N264">
        <v>2</v>
      </c>
      <c r="O264">
        <v>3</v>
      </c>
      <c r="P264">
        <v>0</v>
      </c>
      <c r="Q264" t="s">
        <v>27</v>
      </c>
      <c r="R264">
        <v>3</v>
      </c>
      <c r="S264">
        <v>4</v>
      </c>
      <c r="T264" t="s">
        <v>574</v>
      </c>
      <c r="U264" t="s">
        <v>583</v>
      </c>
      <c r="V264" t="s">
        <v>583</v>
      </c>
    </row>
    <row r="265" spans="1:22" x14ac:dyDescent="0.25">
      <c r="A265" t="s">
        <v>97</v>
      </c>
      <c r="B265">
        <v>1</v>
      </c>
      <c r="C265">
        <v>1</v>
      </c>
      <c r="D265">
        <v>1</v>
      </c>
      <c r="E265">
        <v>9</v>
      </c>
      <c r="F265">
        <v>9</v>
      </c>
      <c r="G265">
        <v>0</v>
      </c>
      <c r="H265">
        <v>0</v>
      </c>
      <c r="I265">
        <v>1</v>
      </c>
      <c r="J265">
        <v>1</v>
      </c>
      <c r="K265">
        <v>69</v>
      </c>
      <c r="L265">
        <v>100</v>
      </c>
      <c r="M265">
        <v>1.37731482E-2</v>
      </c>
      <c r="N265">
        <v>5</v>
      </c>
      <c r="O265">
        <v>3</v>
      </c>
      <c r="P265">
        <v>0</v>
      </c>
      <c r="Q265" t="s">
        <v>27</v>
      </c>
      <c r="R265">
        <v>3</v>
      </c>
      <c r="S265">
        <v>2</v>
      </c>
      <c r="T265" t="s">
        <v>169</v>
      </c>
      <c r="U265" t="s">
        <v>582</v>
      </c>
      <c r="V265" t="s">
        <v>582</v>
      </c>
    </row>
    <row r="266" spans="1:22" x14ac:dyDescent="0.25">
      <c r="A266" t="s">
        <v>73</v>
      </c>
      <c r="B266">
        <v>2</v>
      </c>
      <c r="C266">
        <v>2</v>
      </c>
      <c r="D266">
        <v>2</v>
      </c>
      <c r="E266">
        <v>6</v>
      </c>
      <c r="F266">
        <v>6</v>
      </c>
      <c r="G266">
        <v>0</v>
      </c>
      <c r="H266">
        <v>0</v>
      </c>
      <c r="I266">
        <v>2</v>
      </c>
      <c r="J266">
        <v>2</v>
      </c>
      <c r="K266">
        <v>52</v>
      </c>
      <c r="L266">
        <v>100</v>
      </c>
      <c r="M266">
        <v>0.75694444439999997</v>
      </c>
      <c r="N266">
        <v>4</v>
      </c>
      <c r="O266">
        <v>3</v>
      </c>
      <c r="P266">
        <v>0</v>
      </c>
      <c r="Q266" t="s">
        <v>27</v>
      </c>
      <c r="R266">
        <v>2</v>
      </c>
      <c r="S266">
        <v>3</v>
      </c>
      <c r="T266" t="s">
        <v>169</v>
      </c>
      <c r="U266" t="s">
        <v>582</v>
      </c>
      <c r="V266" t="s">
        <v>582</v>
      </c>
    </row>
    <row r="267" spans="1:22" x14ac:dyDescent="0.25">
      <c r="A267" t="s">
        <v>131</v>
      </c>
      <c r="B267">
        <v>1</v>
      </c>
      <c r="C267">
        <v>1</v>
      </c>
      <c r="D267">
        <v>1</v>
      </c>
      <c r="E267">
        <v>8</v>
      </c>
      <c r="F267">
        <v>6</v>
      </c>
      <c r="G267">
        <v>0</v>
      </c>
      <c r="H267">
        <v>2</v>
      </c>
      <c r="I267">
        <v>2</v>
      </c>
      <c r="J267">
        <v>1</v>
      </c>
      <c r="K267">
        <v>90</v>
      </c>
      <c r="L267">
        <v>99.2</v>
      </c>
      <c r="M267">
        <v>0.57569444439999995</v>
      </c>
      <c r="N267">
        <v>2</v>
      </c>
      <c r="O267">
        <v>3</v>
      </c>
      <c r="P267">
        <v>0</v>
      </c>
      <c r="Q267" t="s">
        <v>27</v>
      </c>
      <c r="R267">
        <v>3</v>
      </c>
      <c r="S267">
        <v>3</v>
      </c>
      <c r="T267" t="s">
        <v>571</v>
      </c>
      <c r="U267" t="s">
        <v>582</v>
      </c>
      <c r="V267" t="s">
        <v>583</v>
      </c>
    </row>
    <row r="268" spans="1:22" x14ac:dyDescent="0.25">
      <c r="A268" t="s">
        <v>162</v>
      </c>
      <c r="B268">
        <v>1</v>
      </c>
      <c r="C268">
        <v>1</v>
      </c>
      <c r="D268">
        <v>1</v>
      </c>
      <c r="E268">
        <v>1</v>
      </c>
      <c r="F268">
        <v>0</v>
      </c>
      <c r="G268">
        <v>0</v>
      </c>
      <c r="H268">
        <v>1</v>
      </c>
      <c r="I268">
        <v>1</v>
      </c>
      <c r="J268">
        <v>1</v>
      </c>
      <c r="K268">
        <v>236</v>
      </c>
      <c r="L268">
        <v>91.1</v>
      </c>
      <c r="M268">
        <v>21.30347222</v>
      </c>
      <c r="N268">
        <v>2</v>
      </c>
      <c r="O268">
        <v>3</v>
      </c>
      <c r="P268">
        <v>0</v>
      </c>
      <c r="Q268" t="s">
        <v>27</v>
      </c>
      <c r="R268">
        <v>4</v>
      </c>
      <c r="S268">
        <v>3</v>
      </c>
      <c r="T268" t="s">
        <v>169</v>
      </c>
      <c r="U268" t="s">
        <v>582</v>
      </c>
      <c r="V268" t="s">
        <v>582</v>
      </c>
    </row>
    <row r="269" spans="1:22" x14ac:dyDescent="0.25">
      <c r="A269" t="s">
        <v>224</v>
      </c>
      <c r="B269">
        <v>1</v>
      </c>
      <c r="C269">
        <v>1</v>
      </c>
      <c r="D269">
        <v>1</v>
      </c>
      <c r="E269">
        <v>3</v>
      </c>
      <c r="F269">
        <v>2</v>
      </c>
      <c r="G269">
        <v>0</v>
      </c>
      <c r="H269">
        <v>1</v>
      </c>
      <c r="I269">
        <v>2</v>
      </c>
      <c r="J269">
        <v>1</v>
      </c>
      <c r="K269">
        <v>27</v>
      </c>
      <c r="L269">
        <v>96.3</v>
      </c>
      <c r="M269">
        <v>0.125</v>
      </c>
      <c r="N269">
        <v>2</v>
      </c>
      <c r="O269">
        <v>3</v>
      </c>
      <c r="P269">
        <v>0</v>
      </c>
      <c r="Q269" t="s">
        <v>27</v>
      </c>
      <c r="R269">
        <v>1</v>
      </c>
      <c r="S269">
        <v>3</v>
      </c>
      <c r="T269" t="s">
        <v>571</v>
      </c>
      <c r="U269" t="s">
        <v>582</v>
      </c>
      <c r="V269" t="s">
        <v>583</v>
      </c>
    </row>
    <row r="270" spans="1:22" x14ac:dyDescent="0.25">
      <c r="A270" t="s">
        <v>383</v>
      </c>
      <c r="B270">
        <v>1</v>
      </c>
      <c r="C270">
        <v>1</v>
      </c>
      <c r="D270">
        <v>1</v>
      </c>
      <c r="E270">
        <v>3</v>
      </c>
      <c r="F270">
        <v>0</v>
      </c>
      <c r="G270">
        <v>0</v>
      </c>
      <c r="H270">
        <v>3</v>
      </c>
      <c r="I270">
        <v>3</v>
      </c>
      <c r="J270">
        <v>6</v>
      </c>
      <c r="K270">
        <v>78</v>
      </c>
      <c r="L270">
        <v>79</v>
      </c>
      <c r="M270">
        <v>0.20833333330000001</v>
      </c>
      <c r="N270">
        <v>2</v>
      </c>
      <c r="O270">
        <v>2</v>
      </c>
      <c r="P270">
        <v>0</v>
      </c>
      <c r="Q270" t="s">
        <v>27</v>
      </c>
      <c r="R270">
        <v>1</v>
      </c>
      <c r="S270">
        <v>1</v>
      </c>
      <c r="T270" t="s">
        <v>574</v>
      </c>
      <c r="U270" t="s">
        <v>583</v>
      </c>
      <c r="V270" t="s">
        <v>583</v>
      </c>
    </row>
    <row r="271" spans="1:22" x14ac:dyDescent="0.25">
      <c r="A271" t="s">
        <v>225</v>
      </c>
      <c r="B271">
        <v>1</v>
      </c>
      <c r="C271">
        <v>1</v>
      </c>
      <c r="D271">
        <v>1</v>
      </c>
      <c r="E271">
        <v>7</v>
      </c>
      <c r="F271">
        <v>6</v>
      </c>
      <c r="G271">
        <v>1</v>
      </c>
      <c r="H271">
        <v>0</v>
      </c>
      <c r="I271">
        <v>3</v>
      </c>
      <c r="J271">
        <v>1</v>
      </c>
      <c r="K271">
        <v>164</v>
      </c>
      <c r="L271">
        <v>96.5</v>
      </c>
      <c r="M271">
        <v>0.67847222220000003</v>
      </c>
      <c r="N271">
        <v>2</v>
      </c>
      <c r="O271">
        <v>3</v>
      </c>
      <c r="P271">
        <v>0</v>
      </c>
      <c r="Q271" t="s">
        <v>27</v>
      </c>
      <c r="R271">
        <v>5</v>
      </c>
      <c r="S271">
        <v>2</v>
      </c>
      <c r="T271" t="s">
        <v>571</v>
      </c>
      <c r="U271" t="s">
        <v>582</v>
      </c>
      <c r="V271" t="s">
        <v>583</v>
      </c>
    </row>
    <row r="272" spans="1:22" x14ac:dyDescent="0.25">
      <c r="A272" t="s">
        <v>384</v>
      </c>
      <c r="B272">
        <v>1</v>
      </c>
      <c r="C272">
        <v>1</v>
      </c>
      <c r="D272">
        <v>1</v>
      </c>
      <c r="E272">
        <v>5</v>
      </c>
      <c r="F272">
        <v>5</v>
      </c>
      <c r="G272">
        <v>0</v>
      </c>
      <c r="H272">
        <v>0</v>
      </c>
      <c r="I272">
        <v>1</v>
      </c>
      <c r="J272">
        <v>1</v>
      </c>
      <c r="K272">
        <v>461</v>
      </c>
      <c r="L272">
        <v>81.2</v>
      </c>
      <c r="M272">
        <v>7.5972222220000001</v>
      </c>
      <c r="N272">
        <v>2</v>
      </c>
      <c r="O272">
        <v>2</v>
      </c>
      <c r="P272">
        <v>0</v>
      </c>
      <c r="Q272" t="s">
        <v>27</v>
      </c>
      <c r="R272">
        <v>5</v>
      </c>
      <c r="S272">
        <v>1</v>
      </c>
      <c r="T272" t="s">
        <v>574</v>
      </c>
      <c r="U272" t="s">
        <v>583</v>
      </c>
      <c r="V272" t="s">
        <v>583</v>
      </c>
    </row>
    <row r="273" spans="1:22" x14ac:dyDescent="0.25">
      <c r="A273" t="s">
        <v>120</v>
      </c>
      <c r="B273">
        <v>1</v>
      </c>
      <c r="C273">
        <v>1</v>
      </c>
      <c r="D273">
        <v>1</v>
      </c>
      <c r="E273">
        <v>2</v>
      </c>
      <c r="F273">
        <v>0</v>
      </c>
      <c r="G273">
        <v>0</v>
      </c>
      <c r="H273">
        <v>2</v>
      </c>
      <c r="I273">
        <v>2</v>
      </c>
      <c r="J273">
        <v>2</v>
      </c>
      <c r="K273">
        <v>199</v>
      </c>
      <c r="L273">
        <v>93.9</v>
      </c>
      <c r="M273">
        <v>29.94166667</v>
      </c>
      <c r="N273">
        <v>1</v>
      </c>
      <c r="O273">
        <v>2</v>
      </c>
      <c r="P273">
        <v>0</v>
      </c>
      <c r="Q273" t="s">
        <v>27</v>
      </c>
      <c r="R273">
        <v>2</v>
      </c>
      <c r="S273">
        <v>2</v>
      </c>
      <c r="T273" t="s">
        <v>169</v>
      </c>
      <c r="U273" t="s">
        <v>582</v>
      </c>
      <c r="V273" t="s">
        <v>582</v>
      </c>
    </row>
    <row r="274" spans="1:22" x14ac:dyDescent="0.25">
      <c r="A274" t="s">
        <v>385</v>
      </c>
      <c r="B274">
        <v>1</v>
      </c>
      <c r="C274">
        <v>1</v>
      </c>
      <c r="D274">
        <v>1</v>
      </c>
      <c r="E274">
        <v>5</v>
      </c>
      <c r="F274">
        <v>2</v>
      </c>
      <c r="G274">
        <v>0</v>
      </c>
      <c r="H274">
        <v>3</v>
      </c>
      <c r="I274">
        <v>4</v>
      </c>
      <c r="J274">
        <v>2</v>
      </c>
      <c r="K274">
        <v>199</v>
      </c>
      <c r="L274">
        <v>93.8</v>
      </c>
      <c r="M274">
        <v>29.94166667</v>
      </c>
      <c r="N274">
        <v>1</v>
      </c>
      <c r="O274">
        <v>2</v>
      </c>
      <c r="P274">
        <v>0</v>
      </c>
      <c r="Q274" t="s">
        <v>27</v>
      </c>
      <c r="R274">
        <v>5</v>
      </c>
      <c r="S274">
        <v>4</v>
      </c>
      <c r="T274" t="s">
        <v>574</v>
      </c>
      <c r="U274" t="s">
        <v>583</v>
      </c>
      <c r="V274" t="s">
        <v>583</v>
      </c>
    </row>
    <row r="275" spans="1:22" x14ac:dyDescent="0.25">
      <c r="A275" t="s">
        <v>386</v>
      </c>
      <c r="B275">
        <v>1</v>
      </c>
      <c r="C275">
        <v>1</v>
      </c>
      <c r="D275">
        <v>1</v>
      </c>
      <c r="E275">
        <v>3</v>
      </c>
      <c r="F275">
        <v>3</v>
      </c>
      <c r="G275">
        <v>0</v>
      </c>
      <c r="H275">
        <v>0</v>
      </c>
      <c r="I275">
        <v>1</v>
      </c>
      <c r="J275">
        <v>1</v>
      </c>
      <c r="K275">
        <v>36</v>
      </c>
      <c r="L275">
        <v>95.9</v>
      </c>
      <c r="M275">
        <v>46.517361110000003</v>
      </c>
      <c r="N275">
        <v>1</v>
      </c>
      <c r="O275">
        <v>3</v>
      </c>
      <c r="P275">
        <v>1</v>
      </c>
      <c r="Q275" t="s">
        <v>27</v>
      </c>
      <c r="R275">
        <v>3</v>
      </c>
      <c r="S275">
        <v>1</v>
      </c>
      <c r="T275" t="s">
        <v>574</v>
      </c>
      <c r="U275" t="s">
        <v>583</v>
      </c>
      <c r="V275" t="s">
        <v>583</v>
      </c>
    </row>
    <row r="276" spans="1:22" x14ac:dyDescent="0.25">
      <c r="A276" t="s">
        <v>98</v>
      </c>
      <c r="B276">
        <v>1</v>
      </c>
      <c r="C276">
        <v>1</v>
      </c>
      <c r="D276">
        <v>4</v>
      </c>
      <c r="E276">
        <v>4</v>
      </c>
      <c r="F276">
        <v>0</v>
      </c>
      <c r="G276">
        <v>0</v>
      </c>
      <c r="H276">
        <v>4</v>
      </c>
      <c r="I276">
        <v>4</v>
      </c>
      <c r="J276">
        <v>1</v>
      </c>
      <c r="K276">
        <v>35</v>
      </c>
      <c r="L276">
        <v>84.9</v>
      </c>
      <c r="M276">
        <v>20.190972219999999</v>
      </c>
      <c r="N276">
        <v>2</v>
      </c>
      <c r="O276">
        <v>3</v>
      </c>
      <c r="P276">
        <v>0</v>
      </c>
      <c r="Q276" t="s">
        <v>27</v>
      </c>
      <c r="R276">
        <v>2</v>
      </c>
      <c r="S276">
        <v>2</v>
      </c>
      <c r="T276" t="s">
        <v>571</v>
      </c>
      <c r="U276" t="s">
        <v>582</v>
      </c>
      <c r="V276" t="s">
        <v>583</v>
      </c>
    </row>
    <row r="277" spans="1:22" x14ac:dyDescent="0.25">
      <c r="A277" t="s">
        <v>74</v>
      </c>
      <c r="B277">
        <v>1</v>
      </c>
      <c r="C277">
        <v>1</v>
      </c>
      <c r="D277">
        <v>1</v>
      </c>
      <c r="E277">
        <v>1</v>
      </c>
      <c r="F277">
        <v>0</v>
      </c>
      <c r="G277">
        <v>0</v>
      </c>
      <c r="H277">
        <v>1</v>
      </c>
      <c r="I277">
        <v>1</v>
      </c>
      <c r="J277">
        <v>1</v>
      </c>
      <c r="K277">
        <v>257</v>
      </c>
      <c r="L277">
        <v>95.6</v>
      </c>
      <c r="M277">
        <v>1.3888889000000001E-3</v>
      </c>
      <c r="N277">
        <v>2</v>
      </c>
      <c r="O277">
        <v>2</v>
      </c>
      <c r="P277">
        <v>0</v>
      </c>
      <c r="Q277" t="s">
        <v>27</v>
      </c>
      <c r="R277">
        <v>1</v>
      </c>
      <c r="S277">
        <v>3</v>
      </c>
      <c r="T277" t="s">
        <v>169</v>
      </c>
      <c r="U277" t="s">
        <v>582</v>
      </c>
      <c r="V277" t="s">
        <v>582</v>
      </c>
    </row>
    <row r="278" spans="1:22" x14ac:dyDescent="0.25">
      <c r="A278" t="s">
        <v>99</v>
      </c>
      <c r="B278">
        <v>1</v>
      </c>
      <c r="C278">
        <v>1</v>
      </c>
      <c r="D278">
        <v>1</v>
      </c>
      <c r="E278">
        <v>4</v>
      </c>
      <c r="F278">
        <v>0</v>
      </c>
      <c r="G278">
        <v>4</v>
      </c>
      <c r="H278">
        <v>0</v>
      </c>
      <c r="I278">
        <v>1</v>
      </c>
      <c r="J278">
        <v>1</v>
      </c>
      <c r="K278">
        <v>36</v>
      </c>
      <c r="L278">
        <v>96</v>
      </c>
      <c r="M278">
        <v>46.517361110000003</v>
      </c>
      <c r="N278">
        <v>1</v>
      </c>
      <c r="O278">
        <v>3</v>
      </c>
      <c r="P278">
        <v>1</v>
      </c>
      <c r="Q278" t="s">
        <v>27</v>
      </c>
      <c r="R278">
        <v>3</v>
      </c>
      <c r="S278">
        <v>1</v>
      </c>
      <c r="T278" t="s">
        <v>169</v>
      </c>
      <c r="U278" t="s">
        <v>582</v>
      </c>
      <c r="V278" t="s">
        <v>582</v>
      </c>
    </row>
    <row r="279" spans="1:22" x14ac:dyDescent="0.25">
      <c r="A279" t="s">
        <v>226</v>
      </c>
      <c r="B279">
        <v>1</v>
      </c>
      <c r="C279">
        <v>1</v>
      </c>
      <c r="D279">
        <v>1</v>
      </c>
      <c r="E279">
        <v>9</v>
      </c>
      <c r="F279">
        <v>9</v>
      </c>
      <c r="G279">
        <v>0</v>
      </c>
      <c r="H279">
        <v>0</v>
      </c>
      <c r="I279">
        <v>3</v>
      </c>
      <c r="J279">
        <v>1</v>
      </c>
      <c r="K279">
        <v>36</v>
      </c>
      <c r="L279">
        <v>97.2</v>
      </c>
      <c r="M279">
        <v>46.517361110000003</v>
      </c>
      <c r="N279">
        <v>1</v>
      </c>
      <c r="O279">
        <v>3</v>
      </c>
      <c r="P279">
        <v>1</v>
      </c>
      <c r="Q279" t="s">
        <v>27</v>
      </c>
      <c r="R279">
        <v>7</v>
      </c>
      <c r="S279">
        <v>1</v>
      </c>
      <c r="T279" t="s">
        <v>571</v>
      </c>
      <c r="U279" t="s">
        <v>582</v>
      </c>
      <c r="V279" t="s">
        <v>583</v>
      </c>
    </row>
    <row r="280" spans="1:22" x14ac:dyDescent="0.25">
      <c r="A280" t="s">
        <v>387</v>
      </c>
      <c r="B280">
        <v>1</v>
      </c>
      <c r="C280">
        <v>1</v>
      </c>
      <c r="D280">
        <v>1</v>
      </c>
      <c r="E280">
        <v>4</v>
      </c>
      <c r="F280">
        <v>1</v>
      </c>
      <c r="G280">
        <v>0</v>
      </c>
      <c r="H280">
        <v>3</v>
      </c>
      <c r="I280">
        <v>3</v>
      </c>
      <c r="J280">
        <v>1</v>
      </c>
      <c r="K280">
        <v>28</v>
      </c>
      <c r="L280">
        <v>100</v>
      </c>
      <c r="M280">
        <v>4.036805556</v>
      </c>
      <c r="N280">
        <v>2</v>
      </c>
      <c r="O280">
        <v>3</v>
      </c>
      <c r="P280">
        <v>0</v>
      </c>
      <c r="Q280" t="s">
        <v>27</v>
      </c>
      <c r="R280">
        <v>4</v>
      </c>
      <c r="S280">
        <v>2</v>
      </c>
      <c r="T280" t="s">
        <v>574</v>
      </c>
      <c r="U280" t="s">
        <v>583</v>
      </c>
      <c r="V280" t="s">
        <v>583</v>
      </c>
    </row>
    <row r="281" spans="1:22" x14ac:dyDescent="0.25">
      <c r="A281" t="s">
        <v>100</v>
      </c>
      <c r="B281">
        <v>1</v>
      </c>
      <c r="C281">
        <v>1</v>
      </c>
      <c r="D281">
        <v>1</v>
      </c>
      <c r="E281">
        <v>3</v>
      </c>
      <c r="F281">
        <v>3</v>
      </c>
      <c r="G281">
        <v>0</v>
      </c>
      <c r="H281">
        <v>0</v>
      </c>
      <c r="I281">
        <v>1</v>
      </c>
      <c r="J281">
        <v>1</v>
      </c>
      <c r="K281">
        <v>179</v>
      </c>
      <c r="L281">
        <v>96.1</v>
      </c>
      <c r="M281">
        <v>0.40625</v>
      </c>
      <c r="N281">
        <v>5</v>
      </c>
      <c r="O281">
        <v>3</v>
      </c>
      <c r="P281">
        <v>0</v>
      </c>
      <c r="Q281" t="s">
        <v>27</v>
      </c>
      <c r="R281">
        <v>2</v>
      </c>
      <c r="S281">
        <v>1</v>
      </c>
      <c r="T281" t="s">
        <v>169</v>
      </c>
      <c r="U281" t="s">
        <v>582</v>
      </c>
      <c r="V281" t="s">
        <v>582</v>
      </c>
    </row>
    <row r="282" spans="1:22" x14ac:dyDescent="0.25">
      <c r="A282" t="s">
        <v>388</v>
      </c>
      <c r="B282">
        <v>1</v>
      </c>
      <c r="C282">
        <v>1</v>
      </c>
      <c r="D282">
        <v>1</v>
      </c>
      <c r="E282">
        <v>7</v>
      </c>
      <c r="F282">
        <v>6</v>
      </c>
      <c r="G282">
        <v>0</v>
      </c>
      <c r="H282">
        <v>1</v>
      </c>
      <c r="I282">
        <v>2</v>
      </c>
      <c r="J282">
        <v>1</v>
      </c>
      <c r="K282">
        <v>64</v>
      </c>
      <c r="L282">
        <v>90.2</v>
      </c>
      <c r="M282">
        <v>7.9861111100000007E-2</v>
      </c>
      <c r="N282">
        <v>2</v>
      </c>
      <c r="O282">
        <v>2</v>
      </c>
      <c r="P282">
        <v>0</v>
      </c>
      <c r="Q282" t="s">
        <v>27</v>
      </c>
      <c r="R282">
        <v>7</v>
      </c>
      <c r="S282">
        <v>2</v>
      </c>
      <c r="T282" t="s">
        <v>574</v>
      </c>
      <c r="U282" t="s">
        <v>583</v>
      </c>
      <c r="V282" t="s">
        <v>583</v>
      </c>
    </row>
    <row r="283" spans="1:22" x14ac:dyDescent="0.25">
      <c r="A283" t="s">
        <v>389</v>
      </c>
      <c r="B283">
        <v>1</v>
      </c>
      <c r="C283">
        <v>1</v>
      </c>
      <c r="D283">
        <v>1</v>
      </c>
      <c r="E283">
        <v>18</v>
      </c>
      <c r="F283">
        <v>17</v>
      </c>
      <c r="G283">
        <v>0</v>
      </c>
      <c r="H283">
        <v>1</v>
      </c>
      <c r="I283">
        <v>5</v>
      </c>
      <c r="J283">
        <v>1</v>
      </c>
      <c r="K283">
        <v>88</v>
      </c>
      <c r="L283">
        <v>93</v>
      </c>
      <c r="M283">
        <v>1.34027778E-2</v>
      </c>
      <c r="N283">
        <v>2</v>
      </c>
      <c r="O283">
        <v>3</v>
      </c>
      <c r="P283">
        <v>0</v>
      </c>
      <c r="Q283" t="s">
        <v>27</v>
      </c>
      <c r="R283">
        <v>8</v>
      </c>
      <c r="S283">
        <v>4</v>
      </c>
      <c r="T283" t="s">
        <v>574</v>
      </c>
      <c r="U283" t="s">
        <v>583</v>
      </c>
      <c r="V283" t="s">
        <v>583</v>
      </c>
    </row>
    <row r="284" spans="1:22" x14ac:dyDescent="0.25">
      <c r="A284" t="s">
        <v>177</v>
      </c>
      <c r="B284">
        <v>1</v>
      </c>
      <c r="C284">
        <v>1</v>
      </c>
      <c r="D284">
        <v>1</v>
      </c>
      <c r="E284">
        <v>7</v>
      </c>
      <c r="F284">
        <v>0</v>
      </c>
      <c r="G284">
        <v>6</v>
      </c>
      <c r="H284">
        <v>1</v>
      </c>
      <c r="I284">
        <v>1</v>
      </c>
      <c r="J284">
        <v>1</v>
      </c>
      <c r="K284">
        <v>5</v>
      </c>
      <c r="L284">
        <v>86.7</v>
      </c>
      <c r="M284">
        <v>0.4830439815</v>
      </c>
      <c r="N284">
        <v>2</v>
      </c>
      <c r="O284">
        <v>2</v>
      </c>
      <c r="P284">
        <v>0</v>
      </c>
      <c r="Q284" t="s">
        <v>27</v>
      </c>
      <c r="R284">
        <v>4</v>
      </c>
      <c r="S284">
        <v>3</v>
      </c>
      <c r="T284" t="s">
        <v>571</v>
      </c>
      <c r="U284" t="s">
        <v>582</v>
      </c>
      <c r="V284" t="s">
        <v>583</v>
      </c>
    </row>
    <row r="285" spans="1:22" x14ac:dyDescent="0.25">
      <c r="A285" t="s">
        <v>132</v>
      </c>
      <c r="B285">
        <v>1</v>
      </c>
      <c r="C285">
        <v>1</v>
      </c>
      <c r="D285">
        <v>1</v>
      </c>
      <c r="E285">
        <v>1</v>
      </c>
      <c r="F285">
        <v>0</v>
      </c>
      <c r="G285">
        <v>0</v>
      </c>
      <c r="H285">
        <v>1</v>
      </c>
      <c r="I285">
        <v>1</v>
      </c>
      <c r="J285">
        <v>1</v>
      </c>
      <c r="K285">
        <v>4</v>
      </c>
      <c r="L285">
        <v>96.7</v>
      </c>
      <c r="M285">
        <v>4.3368055559999998</v>
      </c>
      <c r="N285">
        <v>2</v>
      </c>
      <c r="O285">
        <v>2</v>
      </c>
      <c r="P285">
        <v>0</v>
      </c>
      <c r="Q285" t="s">
        <v>27</v>
      </c>
      <c r="R285">
        <v>1</v>
      </c>
      <c r="S285">
        <v>1</v>
      </c>
      <c r="T285" t="s">
        <v>169</v>
      </c>
      <c r="U285" t="s">
        <v>582</v>
      </c>
      <c r="V285" t="s">
        <v>582</v>
      </c>
    </row>
    <row r="286" spans="1:22" x14ac:dyDescent="0.25">
      <c r="A286" t="s">
        <v>101</v>
      </c>
      <c r="B286">
        <v>1</v>
      </c>
      <c r="C286">
        <v>1</v>
      </c>
      <c r="D286">
        <v>1</v>
      </c>
      <c r="E286">
        <v>1</v>
      </c>
      <c r="F286">
        <v>0</v>
      </c>
      <c r="G286">
        <v>0</v>
      </c>
      <c r="H286">
        <v>1</v>
      </c>
      <c r="I286">
        <v>1</v>
      </c>
      <c r="J286">
        <v>1</v>
      </c>
      <c r="K286">
        <v>8</v>
      </c>
      <c r="L286">
        <v>65.2</v>
      </c>
      <c r="M286">
        <v>3.801388889</v>
      </c>
      <c r="N286">
        <v>2</v>
      </c>
      <c r="O286">
        <v>3</v>
      </c>
      <c r="P286">
        <v>0</v>
      </c>
      <c r="Q286" t="s">
        <v>27</v>
      </c>
      <c r="R286">
        <v>4</v>
      </c>
      <c r="S286">
        <v>2</v>
      </c>
      <c r="T286" t="s">
        <v>169</v>
      </c>
      <c r="U286" t="s">
        <v>582</v>
      </c>
      <c r="V286" t="s">
        <v>582</v>
      </c>
    </row>
    <row r="287" spans="1:22" x14ac:dyDescent="0.25">
      <c r="A287" t="s">
        <v>121</v>
      </c>
      <c r="B287">
        <v>1</v>
      </c>
      <c r="C287">
        <v>1</v>
      </c>
      <c r="D287">
        <v>1</v>
      </c>
      <c r="E287">
        <v>1</v>
      </c>
      <c r="F287">
        <v>0</v>
      </c>
      <c r="G287">
        <v>0</v>
      </c>
      <c r="H287">
        <v>1</v>
      </c>
      <c r="I287">
        <v>1</v>
      </c>
      <c r="J287">
        <v>1</v>
      </c>
      <c r="K287">
        <v>1727</v>
      </c>
      <c r="L287">
        <v>87</v>
      </c>
      <c r="M287">
        <v>6.3541667000000003E-3</v>
      </c>
      <c r="N287">
        <v>4</v>
      </c>
      <c r="O287">
        <v>3</v>
      </c>
      <c r="P287">
        <v>0</v>
      </c>
      <c r="Q287" t="s">
        <v>27</v>
      </c>
      <c r="R287">
        <v>2</v>
      </c>
      <c r="S287">
        <v>2</v>
      </c>
      <c r="T287" t="s">
        <v>169</v>
      </c>
      <c r="U287" t="s">
        <v>582</v>
      </c>
      <c r="V287" t="s">
        <v>582</v>
      </c>
    </row>
    <row r="288" spans="1:22" x14ac:dyDescent="0.25">
      <c r="A288" t="s">
        <v>178</v>
      </c>
      <c r="B288">
        <v>7</v>
      </c>
      <c r="C288">
        <v>7</v>
      </c>
      <c r="D288">
        <v>7</v>
      </c>
      <c r="E288">
        <v>18</v>
      </c>
      <c r="F288">
        <v>2</v>
      </c>
      <c r="G288">
        <v>4</v>
      </c>
      <c r="H288">
        <v>12</v>
      </c>
      <c r="I288">
        <v>17</v>
      </c>
      <c r="J288">
        <v>28</v>
      </c>
      <c r="K288">
        <v>230</v>
      </c>
      <c r="L288">
        <v>93.1</v>
      </c>
      <c r="M288">
        <v>4.7263888889999999</v>
      </c>
      <c r="N288">
        <v>2</v>
      </c>
      <c r="O288">
        <v>3</v>
      </c>
      <c r="P288">
        <v>0</v>
      </c>
      <c r="Q288" t="s">
        <v>27</v>
      </c>
      <c r="R288">
        <v>8</v>
      </c>
      <c r="S288">
        <v>6</v>
      </c>
      <c r="T288" t="s">
        <v>571</v>
      </c>
      <c r="U288" t="s">
        <v>582</v>
      </c>
      <c r="V288" t="s">
        <v>583</v>
      </c>
    </row>
    <row r="289" spans="1:22" x14ac:dyDescent="0.25">
      <c r="A289" t="s">
        <v>102</v>
      </c>
      <c r="B289">
        <v>1</v>
      </c>
      <c r="C289">
        <v>1</v>
      </c>
      <c r="D289">
        <v>1</v>
      </c>
      <c r="E289">
        <v>12</v>
      </c>
      <c r="F289">
        <v>2</v>
      </c>
      <c r="G289">
        <v>9</v>
      </c>
      <c r="H289">
        <v>1</v>
      </c>
      <c r="I289">
        <v>2</v>
      </c>
      <c r="J289">
        <v>1</v>
      </c>
      <c r="K289">
        <v>26</v>
      </c>
      <c r="L289">
        <v>82.6</v>
      </c>
      <c r="M289">
        <v>91.038194439999998</v>
      </c>
      <c r="N289">
        <v>2</v>
      </c>
      <c r="O289">
        <v>2</v>
      </c>
      <c r="P289">
        <v>0</v>
      </c>
      <c r="Q289" t="s">
        <v>27</v>
      </c>
      <c r="R289">
        <v>8</v>
      </c>
      <c r="S289">
        <v>4</v>
      </c>
      <c r="T289" t="s">
        <v>571</v>
      </c>
      <c r="U289" t="s">
        <v>582</v>
      </c>
      <c r="V289" t="s">
        <v>583</v>
      </c>
    </row>
    <row r="290" spans="1:22" x14ac:dyDescent="0.25">
      <c r="A290" t="s">
        <v>77</v>
      </c>
      <c r="B290">
        <v>1</v>
      </c>
      <c r="C290">
        <v>1</v>
      </c>
      <c r="D290">
        <v>1</v>
      </c>
      <c r="E290">
        <v>2</v>
      </c>
      <c r="F290">
        <v>0</v>
      </c>
      <c r="G290">
        <v>0</v>
      </c>
      <c r="H290">
        <v>2</v>
      </c>
      <c r="I290">
        <v>2</v>
      </c>
      <c r="J290">
        <v>1</v>
      </c>
      <c r="K290">
        <v>12</v>
      </c>
      <c r="L290">
        <v>87.5</v>
      </c>
      <c r="M290">
        <v>205.2471644</v>
      </c>
      <c r="N290">
        <v>1</v>
      </c>
      <c r="O290">
        <v>2</v>
      </c>
      <c r="P290">
        <v>0</v>
      </c>
      <c r="Q290" t="s">
        <v>27</v>
      </c>
      <c r="R290">
        <v>2</v>
      </c>
      <c r="S290">
        <v>2</v>
      </c>
      <c r="T290" t="s">
        <v>169</v>
      </c>
      <c r="U290" t="s">
        <v>582</v>
      </c>
      <c r="V290" t="s">
        <v>582</v>
      </c>
    </row>
    <row r="291" spans="1:22" x14ac:dyDescent="0.25">
      <c r="A291" t="s">
        <v>186</v>
      </c>
      <c r="B291">
        <v>1</v>
      </c>
      <c r="C291">
        <v>1</v>
      </c>
      <c r="D291">
        <v>1</v>
      </c>
      <c r="E291">
        <v>4</v>
      </c>
      <c r="F291">
        <v>0</v>
      </c>
      <c r="G291">
        <v>1</v>
      </c>
      <c r="H291">
        <v>3</v>
      </c>
      <c r="I291">
        <v>2</v>
      </c>
      <c r="J291">
        <v>1</v>
      </c>
      <c r="K291">
        <v>2</v>
      </c>
      <c r="L291">
        <v>66.7</v>
      </c>
      <c r="M291">
        <v>531.89374999999995</v>
      </c>
      <c r="N291">
        <v>1</v>
      </c>
      <c r="O291">
        <v>3</v>
      </c>
      <c r="P291">
        <v>3</v>
      </c>
      <c r="Q291" t="s">
        <v>27</v>
      </c>
      <c r="R291">
        <v>13</v>
      </c>
      <c r="S291">
        <v>3</v>
      </c>
      <c r="T291" t="s">
        <v>571</v>
      </c>
      <c r="U291" t="s">
        <v>582</v>
      </c>
      <c r="V291" t="s">
        <v>583</v>
      </c>
    </row>
    <row r="292" spans="1:22" x14ac:dyDescent="0.25">
      <c r="A292" t="s">
        <v>139</v>
      </c>
      <c r="B292">
        <v>1</v>
      </c>
      <c r="C292">
        <v>1</v>
      </c>
      <c r="D292">
        <v>1</v>
      </c>
      <c r="E292">
        <v>1</v>
      </c>
      <c r="F292">
        <v>0</v>
      </c>
      <c r="G292">
        <v>0</v>
      </c>
      <c r="H292">
        <v>1</v>
      </c>
      <c r="I292">
        <v>1</v>
      </c>
      <c r="J292">
        <v>1</v>
      </c>
      <c r="K292">
        <v>907</v>
      </c>
      <c r="L292">
        <v>91.2</v>
      </c>
      <c r="M292">
        <v>117.09375</v>
      </c>
      <c r="N292">
        <v>1</v>
      </c>
      <c r="O292">
        <v>2</v>
      </c>
      <c r="P292">
        <v>0</v>
      </c>
      <c r="Q292" t="s">
        <v>27</v>
      </c>
      <c r="R292">
        <v>3</v>
      </c>
      <c r="S292">
        <v>2</v>
      </c>
      <c r="T292" t="s">
        <v>169</v>
      </c>
      <c r="U292" t="s">
        <v>582</v>
      </c>
      <c r="V292" t="s">
        <v>582</v>
      </c>
    </row>
    <row r="293" spans="1:22" x14ac:dyDescent="0.25">
      <c r="A293" t="s">
        <v>390</v>
      </c>
      <c r="B293">
        <v>1</v>
      </c>
      <c r="C293">
        <v>1</v>
      </c>
      <c r="D293">
        <v>1</v>
      </c>
      <c r="E293">
        <v>27</v>
      </c>
      <c r="F293">
        <v>19</v>
      </c>
      <c r="G293">
        <v>5</v>
      </c>
      <c r="H293">
        <v>3</v>
      </c>
      <c r="I293">
        <v>13</v>
      </c>
      <c r="J293">
        <v>2</v>
      </c>
      <c r="K293">
        <v>57</v>
      </c>
      <c r="L293">
        <v>98.2</v>
      </c>
      <c r="M293">
        <v>1.54513889E-2</v>
      </c>
      <c r="N293">
        <v>1</v>
      </c>
      <c r="O293">
        <v>3</v>
      </c>
      <c r="P293">
        <v>0</v>
      </c>
      <c r="Q293" t="s">
        <v>27</v>
      </c>
      <c r="R293">
        <v>15</v>
      </c>
      <c r="S293">
        <v>9</v>
      </c>
      <c r="T293" t="s">
        <v>574</v>
      </c>
      <c r="U293" t="s">
        <v>583</v>
      </c>
      <c r="V293" t="s">
        <v>583</v>
      </c>
    </row>
    <row r="294" spans="1:22" x14ac:dyDescent="0.25">
      <c r="A294" t="s">
        <v>140</v>
      </c>
      <c r="B294">
        <v>1</v>
      </c>
      <c r="C294">
        <v>1</v>
      </c>
      <c r="D294">
        <v>1</v>
      </c>
      <c r="E294">
        <v>7</v>
      </c>
      <c r="F294">
        <v>0</v>
      </c>
      <c r="G294">
        <v>5</v>
      </c>
      <c r="H294">
        <v>2</v>
      </c>
      <c r="I294">
        <v>2</v>
      </c>
      <c r="J294">
        <v>1</v>
      </c>
      <c r="K294">
        <v>77</v>
      </c>
      <c r="L294">
        <v>94.5</v>
      </c>
      <c r="M294">
        <v>38.446527779999997</v>
      </c>
      <c r="N294">
        <v>2</v>
      </c>
      <c r="O294">
        <v>3</v>
      </c>
      <c r="P294">
        <v>0</v>
      </c>
      <c r="Q294" t="s">
        <v>27</v>
      </c>
      <c r="R294">
        <v>7</v>
      </c>
      <c r="S294">
        <v>3</v>
      </c>
      <c r="T294" t="s">
        <v>169</v>
      </c>
      <c r="U294" t="s">
        <v>582</v>
      </c>
      <c r="V294" t="s">
        <v>582</v>
      </c>
    </row>
    <row r="295" spans="1:22" x14ac:dyDescent="0.25">
      <c r="A295" t="s">
        <v>391</v>
      </c>
      <c r="B295">
        <v>1</v>
      </c>
      <c r="C295">
        <v>1</v>
      </c>
      <c r="D295">
        <v>4</v>
      </c>
      <c r="E295">
        <v>22</v>
      </c>
      <c r="F295">
        <v>0</v>
      </c>
      <c r="G295">
        <v>11</v>
      </c>
      <c r="H295">
        <v>11</v>
      </c>
      <c r="I295">
        <v>12</v>
      </c>
      <c r="J295">
        <v>4</v>
      </c>
      <c r="K295">
        <v>10</v>
      </c>
      <c r="L295">
        <v>97</v>
      </c>
      <c r="M295">
        <v>2.613888889</v>
      </c>
      <c r="N295">
        <v>2</v>
      </c>
      <c r="O295">
        <v>3</v>
      </c>
      <c r="P295">
        <v>0</v>
      </c>
      <c r="Q295" t="s">
        <v>27</v>
      </c>
      <c r="R295">
        <v>19</v>
      </c>
      <c r="S295">
        <v>6</v>
      </c>
      <c r="T295" t="s">
        <v>574</v>
      </c>
      <c r="U295" t="s">
        <v>583</v>
      </c>
      <c r="V295" t="s">
        <v>583</v>
      </c>
    </row>
    <row r="296" spans="1:22" x14ac:dyDescent="0.25">
      <c r="A296" t="s">
        <v>392</v>
      </c>
      <c r="B296">
        <v>1</v>
      </c>
      <c r="C296">
        <v>1</v>
      </c>
      <c r="D296">
        <v>2</v>
      </c>
      <c r="E296">
        <v>2</v>
      </c>
      <c r="F296">
        <v>0</v>
      </c>
      <c r="G296">
        <v>0</v>
      </c>
      <c r="H296">
        <v>2</v>
      </c>
      <c r="I296">
        <v>2</v>
      </c>
      <c r="J296">
        <v>1</v>
      </c>
      <c r="K296">
        <v>2</v>
      </c>
      <c r="L296">
        <v>73.3</v>
      </c>
      <c r="M296">
        <v>0.51180555559999996</v>
      </c>
      <c r="N296">
        <v>1</v>
      </c>
      <c r="O296">
        <v>1</v>
      </c>
      <c r="P296">
        <v>0</v>
      </c>
      <c r="Q296" t="s">
        <v>27</v>
      </c>
      <c r="R296">
        <v>2</v>
      </c>
      <c r="S296">
        <v>1</v>
      </c>
      <c r="T296" t="s">
        <v>574</v>
      </c>
      <c r="U296" t="s">
        <v>583</v>
      </c>
      <c r="V296" t="s">
        <v>583</v>
      </c>
    </row>
    <row r="297" spans="1:22" x14ac:dyDescent="0.25">
      <c r="A297" t="s">
        <v>179</v>
      </c>
      <c r="B297">
        <v>1</v>
      </c>
      <c r="C297">
        <v>1</v>
      </c>
      <c r="D297">
        <v>1</v>
      </c>
      <c r="E297">
        <v>12</v>
      </c>
      <c r="F297">
        <v>10</v>
      </c>
      <c r="G297">
        <v>0</v>
      </c>
      <c r="H297">
        <v>2</v>
      </c>
      <c r="I297">
        <v>9</v>
      </c>
      <c r="J297">
        <v>2</v>
      </c>
      <c r="K297">
        <v>44</v>
      </c>
      <c r="L297">
        <v>98.2</v>
      </c>
      <c r="M297">
        <v>53.27638889</v>
      </c>
      <c r="N297">
        <v>3</v>
      </c>
      <c r="O297">
        <v>3</v>
      </c>
      <c r="P297">
        <v>0</v>
      </c>
      <c r="Q297" t="s">
        <v>27</v>
      </c>
      <c r="R297">
        <v>9</v>
      </c>
      <c r="S297">
        <v>3</v>
      </c>
      <c r="T297" t="s">
        <v>571</v>
      </c>
      <c r="U297" t="s">
        <v>582</v>
      </c>
      <c r="V297" t="s">
        <v>583</v>
      </c>
    </row>
    <row r="298" spans="1:22" x14ac:dyDescent="0.25">
      <c r="A298" t="s">
        <v>191</v>
      </c>
      <c r="B298">
        <v>1</v>
      </c>
      <c r="C298">
        <v>1</v>
      </c>
      <c r="D298">
        <v>1</v>
      </c>
      <c r="E298">
        <v>1</v>
      </c>
      <c r="F298">
        <v>0</v>
      </c>
      <c r="G298">
        <v>0</v>
      </c>
      <c r="H298">
        <v>1</v>
      </c>
      <c r="I298">
        <v>1</v>
      </c>
      <c r="J298">
        <v>2</v>
      </c>
      <c r="K298">
        <v>17</v>
      </c>
      <c r="L298">
        <v>98.6</v>
      </c>
      <c r="M298">
        <v>3.1666666669999999</v>
      </c>
      <c r="N298">
        <v>2</v>
      </c>
      <c r="O298">
        <v>3</v>
      </c>
      <c r="P298">
        <v>0</v>
      </c>
      <c r="Q298" t="s">
        <v>27</v>
      </c>
      <c r="R298">
        <v>2</v>
      </c>
      <c r="S298">
        <v>3</v>
      </c>
      <c r="T298" t="s">
        <v>571</v>
      </c>
      <c r="U298" t="s">
        <v>582</v>
      </c>
      <c r="V298" t="s">
        <v>583</v>
      </c>
    </row>
    <row r="299" spans="1:22" x14ac:dyDescent="0.25">
      <c r="A299" t="s">
        <v>129</v>
      </c>
      <c r="B299">
        <v>1</v>
      </c>
      <c r="C299">
        <v>1</v>
      </c>
      <c r="D299">
        <v>1</v>
      </c>
      <c r="E299">
        <v>14</v>
      </c>
      <c r="F299">
        <v>5</v>
      </c>
      <c r="G299">
        <v>6</v>
      </c>
      <c r="H299">
        <v>3</v>
      </c>
      <c r="I299">
        <v>4</v>
      </c>
      <c r="J299">
        <v>1</v>
      </c>
      <c r="K299">
        <v>169</v>
      </c>
      <c r="L299">
        <v>96.9</v>
      </c>
      <c r="M299">
        <v>4.0763888900000003E-2</v>
      </c>
      <c r="N299">
        <v>2</v>
      </c>
      <c r="O299">
        <v>4</v>
      </c>
      <c r="P299">
        <v>0</v>
      </c>
      <c r="Q299" t="s">
        <v>27</v>
      </c>
      <c r="R299">
        <v>6</v>
      </c>
      <c r="S299">
        <v>4</v>
      </c>
      <c r="T299" t="s">
        <v>571</v>
      </c>
      <c r="U299" t="s">
        <v>582</v>
      </c>
      <c r="V299" t="s">
        <v>583</v>
      </c>
    </row>
    <row r="300" spans="1:22" x14ac:dyDescent="0.25">
      <c r="A300" t="s">
        <v>103</v>
      </c>
      <c r="B300">
        <v>1</v>
      </c>
      <c r="C300">
        <v>1</v>
      </c>
      <c r="D300">
        <v>1</v>
      </c>
      <c r="E300">
        <v>1</v>
      </c>
      <c r="F300">
        <v>0</v>
      </c>
      <c r="G300">
        <v>0</v>
      </c>
      <c r="H300">
        <v>1</v>
      </c>
      <c r="I300">
        <v>1</v>
      </c>
      <c r="J300">
        <v>1</v>
      </c>
      <c r="K300">
        <v>16</v>
      </c>
      <c r="L300">
        <v>91.3</v>
      </c>
      <c r="M300">
        <v>0.1215277778</v>
      </c>
      <c r="N300">
        <v>1</v>
      </c>
      <c r="O300">
        <v>2</v>
      </c>
      <c r="P300">
        <v>0</v>
      </c>
      <c r="Q300" t="s">
        <v>27</v>
      </c>
      <c r="R300">
        <v>3</v>
      </c>
      <c r="S300">
        <v>2</v>
      </c>
      <c r="T300" t="s">
        <v>169</v>
      </c>
      <c r="U300" t="s">
        <v>582</v>
      </c>
      <c r="V300" t="s">
        <v>582</v>
      </c>
    </row>
    <row r="301" spans="1:22" x14ac:dyDescent="0.25">
      <c r="A301" t="s">
        <v>104</v>
      </c>
      <c r="B301">
        <v>2</v>
      </c>
      <c r="C301">
        <v>2</v>
      </c>
      <c r="D301">
        <v>2</v>
      </c>
      <c r="E301">
        <v>7</v>
      </c>
      <c r="F301">
        <v>7</v>
      </c>
      <c r="G301">
        <v>0</v>
      </c>
      <c r="H301">
        <v>0</v>
      </c>
      <c r="I301">
        <v>2</v>
      </c>
      <c r="J301">
        <v>2</v>
      </c>
      <c r="K301">
        <v>116</v>
      </c>
      <c r="L301">
        <v>100</v>
      </c>
      <c r="M301">
        <v>0.19930555559999999</v>
      </c>
      <c r="N301">
        <v>2</v>
      </c>
      <c r="O301">
        <v>4</v>
      </c>
      <c r="P301">
        <v>0</v>
      </c>
      <c r="Q301" t="s">
        <v>27</v>
      </c>
      <c r="R301">
        <v>2</v>
      </c>
      <c r="S301">
        <v>1</v>
      </c>
      <c r="T301" t="s">
        <v>169</v>
      </c>
      <c r="U301" t="s">
        <v>582</v>
      </c>
      <c r="V301" t="s">
        <v>582</v>
      </c>
    </row>
    <row r="302" spans="1:22" x14ac:dyDescent="0.25">
      <c r="A302" t="s">
        <v>198</v>
      </c>
      <c r="B302">
        <v>1</v>
      </c>
      <c r="C302">
        <v>1</v>
      </c>
      <c r="D302">
        <v>1</v>
      </c>
      <c r="E302">
        <v>2</v>
      </c>
      <c r="F302">
        <v>0</v>
      </c>
      <c r="G302">
        <v>0</v>
      </c>
      <c r="H302">
        <v>2</v>
      </c>
      <c r="I302">
        <v>2</v>
      </c>
      <c r="J302">
        <v>1</v>
      </c>
      <c r="K302">
        <v>214</v>
      </c>
      <c r="L302">
        <v>93.1</v>
      </c>
      <c r="M302">
        <v>3.2384259300000003E-2</v>
      </c>
      <c r="N302">
        <v>1</v>
      </c>
      <c r="O302">
        <v>4</v>
      </c>
      <c r="P302">
        <v>0</v>
      </c>
      <c r="Q302" t="s">
        <v>27</v>
      </c>
      <c r="R302">
        <v>2</v>
      </c>
      <c r="S302">
        <v>2</v>
      </c>
      <c r="T302" t="s">
        <v>571</v>
      </c>
      <c r="U302" t="s">
        <v>582</v>
      </c>
      <c r="V302" t="s">
        <v>583</v>
      </c>
    </row>
    <row r="303" spans="1:22" x14ac:dyDescent="0.25">
      <c r="A303" t="s">
        <v>105</v>
      </c>
      <c r="B303">
        <v>1</v>
      </c>
      <c r="C303">
        <v>1</v>
      </c>
      <c r="D303">
        <v>1</v>
      </c>
      <c r="E303">
        <v>4</v>
      </c>
      <c r="F303">
        <v>4</v>
      </c>
      <c r="G303">
        <v>0</v>
      </c>
      <c r="H303">
        <v>0</v>
      </c>
      <c r="I303">
        <v>1</v>
      </c>
      <c r="J303">
        <v>1</v>
      </c>
      <c r="K303">
        <v>214</v>
      </c>
      <c r="L303">
        <v>92</v>
      </c>
      <c r="M303">
        <v>2.8819444400000001E-2</v>
      </c>
      <c r="N303">
        <v>2</v>
      </c>
      <c r="O303">
        <v>4</v>
      </c>
      <c r="P303">
        <v>0</v>
      </c>
      <c r="Q303" t="s">
        <v>27</v>
      </c>
      <c r="R303">
        <v>3</v>
      </c>
      <c r="S303">
        <v>1</v>
      </c>
      <c r="T303" t="s">
        <v>169</v>
      </c>
      <c r="U303" t="s">
        <v>582</v>
      </c>
      <c r="V303" t="s">
        <v>582</v>
      </c>
    </row>
    <row r="304" spans="1:22" x14ac:dyDescent="0.25">
      <c r="A304" t="s">
        <v>180</v>
      </c>
      <c r="B304">
        <v>1</v>
      </c>
      <c r="C304">
        <v>1</v>
      </c>
      <c r="D304">
        <v>1</v>
      </c>
      <c r="E304">
        <v>7</v>
      </c>
      <c r="F304">
        <v>3</v>
      </c>
      <c r="G304">
        <v>0</v>
      </c>
      <c r="H304">
        <v>4</v>
      </c>
      <c r="I304">
        <v>3</v>
      </c>
      <c r="J304">
        <v>1</v>
      </c>
      <c r="K304">
        <v>56</v>
      </c>
      <c r="L304">
        <v>99.2</v>
      </c>
      <c r="M304">
        <v>0.1791666667</v>
      </c>
      <c r="N304">
        <v>2</v>
      </c>
      <c r="O304">
        <v>3</v>
      </c>
      <c r="P304">
        <v>0</v>
      </c>
      <c r="Q304" t="s">
        <v>27</v>
      </c>
      <c r="R304">
        <v>5</v>
      </c>
      <c r="S304">
        <v>3</v>
      </c>
      <c r="T304" t="s">
        <v>571</v>
      </c>
      <c r="U304" t="s">
        <v>582</v>
      </c>
      <c r="V304" t="s">
        <v>583</v>
      </c>
    </row>
    <row r="305" spans="1:22" x14ac:dyDescent="0.25">
      <c r="A305" t="s">
        <v>141</v>
      </c>
      <c r="B305">
        <v>1</v>
      </c>
      <c r="C305">
        <v>1</v>
      </c>
      <c r="D305">
        <v>1</v>
      </c>
      <c r="E305">
        <v>1</v>
      </c>
      <c r="F305">
        <v>0</v>
      </c>
      <c r="G305">
        <v>0</v>
      </c>
      <c r="H305">
        <v>1</v>
      </c>
      <c r="I305">
        <v>1</v>
      </c>
      <c r="J305">
        <v>1</v>
      </c>
      <c r="K305">
        <v>8</v>
      </c>
      <c r="L305">
        <v>87</v>
      </c>
      <c r="M305">
        <v>6.9444444000000003E-3</v>
      </c>
      <c r="N305">
        <v>2</v>
      </c>
      <c r="O305">
        <v>2</v>
      </c>
      <c r="P305">
        <v>0</v>
      </c>
      <c r="Q305" t="s">
        <v>27</v>
      </c>
      <c r="R305">
        <v>2</v>
      </c>
      <c r="S305">
        <v>2</v>
      </c>
      <c r="T305" t="s">
        <v>169</v>
      </c>
      <c r="U305" t="s">
        <v>582</v>
      </c>
      <c r="V305" t="s">
        <v>582</v>
      </c>
    </row>
    <row r="306" spans="1:22" x14ac:dyDescent="0.25">
      <c r="A306" t="s">
        <v>393</v>
      </c>
      <c r="B306">
        <v>1</v>
      </c>
      <c r="C306">
        <v>1</v>
      </c>
      <c r="D306">
        <v>1</v>
      </c>
      <c r="E306">
        <v>14</v>
      </c>
      <c r="F306">
        <v>6</v>
      </c>
      <c r="G306">
        <v>0</v>
      </c>
      <c r="H306">
        <v>8</v>
      </c>
      <c r="I306">
        <v>12</v>
      </c>
      <c r="J306">
        <v>2</v>
      </c>
      <c r="K306">
        <v>17</v>
      </c>
      <c r="L306">
        <v>96</v>
      </c>
      <c r="M306">
        <v>51.091666670000002</v>
      </c>
      <c r="N306">
        <v>2</v>
      </c>
      <c r="O306">
        <v>3</v>
      </c>
      <c r="P306">
        <v>0</v>
      </c>
      <c r="Q306" t="s">
        <v>27</v>
      </c>
      <c r="R306">
        <v>7</v>
      </c>
      <c r="S306">
        <v>5</v>
      </c>
      <c r="T306" t="s">
        <v>574</v>
      </c>
      <c r="U306" t="s">
        <v>583</v>
      </c>
      <c r="V306" t="s">
        <v>583</v>
      </c>
    </row>
    <row r="307" spans="1:22" x14ac:dyDescent="0.25">
      <c r="A307" t="s">
        <v>167</v>
      </c>
      <c r="B307">
        <v>2</v>
      </c>
      <c r="C307">
        <v>2</v>
      </c>
      <c r="D307">
        <v>2</v>
      </c>
      <c r="E307">
        <v>10</v>
      </c>
      <c r="F307">
        <v>0</v>
      </c>
      <c r="G307">
        <v>9</v>
      </c>
      <c r="H307">
        <v>1</v>
      </c>
      <c r="I307">
        <v>2</v>
      </c>
      <c r="J307">
        <v>2</v>
      </c>
      <c r="K307">
        <v>346</v>
      </c>
      <c r="L307">
        <v>59.8</v>
      </c>
      <c r="M307">
        <v>0.51180555559999996</v>
      </c>
      <c r="N307">
        <v>2</v>
      </c>
      <c r="O307">
        <v>3</v>
      </c>
      <c r="P307">
        <v>0</v>
      </c>
      <c r="Q307" t="s">
        <v>27</v>
      </c>
      <c r="R307">
        <v>8</v>
      </c>
      <c r="S307">
        <v>3</v>
      </c>
      <c r="T307" t="s">
        <v>169</v>
      </c>
      <c r="U307" t="s">
        <v>582</v>
      </c>
      <c r="V307" t="s">
        <v>582</v>
      </c>
    </row>
    <row r="308" spans="1:22" x14ac:dyDescent="0.25">
      <c r="A308" t="s">
        <v>133</v>
      </c>
      <c r="B308">
        <v>1</v>
      </c>
      <c r="C308">
        <v>1</v>
      </c>
      <c r="D308">
        <v>1</v>
      </c>
      <c r="E308">
        <v>11</v>
      </c>
      <c r="F308">
        <v>11</v>
      </c>
      <c r="G308">
        <v>0</v>
      </c>
      <c r="H308">
        <v>0</v>
      </c>
      <c r="I308">
        <v>3</v>
      </c>
      <c r="J308">
        <v>1</v>
      </c>
      <c r="K308">
        <v>118</v>
      </c>
      <c r="L308">
        <v>84.1</v>
      </c>
      <c r="M308">
        <v>3.1134258999999998E-3</v>
      </c>
      <c r="N308">
        <v>2</v>
      </c>
      <c r="O308">
        <v>3</v>
      </c>
      <c r="P308">
        <v>0</v>
      </c>
      <c r="Q308" t="s">
        <v>27</v>
      </c>
      <c r="R308">
        <v>6</v>
      </c>
      <c r="S308">
        <v>3</v>
      </c>
      <c r="T308" t="s">
        <v>571</v>
      </c>
      <c r="U308" t="s">
        <v>582</v>
      </c>
      <c r="V308" t="s">
        <v>583</v>
      </c>
    </row>
    <row r="309" spans="1:22" x14ac:dyDescent="0.25">
      <c r="A309" t="s">
        <v>151</v>
      </c>
      <c r="B309">
        <v>1</v>
      </c>
      <c r="C309">
        <v>1</v>
      </c>
      <c r="D309">
        <v>1</v>
      </c>
      <c r="E309">
        <v>2</v>
      </c>
      <c r="F309">
        <v>0</v>
      </c>
      <c r="G309">
        <v>0</v>
      </c>
      <c r="H309">
        <v>2</v>
      </c>
      <c r="I309">
        <v>2</v>
      </c>
      <c r="J309">
        <v>1</v>
      </c>
      <c r="K309">
        <v>866</v>
      </c>
      <c r="L309">
        <v>99.5</v>
      </c>
      <c r="M309">
        <v>0.16666666669999999</v>
      </c>
      <c r="N309">
        <v>2</v>
      </c>
      <c r="O309">
        <v>3</v>
      </c>
      <c r="P309">
        <v>0</v>
      </c>
      <c r="Q309" t="s">
        <v>27</v>
      </c>
      <c r="R309">
        <v>1</v>
      </c>
      <c r="S309">
        <v>1</v>
      </c>
      <c r="T309" t="s">
        <v>169</v>
      </c>
      <c r="U309" t="s">
        <v>582</v>
      </c>
      <c r="V309" t="s">
        <v>582</v>
      </c>
    </row>
    <row r="310" spans="1:22" x14ac:dyDescent="0.25">
      <c r="A310" t="s">
        <v>106</v>
      </c>
      <c r="B310">
        <v>1</v>
      </c>
      <c r="C310">
        <v>1</v>
      </c>
      <c r="D310">
        <v>1</v>
      </c>
      <c r="E310">
        <v>2</v>
      </c>
      <c r="F310">
        <v>0</v>
      </c>
      <c r="G310">
        <v>0</v>
      </c>
      <c r="H310">
        <v>2</v>
      </c>
      <c r="I310">
        <v>2</v>
      </c>
      <c r="J310">
        <v>1</v>
      </c>
      <c r="K310">
        <v>22</v>
      </c>
      <c r="L310">
        <v>86.8</v>
      </c>
      <c r="M310">
        <v>0.87291666670000001</v>
      </c>
      <c r="N310">
        <v>1</v>
      </c>
      <c r="O310">
        <v>3</v>
      </c>
      <c r="P310">
        <v>0</v>
      </c>
      <c r="Q310" t="s">
        <v>27</v>
      </c>
      <c r="R310">
        <v>3</v>
      </c>
      <c r="S310">
        <v>1</v>
      </c>
      <c r="T310" t="s">
        <v>571</v>
      </c>
      <c r="U310" t="s">
        <v>582</v>
      </c>
      <c r="V310" t="s">
        <v>583</v>
      </c>
    </row>
    <row r="311" spans="1:22" x14ac:dyDescent="0.25">
      <c r="A311" t="s">
        <v>107</v>
      </c>
      <c r="B311">
        <v>1</v>
      </c>
      <c r="C311">
        <v>1</v>
      </c>
      <c r="D311">
        <v>1</v>
      </c>
      <c r="E311">
        <v>1</v>
      </c>
      <c r="F311">
        <v>0</v>
      </c>
      <c r="G311">
        <v>0</v>
      </c>
      <c r="H311">
        <v>1</v>
      </c>
      <c r="I311">
        <v>1</v>
      </c>
      <c r="J311">
        <v>1</v>
      </c>
      <c r="K311">
        <v>36</v>
      </c>
      <c r="L311">
        <v>93</v>
      </c>
      <c r="M311">
        <v>2.2106481E-3</v>
      </c>
      <c r="N311">
        <v>2</v>
      </c>
      <c r="O311">
        <v>3</v>
      </c>
      <c r="P311">
        <v>0</v>
      </c>
      <c r="Q311" t="s">
        <v>27</v>
      </c>
      <c r="R311">
        <v>1</v>
      </c>
      <c r="S311">
        <v>2</v>
      </c>
      <c r="T311" t="s">
        <v>169</v>
      </c>
      <c r="U311" t="s">
        <v>582</v>
      </c>
      <c r="V311" t="s">
        <v>582</v>
      </c>
    </row>
    <row r="312" spans="1:22" x14ac:dyDescent="0.25">
      <c r="A312" t="s">
        <v>108</v>
      </c>
      <c r="B312">
        <v>1</v>
      </c>
      <c r="C312">
        <v>1</v>
      </c>
      <c r="D312">
        <v>3</v>
      </c>
      <c r="E312">
        <v>4</v>
      </c>
      <c r="F312">
        <v>1</v>
      </c>
      <c r="G312">
        <v>0</v>
      </c>
      <c r="H312">
        <v>3</v>
      </c>
      <c r="I312">
        <v>3</v>
      </c>
      <c r="J312">
        <v>1</v>
      </c>
      <c r="K312">
        <v>35</v>
      </c>
      <c r="L312">
        <v>89.3</v>
      </c>
      <c r="M312">
        <v>8.9951388889999997</v>
      </c>
      <c r="N312">
        <v>2</v>
      </c>
      <c r="O312">
        <v>3</v>
      </c>
      <c r="P312">
        <v>0</v>
      </c>
      <c r="Q312" t="s">
        <v>27</v>
      </c>
      <c r="R312">
        <v>4</v>
      </c>
      <c r="S312">
        <v>4</v>
      </c>
      <c r="T312" t="s">
        <v>571</v>
      </c>
      <c r="U312" t="s">
        <v>582</v>
      </c>
      <c r="V312" t="s">
        <v>583</v>
      </c>
    </row>
    <row r="313" spans="1:22" x14ac:dyDescent="0.25">
      <c r="A313" t="s">
        <v>78</v>
      </c>
      <c r="B313">
        <v>1</v>
      </c>
      <c r="C313">
        <v>1</v>
      </c>
      <c r="D313">
        <v>1</v>
      </c>
      <c r="E313">
        <v>1</v>
      </c>
      <c r="F313">
        <v>0</v>
      </c>
      <c r="G313">
        <v>0</v>
      </c>
      <c r="H313">
        <v>1</v>
      </c>
      <c r="I313">
        <v>1</v>
      </c>
      <c r="J313">
        <v>1</v>
      </c>
      <c r="K313">
        <v>14</v>
      </c>
      <c r="L313">
        <v>96.7</v>
      </c>
      <c r="M313">
        <v>0.33333333329999998</v>
      </c>
      <c r="N313">
        <v>2</v>
      </c>
      <c r="O313">
        <v>3</v>
      </c>
      <c r="P313">
        <v>0</v>
      </c>
      <c r="Q313" t="s">
        <v>27</v>
      </c>
      <c r="R313">
        <v>1</v>
      </c>
      <c r="S313">
        <v>2</v>
      </c>
      <c r="T313" t="s">
        <v>169</v>
      </c>
      <c r="U313" t="s">
        <v>582</v>
      </c>
      <c r="V313" t="s">
        <v>582</v>
      </c>
    </row>
    <row r="314" spans="1:22" x14ac:dyDescent="0.25">
      <c r="A314" t="s">
        <v>394</v>
      </c>
      <c r="B314">
        <v>1</v>
      </c>
      <c r="C314">
        <v>1</v>
      </c>
      <c r="D314">
        <v>2</v>
      </c>
      <c r="E314">
        <v>3</v>
      </c>
      <c r="F314">
        <v>0</v>
      </c>
      <c r="G314">
        <v>0</v>
      </c>
      <c r="H314">
        <v>3</v>
      </c>
      <c r="I314">
        <v>3</v>
      </c>
      <c r="J314">
        <v>1</v>
      </c>
      <c r="K314">
        <v>17</v>
      </c>
      <c r="L314">
        <v>91.9</v>
      </c>
      <c r="M314">
        <v>14.085416670000001</v>
      </c>
      <c r="N314">
        <v>2</v>
      </c>
      <c r="O314">
        <v>3</v>
      </c>
      <c r="P314">
        <v>0</v>
      </c>
      <c r="Q314" t="s">
        <v>27</v>
      </c>
      <c r="R314">
        <v>3</v>
      </c>
      <c r="S314">
        <v>2</v>
      </c>
      <c r="T314" t="s">
        <v>574</v>
      </c>
      <c r="U314" t="s">
        <v>583</v>
      </c>
      <c r="V314" t="s">
        <v>583</v>
      </c>
    </row>
    <row r="315" spans="1:22" x14ac:dyDescent="0.25">
      <c r="A315" t="s">
        <v>109</v>
      </c>
      <c r="B315">
        <v>1</v>
      </c>
      <c r="C315">
        <v>1</v>
      </c>
      <c r="D315">
        <v>1</v>
      </c>
      <c r="E315">
        <v>9</v>
      </c>
      <c r="F315">
        <v>9</v>
      </c>
      <c r="G315">
        <v>0</v>
      </c>
      <c r="H315">
        <v>0</v>
      </c>
      <c r="I315">
        <v>3</v>
      </c>
      <c r="J315">
        <v>2</v>
      </c>
      <c r="K315">
        <v>5</v>
      </c>
      <c r="L315">
        <v>100</v>
      </c>
      <c r="M315">
        <v>1</v>
      </c>
      <c r="N315">
        <v>2</v>
      </c>
      <c r="O315">
        <v>5</v>
      </c>
      <c r="P315">
        <v>0</v>
      </c>
      <c r="Q315" t="s">
        <v>27</v>
      </c>
      <c r="R315">
        <v>6</v>
      </c>
      <c r="S315">
        <v>2</v>
      </c>
      <c r="T315" t="s">
        <v>571</v>
      </c>
      <c r="U315" t="s">
        <v>582</v>
      </c>
      <c r="V315" t="s">
        <v>583</v>
      </c>
    </row>
    <row r="316" spans="1:22" x14ac:dyDescent="0.25">
      <c r="A316" t="s">
        <v>79</v>
      </c>
      <c r="B316">
        <v>1</v>
      </c>
      <c r="C316">
        <v>1</v>
      </c>
      <c r="D316">
        <v>1</v>
      </c>
      <c r="E316">
        <v>1</v>
      </c>
      <c r="F316">
        <v>0</v>
      </c>
      <c r="G316">
        <v>0</v>
      </c>
      <c r="H316">
        <v>1</v>
      </c>
      <c r="I316">
        <v>1</v>
      </c>
      <c r="J316">
        <v>1</v>
      </c>
      <c r="K316">
        <v>92</v>
      </c>
      <c r="L316">
        <v>93.9</v>
      </c>
      <c r="M316">
        <v>0.49583333330000001</v>
      </c>
      <c r="N316">
        <v>2</v>
      </c>
      <c r="O316">
        <v>3</v>
      </c>
      <c r="P316">
        <v>0</v>
      </c>
      <c r="Q316" t="s">
        <v>27</v>
      </c>
      <c r="R316">
        <v>1</v>
      </c>
      <c r="S316">
        <v>2</v>
      </c>
      <c r="T316" t="s">
        <v>169</v>
      </c>
      <c r="U316" t="s">
        <v>582</v>
      </c>
      <c r="V316" t="s">
        <v>582</v>
      </c>
    </row>
    <row r="317" spans="1:22" x14ac:dyDescent="0.25">
      <c r="A317" t="s">
        <v>110</v>
      </c>
      <c r="B317">
        <v>1</v>
      </c>
      <c r="C317">
        <v>1</v>
      </c>
      <c r="D317">
        <v>1</v>
      </c>
      <c r="E317">
        <v>6</v>
      </c>
      <c r="F317">
        <v>3</v>
      </c>
      <c r="G317">
        <v>3</v>
      </c>
      <c r="H317">
        <v>0</v>
      </c>
      <c r="I317">
        <v>2</v>
      </c>
      <c r="J317">
        <v>2</v>
      </c>
      <c r="K317">
        <v>12</v>
      </c>
      <c r="L317">
        <v>97.3</v>
      </c>
      <c r="M317">
        <v>3.2789351899999999E-2</v>
      </c>
      <c r="N317">
        <v>2</v>
      </c>
      <c r="O317">
        <v>2</v>
      </c>
      <c r="P317">
        <v>0</v>
      </c>
      <c r="Q317" t="s">
        <v>27</v>
      </c>
      <c r="R317">
        <v>6</v>
      </c>
      <c r="S317">
        <v>1</v>
      </c>
      <c r="T317" t="s">
        <v>169</v>
      </c>
      <c r="U317" t="s">
        <v>582</v>
      </c>
      <c r="V317" t="s">
        <v>582</v>
      </c>
    </row>
    <row r="318" spans="1:22" x14ac:dyDescent="0.25">
      <c r="A318" t="s">
        <v>227</v>
      </c>
      <c r="B318">
        <v>1</v>
      </c>
      <c r="C318">
        <v>1</v>
      </c>
      <c r="D318">
        <v>1</v>
      </c>
      <c r="E318">
        <v>4</v>
      </c>
      <c r="F318">
        <v>0</v>
      </c>
      <c r="G318">
        <v>2</v>
      </c>
      <c r="H318">
        <v>2</v>
      </c>
      <c r="I318">
        <v>3</v>
      </c>
      <c r="J318">
        <v>1</v>
      </c>
      <c r="K318">
        <v>16</v>
      </c>
      <c r="L318">
        <v>92.4</v>
      </c>
      <c r="M318">
        <v>0.1631944444</v>
      </c>
      <c r="N318">
        <v>2</v>
      </c>
      <c r="O318">
        <v>3</v>
      </c>
      <c r="P318">
        <v>0</v>
      </c>
      <c r="Q318" t="s">
        <v>27</v>
      </c>
      <c r="R318">
        <v>2</v>
      </c>
      <c r="S318">
        <v>2</v>
      </c>
      <c r="T318" t="s">
        <v>571</v>
      </c>
      <c r="U318" t="s">
        <v>582</v>
      </c>
      <c r="V318" t="s">
        <v>583</v>
      </c>
    </row>
    <row r="319" spans="1:22" x14ac:dyDescent="0.25">
      <c r="A319" t="s">
        <v>122</v>
      </c>
      <c r="B319">
        <v>1</v>
      </c>
      <c r="C319">
        <v>1</v>
      </c>
      <c r="D319">
        <v>1</v>
      </c>
      <c r="E319">
        <v>11</v>
      </c>
      <c r="F319">
        <v>5</v>
      </c>
      <c r="G319">
        <v>6</v>
      </c>
      <c r="H319">
        <v>0</v>
      </c>
      <c r="I319">
        <v>4</v>
      </c>
      <c r="J319">
        <v>1</v>
      </c>
      <c r="K319">
        <v>15</v>
      </c>
      <c r="L319">
        <v>92.4</v>
      </c>
      <c r="M319">
        <v>3.775694444</v>
      </c>
      <c r="N319">
        <v>2</v>
      </c>
      <c r="O319">
        <v>3</v>
      </c>
      <c r="P319">
        <v>0</v>
      </c>
      <c r="Q319" t="s">
        <v>27</v>
      </c>
      <c r="R319">
        <v>8</v>
      </c>
      <c r="S319">
        <v>4</v>
      </c>
      <c r="T319" t="s">
        <v>571</v>
      </c>
      <c r="U319" t="s">
        <v>582</v>
      </c>
      <c r="V319" t="s">
        <v>583</v>
      </c>
    </row>
    <row r="320" spans="1:22" x14ac:dyDescent="0.25">
      <c r="A320" t="s">
        <v>80</v>
      </c>
      <c r="B320">
        <v>1</v>
      </c>
      <c r="C320">
        <v>1</v>
      </c>
      <c r="D320">
        <v>1</v>
      </c>
      <c r="E320">
        <v>4</v>
      </c>
      <c r="F320">
        <v>4</v>
      </c>
      <c r="G320">
        <v>0</v>
      </c>
      <c r="H320">
        <v>0</v>
      </c>
      <c r="I320">
        <v>2</v>
      </c>
      <c r="J320">
        <v>1</v>
      </c>
      <c r="K320">
        <v>7</v>
      </c>
      <c r="L320">
        <v>99.1</v>
      </c>
      <c r="M320">
        <v>19.190972219999999</v>
      </c>
      <c r="N320">
        <v>0</v>
      </c>
      <c r="O320">
        <v>3</v>
      </c>
      <c r="P320">
        <v>1</v>
      </c>
      <c r="Q320" t="s">
        <v>27</v>
      </c>
      <c r="R320">
        <v>3</v>
      </c>
      <c r="S320">
        <v>1</v>
      </c>
      <c r="T320" t="s">
        <v>169</v>
      </c>
      <c r="U320" t="s">
        <v>582</v>
      </c>
      <c r="V320" t="s">
        <v>582</v>
      </c>
    </row>
    <row r="321" spans="1:22" x14ac:dyDescent="0.25">
      <c r="A321" t="s">
        <v>368</v>
      </c>
      <c r="B321">
        <v>1</v>
      </c>
      <c r="C321">
        <v>1</v>
      </c>
      <c r="D321">
        <v>1</v>
      </c>
      <c r="E321">
        <v>2</v>
      </c>
      <c r="F321">
        <v>1</v>
      </c>
      <c r="G321">
        <v>0</v>
      </c>
      <c r="H321">
        <v>1</v>
      </c>
      <c r="I321">
        <v>1</v>
      </c>
      <c r="J321">
        <v>1</v>
      </c>
      <c r="K321">
        <v>35</v>
      </c>
      <c r="L321">
        <v>82.6</v>
      </c>
      <c r="M321">
        <v>2.08333333E-2</v>
      </c>
      <c r="N321">
        <v>2</v>
      </c>
      <c r="O321">
        <v>3</v>
      </c>
      <c r="P321">
        <v>0</v>
      </c>
      <c r="Q321" t="s">
        <v>27</v>
      </c>
      <c r="R321">
        <v>4</v>
      </c>
      <c r="S321">
        <v>2</v>
      </c>
      <c r="T321" t="s">
        <v>574</v>
      </c>
      <c r="U321" t="s">
        <v>583</v>
      </c>
      <c r="V321" t="s">
        <v>583</v>
      </c>
    </row>
    <row r="322" spans="1:22" x14ac:dyDescent="0.25">
      <c r="A322" t="s">
        <v>81</v>
      </c>
      <c r="B322">
        <v>1</v>
      </c>
      <c r="C322">
        <v>1</v>
      </c>
      <c r="D322">
        <v>2</v>
      </c>
      <c r="E322">
        <v>3</v>
      </c>
      <c r="F322">
        <v>3</v>
      </c>
      <c r="G322">
        <v>0</v>
      </c>
      <c r="H322">
        <v>0</v>
      </c>
      <c r="I322">
        <v>2</v>
      </c>
      <c r="J322">
        <v>1</v>
      </c>
      <c r="K322">
        <v>7</v>
      </c>
      <c r="L322">
        <v>99.1</v>
      </c>
      <c r="M322">
        <v>19.190972219999999</v>
      </c>
      <c r="N322">
        <v>0</v>
      </c>
      <c r="O322">
        <v>3</v>
      </c>
      <c r="P322">
        <v>1</v>
      </c>
      <c r="Q322" t="s">
        <v>27</v>
      </c>
      <c r="R322">
        <v>2</v>
      </c>
      <c r="S322">
        <v>1</v>
      </c>
      <c r="T322" t="s">
        <v>169</v>
      </c>
      <c r="U322" t="s">
        <v>582</v>
      </c>
      <c r="V322" t="s">
        <v>582</v>
      </c>
    </row>
    <row r="323" spans="1:22" x14ac:dyDescent="0.25">
      <c r="A323" t="s">
        <v>152</v>
      </c>
      <c r="B323">
        <v>1</v>
      </c>
      <c r="C323">
        <v>1</v>
      </c>
      <c r="D323">
        <v>1</v>
      </c>
      <c r="E323">
        <v>2</v>
      </c>
      <c r="F323">
        <v>0</v>
      </c>
      <c r="G323">
        <v>0</v>
      </c>
      <c r="H323">
        <v>2</v>
      </c>
      <c r="I323">
        <v>1</v>
      </c>
      <c r="J323">
        <v>1</v>
      </c>
      <c r="K323">
        <v>62</v>
      </c>
      <c r="L323">
        <v>96.6</v>
      </c>
      <c r="M323">
        <v>1.3657407000000001E-3</v>
      </c>
      <c r="N323">
        <v>2</v>
      </c>
      <c r="O323">
        <v>3</v>
      </c>
      <c r="P323">
        <v>0</v>
      </c>
      <c r="Q323" t="s">
        <v>27</v>
      </c>
      <c r="R323">
        <v>3</v>
      </c>
      <c r="S323">
        <v>3</v>
      </c>
      <c r="T323" t="s">
        <v>169</v>
      </c>
      <c r="U323" t="s">
        <v>582</v>
      </c>
      <c r="V323" t="s">
        <v>582</v>
      </c>
    </row>
    <row r="324" spans="1:22" x14ac:dyDescent="0.25">
      <c r="A324" t="s">
        <v>395</v>
      </c>
      <c r="B324">
        <v>1</v>
      </c>
      <c r="C324">
        <v>1</v>
      </c>
      <c r="D324">
        <v>2</v>
      </c>
      <c r="E324">
        <v>54</v>
      </c>
      <c r="F324">
        <v>48</v>
      </c>
      <c r="G324">
        <v>5</v>
      </c>
      <c r="H324">
        <v>1</v>
      </c>
      <c r="I324">
        <v>12</v>
      </c>
      <c r="J324">
        <v>1</v>
      </c>
      <c r="K324">
        <v>547</v>
      </c>
      <c r="L324">
        <v>93</v>
      </c>
      <c r="M324">
        <v>3.0131944439999998</v>
      </c>
      <c r="N324">
        <v>2</v>
      </c>
      <c r="O324">
        <v>3</v>
      </c>
      <c r="P324">
        <v>0</v>
      </c>
      <c r="Q324" t="s">
        <v>27</v>
      </c>
      <c r="R324">
        <v>15</v>
      </c>
      <c r="S324">
        <v>8</v>
      </c>
      <c r="T324" t="s">
        <v>574</v>
      </c>
      <c r="U324" t="s">
        <v>583</v>
      </c>
      <c r="V324" t="s">
        <v>583</v>
      </c>
    </row>
    <row r="325" spans="1:22" x14ac:dyDescent="0.25">
      <c r="A325" t="s">
        <v>82</v>
      </c>
      <c r="B325">
        <v>1</v>
      </c>
      <c r="C325">
        <v>1</v>
      </c>
      <c r="D325">
        <v>2</v>
      </c>
      <c r="E325">
        <v>10</v>
      </c>
      <c r="F325">
        <v>8</v>
      </c>
      <c r="G325">
        <v>0</v>
      </c>
      <c r="H325">
        <v>2</v>
      </c>
      <c r="I325">
        <v>3</v>
      </c>
      <c r="J325">
        <v>1</v>
      </c>
      <c r="K325">
        <v>546</v>
      </c>
      <c r="L325">
        <v>92.8</v>
      </c>
      <c r="M325">
        <v>2.875</v>
      </c>
      <c r="N325">
        <v>2</v>
      </c>
      <c r="O325">
        <v>2</v>
      </c>
      <c r="P325">
        <v>0</v>
      </c>
      <c r="Q325" t="s">
        <v>27</v>
      </c>
      <c r="R325">
        <v>7</v>
      </c>
      <c r="S325">
        <v>5</v>
      </c>
      <c r="T325" t="s">
        <v>169</v>
      </c>
      <c r="U325" t="s">
        <v>582</v>
      </c>
      <c r="V325" t="s">
        <v>582</v>
      </c>
    </row>
    <row r="326" spans="1:22" ht="16.5" customHeight="1" x14ac:dyDescent="0.25">
      <c r="A326" t="s">
        <v>153</v>
      </c>
      <c r="B326">
        <v>1</v>
      </c>
      <c r="C326">
        <v>1</v>
      </c>
      <c r="D326">
        <v>1</v>
      </c>
      <c r="E326">
        <v>1</v>
      </c>
      <c r="F326">
        <v>0</v>
      </c>
      <c r="G326">
        <v>0</v>
      </c>
      <c r="H326">
        <v>1</v>
      </c>
      <c r="I326">
        <v>1</v>
      </c>
      <c r="J326">
        <v>1</v>
      </c>
      <c r="K326">
        <v>546</v>
      </c>
      <c r="L326">
        <v>92.8</v>
      </c>
      <c r="M326">
        <v>2.97685185E-2</v>
      </c>
      <c r="N326">
        <v>1</v>
      </c>
      <c r="O326">
        <v>2</v>
      </c>
      <c r="P326">
        <v>0</v>
      </c>
      <c r="Q326" t="s">
        <v>27</v>
      </c>
      <c r="R326">
        <v>1</v>
      </c>
      <c r="S326">
        <v>2</v>
      </c>
      <c r="T326" t="s">
        <v>169</v>
      </c>
      <c r="U326" t="s">
        <v>582</v>
      </c>
      <c r="V326" t="s">
        <v>582</v>
      </c>
    </row>
    <row r="327" spans="1:22" x14ac:dyDescent="0.25">
      <c r="A327" t="s">
        <v>111</v>
      </c>
      <c r="B327">
        <v>1</v>
      </c>
      <c r="C327">
        <v>1</v>
      </c>
      <c r="D327">
        <v>1</v>
      </c>
      <c r="E327">
        <v>3</v>
      </c>
      <c r="F327">
        <v>2</v>
      </c>
      <c r="G327">
        <v>0</v>
      </c>
      <c r="H327">
        <v>1</v>
      </c>
      <c r="I327">
        <v>3</v>
      </c>
      <c r="J327">
        <v>1</v>
      </c>
      <c r="K327">
        <v>23</v>
      </c>
      <c r="L327">
        <v>100</v>
      </c>
      <c r="M327">
        <v>0.78333333329999999</v>
      </c>
      <c r="N327">
        <v>1</v>
      </c>
      <c r="O327">
        <v>2</v>
      </c>
      <c r="P327">
        <v>0</v>
      </c>
      <c r="Q327" t="s">
        <v>27</v>
      </c>
      <c r="R327">
        <v>2</v>
      </c>
      <c r="S327">
        <v>2</v>
      </c>
      <c r="T327" t="s">
        <v>571</v>
      </c>
      <c r="U327" t="s">
        <v>582</v>
      </c>
      <c r="V327" t="s">
        <v>583</v>
      </c>
    </row>
    <row r="328" spans="1:22" x14ac:dyDescent="0.25">
      <c r="A328" t="s">
        <v>199</v>
      </c>
      <c r="B328">
        <v>1</v>
      </c>
      <c r="C328">
        <v>1</v>
      </c>
      <c r="D328">
        <v>1</v>
      </c>
      <c r="E328">
        <v>1</v>
      </c>
      <c r="F328">
        <v>0</v>
      </c>
      <c r="G328">
        <v>0</v>
      </c>
      <c r="H328">
        <v>1</v>
      </c>
      <c r="I328">
        <v>1</v>
      </c>
      <c r="J328">
        <v>1</v>
      </c>
      <c r="K328">
        <v>171</v>
      </c>
      <c r="L328">
        <v>97.7</v>
      </c>
      <c r="M328">
        <v>9.72222222E-2</v>
      </c>
      <c r="N328">
        <v>1</v>
      </c>
      <c r="O328">
        <v>2</v>
      </c>
      <c r="P328">
        <v>0</v>
      </c>
      <c r="Q328" t="s">
        <v>27</v>
      </c>
      <c r="R328">
        <v>2</v>
      </c>
      <c r="S328">
        <v>3</v>
      </c>
      <c r="T328" t="s">
        <v>571</v>
      </c>
      <c r="U328" t="s">
        <v>582</v>
      </c>
      <c r="V328" t="s">
        <v>583</v>
      </c>
    </row>
    <row r="329" spans="1:22" x14ac:dyDescent="0.25">
      <c r="A329" t="s">
        <v>170</v>
      </c>
      <c r="B329">
        <v>1</v>
      </c>
      <c r="C329">
        <v>1</v>
      </c>
      <c r="D329">
        <v>1</v>
      </c>
      <c r="E329">
        <v>16</v>
      </c>
      <c r="F329">
        <v>14</v>
      </c>
      <c r="G329">
        <v>0</v>
      </c>
      <c r="H329">
        <v>2</v>
      </c>
      <c r="I329">
        <v>5</v>
      </c>
      <c r="J329">
        <v>1</v>
      </c>
      <c r="K329">
        <v>129</v>
      </c>
      <c r="L329">
        <v>93</v>
      </c>
      <c r="M329">
        <v>0.71041666670000003</v>
      </c>
      <c r="N329">
        <v>2</v>
      </c>
      <c r="O329">
        <v>2</v>
      </c>
      <c r="P329">
        <v>0</v>
      </c>
      <c r="Q329" t="s">
        <v>27</v>
      </c>
      <c r="R329">
        <v>4</v>
      </c>
      <c r="S329">
        <v>3</v>
      </c>
      <c r="T329" t="s">
        <v>571</v>
      </c>
      <c r="U329" t="s">
        <v>582</v>
      </c>
      <c r="V329" t="s">
        <v>583</v>
      </c>
    </row>
    <row r="330" spans="1:22" x14ac:dyDescent="0.25">
      <c r="A330" t="s">
        <v>112</v>
      </c>
      <c r="B330">
        <v>2</v>
      </c>
      <c r="C330">
        <v>2</v>
      </c>
      <c r="D330">
        <v>2</v>
      </c>
      <c r="E330">
        <v>2</v>
      </c>
      <c r="F330">
        <v>0</v>
      </c>
      <c r="G330">
        <v>0</v>
      </c>
      <c r="H330">
        <v>2</v>
      </c>
      <c r="I330">
        <v>2</v>
      </c>
      <c r="J330">
        <v>2</v>
      </c>
      <c r="K330">
        <v>133</v>
      </c>
      <c r="L330">
        <v>86</v>
      </c>
      <c r="M330">
        <v>1.3888889000000001E-3</v>
      </c>
      <c r="N330">
        <v>1</v>
      </c>
      <c r="O330">
        <v>3</v>
      </c>
      <c r="P330">
        <v>0</v>
      </c>
      <c r="Q330" t="s">
        <v>27</v>
      </c>
      <c r="R330">
        <v>1</v>
      </c>
      <c r="S330">
        <v>3</v>
      </c>
      <c r="T330" t="s">
        <v>169</v>
      </c>
      <c r="U330" t="s">
        <v>582</v>
      </c>
      <c r="V330" t="s">
        <v>582</v>
      </c>
    </row>
    <row r="331" spans="1:22" x14ac:dyDescent="0.25">
      <c r="A331" t="s">
        <v>83</v>
      </c>
      <c r="B331">
        <v>1</v>
      </c>
      <c r="C331">
        <v>1</v>
      </c>
      <c r="D331">
        <v>2</v>
      </c>
      <c r="E331">
        <v>8</v>
      </c>
      <c r="F331">
        <v>8</v>
      </c>
      <c r="G331">
        <v>0</v>
      </c>
      <c r="H331">
        <v>0</v>
      </c>
      <c r="I331">
        <v>2</v>
      </c>
      <c r="J331">
        <v>2</v>
      </c>
      <c r="K331">
        <v>560</v>
      </c>
      <c r="L331">
        <v>98.9</v>
      </c>
      <c r="M331">
        <v>30.693750000000001</v>
      </c>
      <c r="N331">
        <v>0</v>
      </c>
      <c r="O331">
        <v>2</v>
      </c>
      <c r="P331">
        <v>0</v>
      </c>
      <c r="Q331" t="s">
        <v>27</v>
      </c>
      <c r="R331">
        <v>3</v>
      </c>
      <c r="S331">
        <v>1</v>
      </c>
      <c r="T331" t="s">
        <v>169</v>
      </c>
      <c r="U331" t="s">
        <v>582</v>
      </c>
      <c r="V331" t="s">
        <v>582</v>
      </c>
    </row>
    <row r="332" spans="1:22" x14ac:dyDescent="0.25">
      <c r="A332" t="s">
        <v>400</v>
      </c>
      <c r="B332">
        <v>1</v>
      </c>
      <c r="C332">
        <v>1</v>
      </c>
      <c r="D332">
        <v>1</v>
      </c>
      <c r="E332">
        <v>12</v>
      </c>
      <c r="F332">
        <v>11</v>
      </c>
      <c r="G332">
        <v>0</v>
      </c>
      <c r="H332">
        <v>1</v>
      </c>
      <c r="I332">
        <v>1</v>
      </c>
      <c r="J332">
        <v>26</v>
      </c>
      <c r="K332" t="s">
        <v>27</v>
      </c>
      <c r="L332" t="s">
        <v>27</v>
      </c>
      <c r="M332" t="s">
        <v>27</v>
      </c>
      <c r="N332" t="s">
        <v>27</v>
      </c>
      <c r="O332" t="s">
        <v>27</v>
      </c>
      <c r="P332" t="s">
        <v>27</v>
      </c>
      <c r="Q332" t="s">
        <v>27</v>
      </c>
      <c r="R332">
        <v>6</v>
      </c>
      <c r="S332">
        <v>2</v>
      </c>
      <c r="T332" t="s">
        <v>574</v>
      </c>
      <c r="U332" t="s">
        <v>583</v>
      </c>
      <c r="V332" t="s">
        <v>583</v>
      </c>
    </row>
    <row r="333" spans="1:22" x14ac:dyDescent="0.25">
      <c r="A333" t="s">
        <v>409</v>
      </c>
      <c r="B333">
        <v>1</v>
      </c>
      <c r="C333">
        <v>1</v>
      </c>
      <c r="D333">
        <v>4</v>
      </c>
      <c r="E333">
        <v>10</v>
      </c>
      <c r="F333">
        <v>5</v>
      </c>
      <c r="G333">
        <v>0</v>
      </c>
      <c r="H333">
        <v>5</v>
      </c>
      <c r="I333">
        <v>7</v>
      </c>
      <c r="J333">
        <v>1</v>
      </c>
      <c r="K333" t="s">
        <v>27</v>
      </c>
      <c r="L333" t="s">
        <v>27</v>
      </c>
      <c r="M333" t="s">
        <v>27</v>
      </c>
      <c r="N333" t="s">
        <v>27</v>
      </c>
      <c r="O333" t="s">
        <v>27</v>
      </c>
      <c r="P333" t="s">
        <v>27</v>
      </c>
      <c r="Q333" t="s">
        <v>27</v>
      </c>
      <c r="R333">
        <v>7</v>
      </c>
      <c r="S333">
        <v>2</v>
      </c>
      <c r="T333" t="s">
        <v>574</v>
      </c>
      <c r="U333" t="s">
        <v>583</v>
      </c>
      <c r="V333" t="s">
        <v>583</v>
      </c>
    </row>
    <row r="334" spans="1:22" x14ac:dyDescent="0.25">
      <c r="A334" t="s">
        <v>410</v>
      </c>
      <c r="B334">
        <v>1</v>
      </c>
      <c r="C334">
        <v>1</v>
      </c>
      <c r="D334">
        <v>2</v>
      </c>
      <c r="E334">
        <v>9</v>
      </c>
      <c r="F334">
        <v>8</v>
      </c>
      <c r="G334">
        <v>0</v>
      </c>
      <c r="H334">
        <v>1</v>
      </c>
      <c r="I334">
        <v>3</v>
      </c>
      <c r="J334">
        <v>2</v>
      </c>
      <c r="K334" t="s">
        <v>27</v>
      </c>
      <c r="L334" t="s">
        <v>27</v>
      </c>
      <c r="M334" t="s">
        <v>27</v>
      </c>
      <c r="N334" t="s">
        <v>27</v>
      </c>
      <c r="O334" t="s">
        <v>27</v>
      </c>
      <c r="P334" t="s">
        <v>27</v>
      </c>
      <c r="Q334" t="s">
        <v>27</v>
      </c>
      <c r="R334">
        <v>7</v>
      </c>
      <c r="S334">
        <v>2</v>
      </c>
      <c r="T334" t="s">
        <v>574</v>
      </c>
      <c r="U334" t="s">
        <v>583</v>
      </c>
      <c r="V334" t="s">
        <v>583</v>
      </c>
    </row>
    <row r="335" spans="1:22" x14ac:dyDescent="0.25">
      <c r="A335" t="s">
        <v>411</v>
      </c>
      <c r="B335">
        <v>1</v>
      </c>
      <c r="C335">
        <v>1</v>
      </c>
      <c r="D335">
        <v>1</v>
      </c>
      <c r="E335">
        <v>4</v>
      </c>
      <c r="F335">
        <v>4</v>
      </c>
      <c r="G335">
        <v>0</v>
      </c>
      <c r="H335">
        <v>0</v>
      </c>
      <c r="I335">
        <v>3</v>
      </c>
      <c r="J335">
        <v>10</v>
      </c>
      <c r="K335" t="s">
        <v>27</v>
      </c>
      <c r="L335" t="s">
        <v>27</v>
      </c>
      <c r="M335" t="s">
        <v>27</v>
      </c>
      <c r="N335" t="s">
        <v>27</v>
      </c>
      <c r="O335" t="s">
        <v>27</v>
      </c>
      <c r="P335" t="s">
        <v>27</v>
      </c>
      <c r="Q335" t="s">
        <v>27</v>
      </c>
      <c r="R335">
        <v>3</v>
      </c>
      <c r="S335">
        <v>1</v>
      </c>
      <c r="T335" t="s">
        <v>574</v>
      </c>
      <c r="U335" t="s">
        <v>583</v>
      </c>
      <c r="V335" t="s">
        <v>583</v>
      </c>
    </row>
    <row r="336" spans="1:22" x14ac:dyDescent="0.25">
      <c r="A336" t="s">
        <v>412</v>
      </c>
      <c r="B336">
        <v>1</v>
      </c>
      <c r="C336">
        <v>1</v>
      </c>
      <c r="D336">
        <v>1</v>
      </c>
      <c r="E336">
        <v>3</v>
      </c>
      <c r="F336">
        <v>2</v>
      </c>
      <c r="G336">
        <v>0</v>
      </c>
      <c r="H336">
        <v>1</v>
      </c>
      <c r="I336">
        <v>3</v>
      </c>
      <c r="J336">
        <v>1</v>
      </c>
      <c r="K336" t="s">
        <v>27</v>
      </c>
      <c r="L336" t="s">
        <v>27</v>
      </c>
      <c r="M336" t="s">
        <v>27</v>
      </c>
      <c r="N336" t="s">
        <v>27</v>
      </c>
      <c r="O336" t="s">
        <v>27</v>
      </c>
      <c r="P336" t="s">
        <v>27</v>
      </c>
      <c r="Q336" t="s">
        <v>27</v>
      </c>
      <c r="R336">
        <v>3</v>
      </c>
      <c r="S336">
        <v>2</v>
      </c>
      <c r="T336" t="s">
        <v>169</v>
      </c>
      <c r="U336" t="s">
        <v>582</v>
      </c>
      <c r="V336" t="s">
        <v>582</v>
      </c>
    </row>
    <row r="337" spans="1:22" x14ac:dyDescent="0.25">
      <c r="A337" t="s">
        <v>413</v>
      </c>
      <c r="B337">
        <v>2</v>
      </c>
      <c r="C337">
        <v>2</v>
      </c>
      <c r="D337">
        <v>2</v>
      </c>
      <c r="E337">
        <v>5</v>
      </c>
      <c r="F337">
        <v>4</v>
      </c>
      <c r="G337">
        <v>0</v>
      </c>
      <c r="H337">
        <v>1</v>
      </c>
      <c r="I337">
        <v>5</v>
      </c>
      <c r="J337">
        <v>1</v>
      </c>
      <c r="K337" t="s">
        <v>27</v>
      </c>
      <c r="L337" t="s">
        <v>27</v>
      </c>
      <c r="M337" t="s">
        <v>27</v>
      </c>
      <c r="N337" t="s">
        <v>27</v>
      </c>
      <c r="O337" t="s">
        <v>27</v>
      </c>
      <c r="P337" t="s">
        <v>27</v>
      </c>
      <c r="Q337" t="s">
        <v>27</v>
      </c>
      <c r="R337">
        <v>4</v>
      </c>
      <c r="S337">
        <v>2</v>
      </c>
      <c r="T337" t="s">
        <v>574</v>
      </c>
      <c r="U337" t="s">
        <v>583</v>
      </c>
      <c r="V337" t="s">
        <v>583</v>
      </c>
    </row>
    <row r="338" spans="1:22" x14ac:dyDescent="0.25">
      <c r="A338" t="s">
        <v>414</v>
      </c>
      <c r="B338">
        <v>1</v>
      </c>
      <c r="C338">
        <v>1</v>
      </c>
      <c r="D338">
        <v>1</v>
      </c>
      <c r="E338">
        <v>3</v>
      </c>
      <c r="F338">
        <v>3</v>
      </c>
      <c r="G338">
        <v>0</v>
      </c>
      <c r="H338">
        <v>0</v>
      </c>
      <c r="I338">
        <v>3</v>
      </c>
      <c r="J338">
        <v>1</v>
      </c>
      <c r="K338" t="s">
        <v>27</v>
      </c>
      <c r="L338" t="s">
        <v>27</v>
      </c>
      <c r="M338" t="s">
        <v>27</v>
      </c>
      <c r="N338" t="s">
        <v>27</v>
      </c>
      <c r="O338" t="s">
        <v>27</v>
      </c>
      <c r="P338" t="s">
        <v>27</v>
      </c>
      <c r="Q338" t="s">
        <v>27</v>
      </c>
      <c r="R338">
        <v>3</v>
      </c>
      <c r="S338">
        <v>1</v>
      </c>
      <c r="T338" t="s">
        <v>574</v>
      </c>
      <c r="U338" t="s">
        <v>583</v>
      </c>
      <c r="V338" t="s">
        <v>583</v>
      </c>
    </row>
    <row r="339" spans="1:22" x14ac:dyDescent="0.25">
      <c r="A339" t="s">
        <v>415</v>
      </c>
      <c r="B339">
        <v>2</v>
      </c>
      <c r="C339">
        <v>2</v>
      </c>
      <c r="D339">
        <v>3</v>
      </c>
      <c r="E339">
        <v>6</v>
      </c>
      <c r="F339">
        <v>2</v>
      </c>
      <c r="G339">
        <v>1</v>
      </c>
      <c r="H339">
        <v>3</v>
      </c>
      <c r="I339">
        <v>5</v>
      </c>
      <c r="J339">
        <v>1</v>
      </c>
      <c r="K339" t="s">
        <v>27</v>
      </c>
      <c r="L339" t="s">
        <v>27</v>
      </c>
      <c r="M339" t="s">
        <v>27</v>
      </c>
      <c r="N339" t="s">
        <v>27</v>
      </c>
      <c r="O339" t="s">
        <v>27</v>
      </c>
      <c r="P339" t="s">
        <v>27</v>
      </c>
      <c r="Q339" t="s">
        <v>27</v>
      </c>
      <c r="R339">
        <v>5</v>
      </c>
      <c r="S339">
        <v>1</v>
      </c>
      <c r="T339" t="s">
        <v>574</v>
      </c>
      <c r="U339" t="s">
        <v>583</v>
      </c>
      <c r="V339" t="s">
        <v>583</v>
      </c>
    </row>
    <row r="340" spans="1:22" x14ac:dyDescent="0.25">
      <c r="A340" t="s">
        <v>416</v>
      </c>
      <c r="B340">
        <v>2</v>
      </c>
      <c r="C340">
        <v>2</v>
      </c>
      <c r="D340">
        <v>3</v>
      </c>
      <c r="E340">
        <v>9</v>
      </c>
      <c r="F340">
        <v>7</v>
      </c>
      <c r="G340">
        <v>0</v>
      </c>
      <c r="H340">
        <v>2</v>
      </c>
      <c r="I340">
        <v>6</v>
      </c>
      <c r="J340">
        <v>1</v>
      </c>
      <c r="K340" t="s">
        <v>27</v>
      </c>
      <c r="L340" t="s">
        <v>27</v>
      </c>
      <c r="M340" t="s">
        <v>27</v>
      </c>
      <c r="N340" t="s">
        <v>27</v>
      </c>
      <c r="O340" t="s">
        <v>27</v>
      </c>
      <c r="P340" t="s">
        <v>27</v>
      </c>
      <c r="Q340" t="s">
        <v>27</v>
      </c>
      <c r="R340">
        <v>6</v>
      </c>
      <c r="S340">
        <v>2</v>
      </c>
      <c r="T340" t="s">
        <v>574</v>
      </c>
      <c r="U340" t="s">
        <v>583</v>
      </c>
      <c r="V340" t="s">
        <v>583</v>
      </c>
    </row>
    <row r="341" spans="1:22" x14ac:dyDescent="0.25">
      <c r="A341" t="s">
        <v>417</v>
      </c>
      <c r="B341">
        <v>1</v>
      </c>
      <c r="C341">
        <v>1</v>
      </c>
      <c r="D341">
        <v>1</v>
      </c>
      <c r="E341">
        <v>2</v>
      </c>
      <c r="F341">
        <v>2</v>
      </c>
      <c r="G341">
        <v>0</v>
      </c>
      <c r="H341">
        <v>0</v>
      </c>
      <c r="I341">
        <v>1</v>
      </c>
      <c r="J341">
        <v>1</v>
      </c>
      <c r="K341" t="s">
        <v>27</v>
      </c>
      <c r="L341" t="s">
        <v>27</v>
      </c>
      <c r="M341" t="s">
        <v>27</v>
      </c>
      <c r="N341" t="s">
        <v>27</v>
      </c>
      <c r="O341" t="s">
        <v>27</v>
      </c>
      <c r="P341" t="s">
        <v>27</v>
      </c>
      <c r="Q341" t="s">
        <v>27</v>
      </c>
      <c r="R341">
        <v>3</v>
      </c>
      <c r="S341">
        <v>1</v>
      </c>
      <c r="T341" t="s">
        <v>574</v>
      </c>
      <c r="U341" t="s">
        <v>583</v>
      </c>
      <c r="V341" t="s">
        <v>583</v>
      </c>
    </row>
    <row r="342" spans="1:22" x14ac:dyDescent="0.25">
      <c r="A342" t="s">
        <v>418</v>
      </c>
      <c r="B342">
        <v>5</v>
      </c>
      <c r="C342">
        <v>5</v>
      </c>
      <c r="D342">
        <v>5</v>
      </c>
      <c r="E342">
        <v>26</v>
      </c>
      <c r="F342">
        <v>18</v>
      </c>
      <c r="G342">
        <v>0</v>
      </c>
      <c r="H342">
        <v>8</v>
      </c>
      <c r="I342">
        <v>11</v>
      </c>
      <c r="J342">
        <v>1</v>
      </c>
      <c r="K342" t="s">
        <v>27</v>
      </c>
      <c r="L342" t="s">
        <v>27</v>
      </c>
      <c r="M342" t="s">
        <v>27</v>
      </c>
      <c r="N342" t="s">
        <v>27</v>
      </c>
      <c r="O342" t="s">
        <v>27</v>
      </c>
      <c r="P342" t="s">
        <v>27</v>
      </c>
      <c r="Q342" t="s">
        <v>27</v>
      </c>
      <c r="R342">
        <v>11</v>
      </c>
      <c r="S342">
        <v>2</v>
      </c>
      <c r="T342" t="s">
        <v>574</v>
      </c>
      <c r="U342" t="s">
        <v>583</v>
      </c>
      <c r="V342" t="s">
        <v>583</v>
      </c>
    </row>
    <row r="343" spans="1:22" x14ac:dyDescent="0.25">
      <c r="A343" t="s">
        <v>401</v>
      </c>
      <c r="B343">
        <v>1</v>
      </c>
      <c r="C343">
        <v>1</v>
      </c>
      <c r="D343">
        <v>2</v>
      </c>
      <c r="E343">
        <v>7</v>
      </c>
      <c r="F343">
        <v>7</v>
      </c>
      <c r="G343">
        <v>0</v>
      </c>
      <c r="H343">
        <v>0</v>
      </c>
      <c r="I343">
        <v>3</v>
      </c>
      <c r="J343">
        <v>3</v>
      </c>
      <c r="K343" t="s">
        <v>27</v>
      </c>
      <c r="L343" t="s">
        <v>27</v>
      </c>
      <c r="M343" t="s">
        <v>27</v>
      </c>
      <c r="N343" t="s">
        <v>27</v>
      </c>
      <c r="O343" t="s">
        <v>27</v>
      </c>
      <c r="P343" t="s">
        <v>27</v>
      </c>
      <c r="Q343" t="s">
        <v>27</v>
      </c>
      <c r="R343">
        <v>4</v>
      </c>
      <c r="S343">
        <v>2</v>
      </c>
      <c r="T343" t="s">
        <v>574</v>
      </c>
      <c r="U343" t="s">
        <v>583</v>
      </c>
      <c r="V343" t="s">
        <v>583</v>
      </c>
    </row>
    <row r="344" spans="1:22" x14ac:dyDescent="0.25">
      <c r="A344" t="s">
        <v>419</v>
      </c>
      <c r="B344">
        <v>1</v>
      </c>
      <c r="C344">
        <v>1</v>
      </c>
      <c r="D344">
        <v>1</v>
      </c>
      <c r="E344">
        <v>3</v>
      </c>
      <c r="F344">
        <v>1</v>
      </c>
      <c r="G344">
        <v>0</v>
      </c>
      <c r="H344">
        <v>2</v>
      </c>
      <c r="I344">
        <v>3</v>
      </c>
      <c r="J344">
        <v>8</v>
      </c>
      <c r="K344" t="s">
        <v>27</v>
      </c>
      <c r="L344" t="s">
        <v>27</v>
      </c>
      <c r="M344" t="s">
        <v>27</v>
      </c>
      <c r="N344" t="s">
        <v>27</v>
      </c>
      <c r="O344" t="s">
        <v>27</v>
      </c>
      <c r="P344" t="s">
        <v>27</v>
      </c>
      <c r="Q344" t="s">
        <v>27</v>
      </c>
      <c r="R344">
        <v>7</v>
      </c>
      <c r="S344">
        <v>1</v>
      </c>
      <c r="T344" t="s">
        <v>574</v>
      </c>
      <c r="U344" t="s">
        <v>583</v>
      </c>
      <c r="V344" t="s">
        <v>583</v>
      </c>
    </row>
    <row r="345" spans="1:22" x14ac:dyDescent="0.25">
      <c r="A345" t="s">
        <v>420</v>
      </c>
      <c r="B345">
        <v>1</v>
      </c>
      <c r="C345">
        <v>1</v>
      </c>
      <c r="D345">
        <v>3</v>
      </c>
      <c r="E345">
        <v>20</v>
      </c>
      <c r="F345">
        <v>16</v>
      </c>
      <c r="G345">
        <v>0</v>
      </c>
      <c r="H345">
        <v>4</v>
      </c>
      <c r="I345">
        <v>5</v>
      </c>
      <c r="J345">
        <v>1</v>
      </c>
      <c r="K345" t="s">
        <v>27</v>
      </c>
      <c r="L345" t="s">
        <v>27</v>
      </c>
      <c r="M345" t="s">
        <v>27</v>
      </c>
      <c r="N345" t="s">
        <v>27</v>
      </c>
      <c r="O345" t="s">
        <v>27</v>
      </c>
      <c r="P345" t="s">
        <v>27</v>
      </c>
      <c r="Q345" t="s">
        <v>27</v>
      </c>
      <c r="R345">
        <v>14</v>
      </c>
      <c r="S345">
        <v>3</v>
      </c>
      <c r="T345" t="s">
        <v>574</v>
      </c>
      <c r="U345" t="s">
        <v>583</v>
      </c>
      <c r="V345" t="s">
        <v>583</v>
      </c>
    </row>
    <row r="346" spans="1:22" x14ac:dyDescent="0.25">
      <c r="A346" t="s">
        <v>421</v>
      </c>
      <c r="B346">
        <v>1</v>
      </c>
      <c r="C346">
        <v>1</v>
      </c>
      <c r="D346">
        <v>1</v>
      </c>
      <c r="E346">
        <v>3</v>
      </c>
      <c r="F346">
        <v>2</v>
      </c>
      <c r="G346">
        <v>0</v>
      </c>
      <c r="H346">
        <v>1</v>
      </c>
      <c r="I346">
        <v>1</v>
      </c>
      <c r="J346">
        <v>1</v>
      </c>
      <c r="K346" t="s">
        <v>27</v>
      </c>
      <c r="L346" t="s">
        <v>27</v>
      </c>
      <c r="M346" t="s">
        <v>27</v>
      </c>
      <c r="N346" t="s">
        <v>27</v>
      </c>
      <c r="O346" t="s">
        <v>27</v>
      </c>
      <c r="P346" t="s">
        <v>27</v>
      </c>
      <c r="Q346" t="s">
        <v>27</v>
      </c>
      <c r="R346">
        <v>2</v>
      </c>
      <c r="S346">
        <v>1</v>
      </c>
      <c r="T346" t="s">
        <v>574</v>
      </c>
      <c r="U346" t="s">
        <v>583</v>
      </c>
      <c r="V346" t="s">
        <v>583</v>
      </c>
    </row>
    <row r="347" spans="1:22" x14ac:dyDescent="0.25">
      <c r="A347" t="s">
        <v>422</v>
      </c>
      <c r="B347">
        <v>1</v>
      </c>
      <c r="C347">
        <v>2</v>
      </c>
      <c r="D347">
        <v>5</v>
      </c>
      <c r="E347">
        <v>18</v>
      </c>
      <c r="F347">
        <v>15</v>
      </c>
      <c r="G347">
        <v>0</v>
      </c>
      <c r="H347">
        <v>3</v>
      </c>
      <c r="I347">
        <v>8</v>
      </c>
      <c r="J347">
        <v>1</v>
      </c>
      <c r="K347" t="s">
        <v>27</v>
      </c>
      <c r="L347" t="s">
        <v>27</v>
      </c>
      <c r="M347" t="s">
        <v>27</v>
      </c>
      <c r="N347" t="s">
        <v>27</v>
      </c>
      <c r="O347" t="s">
        <v>27</v>
      </c>
      <c r="P347" t="s">
        <v>27</v>
      </c>
      <c r="Q347" t="s">
        <v>27</v>
      </c>
      <c r="R347">
        <v>11</v>
      </c>
      <c r="S347">
        <v>2</v>
      </c>
      <c r="T347" t="s">
        <v>574</v>
      </c>
      <c r="U347" t="s">
        <v>583</v>
      </c>
      <c r="V347" t="s">
        <v>583</v>
      </c>
    </row>
    <row r="348" spans="1:22" x14ac:dyDescent="0.25">
      <c r="A348" t="s">
        <v>423</v>
      </c>
      <c r="B348">
        <v>1</v>
      </c>
      <c r="C348">
        <v>1</v>
      </c>
      <c r="D348">
        <v>1</v>
      </c>
      <c r="E348">
        <v>1</v>
      </c>
      <c r="F348">
        <v>0</v>
      </c>
      <c r="G348">
        <v>0</v>
      </c>
      <c r="H348">
        <v>1</v>
      </c>
      <c r="I348">
        <v>1</v>
      </c>
      <c r="J348">
        <v>2</v>
      </c>
      <c r="K348" t="s">
        <v>27</v>
      </c>
      <c r="L348" t="s">
        <v>27</v>
      </c>
      <c r="M348" t="s">
        <v>27</v>
      </c>
      <c r="N348" t="s">
        <v>27</v>
      </c>
      <c r="O348" t="s">
        <v>27</v>
      </c>
      <c r="P348" t="s">
        <v>27</v>
      </c>
      <c r="Q348" t="s">
        <v>27</v>
      </c>
      <c r="R348">
        <v>3</v>
      </c>
      <c r="S348">
        <v>2</v>
      </c>
      <c r="T348" t="s">
        <v>574</v>
      </c>
      <c r="U348" t="s">
        <v>583</v>
      </c>
      <c r="V348" t="s">
        <v>583</v>
      </c>
    </row>
    <row r="349" spans="1:22" x14ac:dyDescent="0.25">
      <c r="A349" t="s">
        <v>424</v>
      </c>
      <c r="B349">
        <v>1</v>
      </c>
      <c r="C349">
        <v>1</v>
      </c>
      <c r="D349">
        <v>6</v>
      </c>
      <c r="E349">
        <v>31</v>
      </c>
      <c r="F349">
        <v>25</v>
      </c>
      <c r="G349">
        <v>2</v>
      </c>
      <c r="H349">
        <v>4</v>
      </c>
      <c r="I349">
        <v>10</v>
      </c>
      <c r="J349">
        <v>6</v>
      </c>
      <c r="K349" t="s">
        <v>27</v>
      </c>
      <c r="L349" t="s">
        <v>27</v>
      </c>
      <c r="M349" t="s">
        <v>27</v>
      </c>
      <c r="N349" t="s">
        <v>27</v>
      </c>
      <c r="O349" t="s">
        <v>27</v>
      </c>
      <c r="P349" t="s">
        <v>27</v>
      </c>
      <c r="Q349" t="s">
        <v>27</v>
      </c>
      <c r="R349">
        <v>13</v>
      </c>
      <c r="S349">
        <v>2</v>
      </c>
      <c r="T349" t="s">
        <v>574</v>
      </c>
      <c r="U349" t="s">
        <v>583</v>
      </c>
      <c r="V349" t="s">
        <v>583</v>
      </c>
    </row>
    <row r="350" spans="1:22" x14ac:dyDescent="0.25">
      <c r="A350" t="s">
        <v>425</v>
      </c>
      <c r="B350">
        <v>1</v>
      </c>
      <c r="C350">
        <v>1</v>
      </c>
      <c r="D350">
        <v>1</v>
      </c>
      <c r="E350">
        <v>1</v>
      </c>
      <c r="F350">
        <v>0</v>
      </c>
      <c r="G350">
        <v>0</v>
      </c>
      <c r="H350">
        <v>1</v>
      </c>
      <c r="I350">
        <v>1</v>
      </c>
      <c r="J350">
        <v>4</v>
      </c>
      <c r="K350" t="s">
        <v>27</v>
      </c>
      <c r="L350" t="s">
        <v>27</v>
      </c>
      <c r="M350" t="s">
        <v>27</v>
      </c>
      <c r="N350" t="s">
        <v>27</v>
      </c>
      <c r="O350" t="s">
        <v>27</v>
      </c>
      <c r="P350" t="s">
        <v>27</v>
      </c>
      <c r="Q350" t="s">
        <v>27</v>
      </c>
      <c r="R350">
        <v>1</v>
      </c>
      <c r="S350">
        <v>3</v>
      </c>
      <c r="T350" t="s">
        <v>574</v>
      </c>
      <c r="U350" t="s">
        <v>583</v>
      </c>
      <c r="V350" t="s">
        <v>583</v>
      </c>
    </row>
    <row r="351" spans="1:22" x14ac:dyDescent="0.25">
      <c r="A351" t="s">
        <v>426</v>
      </c>
      <c r="B351">
        <v>1</v>
      </c>
      <c r="C351">
        <v>1</v>
      </c>
      <c r="D351">
        <v>1</v>
      </c>
      <c r="E351">
        <v>2</v>
      </c>
      <c r="F351">
        <v>0</v>
      </c>
      <c r="G351">
        <v>1</v>
      </c>
      <c r="H351">
        <v>1</v>
      </c>
      <c r="I351">
        <v>1</v>
      </c>
      <c r="J351">
        <v>1</v>
      </c>
      <c r="K351" t="s">
        <v>27</v>
      </c>
      <c r="L351" t="s">
        <v>27</v>
      </c>
      <c r="M351" t="s">
        <v>27</v>
      </c>
      <c r="N351" t="s">
        <v>27</v>
      </c>
      <c r="O351" t="s">
        <v>27</v>
      </c>
      <c r="P351" t="s">
        <v>27</v>
      </c>
      <c r="Q351" t="s">
        <v>27</v>
      </c>
      <c r="R351">
        <v>5</v>
      </c>
      <c r="S351">
        <v>2</v>
      </c>
      <c r="T351" t="s">
        <v>574</v>
      </c>
      <c r="U351" t="s">
        <v>583</v>
      </c>
      <c r="V351" t="s">
        <v>583</v>
      </c>
    </row>
    <row r="352" spans="1:22" x14ac:dyDescent="0.25">
      <c r="A352" t="s">
        <v>427</v>
      </c>
      <c r="B352">
        <v>1</v>
      </c>
      <c r="C352">
        <v>1</v>
      </c>
      <c r="D352">
        <v>1</v>
      </c>
      <c r="E352">
        <v>2</v>
      </c>
      <c r="F352">
        <v>1</v>
      </c>
      <c r="G352">
        <v>0</v>
      </c>
      <c r="H352">
        <v>1</v>
      </c>
      <c r="I352">
        <v>1</v>
      </c>
      <c r="J352">
        <v>1</v>
      </c>
      <c r="K352" t="s">
        <v>27</v>
      </c>
      <c r="L352" t="s">
        <v>27</v>
      </c>
      <c r="M352" t="s">
        <v>27</v>
      </c>
      <c r="N352" t="s">
        <v>27</v>
      </c>
      <c r="O352" t="s">
        <v>27</v>
      </c>
      <c r="P352" t="s">
        <v>27</v>
      </c>
      <c r="Q352" t="s">
        <v>27</v>
      </c>
      <c r="R352">
        <v>3</v>
      </c>
      <c r="S352">
        <v>3</v>
      </c>
      <c r="T352" t="s">
        <v>574</v>
      </c>
      <c r="U352" t="s">
        <v>583</v>
      </c>
      <c r="V352" t="s">
        <v>583</v>
      </c>
    </row>
    <row r="353" spans="1:22" x14ac:dyDescent="0.25">
      <c r="A353" t="s">
        <v>123</v>
      </c>
      <c r="B353">
        <v>1</v>
      </c>
      <c r="C353">
        <v>1</v>
      </c>
      <c r="D353">
        <v>1</v>
      </c>
      <c r="E353">
        <v>1</v>
      </c>
      <c r="F353">
        <v>0</v>
      </c>
      <c r="G353">
        <v>0</v>
      </c>
      <c r="H353">
        <v>1</v>
      </c>
      <c r="I353">
        <v>1</v>
      </c>
      <c r="J353">
        <v>1</v>
      </c>
      <c r="K353" t="s">
        <v>27</v>
      </c>
      <c r="L353" t="s">
        <v>27</v>
      </c>
      <c r="M353" t="s">
        <v>27</v>
      </c>
      <c r="N353" t="s">
        <v>27</v>
      </c>
      <c r="O353" t="s">
        <v>27</v>
      </c>
      <c r="P353" t="s">
        <v>27</v>
      </c>
      <c r="Q353" t="s">
        <v>27</v>
      </c>
      <c r="R353">
        <v>1</v>
      </c>
      <c r="S353">
        <v>3</v>
      </c>
      <c r="T353" t="s">
        <v>169</v>
      </c>
      <c r="U353" t="s">
        <v>582</v>
      </c>
      <c r="V353" t="s">
        <v>582</v>
      </c>
    </row>
    <row r="354" spans="1:22" x14ac:dyDescent="0.25">
      <c r="A354" t="s">
        <v>402</v>
      </c>
      <c r="B354">
        <v>1</v>
      </c>
      <c r="C354">
        <v>1</v>
      </c>
      <c r="D354">
        <v>2</v>
      </c>
      <c r="E354">
        <v>18</v>
      </c>
      <c r="F354">
        <v>15</v>
      </c>
      <c r="G354">
        <v>1</v>
      </c>
      <c r="H354">
        <v>2</v>
      </c>
      <c r="I354">
        <v>3</v>
      </c>
      <c r="J354">
        <v>9</v>
      </c>
      <c r="K354" t="s">
        <v>27</v>
      </c>
      <c r="L354" t="s">
        <v>27</v>
      </c>
      <c r="M354" t="s">
        <v>27</v>
      </c>
      <c r="N354" t="s">
        <v>27</v>
      </c>
      <c r="O354" t="s">
        <v>27</v>
      </c>
      <c r="P354" t="s">
        <v>27</v>
      </c>
      <c r="Q354" t="s">
        <v>27</v>
      </c>
      <c r="R354">
        <v>9</v>
      </c>
      <c r="S354">
        <v>2</v>
      </c>
      <c r="T354" t="s">
        <v>574</v>
      </c>
      <c r="U354" t="s">
        <v>583</v>
      </c>
      <c r="V354" t="s">
        <v>583</v>
      </c>
    </row>
    <row r="355" spans="1:22" x14ac:dyDescent="0.25">
      <c r="A355" t="s">
        <v>428</v>
      </c>
      <c r="B355">
        <v>2</v>
      </c>
      <c r="C355">
        <v>2</v>
      </c>
      <c r="D355">
        <v>2</v>
      </c>
      <c r="E355">
        <v>3</v>
      </c>
      <c r="F355">
        <v>1</v>
      </c>
      <c r="G355">
        <v>0</v>
      </c>
      <c r="H355">
        <v>2</v>
      </c>
      <c r="I355">
        <v>3</v>
      </c>
      <c r="J355">
        <v>1</v>
      </c>
      <c r="K355" t="s">
        <v>27</v>
      </c>
      <c r="L355" t="s">
        <v>27</v>
      </c>
      <c r="M355" t="s">
        <v>27</v>
      </c>
      <c r="N355" t="s">
        <v>27</v>
      </c>
      <c r="O355" t="s">
        <v>27</v>
      </c>
      <c r="P355" t="s">
        <v>27</v>
      </c>
      <c r="Q355" t="s">
        <v>27</v>
      </c>
      <c r="R355">
        <v>4</v>
      </c>
      <c r="S355">
        <v>2</v>
      </c>
      <c r="T355" t="s">
        <v>574</v>
      </c>
      <c r="U355" t="s">
        <v>583</v>
      </c>
      <c r="V355" t="s">
        <v>583</v>
      </c>
    </row>
    <row r="356" spans="1:22" x14ac:dyDescent="0.25">
      <c r="A356" t="s">
        <v>429</v>
      </c>
      <c r="B356">
        <v>1</v>
      </c>
      <c r="C356">
        <v>1</v>
      </c>
      <c r="D356">
        <v>1</v>
      </c>
      <c r="E356">
        <v>3</v>
      </c>
      <c r="F356">
        <v>2</v>
      </c>
      <c r="G356">
        <v>0</v>
      </c>
      <c r="H356">
        <v>1</v>
      </c>
      <c r="I356">
        <v>2</v>
      </c>
      <c r="J356">
        <v>1</v>
      </c>
      <c r="K356" t="s">
        <v>27</v>
      </c>
      <c r="L356" t="s">
        <v>27</v>
      </c>
      <c r="M356" t="s">
        <v>27</v>
      </c>
      <c r="N356" t="s">
        <v>27</v>
      </c>
      <c r="O356" t="s">
        <v>27</v>
      </c>
      <c r="P356" t="s">
        <v>27</v>
      </c>
      <c r="Q356" t="s">
        <v>27</v>
      </c>
      <c r="R356">
        <v>4</v>
      </c>
      <c r="S356">
        <v>2</v>
      </c>
      <c r="T356" t="s">
        <v>574</v>
      </c>
      <c r="U356" t="s">
        <v>583</v>
      </c>
      <c r="V356" t="s">
        <v>583</v>
      </c>
    </row>
    <row r="357" spans="1:22" x14ac:dyDescent="0.25">
      <c r="A357" t="s">
        <v>430</v>
      </c>
      <c r="B357">
        <v>1</v>
      </c>
      <c r="C357">
        <v>1</v>
      </c>
      <c r="D357">
        <v>1</v>
      </c>
      <c r="E357">
        <v>5</v>
      </c>
      <c r="F357">
        <v>4</v>
      </c>
      <c r="G357">
        <v>0</v>
      </c>
      <c r="H357">
        <v>1</v>
      </c>
      <c r="I357">
        <v>2</v>
      </c>
      <c r="J357">
        <v>1</v>
      </c>
      <c r="K357" t="s">
        <v>27</v>
      </c>
      <c r="L357" t="s">
        <v>27</v>
      </c>
      <c r="M357" t="s">
        <v>27</v>
      </c>
      <c r="N357" t="s">
        <v>27</v>
      </c>
      <c r="O357" t="s">
        <v>27</v>
      </c>
      <c r="P357" t="s">
        <v>27</v>
      </c>
      <c r="Q357" t="s">
        <v>27</v>
      </c>
      <c r="R357">
        <v>2</v>
      </c>
      <c r="S357">
        <v>2</v>
      </c>
      <c r="T357" t="s">
        <v>574</v>
      </c>
      <c r="U357" t="s">
        <v>583</v>
      </c>
      <c r="V357" t="s">
        <v>583</v>
      </c>
    </row>
    <row r="358" spans="1:22" x14ac:dyDescent="0.25">
      <c r="A358" t="s">
        <v>431</v>
      </c>
      <c r="B358">
        <v>1</v>
      </c>
      <c r="C358">
        <v>1</v>
      </c>
      <c r="D358">
        <v>1</v>
      </c>
      <c r="E358">
        <v>12</v>
      </c>
      <c r="F358">
        <v>11</v>
      </c>
      <c r="G358">
        <v>0</v>
      </c>
      <c r="H358">
        <v>1</v>
      </c>
      <c r="I358">
        <v>2</v>
      </c>
      <c r="J358">
        <v>2</v>
      </c>
      <c r="K358" t="s">
        <v>27</v>
      </c>
      <c r="L358" t="s">
        <v>27</v>
      </c>
      <c r="M358" t="s">
        <v>27</v>
      </c>
      <c r="N358" t="s">
        <v>27</v>
      </c>
      <c r="O358" t="s">
        <v>27</v>
      </c>
      <c r="P358" t="s">
        <v>27</v>
      </c>
      <c r="Q358" t="s">
        <v>27</v>
      </c>
      <c r="R358">
        <v>7</v>
      </c>
      <c r="S358">
        <v>4</v>
      </c>
      <c r="T358" t="s">
        <v>574</v>
      </c>
      <c r="U358" t="s">
        <v>583</v>
      </c>
      <c r="V358" t="s">
        <v>583</v>
      </c>
    </row>
    <row r="359" spans="1:22" x14ac:dyDescent="0.25">
      <c r="A359" t="s">
        <v>432</v>
      </c>
      <c r="B359">
        <v>1</v>
      </c>
      <c r="C359">
        <v>1</v>
      </c>
      <c r="D359">
        <v>1</v>
      </c>
      <c r="E359">
        <v>1</v>
      </c>
      <c r="F359">
        <v>0</v>
      </c>
      <c r="G359">
        <v>0</v>
      </c>
      <c r="H359">
        <v>1</v>
      </c>
      <c r="I359">
        <v>1</v>
      </c>
      <c r="J359">
        <v>2</v>
      </c>
      <c r="K359" t="s">
        <v>27</v>
      </c>
      <c r="L359" t="s">
        <v>27</v>
      </c>
      <c r="M359" t="s">
        <v>27</v>
      </c>
      <c r="N359" t="s">
        <v>27</v>
      </c>
      <c r="O359" t="s">
        <v>27</v>
      </c>
      <c r="P359" t="s">
        <v>27</v>
      </c>
      <c r="Q359" t="s">
        <v>27</v>
      </c>
      <c r="R359">
        <v>2</v>
      </c>
      <c r="S359">
        <v>2</v>
      </c>
      <c r="T359" t="s">
        <v>574</v>
      </c>
      <c r="U359" t="s">
        <v>583</v>
      </c>
      <c r="V359" t="s">
        <v>583</v>
      </c>
    </row>
    <row r="360" spans="1:22" x14ac:dyDescent="0.25">
      <c r="A360" t="s">
        <v>433</v>
      </c>
      <c r="B360">
        <v>1</v>
      </c>
      <c r="C360">
        <v>1</v>
      </c>
      <c r="D360">
        <v>3</v>
      </c>
      <c r="E360">
        <v>3</v>
      </c>
      <c r="F360">
        <v>0</v>
      </c>
      <c r="G360">
        <v>0</v>
      </c>
      <c r="H360">
        <v>3</v>
      </c>
      <c r="I360">
        <v>3</v>
      </c>
      <c r="J360">
        <v>4</v>
      </c>
      <c r="K360" t="s">
        <v>27</v>
      </c>
      <c r="L360" t="s">
        <v>27</v>
      </c>
      <c r="M360" t="s">
        <v>27</v>
      </c>
      <c r="N360" t="s">
        <v>27</v>
      </c>
      <c r="O360" t="s">
        <v>27</v>
      </c>
      <c r="P360" t="s">
        <v>27</v>
      </c>
      <c r="Q360" t="s">
        <v>27</v>
      </c>
      <c r="R360">
        <v>3</v>
      </c>
      <c r="S360">
        <v>2</v>
      </c>
      <c r="T360" t="s">
        <v>574</v>
      </c>
      <c r="U360" t="s">
        <v>583</v>
      </c>
      <c r="V360" t="s">
        <v>583</v>
      </c>
    </row>
    <row r="361" spans="1:22" x14ac:dyDescent="0.25">
      <c r="A361" t="s">
        <v>434</v>
      </c>
      <c r="B361">
        <v>1</v>
      </c>
      <c r="C361">
        <v>1</v>
      </c>
      <c r="D361">
        <v>1</v>
      </c>
      <c r="E361">
        <v>4</v>
      </c>
      <c r="F361">
        <v>4</v>
      </c>
      <c r="G361">
        <v>0</v>
      </c>
      <c r="H361">
        <v>0</v>
      </c>
      <c r="I361">
        <v>2</v>
      </c>
      <c r="J361">
        <v>2</v>
      </c>
      <c r="K361" t="s">
        <v>27</v>
      </c>
      <c r="L361" t="s">
        <v>27</v>
      </c>
      <c r="M361" t="s">
        <v>27</v>
      </c>
      <c r="N361" t="s">
        <v>27</v>
      </c>
      <c r="O361" t="s">
        <v>27</v>
      </c>
      <c r="P361" t="s">
        <v>27</v>
      </c>
      <c r="Q361" t="s">
        <v>27</v>
      </c>
      <c r="R361">
        <v>3</v>
      </c>
      <c r="S361">
        <v>1</v>
      </c>
      <c r="T361" t="s">
        <v>574</v>
      </c>
      <c r="U361" t="s">
        <v>583</v>
      </c>
      <c r="V361" t="s">
        <v>583</v>
      </c>
    </row>
    <row r="362" spans="1:22" x14ac:dyDescent="0.25">
      <c r="A362" t="s">
        <v>435</v>
      </c>
      <c r="B362">
        <v>1</v>
      </c>
      <c r="C362">
        <v>1</v>
      </c>
      <c r="D362">
        <v>2</v>
      </c>
      <c r="E362">
        <v>8</v>
      </c>
      <c r="F362">
        <v>8</v>
      </c>
      <c r="G362">
        <v>0</v>
      </c>
      <c r="H362">
        <v>0</v>
      </c>
      <c r="I362">
        <v>2</v>
      </c>
      <c r="J362">
        <v>2</v>
      </c>
      <c r="K362" t="s">
        <v>27</v>
      </c>
      <c r="L362" t="s">
        <v>27</v>
      </c>
      <c r="M362" t="s">
        <v>27</v>
      </c>
      <c r="N362" t="s">
        <v>27</v>
      </c>
      <c r="O362" t="s">
        <v>27</v>
      </c>
      <c r="P362" t="s">
        <v>27</v>
      </c>
      <c r="Q362" t="s">
        <v>27</v>
      </c>
      <c r="R362">
        <v>3</v>
      </c>
      <c r="S362">
        <v>1</v>
      </c>
      <c r="T362" t="s">
        <v>574</v>
      </c>
      <c r="U362" t="s">
        <v>583</v>
      </c>
      <c r="V362" t="s">
        <v>583</v>
      </c>
    </row>
    <row r="363" spans="1:22" x14ac:dyDescent="0.25">
      <c r="A363" t="s">
        <v>124</v>
      </c>
      <c r="B363">
        <v>1</v>
      </c>
      <c r="C363">
        <v>1</v>
      </c>
      <c r="D363">
        <v>1</v>
      </c>
      <c r="E363">
        <v>1</v>
      </c>
      <c r="F363">
        <v>0</v>
      </c>
      <c r="G363">
        <v>0</v>
      </c>
      <c r="H363">
        <v>1</v>
      </c>
      <c r="I363">
        <v>1</v>
      </c>
      <c r="J363">
        <v>2</v>
      </c>
      <c r="K363" t="s">
        <v>27</v>
      </c>
      <c r="L363" t="s">
        <v>27</v>
      </c>
      <c r="M363" t="s">
        <v>27</v>
      </c>
      <c r="N363" t="s">
        <v>27</v>
      </c>
      <c r="O363" t="s">
        <v>27</v>
      </c>
      <c r="P363" t="s">
        <v>27</v>
      </c>
      <c r="Q363" t="s">
        <v>27</v>
      </c>
      <c r="R363">
        <v>1</v>
      </c>
      <c r="S363">
        <v>3</v>
      </c>
      <c r="T363" t="s">
        <v>169</v>
      </c>
      <c r="U363" t="s">
        <v>582</v>
      </c>
      <c r="V363" t="s">
        <v>582</v>
      </c>
    </row>
    <row r="364" spans="1:22" x14ac:dyDescent="0.25">
      <c r="A364" t="s">
        <v>403</v>
      </c>
      <c r="B364">
        <v>1</v>
      </c>
      <c r="C364">
        <v>1</v>
      </c>
      <c r="D364">
        <v>3</v>
      </c>
      <c r="E364">
        <v>5</v>
      </c>
      <c r="F364">
        <v>3</v>
      </c>
      <c r="G364">
        <v>0</v>
      </c>
      <c r="H364">
        <v>2</v>
      </c>
      <c r="I364">
        <v>3</v>
      </c>
      <c r="J364">
        <v>4</v>
      </c>
      <c r="K364" t="s">
        <v>27</v>
      </c>
      <c r="L364" t="s">
        <v>27</v>
      </c>
      <c r="M364" t="s">
        <v>27</v>
      </c>
      <c r="N364" t="s">
        <v>27</v>
      </c>
      <c r="O364" t="s">
        <v>27</v>
      </c>
      <c r="P364" t="s">
        <v>27</v>
      </c>
      <c r="Q364" t="s">
        <v>27</v>
      </c>
      <c r="R364">
        <v>3</v>
      </c>
      <c r="S364">
        <v>4</v>
      </c>
      <c r="T364" t="s">
        <v>574</v>
      </c>
      <c r="U364" t="s">
        <v>583</v>
      </c>
      <c r="V364" t="s">
        <v>583</v>
      </c>
    </row>
    <row r="365" spans="1:22" x14ac:dyDescent="0.25">
      <c r="A365" t="s">
        <v>404</v>
      </c>
      <c r="B365">
        <v>1</v>
      </c>
      <c r="C365">
        <v>1</v>
      </c>
      <c r="D365">
        <v>1</v>
      </c>
      <c r="E365">
        <v>1</v>
      </c>
      <c r="F365">
        <v>0</v>
      </c>
      <c r="G365">
        <v>0</v>
      </c>
      <c r="H365">
        <v>1</v>
      </c>
      <c r="I365">
        <v>1</v>
      </c>
      <c r="J365">
        <v>1</v>
      </c>
      <c r="K365" t="s">
        <v>27</v>
      </c>
      <c r="L365" t="s">
        <v>27</v>
      </c>
      <c r="M365" t="s">
        <v>27</v>
      </c>
      <c r="N365" t="s">
        <v>27</v>
      </c>
      <c r="O365" t="s">
        <v>27</v>
      </c>
      <c r="P365" t="s">
        <v>27</v>
      </c>
      <c r="Q365" t="s">
        <v>27</v>
      </c>
      <c r="R365">
        <v>1</v>
      </c>
      <c r="S365">
        <v>1</v>
      </c>
      <c r="T365" t="s">
        <v>574</v>
      </c>
      <c r="U365" t="s">
        <v>583</v>
      </c>
      <c r="V365" t="s">
        <v>583</v>
      </c>
    </row>
    <row r="366" spans="1:22" x14ac:dyDescent="0.25">
      <c r="A366" t="s">
        <v>405</v>
      </c>
      <c r="B366">
        <v>1</v>
      </c>
      <c r="C366">
        <v>1</v>
      </c>
      <c r="D366">
        <v>20</v>
      </c>
      <c r="E366">
        <v>20</v>
      </c>
      <c r="F366">
        <v>0</v>
      </c>
      <c r="G366">
        <v>0</v>
      </c>
      <c r="H366">
        <v>20</v>
      </c>
      <c r="I366">
        <v>20</v>
      </c>
      <c r="J366">
        <v>7</v>
      </c>
      <c r="K366" t="s">
        <v>27</v>
      </c>
      <c r="L366" t="s">
        <v>27</v>
      </c>
      <c r="M366" t="s">
        <v>27</v>
      </c>
      <c r="N366" t="s">
        <v>27</v>
      </c>
      <c r="O366" t="s">
        <v>27</v>
      </c>
      <c r="P366" t="s">
        <v>27</v>
      </c>
      <c r="Q366" t="s">
        <v>27</v>
      </c>
      <c r="R366">
        <v>3</v>
      </c>
      <c r="S366">
        <v>3</v>
      </c>
      <c r="T366" t="s">
        <v>574</v>
      </c>
      <c r="U366" t="s">
        <v>583</v>
      </c>
      <c r="V366" t="s">
        <v>583</v>
      </c>
    </row>
    <row r="367" spans="1:22" x14ac:dyDescent="0.25">
      <c r="A367" t="s">
        <v>406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1</v>
      </c>
      <c r="J367">
        <v>1</v>
      </c>
      <c r="K367" t="s">
        <v>27</v>
      </c>
      <c r="L367" t="s">
        <v>27</v>
      </c>
      <c r="M367" t="s">
        <v>27</v>
      </c>
      <c r="N367" t="s">
        <v>27</v>
      </c>
      <c r="O367" t="s">
        <v>27</v>
      </c>
      <c r="P367" t="s">
        <v>27</v>
      </c>
      <c r="Q367" t="s">
        <v>27</v>
      </c>
      <c r="R367">
        <v>2</v>
      </c>
      <c r="S367">
        <v>2</v>
      </c>
      <c r="T367" t="s">
        <v>574</v>
      </c>
      <c r="U367" t="s">
        <v>583</v>
      </c>
      <c r="V367" t="s">
        <v>583</v>
      </c>
    </row>
    <row r="368" spans="1:22" x14ac:dyDescent="0.25">
      <c r="A368" t="s">
        <v>407</v>
      </c>
      <c r="B368">
        <v>1</v>
      </c>
      <c r="C368">
        <v>1</v>
      </c>
      <c r="D368">
        <v>1</v>
      </c>
      <c r="E368">
        <v>1</v>
      </c>
      <c r="F368">
        <v>0</v>
      </c>
      <c r="G368">
        <v>0</v>
      </c>
      <c r="H368">
        <v>1</v>
      </c>
      <c r="I368">
        <v>1</v>
      </c>
      <c r="J368">
        <v>1</v>
      </c>
      <c r="K368" t="s">
        <v>27</v>
      </c>
      <c r="L368" t="s">
        <v>27</v>
      </c>
      <c r="M368" t="s">
        <v>27</v>
      </c>
      <c r="N368" t="s">
        <v>27</v>
      </c>
      <c r="O368" t="s">
        <v>27</v>
      </c>
      <c r="P368" t="s">
        <v>27</v>
      </c>
      <c r="Q368" t="s">
        <v>27</v>
      </c>
      <c r="R368">
        <v>1</v>
      </c>
      <c r="S368">
        <v>2</v>
      </c>
      <c r="T368" t="s">
        <v>574</v>
      </c>
      <c r="U368" t="s">
        <v>583</v>
      </c>
      <c r="V368" t="s">
        <v>583</v>
      </c>
    </row>
    <row r="369" spans="1:22" x14ac:dyDescent="0.25">
      <c r="A369" t="s">
        <v>408</v>
      </c>
      <c r="B369">
        <v>1</v>
      </c>
      <c r="C369">
        <v>1</v>
      </c>
      <c r="D369">
        <v>1</v>
      </c>
      <c r="E369">
        <v>5</v>
      </c>
      <c r="F369">
        <v>5</v>
      </c>
      <c r="G369">
        <v>0</v>
      </c>
      <c r="H369">
        <v>0</v>
      </c>
      <c r="I369">
        <v>3</v>
      </c>
      <c r="J369">
        <v>3</v>
      </c>
      <c r="K369" t="s">
        <v>27</v>
      </c>
      <c r="L369" t="s">
        <v>27</v>
      </c>
      <c r="M369" t="s">
        <v>27</v>
      </c>
      <c r="N369" t="s">
        <v>27</v>
      </c>
      <c r="O369" t="s">
        <v>27</v>
      </c>
      <c r="P369" t="s">
        <v>27</v>
      </c>
      <c r="Q369" t="s">
        <v>27</v>
      </c>
      <c r="R369">
        <v>4</v>
      </c>
      <c r="S369">
        <v>1</v>
      </c>
      <c r="T369" t="s">
        <v>574</v>
      </c>
      <c r="U369" t="s">
        <v>583</v>
      </c>
      <c r="V369" t="s">
        <v>583</v>
      </c>
    </row>
    <row r="370" spans="1:22" x14ac:dyDescent="0.25">
      <c r="A370" t="s">
        <v>436</v>
      </c>
      <c r="B370">
        <v>2</v>
      </c>
      <c r="C370">
        <v>2</v>
      </c>
      <c r="D370">
        <v>2</v>
      </c>
      <c r="E370">
        <v>13</v>
      </c>
      <c r="F370">
        <v>9</v>
      </c>
      <c r="G370">
        <v>3</v>
      </c>
      <c r="H370">
        <v>1</v>
      </c>
      <c r="I370">
        <v>3</v>
      </c>
      <c r="J370">
        <v>1</v>
      </c>
      <c r="K370">
        <v>4011</v>
      </c>
      <c r="L370">
        <v>92.9</v>
      </c>
      <c r="M370">
        <v>3</v>
      </c>
      <c r="N370" t="s">
        <v>27</v>
      </c>
      <c r="O370" t="s">
        <v>27</v>
      </c>
      <c r="P370" t="s">
        <v>27</v>
      </c>
      <c r="Q370" t="s">
        <v>27</v>
      </c>
      <c r="R370">
        <v>7</v>
      </c>
      <c r="S370">
        <v>4</v>
      </c>
      <c r="T370" t="s">
        <v>574</v>
      </c>
      <c r="U370" t="s">
        <v>583</v>
      </c>
      <c r="V370" t="s">
        <v>583</v>
      </c>
    </row>
    <row r="371" spans="1:22" x14ac:dyDescent="0.25">
      <c r="A371" t="s">
        <v>442</v>
      </c>
      <c r="B371">
        <v>1</v>
      </c>
      <c r="C371">
        <v>1</v>
      </c>
      <c r="D371">
        <v>1</v>
      </c>
      <c r="E371">
        <v>2</v>
      </c>
      <c r="F371">
        <v>1</v>
      </c>
      <c r="G371">
        <v>0</v>
      </c>
      <c r="H371">
        <v>1</v>
      </c>
      <c r="I371">
        <v>2</v>
      </c>
      <c r="J371">
        <v>2</v>
      </c>
      <c r="K371">
        <v>371</v>
      </c>
      <c r="L371">
        <v>97.1</v>
      </c>
      <c r="M371">
        <v>40</v>
      </c>
      <c r="N371" t="s">
        <v>27</v>
      </c>
      <c r="O371" t="s">
        <v>27</v>
      </c>
      <c r="P371" t="s">
        <v>27</v>
      </c>
      <c r="Q371" t="s">
        <v>27</v>
      </c>
      <c r="R371">
        <v>3</v>
      </c>
      <c r="S371">
        <v>2</v>
      </c>
      <c r="T371" t="s">
        <v>574</v>
      </c>
      <c r="U371" t="s">
        <v>583</v>
      </c>
      <c r="V371" t="s">
        <v>583</v>
      </c>
    </row>
    <row r="372" spans="1:22" x14ac:dyDescent="0.25">
      <c r="A372" t="s">
        <v>113</v>
      </c>
      <c r="B372">
        <v>1</v>
      </c>
      <c r="C372">
        <v>1</v>
      </c>
      <c r="D372">
        <v>1</v>
      </c>
      <c r="E372">
        <v>5</v>
      </c>
      <c r="F372">
        <v>1</v>
      </c>
      <c r="G372">
        <v>0</v>
      </c>
      <c r="H372">
        <v>4</v>
      </c>
      <c r="I372">
        <v>1</v>
      </c>
      <c r="J372">
        <v>1</v>
      </c>
      <c r="K372">
        <v>8</v>
      </c>
      <c r="L372">
        <v>81.3</v>
      </c>
      <c r="M372">
        <v>1</v>
      </c>
      <c r="N372" t="s">
        <v>27</v>
      </c>
      <c r="O372" t="s">
        <v>27</v>
      </c>
      <c r="P372" t="s">
        <v>27</v>
      </c>
      <c r="Q372" t="s">
        <v>27</v>
      </c>
      <c r="R372">
        <v>5</v>
      </c>
      <c r="S372">
        <v>2</v>
      </c>
      <c r="T372" t="s">
        <v>571</v>
      </c>
      <c r="U372" t="s">
        <v>582</v>
      </c>
      <c r="V372" t="s">
        <v>583</v>
      </c>
    </row>
    <row r="373" spans="1:22" x14ac:dyDescent="0.25">
      <c r="A373" t="s">
        <v>443</v>
      </c>
      <c r="B373">
        <v>2</v>
      </c>
      <c r="C373">
        <v>2</v>
      </c>
      <c r="D373">
        <v>2</v>
      </c>
      <c r="E373">
        <v>14</v>
      </c>
      <c r="F373">
        <v>12</v>
      </c>
      <c r="G373">
        <v>0</v>
      </c>
      <c r="H373">
        <v>2</v>
      </c>
      <c r="I373">
        <v>8</v>
      </c>
      <c r="J373">
        <v>8</v>
      </c>
      <c r="K373">
        <v>1674</v>
      </c>
      <c r="L373">
        <v>93.2</v>
      </c>
      <c r="M373">
        <v>7</v>
      </c>
      <c r="N373" t="s">
        <v>27</v>
      </c>
      <c r="O373" t="s">
        <v>27</v>
      </c>
      <c r="P373" t="s">
        <v>27</v>
      </c>
      <c r="Q373" t="s">
        <v>27</v>
      </c>
      <c r="R373">
        <v>8</v>
      </c>
      <c r="S373">
        <v>4</v>
      </c>
      <c r="T373" t="s">
        <v>574</v>
      </c>
      <c r="U373" t="s">
        <v>583</v>
      </c>
      <c r="V373" t="s">
        <v>583</v>
      </c>
    </row>
    <row r="374" spans="1:22" x14ac:dyDescent="0.25">
      <c r="A374" t="s">
        <v>444</v>
      </c>
      <c r="B374">
        <v>1</v>
      </c>
      <c r="C374">
        <v>1</v>
      </c>
      <c r="D374">
        <v>1</v>
      </c>
      <c r="E374">
        <v>5</v>
      </c>
      <c r="F374">
        <v>4</v>
      </c>
      <c r="G374">
        <v>0</v>
      </c>
      <c r="H374">
        <v>1</v>
      </c>
      <c r="I374">
        <v>3</v>
      </c>
      <c r="J374">
        <v>1</v>
      </c>
      <c r="K374">
        <v>972</v>
      </c>
      <c r="L374">
        <v>87</v>
      </c>
      <c r="M374">
        <v>713</v>
      </c>
      <c r="N374" t="s">
        <v>27</v>
      </c>
      <c r="O374">
        <v>4</v>
      </c>
      <c r="P374" t="s">
        <v>27</v>
      </c>
      <c r="Q374" t="s">
        <v>27</v>
      </c>
      <c r="R374">
        <v>6</v>
      </c>
      <c r="S374">
        <v>3</v>
      </c>
      <c r="T374" t="s">
        <v>574</v>
      </c>
      <c r="U374" t="s">
        <v>583</v>
      </c>
      <c r="V374" t="s">
        <v>583</v>
      </c>
    </row>
    <row r="375" spans="1:22" x14ac:dyDescent="0.25">
      <c r="A375" t="s">
        <v>181</v>
      </c>
      <c r="B375">
        <v>1</v>
      </c>
      <c r="C375">
        <v>1</v>
      </c>
      <c r="D375">
        <v>1</v>
      </c>
      <c r="E375">
        <v>5</v>
      </c>
      <c r="F375">
        <v>5</v>
      </c>
      <c r="G375">
        <v>0</v>
      </c>
      <c r="H375">
        <v>0</v>
      </c>
      <c r="I375">
        <v>2</v>
      </c>
      <c r="J375">
        <v>8</v>
      </c>
      <c r="K375">
        <v>3877</v>
      </c>
      <c r="L375">
        <v>74.5</v>
      </c>
      <c r="M375">
        <v>973</v>
      </c>
      <c r="N375" t="s">
        <v>27</v>
      </c>
      <c r="O375">
        <v>2</v>
      </c>
      <c r="P375" t="s">
        <v>27</v>
      </c>
      <c r="Q375" t="s">
        <v>27</v>
      </c>
      <c r="R375">
        <v>5</v>
      </c>
      <c r="S375">
        <v>2</v>
      </c>
      <c r="T375" t="s">
        <v>571</v>
      </c>
      <c r="U375" t="s">
        <v>582</v>
      </c>
      <c r="V375" t="s">
        <v>583</v>
      </c>
    </row>
    <row r="376" spans="1:22" x14ac:dyDescent="0.25">
      <c r="A376" t="s">
        <v>84</v>
      </c>
      <c r="B376">
        <v>1</v>
      </c>
      <c r="C376">
        <v>1</v>
      </c>
      <c r="D376">
        <v>1</v>
      </c>
      <c r="E376">
        <v>3</v>
      </c>
      <c r="F376">
        <v>3</v>
      </c>
      <c r="G376">
        <v>0</v>
      </c>
      <c r="H376">
        <v>0</v>
      </c>
      <c r="I376">
        <v>1</v>
      </c>
      <c r="J376">
        <v>1</v>
      </c>
      <c r="K376">
        <v>3640</v>
      </c>
      <c r="L376">
        <v>88.4</v>
      </c>
      <c r="M376">
        <v>169</v>
      </c>
      <c r="N376" t="s">
        <v>27</v>
      </c>
      <c r="O376">
        <v>2</v>
      </c>
      <c r="P376" t="s">
        <v>27</v>
      </c>
      <c r="Q376" t="s">
        <v>27</v>
      </c>
      <c r="R376">
        <v>3</v>
      </c>
      <c r="S376">
        <v>1</v>
      </c>
      <c r="T376" t="s">
        <v>169</v>
      </c>
      <c r="U376" t="s">
        <v>582</v>
      </c>
      <c r="V376" t="s">
        <v>582</v>
      </c>
    </row>
    <row r="377" spans="1:22" x14ac:dyDescent="0.25">
      <c r="A377" t="s">
        <v>445</v>
      </c>
      <c r="B377">
        <v>1</v>
      </c>
      <c r="C377">
        <v>1</v>
      </c>
      <c r="D377">
        <v>1</v>
      </c>
      <c r="E377">
        <v>1</v>
      </c>
      <c r="F377">
        <v>0</v>
      </c>
      <c r="G377">
        <v>0</v>
      </c>
      <c r="H377">
        <v>1</v>
      </c>
      <c r="I377">
        <v>1</v>
      </c>
      <c r="J377">
        <v>7</v>
      </c>
      <c r="K377">
        <v>2596</v>
      </c>
      <c r="L377">
        <v>95.2</v>
      </c>
      <c r="M377">
        <v>164</v>
      </c>
      <c r="N377" t="s">
        <v>27</v>
      </c>
      <c r="O377">
        <v>2</v>
      </c>
      <c r="P377" t="s">
        <v>27</v>
      </c>
      <c r="Q377" t="s">
        <v>27</v>
      </c>
      <c r="R377">
        <v>3</v>
      </c>
      <c r="S377">
        <v>3</v>
      </c>
      <c r="T377" t="s">
        <v>574</v>
      </c>
      <c r="U377" t="s">
        <v>583</v>
      </c>
      <c r="V377" t="s">
        <v>583</v>
      </c>
    </row>
    <row r="378" spans="1:22" x14ac:dyDescent="0.25">
      <c r="A378" t="s">
        <v>200</v>
      </c>
      <c r="B378">
        <v>1</v>
      </c>
      <c r="C378">
        <v>1</v>
      </c>
      <c r="D378">
        <v>1</v>
      </c>
      <c r="E378">
        <v>18</v>
      </c>
      <c r="F378">
        <v>13</v>
      </c>
      <c r="G378">
        <v>0</v>
      </c>
      <c r="H378">
        <v>5</v>
      </c>
      <c r="I378">
        <v>5</v>
      </c>
      <c r="J378">
        <v>1</v>
      </c>
      <c r="K378">
        <v>3865</v>
      </c>
      <c r="L378">
        <v>93.5</v>
      </c>
      <c r="M378">
        <v>263</v>
      </c>
      <c r="N378" t="s">
        <v>27</v>
      </c>
      <c r="O378">
        <v>2</v>
      </c>
      <c r="P378" t="s">
        <v>27</v>
      </c>
      <c r="Q378" t="s">
        <v>27</v>
      </c>
      <c r="R378">
        <v>11</v>
      </c>
      <c r="S378">
        <v>6</v>
      </c>
      <c r="T378" t="s">
        <v>571</v>
      </c>
      <c r="U378" t="s">
        <v>582</v>
      </c>
      <c r="V378" t="s">
        <v>583</v>
      </c>
    </row>
    <row r="379" spans="1:22" x14ac:dyDescent="0.25">
      <c r="A379" t="s">
        <v>230</v>
      </c>
      <c r="B379">
        <v>1</v>
      </c>
      <c r="C379">
        <v>1</v>
      </c>
      <c r="D379">
        <v>1</v>
      </c>
      <c r="E379">
        <v>12</v>
      </c>
      <c r="F379">
        <v>12</v>
      </c>
      <c r="G379">
        <v>0</v>
      </c>
      <c r="H379">
        <v>0</v>
      </c>
      <c r="I379">
        <v>2</v>
      </c>
      <c r="J379">
        <v>1</v>
      </c>
      <c r="K379">
        <v>2546</v>
      </c>
      <c r="L379">
        <v>81.599999999999994</v>
      </c>
      <c r="M379">
        <v>313</v>
      </c>
      <c r="N379" t="s">
        <v>27</v>
      </c>
      <c r="O379">
        <v>4</v>
      </c>
      <c r="P379" t="s">
        <v>27</v>
      </c>
      <c r="Q379" t="s">
        <v>27</v>
      </c>
      <c r="R379">
        <v>5</v>
      </c>
      <c r="S379">
        <v>3</v>
      </c>
      <c r="T379" t="s">
        <v>571</v>
      </c>
      <c r="U379" t="s">
        <v>582</v>
      </c>
      <c r="V379" t="s">
        <v>583</v>
      </c>
    </row>
    <row r="380" spans="1:22" x14ac:dyDescent="0.25">
      <c r="A380" t="s">
        <v>125</v>
      </c>
      <c r="B380">
        <v>1</v>
      </c>
      <c r="C380">
        <v>1</v>
      </c>
      <c r="D380">
        <v>1</v>
      </c>
      <c r="E380">
        <v>1</v>
      </c>
      <c r="F380">
        <v>0</v>
      </c>
      <c r="G380">
        <v>0</v>
      </c>
      <c r="H380">
        <v>1</v>
      </c>
      <c r="I380">
        <v>1</v>
      </c>
      <c r="J380">
        <v>1</v>
      </c>
      <c r="K380">
        <v>3853</v>
      </c>
      <c r="L380">
        <v>93.5</v>
      </c>
      <c r="M380">
        <v>943</v>
      </c>
      <c r="N380" t="s">
        <v>27</v>
      </c>
      <c r="O380">
        <v>2</v>
      </c>
      <c r="P380" t="s">
        <v>27</v>
      </c>
      <c r="Q380" t="s">
        <v>27</v>
      </c>
      <c r="R380">
        <v>1</v>
      </c>
      <c r="S380">
        <v>2</v>
      </c>
      <c r="T380" t="s">
        <v>169</v>
      </c>
      <c r="U380" t="s">
        <v>582</v>
      </c>
      <c r="V380" t="s">
        <v>582</v>
      </c>
    </row>
    <row r="381" spans="1:22" x14ac:dyDescent="0.25">
      <c r="A381" t="s">
        <v>437</v>
      </c>
      <c r="B381">
        <v>2</v>
      </c>
      <c r="C381">
        <v>2</v>
      </c>
      <c r="D381">
        <v>2</v>
      </c>
      <c r="E381">
        <v>7</v>
      </c>
      <c r="F381">
        <v>6</v>
      </c>
      <c r="G381">
        <v>0</v>
      </c>
      <c r="H381">
        <v>1</v>
      </c>
      <c r="I381">
        <v>3</v>
      </c>
      <c r="J381">
        <v>1</v>
      </c>
      <c r="K381">
        <v>4011</v>
      </c>
      <c r="L381">
        <v>92.8</v>
      </c>
      <c r="M381">
        <v>3</v>
      </c>
      <c r="N381" t="s">
        <v>27</v>
      </c>
      <c r="O381" t="s">
        <v>27</v>
      </c>
      <c r="P381" t="s">
        <v>27</v>
      </c>
      <c r="Q381" t="s">
        <v>27</v>
      </c>
      <c r="R381">
        <v>5</v>
      </c>
      <c r="S381">
        <v>4</v>
      </c>
      <c r="T381" t="s">
        <v>574</v>
      </c>
      <c r="U381" t="s">
        <v>583</v>
      </c>
      <c r="V381" t="s">
        <v>583</v>
      </c>
    </row>
    <row r="382" spans="1:22" x14ac:dyDescent="0.25">
      <c r="A382" t="s">
        <v>446</v>
      </c>
      <c r="B382">
        <v>1</v>
      </c>
      <c r="C382">
        <v>1</v>
      </c>
      <c r="D382">
        <v>1</v>
      </c>
      <c r="E382">
        <v>8</v>
      </c>
      <c r="F382">
        <v>6</v>
      </c>
      <c r="G382">
        <v>0</v>
      </c>
      <c r="H382">
        <v>2</v>
      </c>
      <c r="I382">
        <v>3</v>
      </c>
      <c r="J382">
        <v>1</v>
      </c>
      <c r="K382">
        <v>2577</v>
      </c>
      <c r="L382">
        <v>77.3</v>
      </c>
      <c r="M382">
        <v>1164</v>
      </c>
      <c r="N382" t="s">
        <v>27</v>
      </c>
      <c r="O382">
        <v>2</v>
      </c>
      <c r="P382" t="s">
        <v>27</v>
      </c>
      <c r="Q382" t="s">
        <v>27</v>
      </c>
      <c r="R382">
        <v>7</v>
      </c>
      <c r="S382">
        <v>4</v>
      </c>
      <c r="T382" t="s">
        <v>574</v>
      </c>
      <c r="U382" t="s">
        <v>583</v>
      </c>
      <c r="V382" t="s">
        <v>583</v>
      </c>
    </row>
    <row r="383" spans="1:22" x14ac:dyDescent="0.25">
      <c r="A383" t="s">
        <v>447</v>
      </c>
      <c r="B383">
        <v>1</v>
      </c>
      <c r="C383">
        <v>1</v>
      </c>
      <c r="D383">
        <v>1</v>
      </c>
      <c r="E383">
        <v>18</v>
      </c>
      <c r="F383">
        <v>12</v>
      </c>
      <c r="G383">
        <v>2</v>
      </c>
      <c r="H383">
        <v>4</v>
      </c>
      <c r="I383">
        <v>5</v>
      </c>
      <c r="J383">
        <v>2</v>
      </c>
      <c r="K383">
        <v>3848</v>
      </c>
      <c r="L383">
        <v>100</v>
      </c>
      <c r="M383">
        <v>383</v>
      </c>
      <c r="N383" t="s">
        <v>27</v>
      </c>
      <c r="O383">
        <v>2</v>
      </c>
      <c r="P383" t="s">
        <v>27</v>
      </c>
      <c r="Q383" t="s">
        <v>27</v>
      </c>
      <c r="R383">
        <v>8</v>
      </c>
      <c r="S383">
        <v>5</v>
      </c>
      <c r="T383" t="s">
        <v>574</v>
      </c>
      <c r="U383" t="s">
        <v>583</v>
      </c>
      <c r="V383" t="s">
        <v>583</v>
      </c>
    </row>
    <row r="384" spans="1:22" x14ac:dyDescent="0.25">
      <c r="A384" t="s">
        <v>448</v>
      </c>
      <c r="B384">
        <v>1</v>
      </c>
      <c r="C384">
        <v>1</v>
      </c>
      <c r="D384">
        <v>1</v>
      </c>
      <c r="E384">
        <v>6</v>
      </c>
      <c r="F384">
        <v>5</v>
      </c>
      <c r="G384">
        <v>0</v>
      </c>
      <c r="H384">
        <v>1</v>
      </c>
      <c r="I384">
        <v>2</v>
      </c>
      <c r="J384">
        <v>2</v>
      </c>
      <c r="K384">
        <v>1875</v>
      </c>
      <c r="L384">
        <v>100</v>
      </c>
      <c r="M384">
        <v>558</v>
      </c>
      <c r="N384" t="s">
        <v>27</v>
      </c>
      <c r="O384">
        <v>2</v>
      </c>
      <c r="P384" t="s">
        <v>27</v>
      </c>
      <c r="Q384" t="s">
        <v>27</v>
      </c>
      <c r="R384">
        <v>4</v>
      </c>
      <c r="S384">
        <v>3</v>
      </c>
      <c r="T384" t="s">
        <v>574</v>
      </c>
      <c r="U384" t="s">
        <v>583</v>
      </c>
      <c r="V384" t="s">
        <v>583</v>
      </c>
    </row>
    <row r="385" spans="1:22" x14ac:dyDescent="0.25">
      <c r="A385" t="s">
        <v>449</v>
      </c>
      <c r="B385">
        <v>1</v>
      </c>
      <c r="C385">
        <v>1</v>
      </c>
      <c r="D385">
        <v>1</v>
      </c>
      <c r="E385">
        <v>13</v>
      </c>
      <c r="F385">
        <v>5</v>
      </c>
      <c r="G385">
        <v>4</v>
      </c>
      <c r="H385">
        <v>4</v>
      </c>
      <c r="I385">
        <v>8</v>
      </c>
      <c r="J385">
        <v>1</v>
      </c>
      <c r="K385">
        <v>3810</v>
      </c>
      <c r="L385">
        <v>93.5</v>
      </c>
      <c r="M385">
        <v>573</v>
      </c>
      <c r="N385" t="s">
        <v>27</v>
      </c>
      <c r="O385">
        <v>2</v>
      </c>
      <c r="P385" t="s">
        <v>27</v>
      </c>
      <c r="Q385" t="s">
        <v>27</v>
      </c>
      <c r="R385">
        <v>3</v>
      </c>
      <c r="S385">
        <v>2</v>
      </c>
      <c r="T385" t="s">
        <v>574</v>
      </c>
      <c r="U385" t="s">
        <v>583</v>
      </c>
      <c r="V385" t="s">
        <v>583</v>
      </c>
    </row>
    <row r="386" spans="1:22" x14ac:dyDescent="0.25">
      <c r="A386" t="s">
        <v>450</v>
      </c>
      <c r="B386">
        <v>1</v>
      </c>
      <c r="C386">
        <v>1</v>
      </c>
      <c r="D386">
        <v>1</v>
      </c>
      <c r="E386">
        <v>5</v>
      </c>
      <c r="F386">
        <v>5</v>
      </c>
      <c r="G386">
        <v>0</v>
      </c>
      <c r="H386">
        <v>0</v>
      </c>
      <c r="I386">
        <v>1</v>
      </c>
      <c r="J386">
        <v>7</v>
      </c>
      <c r="K386">
        <v>1038</v>
      </c>
      <c r="L386">
        <v>88.7</v>
      </c>
      <c r="M386">
        <v>1115</v>
      </c>
      <c r="N386" t="s">
        <v>27</v>
      </c>
      <c r="O386">
        <v>2</v>
      </c>
      <c r="P386" t="s">
        <v>27</v>
      </c>
      <c r="Q386" t="s">
        <v>27</v>
      </c>
      <c r="R386">
        <v>4</v>
      </c>
      <c r="S386">
        <v>1</v>
      </c>
      <c r="T386" t="s">
        <v>574</v>
      </c>
      <c r="U386" t="s">
        <v>583</v>
      </c>
      <c r="V386" t="s">
        <v>583</v>
      </c>
    </row>
    <row r="387" spans="1:22" x14ac:dyDescent="0.25">
      <c r="A387" t="s">
        <v>451</v>
      </c>
      <c r="B387">
        <v>1</v>
      </c>
      <c r="C387">
        <v>1</v>
      </c>
      <c r="D387">
        <v>1</v>
      </c>
      <c r="E387">
        <v>9</v>
      </c>
      <c r="F387">
        <v>9</v>
      </c>
      <c r="G387">
        <v>0</v>
      </c>
      <c r="H387">
        <v>0</v>
      </c>
      <c r="I387">
        <v>1</v>
      </c>
      <c r="J387">
        <v>3</v>
      </c>
      <c r="K387">
        <v>3792</v>
      </c>
      <c r="L387">
        <v>93.5</v>
      </c>
      <c r="M387">
        <v>87</v>
      </c>
      <c r="N387" t="s">
        <v>27</v>
      </c>
      <c r="O387">
        <v>2</v>
      </c>
      <c r="P387" t="s">
        <v>27</v>
      </c>
      <c r="Q387" t="s">
        <v>27</v>
      </c>
      <c r="R387">
        <v>6</v>
      </c>
      <c r="S387">
        <v>3</v>
      </c>
      <c r="T387" t="s">
        <v>574</v>
      </c>
      <c r="U387" t="s">
        <v>583</v>
      </c>
      <c r="V387" t="s">
        <v>583</v>
      </c>
    </row>
    <row r="388" spans="1:22" x14ac:dyDescent="0.25">
      <c r="A388" t="s">
        <v>452</v>
      </c>
      <c r="B388">
        <v>1</v>
      </c>
      <c r="C388">
        <v>1</v>
      </c>
      <c r="D388">
        <v>7</v>
      </c>
      <c r="E388">
        <v>7</v>
      </c>
      <c r="F388">
        <v>0</v>
      </c>
      <c r="G388">
        <v>0</v>
      </c>
      <c r="H388">
        <v>7</v>
      </c>
      <c r="I388">
        <v>7</v>
      </c>
      <c r="J388">
        <v>8</v>
      </c>
      <c r="K388">
        <v>3781</v>
      </c>
      <c r="L388">
        <v>84.2</v>
      </c>
      <c r="M388">
        <v>1450</v>
      </c>
      <c r="N388" t="s">
        <v>27</v>
      </c>
      <c r="O388">
        <v>2</v>
      </c>
      <c r="P388" t="s">
        <v>27</v>
      </c>
      <c r="Q388" t="s">
        <v>27</v>
      </c>
      <c r="R388">
        <v>3</v>
      </c>
      <c r="S388">
        <v>2</v>
      </c>
      <c r="T388" t="s">
        <v>574</v>
      </c>
      <c r="U388" t="s">
        <v>583</v>
      </c>
      <c r="V388" t="s">
        <v>583</v>
      </c>
    </row>
    <row r="389" spans="1:22" x14ac:dyDescent="0.25">
      <c r="A389" t="s">
        <v>453</v>
      </c>
      <c r="B389">
        <v>1</v>
      </c>
      <c r="C389">
        <v>1</v>
      </c>
      <c r="D389">
        <v>1</v>
      </c>
      <c r="E389">
        <v>2</v>
      </c>
      <c r="F389">
        <v>2</v>
      </c>
      <c r="G389">
        <v>0</v>
      </c>
      <c r="H389">
        <v>0</v>
      </c>
      <c r="I389">
        <v>2</v>
      </c>
      <c r="J389">
        <v>1</v>
      </c>
      <c r="K389">
        <v>739</v>
      </c>
      <c r="L389">
        <v>87.1</v>
      </c>
      <c r="M389">
        <v>423</v>
      </c>
      <c r="N389" t="s">
        <v>27</v>
      </c>
      <c r="O389">
        <v>1</v>
      </c>
      <c r="P389" t="s">
        <v>27</v>
      </c>
      <c r="Q389" t="s">
        <v>27</v>
      </c>
      <c r="R389">
        <v>1</v>
      </c>
      <c r="S389">
        <v>2</v>
      </c>
      <c r="T389" t="s">
        <v>574</v>
      </c>
      <c r="U389" t="s">
        <v>583</v>
      </c>
      <c r="V389" t="s">
        <v>583</v>
      </c>
    </row>
    <row r="390" spans="1:22" x14ac:dyDescent="0.25">
      <c r="A390" t="s">
        <v>438</v>
      </c>
      <c r="B390">
        <v>1</v>
      </c>
      <c r="C390">
        <v>1</v>
      </c>
      <c r="D390">
        <v>10</v>
      </c>
      <c r="E390">
        <v>20</v>
      </c>
      <c r="F390">
        <v>20</v>
      </c>
      <c r="G390">
        <v>0</v>
      </c>
      <c r="H390">
        <v>0</v>
      </c>
      <c r="I390">
        <v>20</v>
      </c>
      <c r="J390">
        <v>5</v>
      </c>
      <c r="K390">
        <v>1307</v>
      </c>
      <c r="L390">
        <v>99.2</v>
      </c>
      <c r="M390">
        <v>43</v>
      </c>
      <c r="N390" t="s">
        <v>27</v>
      </c>
      <c r="O390" t="s">
        <v>27</v>
      </c>
      <c r="P390" t="s">
        <v>27</v>
      </c>
      <c r="Q390" t="s">
        <v>27</v>
      </c>
      <c r="R390">
        <v>1</v>
      </c>
      <c r="S390">
        <v>2</v>
      </c>
      <c r="T390" t="s">
        <v>574</v>
      </c>
      <c r="U390" t="s">
        <v>583</v>
      </c>
      <c r="V390" t="s">
        <v>583</v>
      </c>
    </row>
    <row r="391" spans="1:22" x14ac:dyDescent="0.25">
      <c r="A391" t="s">
        <v>114</v>
      </c>
      <c r="B391">
        <v>1</v>
      </c>
      <c r="C391">
        <v>1</v>
      </c>
      <c r="D391">
        <v>1</v>
      </c>
      <c r="E391">
        <v>1</v>
      </c>
      <c r="F391">
        <v>0</v>
      </c>
      <c r="G391">
        <v>0</v>
      </c>
      <c r="H391">
        <v>1</v>
      </c>
      <c r="I391">
        <v>1</v>
      </c>
      <c r="J391">
        <v>1</v>
      </c>
      <c r="K391">
        <v>770</v>
      </c>
      <c r="L391">
        <v>100</v>
      </c>
      <c r="M391">
        <v>2</v>
      </c>
      <c r="N391" t="s">
        <v>27</v>
      </c>
      <c r="O391" t="s">
        <v>27</v>
      </c>
      <c r="P391" t="s">
        <v>27</v>
      </c>
      <c r="Q391" t="s">
        <v>27</v>
      </c>
      <c r="R391">
        <v>4</v>
      </c>
      <c r="S391">
        <v>3</v>
      </c>
      <c r="T391" t="s">
        <v>169</v>
      </c>
      <c r="U391" t="s">
        <v>582</v>
      </c>
      <c r="V391" t="s">
        <v>582</v>
      </c>
    </row>
    <row r="392" spans="1:22" x14ac:dyDescent="0.25">
      <c r="A392" t="s">
        <v>439</v>
      </c>
      <c r="B392">
        <v>1</v>
      </c>
      <c r="C392">
        <v>1</v>
      </c>
      <c r="D392">
        <v>1</v>
      </c>
      <c r="E392">
        <v>12</v>
      </c>
      <c r="F392">
        <v>6</v>
      </c>
      <c r="G392">
        <v>0</v>
      </c>
      <c r="H392">
        <v>6</v>
      </c>
      <c r="I392">
        <v>2</v>
      </c>
      <c r="J392">
        <v>3</v>
      </c>
      <c r="K392">
        <v>1950</v>
      </c>
      <c r="L392">
        <v>100</v>
      </c>
      <c r="M392">
        <v>15</v>
      </c>
      <c r="N392" t="s">
        <v>27</v>
      </c>
      <c r="O392" t="s">
        <v>27</v>
      </c>
      <c r="P392" t="s">
        <v>27</v>
      </c>
      <c r="Q392" t="s">
        <v>27</v>
      </c>
      <c r="R392">
        <v>12</v>
      </c>
      <c r="S392">
        <v>4</v>
      </c>
      <c r="T392" t="s">
        <v>574</v>
      </c>
      <c r="U392" t="s">
        <v>583</v>
      </c>
      <c r="V392" t="s">
        <v>583</v>
      </c>
    </row>
    <row r="393" spans="1:22" x14ac:dyDescent="0.25">
      <c r="A393" t="s">
        <v>440</v>
      </c>
      <c r="B393">
        <v>1</v>
      </c>
      <c r="C393">
        <v>2</v>
      </c>
      <c r="D393">
        <v>3</v>
      </c>
      <c r="E393">
        <v>26</v>
      </c>
      <c r="F393">
        <v>26</v>
      </c>
      <c r="G393">
        <v>0</v>
      </c>
      <c r="H393">
        <v>0</v>
      </c>
      <c r="I393">
        <v>3</v>
      </c>
      <c r="J393">
        <v>5</v>
      </c>
      <c r="K393">
        <v>2663</v>
      </c>
      <c r="L393">
        <v>81.5</v>
      </c>
      <c r="M393">
        <v>95</v>
      </c>
      <c r="N393" t="s">
        <v>27</v>
      </c>
      <c r="O393" t="s">
        <v>27</v>
      </c>
      <c r="P393" t="s">
        <v>27</v>
      </c>
      <c r="Q393" t="s">
        <v>27</v>
      </c>
      <c r="R393">
        <v>7</v>
      </c>
      <c r="S393">
        <v>4</v>
      </c>
      <c r="T393" t="s">
        <v>574</v>
      </c>
      <c r="U393" t="s">
        <v>583</v>
      </c>
      <c r="V393" t="s">
        <v>583</v>
      </c>
    </row>
    <row r="394" spans="1:22" x14ac:dyDescent="0.25">
      <c r="A394" t="s">
        <v>126</v>
      </c>
      <c r="B394">
        <v>1</v>
      </c>
      <c r="C394">
        <v>1</v>
      </c>
      <c r="D394">
        <v>1</v>
      </c>
      <c r="E394">
        <v>2</v>
      </c>
      <c r="F394">
        <v>1</v>
      </c>
      <c r="G394">
        <v>1</v>
      </c>
      <c r="H394">
        <v>0</v>
      </c>
      <c r="I394">
        <v>2</v>
      </c>
      <c r="J394">
        <v>2</v>
      </c>
      <c r="K394">
        <v>2703</v>
      </c>
      <c r="L394">
        <v>95.2</v>
      </c>
      <c r="M394">
        <v>78</v>
      </c>
      <c r="N394" t="s">
        <v>27</v>
      </c>
      <c r="O394" t="s">
        <v>27</v>
      </c>
      <c r="P394" t="s">
        <v>27</v>
      </c>
      <c r="Q394" t="s">
        <v>27</v>
      </c>
      <c r="R394">
        <v>4</v>
      </c>
      <c r="S394">
        <v>3</v>
      </c>
      <c r="T394" t="s">
        <v>169</v>
      </c>
      <c r="U394" t="s">
        <v>582</v>
      </c>
      <c r="V394" t="s">
        <v>582</v>
      </c>
    </row>
    <row r="395" spans="1:22" x14ac:dyDescent="0.25">
      <c r="A395" t="s">
        <v>441</v>
      </c>
      <c r="B395">
        <v>1</v>
      </c>
      <c r="C395">
        <v>1</v>
      </c>
      <c r="D395">
        <v>1</v>
      </c>
      <c r="E395">
        <v>5</v>
      </c>
      <c r="F395">
        <v>3</v>
      </c>
      <c r="G395">
        <v>0</v>
      </c>
      <c r="H395">
        <v>2</v>
      </c>
      <c r="I395">
        <v>3</v>
      </c>
      <c r="J395">
        <v>1</v>
      </c>
      <c r="K395">
        <v>3950</v>
      </c>
      <c r="L395">
        <v>93.2</v>
      </c>
      <c r="M395">
        <v>2</v>
      </c>
      <c r="N395" t="s">
        <v>27</v>
      </c>
      <c r="O395" t="s">
        <v>27</v>
      </c>
      <c r="P395" t="s">
        <v>27</v>
      </c>
      <c r="Q395" t="s">
        <v>27</v>
      </c>
      <c r="R395">
        <v>6</v>
      </c>
      <c r="S395">
        <v>5</v>
      </c>
      <c r="T395" t="s">
        <v>574</v>
      </c>
      <c r="U395" t="s">
        <v>583</v>
      </c>
      <c r="V395" t="s">
        <v>583</v>
      </c>
    </row>
    <row r="396" spans="1:22" x14ac:dyDescent="0.25">
      <c r="A396" t="s">
        <v>229</v>
      </c>
      <c r="B396">
        <v>1</v>
      </c>
      <c r="C396">
        <v>1</v>
      </c>
      <c r="D396">
        <v>2</v>
      </c>
      <c r="E396">
        <v>9</v>
      </c>
      <c r="F396">
        <v>6</v>
      </c>
      <c r="G396">
        <v>0</v>
      </c>
      <c r="H396">
        <v>3</v>
      </c>
      <c r="I396">
        <v>5</v>
      </c>
      <c r="J396">
        <v>1</v>
      </c>
      <c r="K396">
        <v>3950</v>
      </c>
      <c r="L396">
        <v>94</v>
      </c>
      <c r="M396">
        <v>3</v>
      </c>
      <c r="N396" t="s">
        <v>27</v>
      </c>
      <c r="O396" t="s">
        <v>27</v>
      </c>
      <c r="P396" t="s">
        <v>27</v>
      </c>
      <c r="Q396" t="s">
        <v>27</v>
      </c>
      <c r="R396">
        <v>5</v>
      </c>
      <c r="S396">
        <v>2</v>
      </c>
      <c r="T396" t="s">
        <v>571</v>
      </c>
      <c r="U396" t="s">
        <v>582</v>
      </c>
      <c r="V396" t="s">
        <v>583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241F-504F-4FB4-AA71-F077964A9468}">
  <dimension ref="A1:M78"/>
  <sheetViews>
    <sheetView topLeftCell="A76" workbookViewId="0">
      <selection activeCell="W12" sqref="W12"/>
    </sheetView>
  </sheetViews>
  <sheetFormatPr defaultRowHeight="15" x14ac:dyDescent="0.25"/>
  <cols>
    <col min="1" max="1" width="11.7109375" bestFit="1" customWidth="1"/>
    <col min="2" max="2" width="7" bestFit="1" customWidth="1"/>
    <col min="3" max="3" width="9.28515625" bestFit="1" customWidth="1"/>
    <col min="4" max="4" width="10.7109375" bestFit="1" customWidth="1"/>
    <col min="5" max="5" width="7.42578125" bestFit="1" customWidth="1"/>
    <col min="6" max="6" width="8.7109375" bestFit="1" customWidth="1"/>
    <col min="7" max="7" width="11.28515625" bestFit="1" customWidth="1"/>
    <col min="8" max="8" width="11" bestFit="1" customWidth="1"/>
    <col min="9" max="9" width="9.28515625" bestFit="1" customWidth="1"/>
    <col min="10" max="10" width="13.5703125" bestFit="1" customWidth="1"/>
    <col min="11" max="11" width="15.7109375" bestFit="1" customWidth="1"/>
    <col min="12" max="12" width="16.5703125" bestFit="1" customWidth="1"/>
    <col min="13" max="13" width="32.140625" bestFit="1" customWidth="1"/>
    <col min="14" max="26" width="9" customWidth="1"/>
  </cols>
  <sheetData>
    <row r="1" spans="1:13" x14ac:dyDescent="0.25">
      <c r="A1" t="s">
        <v>456</v>
      </c>
      <c r="B1" t="s">
        <v>458</v>
      </c>
      <c r="C1" t="s">
        <v>459</v>
      </c>
      <c r="D1" t="s">
        <v>460</v>
      </c>
      <c r="E1" t="s">
        <v>461</v>
      </c>
      <c r="F1" t="s">
        <v>462</v>
      </c>
      <c r="G1" t="s">
        <v>463</v>
      </c>
      <c r="H1" t="s">
        <v>464</v>
      </c>
      <c r="I1" t="s">
        <v>465</v>
      </c>
      <c r="J1" t="s">
        <v>466</v>
      </c>
      <c r="K1" t="s">
        <v>467</v>
      </c>
      <c r="L1" t="s">
        <v>468</v>
      </c>
      <c r="M1" t="s">
        <v>469</v>
      </c>
    </row>
    <row r="2" spans="1:13" x14ac:dyDescent="0.25">
      <c r="A2" t="s">
        <v>206</v>
      </c>
      <c r="B2">
        <v>1</v>
      </c>
      <c r="C2">
        <v>1</v>
      </c>
      <c r="D2">
        <v>1</v>
      </c>
      <c r="E2">
        <v>8</v>
      </c>
      <c r="F2">
        <v>7</v>
      </c>
      <c r="G2">
        <v>0</v>
      </c>
      <c r="H2">
        <v>1</v>
      </c>
      <c r="I2">
        <v>1</v>
      </c>
      <c r="J2">
        <v>2</v>
      </c>
      <c r="K2">
        <v>8</v>
      </c>
      <c r="L2">
        <v>2</v>
      </c>
      <c r="M2" t="s">
        <v>470</v>
      </c>
    </row>
    <row r="3" spans="1:13" x14ac:dyDescent="0.25">
      <c r="A3" t="s">
        <v>43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6</v>
      </c>
      <c r="L3">
        <v>5</v>
      </c>
      <c r="M3" t="s">
        <v>473</v>
      </c>
    </row>
    <row r="4" spans="1:13" x14ac:dyDescent="0.25">
      <c r="A4" t="s">
        <v>45</v>
      </c>
      <c r="B4">
        <v>1</v>
      </c>
      <c r="C4">
        <v>1</v>
      </c>
      <c r="D4">
        <v>2</v>
      </c>
      <c r="E4">
        <v>5</v>
      </c>
      <c r="F4">
        <v>5</v>
      </c>
      <c r="G4">
        <v>0</v>
      </c>
      <c r="H4">
        <v>0</v>
      </c>
      <c r="I4">
        <v>3</v>
      </c>
      <c r="J4">
        <v>1</v>
      </c>
      <c r="K4">
        <v>2</v>
      </c>
      <c r="L4">
        <v>4</v>
      </c>
      <c r="M4" t="s">
        <v>470</v>
      </c>
    </row>
    <row r="5" spans="1:13" x14ac:dyDescent="0.25">
      <c r="A5" t="s">
        <v>207</v>
      </c>
      <c r="B5">
        <v>1</v>
      </c>
      <c r="C5">
        <v>1</v>
      </c>
      <c r="D5">
        <v>1</v>
      </c>
      <c r="E5">
        <v>2</v>
      </c>
      <c r="F5">
        <v>1</v>
      </c>
      <c r="G5">
        <v>0</v>
      </c>
      <c r="H5">
        <v>1</v>
      </c>
      <c r="I5">
        <v>1</v>
      </c>
      <c r="J5">
        <v>1</v>
      </c>
      <c r="K5">
        <v>5</v>
      </c>
      <c r="L5">
        <v>2</v>
      </c>
      <c r="M5" t="s">
        <v>473</v>
      </c>
    </row>
    <row r="6" spans="1:13" x14ac:dyDescent="0.25">
      <c r="A6" t="s">
        <v>194</v>
      </c>
      <c r="B6">
        <v>2</v>
      </c>
      <c r="C6">
        <v>2</v>
      </c>
      <c r="D6">
        <v>3</v>
      </c>
      <c r="E6">
        <v>13</v>
      </c>
      <c r="F6">
        <v>10</v>
      </c>
      <c r="G6">
        <v>2</v>
      </c>
      <c r="H6">
        <v>1</v>
      </c>
      <c r="I6">
        <v>6</v>
      </c>
      <c r="J6">
        <v>4</v>
      </c>
      <c r="K6">
        <v>9</v>
      </c>
      <c r="L6">
        <v>4</v>
      </c>
      <c r="M6" t="s">
        <v>472</v>
      </c>
    </row>
    <row r="7" spans="1:13" x14ac:dyDescent="0.25">
      <c r="A7" t="s">
        <v>208</v>
      </c>
      <c r="B7">
        <v>1</v>
      </c>
      <c r="C7">
        <v>1</v>
      </c>
      <c r="D7">
        <v>2</v>
      </c>
      <c r="E7">
        <v>39</v>
      </c>
      <c r="F7">
        <v>39</v>
      </c>
      <c r="G7">
        <v>0</v>
      </c>
      <c r="H7">
        <v>0</v>
      </c>
      <c r="I7">
        <v>4</v>
      </c>
      <c r="J7">
        <v>1</v>
      </c>
      <c r="K7">
        <v>6</v>
      </c>
      <c r="L7">
        <v>3</v>
      </c>
      <c r="M7" t="s">
        <v>470</v>
      </c>
    </row>
    <row r="8" spans="1:13" x14ac:dyDescent="0.25">
      <c r="A8" t="s">
        <v>193</v>
      </c>
      <c r="B8">
        <v>1</v>
      </c>
      <c r="C8">
        <v>1</v>
      </c>
      <c r="D8">
        <v>3</v>
      </c>
      <c r="E8">
        <v>33</v>
      </c>
      <c r="F8">
        <v>30</v>
      </c>
      <c r="G8">
        <v>1</v>
      </c>
      <c r="H8">
        <v>2</v>
      </c>
      <c r="I8">
        <v>7</v>
      </c>
      <c r="J8">
        <v>6</v>
      </c>
      <c r="K8">
        <v>11</v>
      </c>
      <c r="L8">
        <v>5</v>
      </c>
      <c r="M8" t="s">
        <v>475</v>
      </c>
    </row>
    <row r="9" spans="1:13" x14ac:dyDescent="0.25">
      <c r="A9" t="s">
        <v>48</v>
      </c>
      <c r="B9">
        <v>1</v>
      </c>
      <c r="C9">
        <v>1</v>
      </c>
      <c r="D9">
        <v>2</v>
      </c>
      <c r="E9">
        <v>14</v>
      </c>
      <c r="F9">
        <v>12</v>
      </c>
      <c r="G9">
        <v>0</v>
      </c>
      <c r="H9">
        <v>2</v>
      </c>
      <c r="I9">
        <v>6</v>
      </c>
      <c r="J9">
        <v>4</v>
      </c>
      <c r="K9">
        <v>7</v>
      </c>
      <c r="L9">
        <v>6</v>
      </c>
      <c r="M9" t="s">
        <v>470</v>
      </c>
    </row>
    <row r="10" spans="1:13" x14ac:dyDescent="0.25">
      <c r="A10" t="s">
        <v>187</v>
      </c>
      <c r="B10">
        <v>1</v>
      </c>
      <c r="C10">
        <v>1</v>
      </c>
      <c r="D10">
        <v>1</v>
      </c>
      <c r="E10">
        <v>3</v>
      </c>
      <c r="F10">
        <v>3</v>
      </c>
      <c r="G10">
        <v>0</v>
      </c>
      <c r="H10">
        <v>0</v>
      </c>
      <c r="I10">
        <v>1</v>
      </c>
      <c r="J10">
        <v>1</v>
      </c>
      <c r="K10">
        <v>3</v>
      </c>
      <c r="L10">
        <v>1</v>
      </c>
      <c r="M10" t="s">
        <v>470</v>
      </c>
    </row>
    <row r="11" spans="1:13" x14ac:dyDescent="0.25">
      <c r="A11" t="s">
        <v>188</v>
      </c>
      <c r="B11">
        <v>1</v>
      </c>
      <c r="C11">
        <v>1</v>
      </c>
      <c r="D11">
        <v>1</v>
      </c>
      <c r="E11">
        <v>5</v>
      </c>
      <c r="F11">
        <v>4</v>
      </c>
      <c r="G11">
        <v>0</v>
      </c>
      <c r="H11">
        <v>1</v>
      </c>
      <c r="I11">
        <v>3</v>
      </c>
      <c r="J11">
        <v>2</v>
      </c>
      <c r="K11">
        <v>5</v>
      </c>
      <c r="L11">
        <v>3</v>
      </c>
      <c r="M11" t="s">
        <v>470</v>
      </c>
    </row>
    <row r="12" spans="1:13" x14ac:dyDescent="0.25">
      <c r="A12" t="s">
        <v>202</v>
      </c>
      <c r="B12">
        <v>1</v>
      </c>
      <c r="C12">
        <v>1</v>
      </c>
      <c r="D12">
        <v>1</v>
      </c>
      <c r="E12">
        <v>6</v>
      </c>
      <c r="F12">
        <v>6</v>
      </c>
      <c r="G12">
        <v>0</v>
      </c>
      <c r="H12">
        <v>0</v>
      </c>
      <c r="I12">
        <v>1</v>
      </c>
      <c r="J12">
        <v>1</v>
      </c>
      <c r="K12">
        <v>6</v>
      </c>
      <c r="L12">
        <v>2</v>
      </c>
      <c r="M12" t="s">
        <v>470</v>
      </c>
    </row>
    <row r="13" spans="1:13" x14ac:dyDescent="0.25">
      <c r="A13" t="s">
        <v>182</v>
      </c>
      <c r="B13">
        <v>1</v>
      </c>
      <c r="C13">
        <v>1</v>
      </c>
      <c r="D13">
        <v>1</v>
      </c>
      <c r="E13">
        <v>26</v>
      </c>
      <c r="F13">
        <v>0</v>
      </c>
      <c r="G13">
        <v>24</v>
      </c>
      <c r="H13">
        <v>2</v>
      </c>
      <c r="I13">
        <v>5</v>
      </c>
      <c r="J13">
        <v>1</v>
      </c>
      <c r="K13">
        <v>8</v>
      </c>
      <c r="L13">
        <v>5</v>
      </c>
      <c r="M13" t="s">
        <v>470</v>
      </c>
    </row>
    <row r="14" spans="1:13" x14ac:dyDescent="0.25">
      <c r="A14" t="s">
        <v>204</v>
      </c>
      <c r="B14">
        <v>1</v>
      </c>
      <c r="C14">
        <v>1</v>
      </c>
      <c r="D14">
        <v>1</v>
      </c>
      <c r="E14">
        <v>7</v>
      </c>
      <c r="F14">
        <v>7</v>
      </c>
      <c r="G14">
        <v>0</v>
      </c>
      <c r="H14">
        <v>0</v>
      </c>
      <c r="I14">
        <v>2</v>
      </c>
      <c r="J14">
        <v>1</v>
      </c>
      <c r="K14">
        <v>3</v>
      </c>
      <c r="L14">
        <v>2</v>
      </c>
      <c r="M14" t="s">
        <v>470</v>
      </c>
    </row>
    <row r="15" spans="1:13" x14ac:dyDescent="0.25">
      <c r="A15" t="s">
        <v>183</v>
      </c>
      <c r="B15">
        <v>1</v>
      </c>
      <c r="C15">
        <v>2</v>
      </c>
      <c r="D15">
        <v>2</v>
      </c>
      <c r="E15">
        <v>6</v>
      </c>
      <c r="F15">
        <v>4</v>
      </c>
      <c r="G15">
        <v>0</v>
      </c>
      <c r="H15">
        <v>2</v>
      </c>
      <c r="I15">
        <v>4</v>
      </c>
      <c r="J15">
        <v>1</v>
      </c>
      <c r="K15">
        <v>8</v>
      </c>
      <c r="L15">
        <v>4</v>
      </c>
      <c r="M15" t="s">
        <v>470</v>
      </c>
    </row>
    <row r="16" spans="1:13" x14ac:dyDescent="0.25">
      <c r="A16" t="s">
        <v>59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1</v>
      </c>
      <c r="I16">
        <v>1</v>
      </c>
      <c r="J16">
        <v>1</v>
      </c>
      <c r="K16">
        <v>2</v>
      </c>
      <c r="L16">
        <v>2</v>
      </c>
      <c r="M16" t="s">
        <v>474</v>
      </c>
    </row>
    <row r="17" spans="1:13" x14ac:dyDescent="0.25">
      <c r="A17" t="s">
        <v>209</v>
      </c>
      <c r="B17">
        <v>1</v>
      </c>
      <c r="C17">
        <v>1</v>
      </c>
      <c r="D17">
        <v>1</v>
      </c>
      <c r="E17">
        <v>2</v>
      </c>
      <c r="F17">
        <v>1</v>
      </c>
      <c r="G17">
        <v>0</v>
      </c>
      <c r="H17">
        <v>1</v>
      </c>
      <c r="I17">
        <v>1</v>
      </c>
      <c r="J17">
        <v>1</v>
      </c>
      <c r="K17">
        <v>2</v>
      </c>
      <c r="L17">
        <v>2</v>
      </c>
      <c r="M17" t="s">
        <v>476</v>
      </c>
    </row>
    <row r="18" spans="1:13" x14ac:dyDescent="0.25">
      <c r="A18" t="s">
        <v>210</v>
      </c>
      <c r="B18">
        <v>1</v>
      </c>
      <c r="C18">
        <v>1</v>
      </c>
      <c r="D18">
        <v>1</v>
      </c>
      <c r="E18">
        <v>2</v>
      </c>
      <c r="F18">
        <v>1</v>
      </c>
      <c r="G18">
        <v>0</v>
      </c>
      <c r="H18">
        <v>1</v>
      </c>
      <c r="I18">
        <v>1</v>
      </c>
      <c r="J18">
        <v>1</v>
      </c>
      <c r="K18">
        <v>2</v>
      </c>
      <c r="L18">
        <v>2</v>
      </c>
      <c r="M18" t="s">
        <v>470</v>
      </c>
    </row>
    <row r="19" spans="1:13" x14ac:dyDescent="0.25">
      <c r="A19" t="s">
        <v>184</v>
      </c>
      <c r="B19">
        <v>1</v>
      </c>
      <c r="C19">
        <v>1</v>
      </c>
      <c r="D19">
        <v>3</v>
      </c>
      <c r="E19">
        <v>4</v>
      </c>
      <c r="F19">
        <v>3</v>
      </c>
      <c r="G19">
        <v>1</v>
      </c>
      <c r="H19">
        <v>0</v>
      </c>
      <c r="I19">
        <v>4</v>
      </c>
      <c r="J19">
        <v>1</v>
      </c>
      <c r="K19">
        <v>1</v>
      </c>
      <c r="L19">
        <v>4</v>
      </c>
      <c r="M19" t="s">
        <v>470</v>
      </c>
    </row>
    <row r="20" spans="1:13" x14ac:dyDescent="0.25">
      <c r="A20" t="s">
        <v>195</v>
      </c>
      <c r="B20">
        <v>2</v>
      </c>
      <c r="C20">
        <v>2</v>
      </c>
      <c r="D20">
        <v>2</v>
      </c>
      <c r="E20">
        <v>2</v>
      </c>
      <c r="F20">
        <v>1</v>
      </c>
      <c r="G20">
        <v>0</v>
      </c>
      <c r="H20">
        <v>1</v>
      </c>
      <c r="I20">
        <v>2</v>
      </c>
      <c r="J20">
        <v>5</v>
      </c>
      <c r="K20">
        <v>3</v>
      </c>
      <c r="L20">
        <v>2</v>
      </c>
      <c r="M20" t="s">
        <v>477</v>
      </c>
    </row>
    <row r="21" spans="1:13" x14ac:dyDescent="0.25">
      <c r="A21" t="s">
        <v>211</v>
      </c>
      <c r="B21">
        <v>1</v>
      </c>
      <c r="C21">
        <v>1</v>
      </c>
      <c r="D21">
        <v>1</v>
      </c>
      <c r="E21">
        <v>4</v>
      </c>
      <c r="F21">
        <v>3</v>
      </c>
      <c r="G21">
        <v>0</v>
      </c>
      <c r="H21">
        <v>1</v>
      </c>
      <c r="I21">
        <v>1</v>
      </c>
      <c r="J21">
        <v>1</v>
      </c>
      <c r="K21">
        <v>2</v>
      </c>
      <c r="L21">
        <v>1</v>
      </c>
      <c r="M21" t="s">
        <v>470</v>
      </c>
    </row>
    <row r="22" spans="1:13" x14ac:dyDescent="0.25">
      <c r="A22" t="s">
        <v>212</v>
      </c>
      <c r="B22">
        <v>2</v>
      </c>
      <c r="C22">
        <v>2</v>
      </c>
      <c r="D22">
        <v>2</v>
      </c>
      <c r="E22">
        <v>4</v>
      </c>
      <c r="F22">
        <v>3</v>
      </c>
      <c r="G22">
        <v>0</v>
      </c>
      <c r="H22">
        <v>1</v>
      </c>
      <c r="I22">
        <v>2</v>
      </c>
      <c r="J22">
        <v>8</v>
      </c>
      <c r="K22">
        <v>3</v>
      </c>
      <c r="L22">
        <v>3</v>
      </c>
      <c r="M22" t="s">
        <v>470</v>
      </c>
    </row>
    <row r="23" spans="1:13" x14ac:dyDescent="0.25">
      <c r="A23" t="s">
        <v>213</v>
      </c>
      <c r="B23">
        <v>2</v>
      </c>
      <c r="C23">
        <v>2</v>
      </c>
      <c r="D23">
        <v>2</v>
      </c>
      <c r="E23">
        <v>4</v>
      </c>
      <c r="F23">
        <v>3</v>
      </c>
      <c r="G23">
        <v>0</v>
      </c>
      <c r="H23">
        <v>1</v>
      </c>
      <c r="I23">
        <v>2</v>
      </c>
      <c r="J23">
        <v>2</v>
      </c>
      <c r="K23">
        <v>4</v>
      </c>
      <c r="L23">
        <v>3</v>
      </c>
      <c r="M23" t="s">
        <v>470</v>
      </c>
    </row>
    <row r="24" spans="1:13" x14ac:dyDescent="0.25">
      <c r="A24" t="s">
        <v>196</v>
      </c>
      <c r="B24">
        <v>2</v>
      </c>
      <c r="C24">
        <v>2</v>
      </c>
      <c r="D24">
        <v>2</v>
      </c>
      <c r="E24">
        <v>6</v>
      </c>
      <c r="F24">
        <v>4</v>
      </c>
      <c r="G24">
        <v>2</v>
      </c>
      <c r="H24">
        <v>0</v>
      </c>
      <c r="I24">
        <v>3</v>
      </c>
      <c r="J24">
        <v>4</v>
      </c>
      <c r="K24">
        <v>4</v>
      </c>
      <c r="L24">
        <v>3</v>
      </c>
      <c r="M24" t="s">
        <v>470</v>
      </c>
    </row>
    <row r="25" spans="1:13" x14ac:dyDescent="0.25">
      <c r="A25" t="s">
        <v>214</v>
      </c>
      <c r="B25">
        <v>1</v>
      </c>
      <c r="C25">
        <v>1</v>
      </c>
      <c r="D25">
        <v>3</v>
      </c>
      <c r="E25">
        <v>4</v>
      </c>
      <c r="F25">
        <v>3</v>
      </c>
      <c r="G25">
        <v>0</v>
      </c>
      <c r="H25">
        <v>1</v>
      </c>
      <c r="I25">
        <v>4</v>
      </c>
      <c r="J25">
        <v>1</v>
      </c>
      <c r="K25">
        <v>4</v>
      </c>
      <c r="L25">
        <v>3</v>
      </c>
      <c r="M25" t="s">
        <v>476</v>
      </c>
    </row>
    <row r="26" spans="1:13" x14ac:dyDescent="0.25">
      <c r="A26" t="s">
        <v>201</v>
      </c>
      <c r="B26">
        <v>1</v>
      </c>
      <c r="C26">
        <v>1</v>
      </c>
      <c r="D26">
        <v>1</v>
      </c>
      <c r="E26">
        <v>2</v>
      </c>
      <c r="F26">
        <v>1</v>
      </c>
      <c r="G26">
        <v>0</v>
      </c>
      <c r="H26">
        <v>1</v>
      </c>
      <c r="I26">
        <v>1</v>
      </c>
      <c r="J26">
        <v>1</v>
      </c>
      <c r="K26">
        <v>3</v>
      </c>
      <c r="L26">
        <v>2</v>
      </c>
      <c r="M26" t="s">
        <v>470</v>
      </c>
    </row>
    <row r="27" spans="1:13" x14ac:dyDescent="0.25">
      <c r="A27" t="s">
        <v>215</v>
      </c>
      <c r="B27">
        <v>1</v>
      </c>
      <c r="C27">
        <v>1</v>
      </c>
      <c r="D27">
        <v>1</v>
      </c>
      <c r="E27">
        <v>1</v>
      </c>
      <c r="F27">
        <v>1</v>
      </c>
      <c r="G27">
        <v>0</v>
      </c>
      <c r="H27">
        <v>0</v>
      </c>
      <c r="I27">
        <v>1</v>
      </c>
      <c r="J27">
        <v>1</v>
      </c>
      <c r="K27">
        <v>1</v>
      </c>
      <c r="L27">
        <v>2</v>
      </c>
      <c r="M27" t="s">
        <v>470</v>
      </c>
    </row>
    <row r="28" spans="1:13" x14ac:dyDescent="0.25">
      <c r="A28" t="s">
        <v>203</v>
      </c>
      <c r="B28">
        <v>1</v>
      </c>
      <c r="C28">
        <v>1</v>
      </c>
      <c r="D28">
        <v>1</v>
      </c>
      <c r="E28">
        <v>2</v>
      </c>
      <c r="F28">
        <v>1</v>
      </c>
      <c r="G28">
        <v>0</v>
      </c>
      <c r="H28">
        <v>1</v>
      </c>
      <c r="I28">
        <v>1</v>
      </c>
      <c r="J28">
        <v>3</v>
      </c>
      <c r="K28">
        <v>5</v>
      </c>
      <c r="L28">
        <v>2</v>
      </c>
      <c r="M28" t="s">
        <v>470</v>
      </c>
    </row>
    <row r="29" spans="1:13" x14ac:dyDescent="0.25">
      <c r="A29" t="s">
        <v>189</v>
      </c>
      <c r="B29">
        <v>1</v>
      </c>
      <c r="C29">
        <v>1</v>
      </c>
      <c r="D29">
        <v>1</v>
      </c>
      <c r="E29">
        <v>1</v>
      </c>
      <c r="F29">
        <v>0</v>
      </c>
      <c r="G29">
        <v>0</v>
      </c>
      <c r="H29">
        <v>1</v>
      </c>
      <c r="I29">
        <v>1</v>
      </c>
      <c r="J29">
        <v>1</v>
      </c>
      <c r="K29">
        <v>2</v>
      </c>
      <c r="L29">
        <v>2</v>
      </c>
      <c r="M29" t="s">
        <v>476</v>
      </c>
    </row>
    <row r="30" spans="1:13" x14ac:dyDescent="0.25">
      <c r="A30" t="s">
        <v>216</v>
      </c>
      <c r="B30">
        <v>1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1</v>
      </c>
      <c r="J30">
        <v>1</v>
      </c>
      <c r="K30">
        <v>1</v>
      </c>
      <c r="L30">
        <v>2</v>
      </c>
      <c r="M30" t="s">
        <v>476</v>
      </c>
    </row>
    <row r="31" spans="1:13" x14ac:dyDescent="0.25">
      <c r="A31" t="s">
        <v>205</v>
      </c>
      <c r="B31">
        <v>1</v>
      </c>
      <c r="C31">
        <v>1</v>
      </c>
      <c r="D31">
        <v>1</v>
      </c>
      <c r="E31">
        <v>3</v>
      </c>
      <c r="F31">
        <v>3</v>
      </c>
      <c r="G31">
        <v>0</v>
      </c>
      <c r="H31">
        <v>0</v>
      </c>
      <c r="I31">
        <v>1</v>
      </c>
      <c r="J31">
        <v>1</v>
      </c>
      <c r="K31">
        <v>4</v>
      </c>
      <c r="L31">
        <v>1</v>
      </c>
      <c r="M31" t="s">
        <v>470</v>
      </c>
    </row>
    <row r="32" spans="1:13" x14ac:dyDescent="0.25">
      <c r="A32" t="s">
        <v>217</v>
      </c>
      <c r="B32">
        <v>1</v>
      </c>
      <c r="C32">
        <v>1</v>
      </c>
      <c r="D32">
        <v>2</v>
      </c>
      <c r="E32">
        <v>19</v>
      </c>
      <c r="F32">
        <v>19</v>
      </c>
      <c r="G32">
        <v>0</v>
      </c>
      <c r="H32">
        <v>0</v>
      </c>
      <c r="I32">
        <v>4</v>
      </c>
      <c r="J32">
        <v>1</v>
      </c>
      <c r="K32">
        <v>8</v>
      </c>
      <c r="L32">
        <v>4</v>
      </c>
      <c r="M32" t="s">
        <v>481</v>
      </c>
    </row>
    <row r="33" spans="1:13" x14ac:dyDescent="0.25">
      <c r="A33" t="s">
        <v>171</v>
      </c>
      <c r="B33">
        <v>1</v>
      </c>
      <c r="C33">
        <v>1</v>
      </c>
      <c r="D33">
        <v>1</v>
      </c>
      <c r="E33">
        <v>7</v>
      </c>
      <c r="F33">
        <v>6</v>
      </c>
      <c r="G33">
        <v>0</v>
      </c>
      <c r="H33">
        <v>1</v>
      </c>
      <c r="I33">
        <v>2</v>
      </c>
      <c r="J33">
        <v>2</v>
      </c>
      <c r="K33">
        <v>5</v>
      </c>
      <c r="L33">
        <v>4</v>
      </c>
      <c r="M33" t="s">
        <v>470</v>
      </c>
    </row>
    <row r="34" spans="1:13" x14ac:dyDescent="0.25">
      <c r="A34" t="s">
        <v>190</v>
      </c>
      <c r="B34">
        <v>1</v>
      </c>
      <c r="C34">
        <v>1</v>
      </c>
      <c r="D34">
        <v>1</v>
      </c>
      <c r="E34">
        <v>8</v>
      </c>
      <c r="F34">
        <v>8</v>
      </c>
      <c r="G34">
        <v>0</v>
      </c>
      <c r="H34">
        <v>0</v>
      </c>
      <c r="I34">
        <v>4</v>
      </c>
      <c r="J34">
        <v>2</v>
      </c>
      <c r="K34">
        <v>4</v>
      </c>
      <c r="L34">
        <v>3</v>
      </c>
      <c r="M34" t="s">
        <v>470</v>
      </c>
    </row>
    <row r="35" spans="1:13" x14ac:dyDescent="0.25">
      <c r="A35" t="s">
        <v>218</v>
      </c>
      <c r="B35">
        <v>1</v>
      </c>
      <c r="C35">
        <v>1</v>
      </c>
      <c r="D35">
        <v>1</v>
      </c>
      <c r="E35">
        <v>8</v>
      </c>
      <c r="F35">
        <v>7</v>
      </c>
      <c r="G35">
        <v>0</v>
      </c>
      <c r="H35">
        <v>1</v>
      </c>
      <c r="I35">
        <v>1</v>
      </c>
      <c r="J35">
        <v>1</v>
      </c>
      <c r="K35">
        <v>7</v>
      </c>
      <c r="L35">
        <v>2</v>
      </c>
      <c r="M35" t="s">
        <v>470</v>
      </c>
    </row>
    <row r="36" spans="1:13" x14ac:dyDescent="0.25">
      <c r="A36" t="s">
        <v>219</v>
      </c>
      <c r="B36">
        <v>1</v>
      </c>
      <c r="C36">
        <v>1</v>
      </c>
      <c r="D36">
        <v>1</v>
      </c>
      <c r="E36">
        <v>4</v>
      </c>
      <c r="F36">
        <v>2</v>
      </c>
      <c r="G36">
        <v>2</v>
      </c>
      <c r="H36">
        <v>0</v>
      </c>
      <c r="I36">
        <v>4</v>
      </c>
      <c r="J36">
        <v>1</v>
      </c>
      <c r="K36">
        <v>0</v>
      </c>
      <c r="L36">
        <v>3</v>
      </c>
      <c r="M36" t="s">
        <v>470</v>
      </c>
    </row>
    <row r="37" spans="1:13" x14ac:dyDescent="0.25">
      <c r="A37" t="s">
        <v>172</v>
      </c>
      <c r="B37">
        <v>1</v>
      </c>
      <c r="C37">
        <v>1</v>
      </c>
      <c r="D37">
        <v>1</v>
      </c>
      <c r="E37">
        <v>1</v>
      </c>
      <c r="F37">
        <v>0</v>
      </c>
      <c r="G37">
        <v>0</v>
      </c>
      <c r="H37">
        <v>1</v>
      </c>
      <c r="I37">
        <v>1</v>
      </c>
      <c r="J37">
        <v>2</v>
      </c>
      <c r="K37">
        <v>2</v>
      </c>
      <c r="L37">
        <v>4</v>
      </c>
      <c r="M37" t="s">
        <v>470</v>
      </c>
    </row>
    <row r="38" spans="1:13" x14ac:dyDescent="0.25">
      <c r="A38" t="s">
        <v>220</v>
      </c>
      <c r="B38">
        <v>1</v>
      </c>
      <c r="C38">
        <v>1</v>
      </c>
      <c r="D38">
        <v>1</v>
      </c>
      <c r="E38">
        <v>8</v>
      </c>
      <c r="F38">
        <v>8</v>
      </c>
      <c r="G38">
        <v>0</v>
      </c>
      <c r="H38">
        <v>0</v>
      </c>
      <c r="I38">
        <v>4</v>
      </c>
      <c r="J38">
        <v>1</v>
      </c>
      <c r="K38">
        <v>2</v>
      </c>
      <c r="L38">
        <v>3</v>
      </c>
      <c r="M38" t="s">
        <v>474</v>
      </c>
    </row>
    <row r="39" spans="1:13" x14ac:dyDescent="0.25">
      <c r="A39" t="s">
        <v>173</v>
      </c>
      <c r="B39">
        <v>1</v>
      </c>
      <c r="C39">
        <v>1</v>
      </c>
      <c r="D39">
        <v>2</v>
      </c>
      <c r="E39">
        <v>22</v>
      </c>
      <c r="F39">
        <v>2</v>
      </c>
      <c r="G39">
        <v>19</v>
      </c>
      <c r="H39">
        <v>1</v>
      </c>
      <c r="I39">
        <v>4</v>
      </c>
      <c r="J39">
        <v>1</v>
      </c>
      <c r="K39">
        <v>8</v>
      </c>
      <c r="L39">
        <v>4</v>
      </c>
      <c r="M39" t="s">
        <v>474</v>
      </c>
    </row>
    <row r="40" spans="1:13" x14ac:dyDescent="0.25">
      <c r="A40" t="s">
        <v>197</v>
      </c>
      <c r="B40">
        <v>2</v>
      </c>
      <c r="C40">
        <v>2</v>
      </c>
      <c r="D40">
        <v>2</v>
      </c>
      <c r="E40">
        <v>6</v>
      </c>
      <c r="F40">
        <v>6</v>
      </c>
      <c r="G40">
        <v>0</v>
      </c>
      <c r="H40">
        <v>0</v>
      </c>
      <c r="I40">
        <v>2</v>
      </c>
      <c r="J40">
        <v>2</v>
      </c>
      <c r="K40">
        <v>2</v>
      </c>
      <c r="L40">
        <v>3</v>
      </c>
      <c r="M40" t="s">
        <v>485</v>
      </c>
    </row>
    <row r="41" spans="1:13" x14ac:dyDescent="0.25">
      <c r="A41" t="s">
        <v>94</v>
      </c>
      <c r="B41">
        <v>1</v>
      </c>
      <c r="C41">
        <v>1</v>
      </c>
      <c r="D41">
        <v>1</v>
      </c>
      <c r="E41">
        <v>1</v>
      </c>
      <c r="F41">
        <v>0</v>
      </c>
      <c r="G41">
        <v>0</v>
      </c>
      <c r="H41">
        <v>1</v>
      </c>
      <c r="I41">
        <v>1</v>
      </c>
      <c r="J41">
        <v>1</v>
      </c>
      <c r="K41">
        <v>1</v>
      </c>
      <c r="L41">
        <v>2</v>
      </c>
      <c r="M41" t="s">
        <v>470</v>
      </c>
    </row>
    <row r="42" spans="1:13" x14ac:dyDescent="0.25">
      <c r="A42" t="s">
        <v>178</v>
      </c>
      <c r="B42">
        <v>7</v>
      </c>
      <c r="C42">
        <v>7</v>
      </c>
      <c r="D42">
        <v>7</v>
      </c>
      <c r="E42">
        <v>18</v>
      </c>
      <c r="F42">
        <v>2</v>
      </c>
      <c r="G42">
        <v>4</v>
      </c>
      <c r="H42">
        <v>12</v>
      </c>
      <c r="I42">
        <v>17</v>
      </c>
      <c r="J42">
        <v>28</v>
      </c>
      <c r="K42">
        <v>8</v>
      </c>
      <c r="L42">
        <v>6</v>
      </c>
      <c r="M42" t="s">
        <v>470</v>
      </c>
    </row>
    <row r="43" spans="1:13" x14ac:dyDescent="0.25">
      <c r="A43" t="s">
        <v>129</v>
      </c>
      <c r="B43">
        <v>1</v>
      </c>
      <c r="C43">
        <v>1</v>
      </c>
      <c r="D43">
        <v>1</v>
      </c>
      <c r="E43">
        <v>14</v>
      </c>
      <c r="F43">
        <v>5</v>
      </c>
      <c r="G43">
        <v>6</v>
      </c>
      <c r="H43">
        <v>3</v>
      </c>
      <c r="I43">
        <v>4</v>
      </c>
      <c r="J43">
        <v>1</v>
      </c>
      <c r="K43">
        <v>6</v>
      </c>
      <c r="L43">
        <v>4</v>
      </c>
      <c r="M43" t="s">
        <v>470</v>
      </c>
    </row>
    <row r="44" spans="1:13" x14ac:dyDescent="0.25">
      <c r="A44" t="s">
        <v>106</v>
      </c>
      <c r="B44">
        <v>1</v>
      </c>
      <c r="C44">
        <v>1</v>
      </c>
      <c r="D44">
        <v>1</v>
      </c>
      <c r="E44">
        <v>2</v>
      </c>
      <c r="F44">
        <v>0</v>
      </c>
      <c r="G44">
        <v>0</v>
      </c>
      <c r="H44">
        <v>2</v>
      </c>
      <c r="I44">
        <v>2</v>
      </c>
      <c r="J44">
        <v>1</v>
      </c>
      <c r="K44">
        <v>3</v>
      </c>
      <c r="L44">
        <v>1</v>
      </c>
      <c r="M44" t="s">
        <v>483</v>
      </c>
    </row>
    <row r="45" spans="1:13" x14ac:dyDescent="0.25">
      <c r="A45" t="s">
        <v>222</v>
      </c>
      <c r="B45">
        <v>1</v>
      </c>
      <c r="C45">
        <v>1</v>
      </c>
      <c r="D45">
        <v>2</v>
      </c>
      <c r="E45">
        <v>21</v>
      </c>
      <c r="F45">
        <v>19</v>
      </c>
      <c r="G45">
        <v>0</v>
      </c>
      <c r="H45">
        <v>2</v>
      </c>
      <c r="I45">
        <v>11</v>
      </c>
      <c r="J45">
        <v>2</v>
      </c>
      <c r="K45">
        <v>5</v>
      </c>
      <c r="L45">
        <v>2</v>
      </c>
      <c r="M45" t="s">
        <v>470</v>
      </c>
    </row>
    <row r="46" spans="1:13" x14ac:dyDescent="0.25">
      <c r="A46" t="s">
        <v>223</v>
      </c>
      <c r="B46">
        <v>1</v>
      </c>
      <c r="C46">
        <v>1</v>
      </c>
      <c r="D46">
        <v>3</v>
      </c>
      <c r="E46">
        <v>6</v>
      </c>
      <c r="F46">
        <v>2</v>
      </c>
      <c r="G46">
        <v>0</v>
      </c>
      <c r="H46">
        <v>4</v>
      </c>
      <c r="I46">
        <v>5</v>
      </c>
      <c r="J46">
        <v>1</v>
      </c>
      <c r="K46">
        <v>5</v>
      </c>
      <c r="L46">
        <v>3</v>
      </c>
      <c r="M46" t="s">
        <v>470</v>
      </c>
    </row>
    <row r="47" spans="1:13" x14ac:dyDescent="0.25">
      <c r="A47" t="s">
        <v>175</v>
      </c>
      <c r="B47">
        <v>1</v>
      </c>
      <c r="C47">
        <v>1</v>
      </c>
      <c r="D47">
        <v>1</v>
      </c>
      <c r="E47">
        <v>2</v>
      </c>
      <c r="F47">
        <v>1</v>
      </c>
      <c r="G47">
        <v>0</v>
      </c>
      <c r="H47">
        <v>1</v>
      </c>
      <c r="I47">
        <v>1</v>
      </c>
      <c r="J47">
        <v>1</v>
      </c>
      <c r="K47">
        <v>4</v>
      </c>
      <c r="L47">
        <v>3</v>
      </c>
      <c r="M47" t="s">
        <v>470</v>
      </c>
    </row>
    <row r="48" spans="1:13" x14ac:dyDescent="0.25">
      <c r="A48" t="s">
        <v>96</v>
      </c>
      <c r="B48">
        <v>1</v>
      </c>
      <c r="C48">
        <v>1</v>
      </c>
      <c r="D48">
        <v>1</v>
      </c>
      <c r="E48">
        <v>4</v>
      </c>
      <c r="F48">
        <v>4</v>
      </c>
      <c r="G48">
        <v>0</v>
      </c>
      <c r="H48">
        <v>0</v>
      </c>
      <c r="I48">
        <v>4</v>
      </c>
      <c r="J48">
        <v>1</v>
      </c>
      <c r="K48">
        <v>2</v>
      </c>
      <c r="L48">
        <v>1</v>
      </c>
      <c r="M48" t="s">
        <v>487</v>
      </c>
    </row>
    <row r="49" spans="1:13" x14ac:dyDescent="0.25">
      <c r="A49" t="s">
        <v>379</v>
      </c>
      <c r="B49">
        <v>1</v>
      </c>
      <c r="C49">
        <v>1</v>
      </c>
      <c r="D49">
        <v>2</v>
      </c>
      <c r="E49">
        <v>16</v>
      </c>
      <c r="F49">
        <v>12</v>
      </c>
      <c r="G49">
        <v>1</v>
      </c>
      <c r="H49">
        <v>3</v>
      </c>
      <c r="I49">
        <v>2</v>
      </c>
      <c r="J49">
        <v>3</v>
      </c>
      <c r="K49">
        <v>10</v>
      </c>
      <c r="L49">
        <v>3</v>
      </c>
      <c r="M49" t="s">
        <v>470</v>
      </c>
    </row>
    <row r="50" spans="1:13" x14ac:dyDescent="0.25">
      <c r="A50" t="s">
        <v>176</v>
      </c>
      <c r="B50">
        <v>1</v>
      </c>
      <c r="C50">
        <v>1</v>
      </c>
      <c r="D50">
        <v>1</v>
      </c>
      <c r="E50">
        <v>34</v>
      </c>
      <c r="F50">
        <v>1</v>
      </c>
      <c r="G50">
        <v>21</v>
      </c>
      <c r="H50">
        <v>12</v>
      </c>
      <c r="I50">
        <v>4</v>
      </c>
      <c r="J50">
        <v>2</v>
      </c>
      <c r="K50">
        <v>11</v>
      </c>
      <c r="L50">
        <v>6</v>
      </c>
      <c r="M50" t="s">
        <v>488</v>
      </c>
    </row>
    <row r="51" spans="1:13" x14ac:dyDescent="0.25">
      <c r="A51" t="s">
        <v>131</v>
      </c>
      <c r="B51">
        <v>1</v>
      </c>
      <c r="C51">
        <v>1</v>
      </c>
      <c r="D51">
        <v>1</v>
      </c>
      <c r="E51">
        <v>8</v>
      </c>
      <c r="F51">
        <v>6</v>
      </c>
      <c r="G51">
        <v>0</v>
      </c>
      <c r="H51">
        <v>2</v>
      </c>
      <c r="I51">
        <v>2</v>
      </c>
      <c r="J51">
        <v>1</v>
      </c>
      <c r="K51">
        <v>3</v>
      </c>
      <c r="L51">
        <v>3</v>
      </c>
      <c r="M51" t="s">
        <v>489</v>
      </c>
    </row>
    <row r="52" spans="1:13" x14ac:dyDescent="0.25">
      <c r="A52" t="s">
        <v>224</v>
      </c>
      <c r="B52">
        <v>1</v>
      </c>
      <c r="C52">
        <v>1</v>
      </c>
      <c r="D52">
        <v>1</v>
      </c>
      <c r="E52">
        <v>3</v>
      </c>
      <c r="F52">
        <v>2</v>
      </c>
      <c r="G52">
        <v>0</v>
      </c>
      <c r="H52">
        <v>1</v>
      </c>
      <c r="I52">
        <v>2</v>
      </c>
      <c r="J52">
        <v>1</v>
      </c>
      <c r="K52">
        <v>1</v>
      </c>
      <c r="L52">
        <v>3</v>
      </c>
      <c r="M52" t="s">
        <v>470</v>
      </c>
    </row>
    <row r="53" spans="1:13" x14ac:dyDescent="0.25">
      <c r="A53" t="s">
        <v>225</v>
      </c>
      <c r="B53">
        <v>1</v>
      </c>
      <c r="C53">
        <v>1</v>
      </c>
      <c r="D53">
        <v>1</v>
      </c>
      <c r="E53">
        <v>7</v>
      </c>
      <c r="F53">
        <v>6</v>
      </c>
      <c r="G53">
        <v>1</v>
      </c>
      <c r="H53">
        <v>0</v>
      </c>
      <c r="I53">
        <v>3</v>
      </c>
      <c r="J53">
        <v>1</v>
      </c>
      <c r="K53">
        <v>5</v>
      </c>
      <c r="L53">
        <v>2</v>
      </c>
      <c r="M53" t="s">
        <v>470</v>
      </c>
    </row>
    <row r="54" spans="1:13" x14ac:dyDescent="0.25">
      <c r="A54" t="s">
        <v>98</v>
      </c>
      <c r="B54">
        <v>1</v>
      </c>
      <c r="C54">
        <v>1</v>
      </c>
      <c r="D54">
        <v>4</v>
      </c>
      <c r="E54">
        <v>4</v>
      </c>
      <c r="F54">
        <v>0</v>
      </c>
      <c r="G54">
        <v>0</v>
      </c>
      <c r="H54">
        <v>4</v>
      </c>
      <c r="I54">
        <v>4</v>
      </c>
      <c r="J54">
        <v>1</v>
      </c>
      <c r="K54">
        <v>2</v>
      </c>
      <c r="L54">
        <v>2</v>
      </c>
      <c r="M54" t="s">
        <v>572</v>
      </c>
    </row>
    <row r="55" spans="1:13" x14ac:dyDescent="0.25">
      <c r="A55" t="s">
        <v>226</v>
      </c>
      <c r="B55">
        <v>1</v>
      </c>
      <c r="C55">
        <v>1</v>
      </c>
      <c r="D55">
        <v>1</v>
      </c>
      <c r="E55">
        <v>9</v>
      </c>
      <c r="F55">
        <v>9</v>
      </c>
      <c r="G55">
        <v>0</v>
      </c>
      <c r="H55">
        <v>0</v>
      </c>
      <c r="I55">
        <v>3</v>
      </c>
      <c r="J55">
        <v>1</v>
      </c>
      <c r="K55">
        <v>7</v>
      </c>
      <c r="L55">
        <v>1</v>
      </c>
      <c r="M55" t="s">
        <v>489</v>
      </c>
    </row>
    <row r="56" spans="1:13" x14ac:dyDescent="0.25">
      <c r="A56" t="s">
        <v>177</v>
      </c>
      <c r="B56">
        <v>1</v>
      </c>
      <c r="C56">
        <v>1</v>
      </c>
      <c r="D56">
        <v>1</v>
      </c>
      <c r="E56">
        <v>7</v>
      </c>
      <c r="F56">
        <v>0</v>
      </c>
      <c r="G56">
        <v>6</v>
      </c>
      <c r="H56">
        <v>1</v>
      </c>
      <c r="I56">
        <v>1</v>
      </c>
      <c r="J56">
        <v>1</v>
      </c>
      <c r="K56">
        <v>4</v>
      </c>
      <c r="L56">
        <v>3</v>
      </c>
      <c r="M56" t="s">
        <v>470</v>
      </c>
    </row>
    <row r="57" spans="1:13" x14ac:dyDescent="0.25">
      <c r="A57" t="s">
        <v>102</v>
      </c>
      <c r="B57">
        <v>1</v>
      </c>
      <c r="C57">
        <v>1</v>
      </c>
      <c r="D57">
        <v>1</v>
      </c>
      <c r="E57">
        <v>12</v>
      </c>
      <c r="F57">
        <v>2</v>
      </c>
      <c r="G57">
        <v>9</v>
      </c>
      <c r="H57">
        <v>1</v>
      </c>
      <c r="I57">
        <v>2</v>
      </c>
      <c r="J57">
        <v>1</v>
      </c>
      <c r="K57">
        <v>8</v>
      </c>
      <c r="L57">
        <v>4</v>
      </c>
      <c r="M57" t="s">
        <v>488</v>
      </c>
    </row>
    <row r="58" spans="1:13" x14ac:dyDescent="0.25">
      <c r="A58" t="s">
        <v>186</v>
      </c>
      <c r="B58">
        <v>1</v>
      </c>
      <c r="C58">
        <v>1</v>
      </c>
      <c r="D58">
        <v>1</v>
      </c>
      <c r="E58">
        <v>4</v>
      </c>
      <c r="F58">
        <v>0</v>
      </c>
      <c r="G58">
        <v>1</v>
      </c>
      <c r="H58">
        <v>3</v>
      </c>
      <c r="I58">
        <v>2</v>
      </c>
      <c r="J58">
        <v>1</v>
      </c>
      <c r="K58">
        <v>13</v>
      </c>
      <c r="L58">
        <v>3</v>
      </c>
      <c r="M58" t="s">
        <v>470</v>
      </c>
    </row>
    <row r="59" spans="1:13" x14ac:dyDescent="0.25">
      <c r="A59" t="s">
        <v>179</v>
      </c>
      <c r="B59">
        <v>1</v>
      </c>
      <c r="C59">
        <v>1</v>
      </c>
      <c r="D59">
        <v>1</v>
      </c>
      <c r="E59">
        <v>12</v>
      </c>
      <c r="F59">
        <v>10</v>
      </c>
      <c r="G59">
        <v>0</v>
      </c>
      <c r="H59">
        <v>2</v>
      </c>
      <c r="I59">
        <v>9</v>
      </c>
      <c r="J59">
        <v>2</v>
      </c>
      <c r="K59">
        <v>9</v>
      </c>
      <c r="L59">
        <v>3</v>
      </c>
      <c r="M59" t="s">
        <v>470</v>
      </c>
    </row>
    <row r="60" spans="1:13" x14ac:dyDescent="0.25">
      <c r="A60" t="s">
        <v>191</v>
      </c>
      <c r="B60">
        <v>1</v>
      </c>
      <c r="C60">
        <v>1</v>
      </c>
      <c r="D60">
        <v>1</v>
      </c>
      <c r="E60">
        <v>1</v>
      </c>
      <c r="F60">
        <v>0</v>
      </c>
      <c r="G60">
        <v>0</v>
      </c>
      <c r="H60">
        <v>1</v>
      </c>
      <c r="I60">
        <v>1</v>
      </c>
      <c r="J60">
        <v>2</v>
      </c>
      <c r="K60">
        <v>2</v>
      </c>
      <c r="L60">
        <v>3</v>
      </c>
      <c r="M60" t="s">
        <v>470</v>
      </c>
    </row>
    <row r="61" spans="1:13" x14ac:dyDescent="0.25">
      <c r="A61" t="s">
        <v>198</v>
      </c>
      <c r="B61">
        <v>1</v>
      </c>
      <c r="C61">
        <v>1</v>
      </c>
      <c r="D61">
        <v>1</v>
      </c>
      <c r="E61">
        <v>2</v>
      </c>
      <c r="F61">
        <v>0</v>
      </c>
      <c r="G61">
        <v>0</v>
      </c>
      <c r="H61">
        <v>2</v>
      </c>
      <c r="I61">
        <v>2</v>
      </c>
      <c r="J61">
        <v>1</v>
      </c>
      <c r="K61">
        <v>2</v>
      </c>
      <c r="L61">
        <v>2</v>
      </c>
      <c r="M61" t="s">
        <v>470</v>
      </c>
    </row>
    <row r="62" spans="1:13" x14ac:dyDescent="0.25">
      <c r="A62" t="s">
        <v>180</v>
      </c>
      <c r="B62">
        <v>1</v>
      </c>
      <c r="C62">
        <v>1</v>
      </c>
      <c r="D62">
        <v>1</v>
      </c>
      <c r="E62">
        <v>7</v>
      </c>
      <c r="F62">
        <v>3</v>
      </c>
      <c r="G62">
        <v>0</v>
      </c>
      <c r="H62">
        <v>4</v>
      </c>
      <c r="I62">
        <v>3</v>
      </c>
      <c r="J62">
        <v>1</v>
      </c>
      <c r="K62">
        <v>5</v>
      </c>
      <c r="L62">
        <v>3</v>
      </c>
      <c r="M62" t="s">
        <v>470</v>
      </c>
    </row>
    <row r="63" spans="1:13" x14ac:dyDescent="0.25">
      <c r="A63" t="s">
        <v>133</v>
      </c>
      <c r="B63">
        <v>1</v>
      </c>
      <c r="C63">
        <v>1</v>
      </c>
      <c r="D63">
        <v>1</v>
      </c>
      <c r="E63">
        <v>11</v>
      </c>
      <c r="F63">
        <v>11</v>
      </c>
      <c r="G63">
        <v>0</v>
      </c>
      <c r="H63">
        <v>0</v>
      </c>
      <c r="I63">
        <v>3</v>
      </c>
      <c r="J63">
        <v>1</v>
      </c>
      <c r="K63">
        <v>6</v>
      </c>
      <c r="L63">
        <v>3</v>
      </c>
      <c r="M63" t="s">
        <v>491</v>
      </c>
    </row>
    <row r="64" spans="1:13" x14ac:dyDescent="0.25">
      <c r="A64" t="s">
        <v>108</v>
      </c>
      <c r="B64">
        <v>1</v>
      </c>
      <c r="C64">
        <v>1</v>
      </c>
      <c r="D64">
        <v>3</v>
      </c>
      <c r="E64">
        <v>4</v>
      </c>
      <c r="F64">
        <v>1</v>
      </c>
      <c r="G64">
        <v>0</v>
      </c>
      <c r="H64">
        <v>3</v>
      </c>
      <c r="I64">
        <v>3</v>
      </c>
      <c r="J64">
        <v>1</v>
      </c>
      <c r="K64">
        <v>4</v>
      </c>
      <c r="L64">
        <v>4</v>
      </c>
      <c r="M64" t="s">
        <v>480</v>
      </c>
    </row>
    <row r="65" spans="1:13" x14ac:dyDescent="0.25">
      <c r="A65" t="s">
        <v>109</v>
      </c>
      <c r="B65">
        <v>1</v>
      </c>
      <c r="C65">
        <v>1</v>
      </c>
      <c r="D65">
        <v>1</v>
      </c>
      <c r="E65">
        <v>9</v>
      </c>
      <c r="F65">
        <v>9</v>
      </c>
      <c r="G65">
        <v>0</v>
      </c>
      <c r="H65">
        <v>0</v>
      </c>
      <c r="I65">
        <v>3</v>
      </c>
      <c r="J65">
        <v>2</v>
      </c>
      <c r="K65">
        <v>6</v>
      </c>
      <c r="L65">
        <v>2</v>
      </c>
      <c r="M65" t="s">
        <v>470</v>
      </c>
    </row>
    <row r="66" spans="1:13" x14ac:dyDescent="0.25">
      <c r="A66" t="s">
        <v>227</v>
      </c>
      <c r="B66">
        <v>1</v>
      </c>
      <c r="C66">
        <v>1</v>
      </c>
      <c r="D66">
        <v>1</v>
      </c>
      <c r="E66">
        <v>4</v>
      </c>
      <c r="F66">
        <v>0</v>
      </c>
      <c r="G66">
        <v>2</v>
      </c>
      <c r="H66">
        <v>2</v>
      </c>
      <c r="I66">
        <v>3</v>
      </c>
      <c r="J66">
        <v>1</v>
      </c>
      <c r="K66">
        <v>2</v>
      </c>
      <c r="L66">
        <v>2</v>
      </c>
      <c r="M66" t="s">
        <v>470</v>
      </c>
    </row>
    <row r="67" spans="1:13" x14ac:dyDescent="0.25">
      <c r="A67" t="s">
        <v>122</v>
      </c>
      <c r="B67">
        <v>1</v>
      </c>
      <c r="C67">
        <v>1</v>
      </c>
      <c r="D67">
        <v>1</v>
      </c>
      <c r="E67">
        <v>11</v>
      </c>
      <c r="F67">
        <v>5</v>
      </c>
      <c r="G67">
        <v>6</v>
      </c>
      <c r="H67">
        <v>0</v>
      </c>
      <c r="I67">
        <v>4</v>
      </c>
      <c r="J67">
        <v>1</v>
      </c>
      <c r="K67">
        <v>8</v>
      </c>
      <c r="L67">
        <v>4</v>
      </c>
      <c r="M67" t="s">
        <v>470</v>
      </c>
    </row>
    <row r="68" spans="1:13" x14ac:dyDescent="0.25">
      <c r="A68" t="s">
        <v>111</v>
      </c>
      <c r="B68">
        <v>1</v>
      </c>
      <c r="C68">
        <v>1</v>
      </c>
      <c r="D68">
        <v>1</v>
      </c>
      <c r="E68">
        <v>3</v>
      </c>
      <c r="F68">
        <v>2</v>
      </c>
      <c r="G68">
        <v>0</v>
      </c>
      <c r="H68">
        <v>1</v>
      </c>
      <c r="I68">
        <v>3</v>
      </c>
      <c r="J68">
        <v>1</v>
      </c>
      <c r="K68">
        <v>2</v>
      </c>
      <c r="L68">
        <v>2</v>
      </c>
      <c r="M68" t="s">
        <v>473</v>
      </c>
    </row>
    <row r="69" spans="1:13" x14ac:dyDescent="0.25">
      <c r="A69" t="s">
        <v>199</v>
      </c>
      <c r="B69">
        <v>1</v>
      </c>
      <c r="C69">
        <v>1</v>
      </c>
      <c r="D69">
        <v>1</v>
      </c>
      <c r="E69">
        <v>1</v>
      </c>
      <c r="F69">
        <v>0</v>
      </c>
      <c r="G69">
        <v>0</v>
      </c>
      <c r="H69">
        <v>1</v>
      </c>
      <c r="I69">
        <v>1</v>
      </c>
      <c r="J69">
        <v>1</v>
      </c>
      <c r="K69">
        <v>2</v>
      </c>
      <c r="L69">
        <v>3</v>
      </c>
      <c r="M69" t="s">
        <v>470</v>
      </c>
    </row>
    <row r="70" spans="1:13" x14ac:dyDescent="0.25">
      <c r="A70" t="s">
        <v>170</v>
      </c>
      <c r="B70">
        <v>1</v>
      </c>
      <c r="C70">
        <v>1</v>
      </c>
      <c r="D70">
        <v>1</v>
      </c>
      <c r="E70">
        <v>16</v>
      </c>
      <c r="F70">
        <v>14</v>
      </c>
      <c r="G70">
        <v>0</v>
      </c>
      <c r="H70">
        <v>2</v>
      </c>
      <c r="I70">
        <v>5</v>
      </c>
      <c r="J70">
        <v>1</v>
      </c>
      <c r="K70">
        <v>4</v>
      </c>
      <c r="L70">
        <v>3</v>
      </c>
      <c r="M70" t="s">
        <v>473</v>
      </c>
    </row>
    <row r="71" spans="1:13" x14ac:dyDescent="0.25">
      <c r="A71" t="s">
        <v>174</v>
      </c>
      <c r="B71">
        <v>1</v>
      </c>
      <c r="C71">
        <v>1</v>
      </c>
      <c r="D71">
        <v>1</v>
      </c>
      <c r="E71">
        <v>10</v>
      </c>
      <c r="F71">
        <v>10</v>
      </c>
      <c r="G71">
        <v>0</v>
      </c>
      <c r="H71">
        <v>0</v>
      </c>
      <c r="I71">
        <v>2</v>
      </c>
      <c r="J71">
        <v>1</v>
      </c>
      <c r="K71">
        <v>3</v>
      </c>
      <c r="L71">
        <v>4</v>
      </c>
      <c r="M71" t="s">
        <v>493</v>
      </c>
    </row>
    <row r="72" spans="1:13" x14ac:dyDescent="0.25">
      <c r="A72" t="s">
        <v>228</v>
      </c>
      <c r="B72">
        <v>1</v>
      </c>
      <c r="C72">
        <v>1</v>
      </c>
      <c r="D72">
        <v>0</v>
      </c>
      <c r="E72">
        <v>1</v>
      </c>
      <c r="F72">
        <v>0</v>
      </c>
      <c r="G72">
        <v>0</v>
      </c>
      <c r="H72">
        <v>1</v>
      </c>
      <c r="I72">
        <v>1</v>
      </c>
      <c r="J72">
        <v>1</v>
      </c>
      <c r="K72">
        <v>1</v>
      </c>
      <c r="L72">
        <v>3</v>
      </c>
      <c r="M72" t="s">
        <v>470</v>
      </c>
    </row>
    <row r="73" spans="1:13" x14ac:dyDescent="0.25">
      <c r="A73" t="s">
        <v>192</v>
      </c>
      <c r="B73">
        <v>1</v>
      </c>
      <c r="C73">
        <v>1</v>
      </c>
      <c r="D73">
        <v>1</v>
      </c>
      <c r="E73">
        <v>1</v>
      </c>
      <c r="F73">
        <v>0</v>
      </c>
      <c r="G73">
        <v>0</v>
      </c>
      <c r="H73">
        <v>1</v>
      </c>
      <c r="I73">
        <v>1</v>
      </c>
      <c r="J73">
        <v>1</v>
      </c>
      <c r="K73">
        <v>2</v>
      </c>
      <c r="L73">
        <v>2</v>
      </c>
      <c r="M73" t="s">
        <v>470</v>
      </c>
    </row>
    <row r="74" spans="1:13" x14ac:dyDescent="0.25">
      <c r="A74" t="s">
        <v>229</v>
      </c>
      <c r="B74">
        <v>1</v>
      </c>
      <c r="C74">
        <v>1</v>
      </c>
      <c r="D74">
        <v>2</v>
      </c>
      <c r="E74">
        <v>9</v>
      </c>
      <c r="F74">
        <v>6</v>
      </c>
      <c r="G74">
        <v>0</v>
      </c>
      <c r="H74">
        <v>3</v>
      </c>
      <c r="I74">
        <v>5</v>
      </c>
      <c r="J74">
        <v>1</v>
      </c>
      <c r="K74">
        <v>5</v>
      </c>
      <c r="L74">
        <v>2</v>
      </c>
      <c r="M74" t="s">
        <v>470</v>
      </c>
    </row>
    <row r="75" spans="1:13" x14ac:dyDescent="0.25">
      <c r="A75" t="s">
        <v>113</v>
      </c>
      <c r="B75">
        <v>1</v>
      </c>
      <c r="C75">
        <v>1</v>
      </c>
      <c r="D75">
        <v>1</v>
      </c>
      <c r="E75">
        <v>5</v>
      </c>
      <c r="F75">
        <v>1</v>
      </c>
      <c r="G75">
        <v>0</v>
      </c>
      <c r="H75">
        <v>4</v>
      </c>
      <c r="I75">
        <v>1</v>
      </c>
      <c r="J75">
        <v>1</v>
      </c>
      <c r="K75">
        <v>5</v>
      </c>
      <c r="L75">
        <v>2</v>
      </c>
      <c r="M75" t="s">
        <v>470</v>
      </c>
    </row>
    <row r="76" spans="1:13" x14ac:dyDescent="0.25">
      <c r="A76" t="s">
        <v>181</v>
      </c>
      <c r="B76">
        <v>1</v>
      </c>
      <c r="C76">
        <v>1</v>
      </c>
      <c r="D76">
        <v>1</v>
      </c>
      <c r="E76">
        <v>5</v>
      </c>
      <c r="F76">
        <v>5</v>
      </c>
      <c r="G76">
        <v>0</v>
      </c>
      <c r="H76">
        <v>0</v>
      </c>
      <c r="I76">
        <v>2</v>
      </c>
      <c r="J76">
        <v>8</v>
      </c>
      <c r="K76">
        <v>5</v>
      </c>
      <c r="L76">
        <v>2</v>
      </c>
      <c r="M76" t="s">
        <v>494</v>
      </c>
    </row>
    <row r="77" spans="1:13" x14ac:dyDescent="0.25">
      <c r="A77" t="s">
        <v>200</v>
      </c>
      <c r="B77">
        <v>1</v>
      </c>
      <c r="C77">
        <v>1</v>
      </c>
      <c r="D77">
        <v>1</v>
      </c>
      <c r="E77">
        <v>18</v>
      </c>
      <c r="F77">
        <v>13</v>
      </c>
      <c r="G77">
        <v>0</v>
      </c>
      <c r="H77">
        <v>5</v>
      </c>
      <c r="I77">
        <v>5</v>
      </c>
      <c r="J77">
        <v>1</v>
      </c>
      <c r="K77">
        <v>11</v>
      </c>
      <c r="L77">
        <v>6</v>
      </c>
      <c r="M77" t="s">
        <v>470</v>
      </c>
    </row>
    <row r="78" spans="1:13" x14ac:dyDescent="0.25">
      <c r="A78" t="s">
        <v>230</v>
      </c>
      <c r="B78">
        <v>1</v>
      </c>
      <c r="C78">
        <v>1</v>
      </c>
      <c r="D78">
        <v>1</v>
      </c>
      <c r="E78">
        <v>12</v>
      </c>
      <c r="F78">
        <v>12</v>
      </c>
      <c r="G78">
        <v>0</v>
      </c>
      <c r="H78">
        <v>0</v>
      </c>
      <c r="I78">
        <v>2</v>
      </c>
      <c r="J78">
        <v>1</v>
      </c>
      <c r="K78">
        <v>5</v>
      </c>
      <c r="L78">
        <v>3</v>
      </c>
      <c r="M78" t="s">
        <v>494</v>
      </c>
    </row>
  </sheetData>
  <conditionalFormatting sqref="A385:A1048576 A1:A79">
    <cfRule type="duplicateValues" dxfId="1" priority="3"/>
  </conditionalFormatting>
  <conditionalFormatting sqref="A2:A78">
    <cfRule type="duplicateValues" dxfId="0" priority="7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CDDC2-72C8-482B-8FD5-F5634A732D8E}">
  <dimension ref="A1:M115"/>
  <sheetViews>
    <sheetView workbookViewId="0">
      <selection activeCell="O1" sqref="O1:O1048576"/>
    </sheetView>
  </sheetViews>
  <sheetFormatPr defaultRowHeight="15" x14ac:dyDescent="0.25"/>
  <cols>
    <col min="1" max="1" width="13.28515625" bestFit="1" customWidth="1"/>
    <col min="2" max="2" width="7" bestFit="1" customWidth="1"/>
    <col min="3" max="3" width="9.28515625" bestFit="1" customWidth="1"/>
    <col min="4" max="4" width="10.7109375" bestFit="1" customWidth="1"/>
    <col min="5" max="5" width="7.42578125" bestFit="1" customWidth="1"/>
    <col min="6" max="6" width="8.7109375" bestFit="1" customWidth="1"/>
    <col min="7" max="7" width="11.28515625" bestFit="1" customWidth="1"/>
    <col min="8" max="8" width="11" bestFit="1" customWidth="1"/>
    <col min="9" max="9" width="9.28515625" bestFit="1" customWidth="1"/>
    <col min="10" max="10" width="13.5703125" bestFit="1" customWidth="1"/>
    <col min="11" max="11" width="15.7109375" bestFit="1" customWidth="1"/>
    <col min="12" max="12" width="16.5703125" bestFit="1" customWidth="1"/>
    <col min="13" max="13" width="32.5703125" bestFit="1" customWidth="1"/>
  </cols>
  <sheetData>
    <row r="1" spans="1:13" x14ac:dyDescent="0.25">
      <c r="A1" t="s">
        <v>457</v>
      </c>
      <c r="B1" t="s">
        <v>458</v>
      </c>
      <c r="C1" t="s">
        <v>459</v>
      </c>
      <c r="D1" t="s">
        <v>460</v>
      </c>
      <c r="E1" t="s">
        <v>461</v>
      </c>
      <c r="F1" t="s">
        <v>462</v>
      </c>
      <c r="G1" t="s">
        <v>463</v>
      </c>
      <c r="H1" t="s">
        <v>464</v>
      </c>
      <c r="I1" t="s">
        <v>465</v>
      </c>
      <c r="J1" t="s">
        <v>466</v>
      </c>
      <c r="K1" t="s">
        <v>467</v>
      </c>
      <c r="L1" t="s">
        <v>468</v>
      </c>
      <c r="M1" t="s">
        <v>469</v>
      </c>
    </row>
    <row r="2" spans="1:13" x14ac:dyDescent="0.25">
      <c r="A2" t="s">
        <v>33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L2">
        <v>2</v>
      </c>
      <c r="M2" t="s">
        <v>470</v>
      </c>
    </row>
    <row r="3" spans="1:13" x14ac:dyDescent="0.25">
      <c r="A3" t="s">
        <v>34</v>
      </c>
      <c r="B3">
        <v>1</v>
      </c>
      <c r="C3">
        <v>1</v>
      </c>
      <c r="D3">
        <v>1</v>
      </c>
      <c r="E3">
        <v>2</v>
      </c>
      <c r="F3">
        <v>2</v>
      </c>
      <c r="G3">
        <v>0</v>
      </c>
      <c r="H3">
        <v>0</v>
      </c>
      <c r="I3">
        <v>1</v>
      </c>
      <c r="J3">
        <v>1</v>
      </c>
      <c r="K3">
        <v>1</v>
      </c>
      <c r="L3">
        <v>2</v>
      </c>
      <c r="M3" t="s">
        <v>470</v>
      </c>
    </row>
    <row r="4" spans="1:13" x14ac:dyDescent="0.25">
      <c r="A4" t="s">
        <v>35</v>
      </c>
      <c r="B4">
        <v>1</v>
      </c>
      <c r="C4">
        <v>1</v>
      </c>
      <c r="D4">
        <v>1</v>
      </c>
      <c r="E4">
        <v>2</v>
      </c>
      <c r="F4">
        <v>2</v>
      </c>
      <c r="G4">
        <v>0</v>
      </c>
      <c r="H4">
        <v>0</v>
      </c>
      <c r="I4">
        <v>2</v>
      </c>
      <c r="J4">
        <v>22</v>
      </c>
      <c r="K4">
        <v>1</v>
      </c>
      <c r="L4">
        <v>2</v>
      </c>
      <c r="M4" t="s">
        <v>471</v>
      </c>
    </row>
    <row r="5" spans="1:13" x14ac:dyDescent="0.25">
      <c r="A5" t="s">
        <v>36</v>
      </c>
      <c r="B5">
        <v>1</v>
      </c>
      <c r="C5">
        <v>1</v>
      </c>
      <c r="D5">
        <v>1</v>
      </c>
      <c r="E5">
        <v>5</v>
      </c>
      <c r="F5">
        <v>4</v>
      </c>
      <c r="G5">
        <v>0</v>
      </c>
      <c r="H5">
        <v>1</v>
      </c>
      <c r="I5">
        <v>2</v>
      </c>
      <c r="J5">
        <v>1</v>
      </c>
      <c r="K5">
        <v>4</v>
      </c>
      <c r="L5">
        <v>2</v>
      </c>
      <c r="M5" t="s">
        <v>472</v>
      </c>
    </row>
    <row r="6" spans="1:13" x14ac:dyDescent="0.25">
      <c r="A6" t="s">
        <v>37</v>
      </c>
      <c r="B6">
        <v>1</v>
      </c>
      <c r="C6">
        <v>1</v>
      </c>
      <c r="D6">
        <v>1</v>
      </c>
      <c r="E6">
        <v>2</v>
      </c>
      <c r="F6">
        <v>0</v>
      </c>
      <c r="G6">
        <v>0</v>
      </c>
      <c r="H6">
        <v>2</v>
      </c>
      <c r="I6">
        <v>2</v>
      </c>
      <c r="J6">
        <v>1</v>
      </c>
      <c r="K6">
        <v>3</v>
      </c>
      <c r="L6">
        <v>3</v>
      </c>
      <c r="M6" t="s">
        <v>470</v>
      </c>
    </row>
    <row r="7" spans="1:13" x14ac:dyDescent="0.25">
      <c r="A7" t="s">
        <v>38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2</v>
      </c>
      <c r="L7">
        <v>3</v>
      </c>
      <c r="M7" t="s">
        <v>470</v>
      </c>
    </row>
    <row r="8" spans="1:13" x14ac:dyDescent="0.25">
      <c r="A8" t="s">
        <v>39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2</v>
      </c>
      <c r="M8" t="s">
        <v>473</v>
      </c>
    </row>
    <row r="9" spans="1:13" x14ac:dyDescent="0.25">
      <c r="A9" t="s">
        <v>40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J9">
        <v>1</v>
      </c>
      <c r="K9">
        <v>2</v>
      </c>
      <c r="L9">
        <v>2</v>
      </c>
      <c r="M9" t="s">
        <v>474</v>
      </c>
    </row>
    <row r="10" spans="1:13" x14ac:dyDescent="0.25">
      <c r="A10" t="s">
        <v>41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  <c r="J10">
        <v>1</v>
      </c>
      <c r="K10">
        <v>2</v>
      </c>
      <c r="L10">
        <v>3</v>
      </c>
      <c r="M10" t="s">
        <v>470</v>
      </c>
    </row>
    <row r="11" spans="1:13" x14ac:dyDescent="0.25">
      <c r="A11" t="s">
        <v>42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3</v>
      </c>
      <c r="L11">
        <v>3</v>
      </c>
      <c r="M11" t="s">
        <v>470</v>
      </c>
    </row>
    <row r="12" spans="1:13" x14ac:dyDescent="0.25">
      <c r="A12" t="s">
        <v>44</v>
      </c>
      <c r="B12">
        <v>2</v>
      </c>
      <c r="C12">
        <v>2</v>
      </c>
      <c r="D12">
        <v>4</v>
      </c>
      <c r="E12">
        <v>12</v>
      </c>
      <c r="F12">
        <v>12</v>
      </c>
      <c r="G12">
        <v>0</v>
      </c>
      <c r="H12">
        <v>0</v>
      </c>
      <c r="I12">
        <v>4</v>
      </c>
      <c r="J12">
        <v>4</v>
      </c>
      <c r="K12">
        <v>2</v>
      </c>
      <c r="L12">
        <v>3</v>
      </c>
      <c r="M12" t="s">
        <v>471</v>
      </c>
    </row>
    <row r="13" spans="1:13" x14ac:dyDescent="0.25">
      <c r="A13" t="s">
        <v>46</v>
      </c>
      <c r="B13">
        <v>1</v>
      </c>
      <c r="C13">
        <v>1</v>
      </c>
      <c r="D13">
        <v>2</v>
      </c>
      <c r="E13">
        <v>6</v>
      </c>
      <c r="F13">
        <v>6</v>
      </c>
      <c r="G13">
        <v>0</v>
      </c>
      <c r="H13">
        <v>0</v>
      </c>
      <c r="I13">
        <v>2</v>
      </c>
      <c r="J13">
        <v>2</v>
      </c>
      <c r="K13">
        <v>3</v>
      </c>
      <c r="L13">
        <v>3</v>
      </c>
      <c r="M13" t="s">
        <v>470</v>
      </c>
    </row>
    <row r="14" spans="1:13" x14ac:dyDescent="0.25">
      <c r="A14" t="s">
        <v>154</v>
      </c>
      <c r="B14">
        <v>1</v>
      </c>
      <c r="C14">
        <v>1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1</v>
      </c>
      <c r="K14">
        <v>2</v>
      </c>
      <c r="L14">
        <v>3</v>
      </c>
      <c r="M14" t="s">
        <v>470</v>
      </c>
    </row>
    <row r="15" spans="1:13" x14ac:dyDescent="0.25">
      <c r="A15" t="s">
        <v>47</v>
      </c>
      <c r="B15">
        <v>1</v>
      </c>
      <c r="C15">
        <v>1</v>
      </c>
      <c r="D15">
        <v>1</v>
      </c>
      <c r="E15">
        <v>1</v>
      </c>
      <c r="F15">
        <v>0</v>
      </c>
      <c r="G15">
        <v>0</v>
      </c>
      <c r="H15">
        <v>1</v>
      </c>
      <c r="I15">
        <v>1</v>
      </c>
      <c r="J15">
        <v>1</v>
      </c>
      <c r="K15">
        <v>2</v>
      </c>
      <c r="L15">
        <v>4</v>
      </c>
      <c r="M15" t="s">
        <v>473</v>
      </c>
    </row>
    <row r="16" spans="1:13" x14ac:dyDescent="0.25">
      <c r="A16" t="s">
        <v>49</v>
      </c>
      <c r="B16">
        <v>1</v>
      </c>
      <c r="C16">
        <v>1</v>
      </c>
      <c r="D16">
        <v>1</v>
      </c>
      <c r="E16">
        <v>2</v>
      </c>
      <c r="F16">
        <v>2</v>
      </c>
      <c r="G16">
        <v>0</v>
      </c>
      <c r="H16">
        <v>0</v>
      </c>
      <c r="I16">
        <v>2</v>
      </c>
      <c r="J16">
        <v>22</v>
      </c>
      <c r="K16">
        <v>1</v>
      </c>
      <c r="L16">
        <v>2</v>
      </c>
      <c r="M16" t="s">
        <v>470</v>
      </c>
    </row>
    <row r="17" spans="1:13" x14ac:dyDescent="0.25">
      <c r="A17" t="s">
        <v>50</v>
      </c>
      <c r="B17">
        <v>1</v>
      </c>
      <c r="C17">
        <v>1</v>
      </c>
      <c r="D17">
        <v>1</v>
      </c>
      <c r="E17">
        <v>4</v>
      </c>
      <c r="F17">
        <v>4</v>
      </c>
      <c r="G17">
        <v>0</v>
      </c>
      <c r="H17">
        <v>0</v>
      </c>
      <c r="I17">
        <v>3</v>
      </c>
      <c r="J17">
        <v>1</v>
      </c>
      <c r="K17">
        <v>3</v>
      </c>
      <c r="L17">
        <v>2</v>
      </c>
      <c r="M17" t="s">
        <v>471</v>
      </c>
    </row>
    <row r="18" spans="1:13" x14ac:dyDescent="0.25">
      <c r="A18" t="s">
        <v>51</v>
      </c>
      <c r="B18">
        <v>1</v>
      </c>
      <c r="C18">
        <v>1</v>
      </c>
      <c r="D18">
        <v>1</v>
      </c>
      <c r="E18">
        <v>1</v>
      </c>
      <c r="F18">
        <v>0</v>
      </c>
      <c r="G18">
        <v>0</v>
      </c>
      <c r="H18">
        <v>1</v>
      </c>
      <c r="I18">
        <v>1</v>
      </c>
      <c r="J18">
        <v>1</v>
      </c>
      <c r="K18">
        <v>2</v>
      </c>
      <c r="L18">
        <v>2</v>
      </c>
      <c r="M18" t="s">
        <v>470</v>
      </c>
    </row>
    <row r="19" spans="1:13" x14ac:dyDescent="0.25">
      <c r="A19" t="s">
        <v>52</v>
      </c>
      <c r="B19">
        <v>1</v>
      </c>
      <c r="C19">
        <v>1</v>
      </c>
      <c r="D19">
        <v>1</v>
      </c>
      <c r="E19">
        <v>1</v>
      </c>
      <c r="F19">
        <v>0</v>
      </c>
      <c r="G19">
        <v>0</v>
      </c>
      <c r="H19">
        <v>1</v>
      </c>
      <c r="I19">
        <v>1</v>
      </c>
      <c r="J19">
        <v>3</v>
      </c>
      <c r="K19">
        <v>2</v>
      </c>
      <c r="L19">
        <v>3</v>
      </c>
      <c r="M19" t="s">
        <v>470</v>
      </c>
    </row>
    <row r="20" spans="1:13" x14ac:dyDescent="0.25">
      <c r="A20" t="s">
        <v>53</v>
      </c>
      <c r="B20">
        <v>1</v>
      </c>
      <c r="C20">
        <v>1</v>
      </c>
      <c r="D20">
        <v>1</v>
      </c>
      <c r="E20">
        <v>1</v>
      </c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  <c r="L20">
        <v>2</v>
      </c>
      <c r="M20" t="s">
        <v>470</v>
      </c>
    </row>
    <row r="21" spans="1:13" x14ac:dyDescent="0.25">
      <c r="A21" t="s">
        <v>163</v>
      </c>
      <c r="B21">
        <v>1</v>
      </c>
      <c r="C21">
        <v>1</v>
      </c>
      <c r="D21">
        <v>1</v>
      </c>
      <c r="E21">
        <v>19</v>
      </c>
      <c r="F21">
        <v>0</v>
      </c>
      <c r="G21">
        <v>17</v>
      </c>
      <c r="H21">
        <v>2</v>
      </c>
      <c r="I21">
        <v>2</v>
      </c>
      <c r="J21">
        <v>1</v>
      </c>
      <c r="K21">
        <v>8</v>
      </c>
      <c r="L21">
        <v>4</v>
      </c>
      <c r="M21" t="s">
        <v>470</v>
      </c>
    </row>
    <row r="22" spans="1:13" x14ac:dyDescent="0.25">
      <c r="A22" t="s">
        <v>54</v>
      </c>
      <c r="B22">
        <v>1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1</v>
      </c>
      <c r="J22">
        <v>1</v>
      </c>
      <c r="K22">
        <v>1</v>
      </c>
      <c r="L22">
        <v>2</v>
      </c>
      <c r="M22" t="s">
        <v>470</v>
      </c>
    </row>
    <row r="23" spans="1:13" x14ac:dyDescent="0.25">
      <c r="A23" t="s">
        <v>55</v>
      </c>
      <c r="B23">
        <v>1</v>
      </c>
      <c r="C23">
        <v>1</v>
      </c>
      <c r="D23">
        <v>1</v>
      </c>
      <c r="E23">
        <v>3</v>
      </c>
      <c r="F23">
        <v>3</v>
      </c>
      <c r="G23">
        <v>0</v>
      </c>
      <c r="H23">
        <v>0</v>
      </c>
      <c r="I23">
        <v>1</v>
      </c>
      <c r="J23">
        <v>1</v>
      </c>
      <c r="K23">
        <v>3</v>
      </c>
      <c r="L23">
        <v>1</v>
      </c>
      <c r="M23" t="s">
        <v>470</v>
      </c>
    </row>
    <row r="24" spans="1:13" x14ac:dyDescent="0.25">
      <c r="A24" t="s">
        <v>56</v>
      </c>
      <c r="B24">
        <v>1</v>
      </c>
      <c r="C24">
        <v>1</v>
      </c>
      <c r="D24">
        <v>1</v>
      </c>
      <c r="E24">
        <v>1</v>
      </c>
      <c r="F24">
        <v>0</v>
      </c>
      <c r="G24">
        <v>0</v>
      </c>
      <c r="H24">
        <v>1</v>
      </c>
      <c r="I24">
        <v>1</v>
      </c>
      <c r="J24">
        <v>1</v>
      </c>
      <c r="K24">
        <v>1</v>
      </c>
      <c r="L24">
        <v>2</v>
      </c>
      <c r="M24" t="s">
        <v>474</v>
      </c>
    </row>
    <row r="25" spans="1:13" x14ac:dyDescent="0.25">
      <c r="A25" t="s">
        <v>57</v>
      </c>
      <c r="B25">
        <v>1</v>
      </c>
      <c r="C25">
        <v>1</v>
      </c>
      <c r="D25">
        <v>1</v>
      </c>
      <c r="E25">
        <v>3</v>
      </c>
      <c r="F25">
        <v>0</v>
      </c>
      <c r="G25">
        <v>2</v>
      </c>
      <c r="H25">
        <v>1</v>
      </c>
      <c r="I25">
        <v>2</v>
      </c>
      <c r="J25">
        <v>2</v>
      </c>
      <c r="K25">
        <v>2</v>
      </c>
      <c r="L25">
        <v>2</v>
      </c>
      <c r="M25" t="s">
        <v>477</v>
      </c>
    </row>
    <row r="26" spans="1:13" x14ac:dyDescent="0.25">
      <c r="A26" t="s">
        <v>58</v>
      </c>
      <c r="B26">
        <v>1</v>
      </c>
      <c r="C26">
        <v>1</v>
      </c>
      <c r="D26">
        <v>1</v>
      </c>
      <c r="E26">
        <v>16</v>
      </c>
      <c r="F26">
        <v>0</v>
      </c>
      <c r="G26">
        <v>16</v>
      </c>
      <c r="H26">
        <v>0</v>
      </c>
      <c r="I26">
        <v>1</v>
      </c>
      <c r="J26">
        <v>3</v>
      </c>
      <c r="K26">
        <v>9</v>
      </c>
      <c r="L26">
        <v>3</v>
      </c>
      <c r="M26" t="s">
        <v>470</v>
      </c>
    </row>
    <row r="27" spans="1:13" x14ac:dyDescent="0.25">
      <c r="A27" t="s">
        <v>161</v>
      </c>
      <c r="B27">
        <v>1</v>
      </c>
      <c r="C27">
        <v>1</v>
      </c>
      <c r="D27">
        <v>1</v>
      </c>
      <c r="E27">
        <v>1</v>
      </c>
      <c r="F27">
        <v>0</v>
      </c>
      <c r="G27">
        <v>0</v>
      </c>
      <c r="H27">
        <v>1</v>
      </c>
      <c r="I27">
        <v>1</v>
      </c>
      <c r="J27">
        <v>1</v>
      </c>
      <c r="K27">
        <v>2</v>
      </c>
      <c r="L27">
        <v>2</v>
      </c>
      <c r="M27" t="s">
        <v>470</v>
      </c>
    </row>
    <row r="28" spans="1:13" x14ac:dyDescent="0.25">
      <c r="A28" t="s">
        <v>60</v>
      </c>
      <c r="B28">
        <v>1</v>
      </c>
      <c r="C28">
        <v>1</v>
      </c>
      <c r="D28">
        <v>1</v>
      </c>
      <c r="E28">
        <v>1</v>
      </c>
      <c r="F28">
        <v>0</v>
      </c>
      <c r="G28">
        <v>0</v>
      </c>
      <c r="H28">
        <v>1</v>
      </c>
      <c r="I28">
        <v>1</v>
      </c>
      <c r="J28">
        <v>2</v>
      </c>
      <c r="K28">
        <v>1</v>
      </c>
      <c r="L28">
        <v>2</v>
      </c>
      <c r="M28" t="s">
        <v>474</v>
      </c>
    </row>
    <row r="29" spans="1:13" x14ac:dyDescent="0.25">
      <c r="A29" t="s">
        <v>61</v>
      </c>
      <c r="B29">
        <v>1</v>
      </c>
      <c r="C29">
        <v>1</v>
      </c>
      <c r="D29">
        <v>1</v>
      </c>
      <c r="E29">
        <v>1</v>
      </c>
      <c r="F29">
        <v>0</v>
      </c>
      <c r="G29">
        <v>0</v>
      </c>
      <c r="H29">
        <v>1</v>
      </c>
      <c r="I29">
        <v>1</v>
      </c>
      <c r="J29">
        <v>2</v>
      </c>
      <c r="K29">
        <v>1</v>
      </c>
      <c r="L29">
        <v>2</v>
      </c>
      <c r="M29" t="s">
        <v>474</v>
      </c>
    </row>
    <row r="30" spans="1:13" x14ac:dyDescent="0.25">
      <c r="A30" t="s">
        <v>62</v>
      </c>
      <c r="B30">
        <v>1</v>
      </c>
      <c r="C30">
        <v>1</v>
      </c>
      <c r="D30">
        <v>1</v>
      </c>
      <c r="E30">
        <v>1</v>
      </c>
      <c r="F30">
        <v>0</v>
      </c>
      <c r="G30">
        <v>0</v>
      </c>
      <c r="H30">
        <v>1</v>
      </c>
      <c r="I30">
        <v>1</v>
      </c>
      <c r="J30">
        <v>5</v>
      </c>
      <c r="K30">
        <v>1</v>
      </c>
      <c r="L30">
        <v>2</v>
      </c>
      <c r="M30" t="s">
        <v>470</v>
      </c>
    </row>
    <row r="31" spans="1:13" x14ac:dyDescent="0.25">
      <c r="A31" t="s">
        <v>63</v>
      </c>
      <c r="B31">
        <v>1</v>
      </c>
      <c r="C31">
        <v>1</v>
      </c>
      <c r="D31">
        <v>1</v>
      </c>
      <c r="E31">
        <v>1</v>
      </c>
      <c r="F31">
        <v>0</v>
      </c>
      <c r="G31">
        <v>0</v>
      </c>
      <c r="H31">
        <v>1</v>
      </c>
      <c r="I31">
        <v>1</v>
      </c>
      <c r="J31">
        <v>1</v>
      </c>
      <c r="K31">
        <v>1</v>
      </c>
      <c r="L31">
        <v>2</v>
      </c>
      <c r="M31" t="s">
        <v>474</v>
      </c>
    </row>
    <row r="32" spans="1:13" x14ac:dyDescent="0.25">
      <c r="A32" t="s">
        <v>164</v>
      </c>
      <c r="B32">
        <v>1</v>
      </c>
      <c r="C32">
        <v>1</v>
      </c>
      <c r="D32">
        <v>1</v>
      </c>
      <c r="E32">
        <v>1</v>
      </c>
      <c r="F32">
        <v>0</v>
      </c>
      <c r="G32">
        <v>0</v>
      </c>
      <c r="H32">
        <v>1</v>
      </c>
      <c r="I32">
        <v>1</v>
      </c>
      <c r="J32">
        <v>7</v>
      </c>
      <c r="K32">
        <v>1</v>
      </c>
      <c r="L32">
        <v>3</v>
      </c>
      <c r="M32" t="s">
        <v>470</v>
      </c>
    </row>
    <row r="33" spans="1:13" x14ac:dyDescent="0.25">
      <c r="A33" t="s">
        <v>64</v>
      </c>
      <c r="B33">
        <v>1</v>
      </c>
      <c r="C33">
        <v>1</v>
      </c>
      <c r="D33">
        <v>1</v>
      </c>
      <c r="E33">
        <v>1</v>
      </c>
      <c r="F33">
        <v>0</v>
      </c>
      <c r="G33">
        <v>0</v>
      </c>
      <c r="H33">
        <v>1</v>
      </c>
      <c r="I33">
        <v>1</v>
      </c>
      <c r="J33">
        <v>1</v>
      </c>
      <c r="K33">
        <v>2</v>
      </c>
      <c r="L33">
        <v>2</v>
      </c>
      <c r="M33" t="s">
        <v>470</v>
      </c>
    </row>
    <row r="34" spans="1:13" x14ac:dyDescent="0.25">
      <c r="A34" t="s">
        <v>65</v>
      </c>
      <c r="B34">
        <v>1</v>
      </c>
      <c r="C34">
        <v>1</v>
      </c>
      <c r="D34">
        <v>1</v>
      </c>
      <c r="E34">
        <v>1</v>
      </c>
      <c r="F34">
        <v>0</v>
      </c>
      <c r="G34">
        <v>0</v>
      </c>
      <c r="H34">
        <v>1</v>
      </c>
      <c r="I34">
        <v>1</v>
      </c>
      <c r="J34">
        <v>1</v>
      </c>
      <c r="K34">
        <v>2</v>
      </c>
      <c r="L34">
        <v>2</v>
      </c>
      <c r="M34" t="s">
        <v>470</v>
      </c>
    </row>
    <row r="35" spans="1:13" x14ac:dyDescent="0.25">
      <c r="A35" t="s">
        <v>66</v>
      </c>
      <c r="B35">
        <v>1</v>
      </c>
      <c r="C35">
        <v>1</v>
      </c>
      <c r="D35">
        <v>1</v>
      </c>
      <c r="E35">
        <v>5</v>
      </c>
      <c r="F35">
        <v>4</v>
      </c>
      <c r="G35">
        <v>0</v>
      </c>
      <c r="H35">
        <v>1</v>
      </c>
      <c r="I35">
        <v>1</v>
      </c>
      <c r="J35">
        <v>2</v>
      </c>
      <c r="K35">
        <v>5</v>
      </c>
      <c r="L35">
        <v>4</v>
      </c>
      <c r="M35" t="s">
        <v>470</v>
      </c>
    </row>
    <row r="36" spans="1:13" x14ac:dyDescent="0.25">
      <c r="A36" t="s">
        <v>67</v>
      </c>
      <c r="B36">
        <v>1</v>
      </c>
      <c r="C36">
        <v>1</v>
      </c>
      <c r="D36">
        <v>1</v>
      </c>
      <c r="E36">
        <v>11</v>
      </c>
      <c r="F36">
        <v>0</v>
      </c>
      <c r="G36">
        <v>11</v>
      </c>
      <c r="H36">
        <v>0</v>
      </c>
      <c r="I36">
        <v>2</v>
      </c>
      <c r="J36">
        <v>7</v>
      </c>
      <c r="K36">
        <v>5</v>
      </c>
      <c r="L36">
        <v>2</v>
      </c>
      <c r="M36" t="s">
        <v>470</v>
      </c>
    </row>
    <row r="37" spans="1:13" x14ac:dyDescent="0.25">
      <c r="A37" t="s">
        <v>68</v>
      </c>
      <c r="B37">
        <v>1</v>
      </c>
      <c r="C37">
        <v>1</v>
      </c>
      <c r="D37">
        <v>1</v>
      </c>
      <c r="E37">
        <v>4</v>
      </c>
      <c r="F37">
        <v>0</v>
      </c>
      <c r="G37">
        <v>4</v>
      </c>
      <c r="H37">
        <v>0</v>
      </c>
      <c r="I37">
        <v>1</v>
      </c>
      <c r="J37">
        <v>2</v>
      </c>
      <c r="K37">
        <v>4</v>
      </c>
      <c r="L37">
        <v>1</v>
      </c>
      <c r="M37" t="s">
        <v>470</v>
      </c>
    </row>
    <row r="38" spans="1:13" x14ac:dyDescent="0.25">
      <c r="A38" t="s">
        <v>118</v>
      </c>
      <c r="B38">
        <v>1</v>
      </c>
      <c r="C38">
        <v>1</v>
      </c>
      <c r="D38">
        <v>1</v>
      </c>
      <c r="E38">
        <v>1</v>
      </c>
      <c r="F38">
        <v>0</v>
      </c>
      <c r="G38">
        <v>0</v>
      </c>
      <c r="H38">
        <v>1</v>
      </c>
      <c r="I38">
        <v>1</v>
      </c>
      <c r="J38">
        <v>1</v>
      </c>
      <c r="K38">
        <v>2</v>
      </c>
      <c r="L38">
        <v>3</v>
      </c>
      <c r="M38" t="s">
        <v>479</v>
      </c>
    </row>
    <row r="39" spans="1:13" x14ac:dyDescent="0.25">
      <c r="A39" t="s">
        <v>85</v>
      </c>
      <c r="B39">
        <v>1</v>
      </c>
      <c r="C39">
        <v>1</v>
      </c>
      <c r="D39">
        <v>2</v>
      </c>
      <c r="E39">
        <v>6</v>
      </c>
      <c r="F39">
        <v>3</v>
      </c>
      <c r="G39">
        <v>3</v>
      </c>
      <c r="H39">
        <v>0</v>
      </c>
      <c r="I39">
        <v>3</v>
      </c>
      <c r="J39">
        <v>1</v>
      </c>
      <c r="K39">
        <v>6</v>
      </c>
      <c r="L39">
        <v>3</v>
      </c>
      <c r="M39" t="s">
        <v>470</v>
      </c>
    </row>
    <row r="40" spans="1:13" x14ac:dyDescent="0.25">
      <c r="A40" t="s">
        <v>116</v>
      </c>
      <c r="B40">
        <v>1</v>
      </c>
      <c r="C40">
        <v>1</v>
      </c>
      <c r="D40">
        <v>1</v>
      </c>
      <c r="E40">
        <v>9</v>
      </c>
      <c r="F40">
        <v>0</v>
      </c>
      <c r="G40">
        <v>9</v>
      </c>
      <c r="H40">
        <v>0</v>
      </c>
      <c r="I40">
        <v>2</v>
      </c>
      <c r="J40">
        <v>2</v>
      </c>
      <c r="K40">
        <v>4</v>
      </c>
      <c r="L40">
        <v>1</v>
      </c>
      <c r="M40" t="s">
        <v>470</v>
      </c>
    </row>
    <row r="41" spans="1:13" x14ac:dyDescent="0.25">
      <c r="A41" t="s">
        <v>155</v>
      </c>
      <c r="B41">
        <v>1</v>
      </c>
      <c r="C41">
        <v>1</v>
      </c>
      <c r="D41">
        <v>1</v>
      </c>
      <c r="E41">
        <v>1</v>
      </c>
      <c r="F41">
        <v>0</v>
      </c>
      <c r="G41">
        <v>0</v>
      </c>
      <c r="H41">
        <v>1</v>
      </c>
      <c r="I41">
        <v>1</v>
      </c>
      <c r="J41">
        <v>1</v>
      </c>
      <c r="K41">
        <v>2</v>
      </c>
      <c r="L41">
        <v>2</v>
      </c>
      <c r="M41" t="s">
        <v>478</v>
      </c>
    </row>
    <row r="42" spans="1:13" x14ac:dyDescent="0.25">
      <c r="A42" t="s">
        <v>87</v>
      </c>
      <c r="B42">
        <v>1</v>
      </c>
      <c r="C42">
        <v>1</v>
      </c>
      <c r="D42">
        <v>2</v>
      </c>
      <c r="E42">
        <v>2</v>
      </c>
      <c r="F42">
        <v>0</v>
      </c>
      <c r="G42">
        <v>0</v>
      </c>
      <c r="H42">
        <v>2</v>
      </c>
      <c r="I42">
        <v>2</v>
      </c>
      <c r="J42">
        <v>2</v>
      </c>
      <c r="K42">
        <v>4</v>
      </c>
      <c r="L42">
        <v>3</v>
      </c>
      <c r="M42" t="s">
        <v>471</v>
      </c>
    </row>
    <row r="43" spans="1:13" x14ac:dyDescent="0.25">
      <c r="A43" t="s">
        <v>145</v>
      </c>
      <c r="B43">
        <v>1</v>
      </c>
      <c r="C43">
        <v>1</v>
      </c>
      <c r="D43">
        <v>1</v>
      </c>
      <c r="E43">
        <v>1</v>
      </c>
      <c r="F43">
        <v>0</v>
      </c>
      <c r="G43">
        <v>0</v>
      </c>
      <c r="H43">
        <v>1</v>
      </c>
      <c r="I43">
        <v>1</v>
      </c>
      <c r="J43">
        <v>1</v>
      </c>
      <c r="K43">
        <v>3</v>
      </c>
      <c r="L43">
        <v>4</v>
      </c>
      <c r="M43" t="s">
        <v>470</v>
      </c>
    </row>
    <row r="44" spans="1:13" x14ac:dyDescent="0.25">
      <c r="A44" t="s">
        <v>86</v>
      </c>
      <c r="B44">
        <v>1</v>
      </c>
      <c r="C44">
        <v>1</v>
      </c>
      <c r="D44">
        <v>1</v>
      </c>
      <c r="E44">
        <v>1</v>
      </c>
      <c r="F44">
        <v>0</v>
      </c>
      <c r="G44">
        <v>0</v>
      </c>
      <c r="H44">
        <v>1</v>
      </c>
      <c r="I44">
        <v>1</v>
      </c>
      <c r="J44">
        <v>1</v>
      </c>
      <c r="K44">
        <v>1</v>
      </c>
      <c r="L44">
        <v>2</v>
      </c>
      <c r="M44" t="s">
        <v>470</v>
      </c>
    </row>
    <row r="45" spans="1:13" x14ac:dyDescent="0.25">
      <c r="A45" t="s">
        <v>137</v>
      </c>
      <c r="B45">
        <v>1</v>
      </c>
      <c r="C45">
        <v>1</v>
      </c>
      <c r="D45">
        <v>1</v>
      </c>
      <c r="E45">
        <v>1</v>
      </c>
      <c r="F45">
        <v>0</v>
      </c>
      <c r="G45">
        <v>0</v>
      </c>
      <c r="H45">
        <v>1</v>
      </c>
      <c r="I45">
        <v>1</v>
      </c>
      <c r="J45">
        <v>1</v>
      </c>
      <c r="K45">
        <v>1</v>
      </c>
      <c r="L45">
        <v>3</v>
      </c>
      <c r="M45" t="s">
        <v>474</v>
      </c>
    </row>
    <row r="46" spans="1:13" x14ac:dyDescent="0.25">
      <c r="A46" t="s">
        <v>128</v>
      </c>
      <c r="B46">
        <v>1</v>
      </c>
      <c r="C46">
        <v>1</v>
      </c>
      <c r="D46">
        <v>1</v>
      </c>
      <c r="E46">
        <v>4</v>
      </c>
      <c r="F46">
        <v>3</v>
      </c>
      <c r="G46">
        <v>0</v>
      </c>
      <c r="H46">
        <v>1</v>
      </c>
      <c r="I46">
        <v>2</v>
      </c>
      <c r="J46">
        <v>1</v>
      </c>
      <c r="K46">
        <v>4</v>
      </c>
      <c r="L46">
        <v>2</v>
      </c>
      <c r="M46" t="s">
        <v>479</v>
      </c>
    </row>
    <row r="47" spans="1:13" x14ac:dyDescent="0.25">
      <c r="A47" t="s">
        <v>146</v>
      </c>
      <c r="B47">
        <v>1</v>
      </c>
      <c r="C47">
        <v>1</v>
      </c>
      <c r="D47">
        <v>1</v>
      </c>
      <c r="E47">
        <v>1</v>
      </c>
      <c r="F47">
        <v>0</v>
      </c>
      <c r="G47">
        <v>0</v>
      </c>
      <c r="H47">
        <v>1</v>
      </c>
      <c r="I47">
        <v>1</v>
      </c>
      <c r="J47">
        <v>1</v>
      </c>
      <c r="K47">
        <v>1</v>
      </c>
      <c r="L47">
        <v>1</v>
      </c>
      <c r="M47" t="s">
        <v>470</v>
      </c>
    </row>
    <row r="48" spans="1:13" x14ac:dyDescent="0.25">
      <c r="A48" t="s">
        <v>143</v>
      </c>
      <c r="B48">
        <v>1</v>
      </c>
      <c r="C48">
        <v>1</v>
      </c>
      <c r="D48">
        <v>1</v>
      </c>
      <c r="E48">
        <v>1</v>
      </c>
      <c r="F48">
        <v>0</v>
      </c>
      <c r="G48">
        <v>0</v>
      </c>
      <c r="H48">
        <v>1</v>
      </c>
      <c r="I48">
        <v>1</v>
      </c>
      <c r="J48">
        <v>1</v>
      </c>
      <c r="K48">
        <v>1</v>
      </c>
      <c r="L48">
        <v>3</v>
      </c>
      <c r="M48" t="s">
        <v>471</v>
      </c>
    </row>
    <row r="49" spans="1:13" x14ac:dyDescent="0.25">
      <c r="A49" t="s">
        <v>88</v>
      </c>
      <c r="B49">
        <v>1</v>
      </c>
      <c r="C49">
        <v>1</v>
      </c>
      <c r="D49">
        <v>2</v>
      </c>
      <c r="E49">
        <v>2</v>
      </c>
      <c r="F49">
        <v>0</v>
      </c>
      <c r="G49">
        <v>0</v>
      </c>
      <c r="H49">
        <v>2</v>
      </c>
      <c r="I49">
        <v>2</v>
      </c>
      <c r="J49">
        <v>1</v>
      </c>
      <c r="K49">
        <v>4</v>
      </c>
      <c r="L49">
        <v>1</v>
      </c>
      <c r="M49" t="s">
        <v>482</v>
      </c>
    </row>
    <row r="50" spans="1:13" x14ac:dyDescent="0.25">
      <c r="A50" t="s">
        <v>144</v>
      </c>
      <c r="B50">
        <v>1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>
        <v>1</v>
      </c>
      <c r="L50">
        <v>2</v>
      </c>
      <c r="M50" t="s">
        <v>474</v>
      </c>
    </row>
    <row r="51" spans="1:13" x14ac:dyDescent="0.25">
      <c r="A51" t="s">
        <v>156</v>
      </c>
      <c r="B51">
        <v>1</v>
      </c>
      <c r="C51">
        <v>1</v>
      </c>
      <c r="D51">
        <v>1</v>
      </c>
      <c r="E51">
        <v>3</v>
      </c>
      <c r="F51">
        <v>3</v>
      </c>
      <c r="G51">
        <v>0</v>
      </c>
      <c r="H51">
        <v>0</v>
      </c>
      <c r="I51">
        <v>1</v>
      </c>
      <c r="J51">
        <v>1</v>
      </c>
      <c r="K51">
        <v>1</v>
      </c>
      <c r="L51">
        <v>3</v>
      </c>
      <c r="M51" t="s">
        <v>471</v>
      </c>
    </row>
    <row r="52" spans="1:13" x14ac:dyDescent="0.25">
      <c r="A52" t="s">
        <v>157</v>
      </c>
      <c r="B52">
        <v>1</v>
      </c>
      <c r="C52">
        <v>1</v>
      </c>
      <c r="D52">
        <v>2</v>
      </c>
      <c r="E52">
        <v>21</v>
      </c>
      <c r="F52">
        <v>19</v>
      </c>
      <c r="G52">
        <v>0</v>
      </c>
      <c r="H52">
        <v>2</v>
      </c>
      <c r="I52">
        <v>8</v>
      </c>
      <c r="J52">
        <v>2</v>
      </c>
      <c r="K52">
        <v>8</v>
      </c>
      <c r="L52">
        <v>3</v>
      </c>
      <c r="M52" t="s">
        <v>474</v>
      </c>
    </row>
    <row r="53" spans="1:13" x14ac:dyDescent="0.25">
      <c r="A53" t="s">
        <v>89</v>
      </c>
      <c r="B53">
        <v>1</v>
      </c>
      <c r="C53">
        <v>1</v>
      </c>
      <c r="D53">
        <v>1</v>
      </c>
      <c r="E53">
        <v>1</v>
      </c>
      <c r="F53">
        <v>1</v>
      </c>
      <c r="G53">
        <v>0</v>
      </c>
      <c r="H53">
        <v>0</v>
      </c>
      <c r="I53">
        <v>1</v>
      </c>
      <c r="J53">
        <v>1</v>
      </c>
      <c r="K53">
        <v>1</v>
      </c>
      <c r="L53">
        <v>2</v>
      </c>
      <c r="M53" t="s">
        <v>484</v>
      </c>
    </row>
    <row r="54" spans="1:13" x14ac:dyDescent="0.25">
      <c r="A54" t="s">
        <v>185</v>
      </c>
      <c r="B54">
        <v>1</v>
      </c>
      <c r="C54">
        <v>1</v>
      </c>
      <c r="D54">
        <v>1</v>
      </c>
      <c r="E54">
        <v>3</v>
      </c>
      <c r="F54">
        <v>3</v>
      </c>
      <c r="G54">
        <v>0</v>
      </c>
      <c r="H54">
        <v>0</v>
      </c>
      <c r="I54">
        <v>1</v>
      </c>
      <c r="J54">
        <v>1</v>
      </c>
      <c r="K54">
        <v>4</v>
      </c>
      <c r="L54">
        <v>1</v>
      </c>
      <c r="M54" t="s">
        <v>479</v>
      </c>
    </row>
    <row r="55" spans="1:13" x14ac:dyDescent="0.25">
      <c r="A55" t="s">
        <v>90</v>
      </c>
      <c r="B55">
        <v>1</v>
      </c>
      <c r="C55">
        <v>1</v>
      </c>
      <c r="D55">
        <v>1</v>
      </c>
      <c r="E55">
        <v>3</v>
      </c>
      <c r="F55">
        <v>3</v>
      </c>
      <c r="G55">
        <v>0</v>
      </c>
      <c r="H55">
        <v>0</v>
      </c>
      <c r="I55">
        <v>1</v>
      </c>
      <c r="J55">
        <v>1</v>
      </c>
      <c r="K55">
        <v>3</v>
      </c>
      <c r="L55">
        <v>2</v>
      </c>
      <c r="M55" t="s">
        <v>479</v>
      </c>
    </row>
    <row r="56" spans="1:13" x14ac:dyDescent="0.25">
      <c r="A56" t="s">
        <v>147</v>
      </c>
      <c r="B56">
        <v>1</v>
      </c>
      <c r="C56">
        <v>1</v>
      </c>
      <c r="D56">
        <v>6</v>
      </c>
      <c r="E56">
        <v>10</v>
      </c>
      <c r="F56">
        <v>3</v>
      </c>
      <c r="G56">
        <v>0</v>
      </c>
      <c r="H56">
        <v>7</v>
      </c>
      <c r="I56">
        <v>9</v>
      </c>
      <c r="J56">
        <v>1</v>
      </c>
      <c r="K56">
        <v>5</v>
      </c>
      <c r="L56">
        <v>1</v>
      </c>
      <c r="M56" t="s">
        <v>474</v>
      </c>
    </row>
    <row r="57" spans="1:13" x14ac:dyDescent="0.25">
      <c r="A57" t="s">
        <v>165</v>
      </c>
      <c r="B57">
        <v>1</v>
      </c>
      <c r="C57">
        <v>1</v>
      </c>
      <c r="D57">
        <v>2</v>
      </c>
      <c r="E57">
        <v>6</v>
      </c>
      <c r="F57">
        <v>6</v>
      </c>
      <c r="G57">
        <v>0</v>
      </c>
      <c r="H57">
        <v>0</v>
      </c>
      <c r="I57">
        <v>2</v>
      </c>
      <c r="J57">
        <v>2</v>
      </c>
      <c r="K57">
        <v>2</v>
      </c>
      <c r="L57">
        <v>3</v>
      </c>
      <c r="M57" t="s">
        <v>471</v>
      </c>
    </row>
    <row r="58" spans="1:13" x14ac:dyDescent="0.25">
      <c r="A58" t="s">
        <v>148</v>
      </c>
      <c r="B58">
        <v>1</v>
      </c>
      <c r="C58">
        <v>1</v>
      </c>
      <c r="D58">
        <v>1</v>
      </c>
      <c r="E58">
        <v>4</v>
      </c>
      <c r="F58">
        <v>4</v>
      </c>
      <c r="G58">
        <v>0</v>
      </c>
      <c r="H58">
        <v>0</v>
      </c>
      <c r="I58">
        <v>2</v>
      </c>
      <c r="J58">
        <v>1</v>
      </c>
      <c r="K58">
        <v>3</v>
      </c>
      <c r="L58">
        <v>1</v>
      </c>
      <c r="M58" t="s">
        <v>470</v>
      </c>
    </row>
    <row r="59" spans="1:13" x14ac:dyDescent="0.25">
      <c r="A59" t="s">
        <v>158</v>
      </c>
      <c r="B59">
        <v>1</v>
      </c>
      <c r="C59">
        <v>1</v>
      </c>
      <c r="D59">
        <v>2</v>
      </c>
      <c r="E59">
        <v>12</v>
      </c>
      <c r="F59">
        <v>2</v>
      </c>
      <c r="G59">
        <v>6</v>
      </c>
      <c r="H59">
        <v>4</v>
      </c>
      <c r="I59">
        <v>6</v>
      </c>
      <c r="J59">
        <v>2</v>
      </c>
      <c r="K59">
        <v>8</v>
      </c>
      <c r="L59">
        <v>5</v>
      </c>
      <c r="M59" t="s">
        <v>470</v>
      </c>
    </row>
    <row r="60" spans="1:13" x14ac:dyDescent="0.25">
      <c r="A60" t="s">
        <v>91</v>
      </c>
      <c r="B60">
        <v>1</v>
      </c>
      <c r="C60">
        <v>1</v>
      </c>
      <c r="D60">
        <v>1</v>
      </c>
      <c r="E60">
        <v>1</v>
      </c>
      <c r="F60">
        <v>1</v>
      </c>
      <c r="G60">
        <v>0</v>
      </c>
      <c r="H60">
        <v>0</v>
      </c>
      <c r="I60">
        <v>1</v>
      </c>
      <c r="J60">
        <v>1</v>
      </c>
      <c r="K60">
        <v>1</v>
      </c>
      <c r="L60">
        <v>1</v>
      </c>
      <c r="M60" t="s">
        <v>479</v>
      </c>
    </row>
    <row r="61" spans="1:13" x14ac:dyDescent="0.25">
      <c r="A61" t="s">
        <v>149</v>
      </c>
      <c r="B61">
        <v>1</v>
      </c>
      <c r="C61">
        <v>1</v>
      </c>
      <c r="D61">
        <v>1</v>
      </c>
      <c r="E61">
        <v>4</v>
      </c>
      <c r="F61">
        <v>4</v>
      </c>
      <c r="G61">
        <v>0</v>
      </c>
      <c r="H61">
        <v>0</v>
      </c>
      <c r="I61">
        <v>1</v>
      </c>
      <c r="J61">
        <v>1</v>
      </c>
      <c r="K61">
        <v>2</v>
      </c>
      <c r="L61">
        <v>1</v>
      </c>
      <c r="M61" t="s">
        <v>474</v>
      </c>
    </row>
    <row r="62" spans="1:13" x14ac:dyDescent="0.25">
      <c r="A62" t="s">
        <v>150</v>
      </c>
      <c r="B62">
        <v>1</v>
      </c>
      <c r="C62">
        <v>1</v>
      </c>
      <c r="D62">
        <v>1</v>
      </c>
      <c r="E62">
        <v>3</v>
      </c>
      <c r="F62">
        <v>3</v>
      </c>
      <c r="G62">
        <v>0</v>
      </c>
      <c r="H62">
        <v>0</v>
      </c>
      <c r="I62">
        <v>1</v>
      </c>
      <c r="J62">
        <v>1</v>
      </c>
      <c r="K62">
        <v>4</v>
      </c>
      <c r="L62">
        <v>2</v>
      </c>
      <c r="M62" t="s">
        <v>473</v>
      </c>
    </row>
    <row r="63" spans="1:13" x14ac:dyDescent="0.25">
      <c r="A63" t="s">
        <v>92</v>
      </c>
      <c r="B63">
        <v>1</v>
      </c>
      <c r="C63">
        <v>1</v>
      </c>
      <c r="D63">
        <v>1</v>
      </c>
      <c r="E63">
        <v>2</v>
      </c>
      <c r="F63">
        <v>2</v>
      </c>
      <c r="G63">
        <v>0</v>
      </c>
      <c r="H63">
        <v>0</v>
      </c>
      <c r="I63">
        <v>2</v>
      </c>
      <c r="J63">
        <v>1</v>
      </c>
      <c r="K63">
        <v>1</v>
      </c>
      <c r="L63">
        <v>1</v>
      </c>
      <c r="M63" t="s">
        <v>470</v>
      </c>
    </row>
    <row r="64" spans="1:13" x14ac:dyDescent="0.25">
      <c r="A64" t="s">
        <v>117</v>
      </c>
      <c r="B64">
        <v>1</v>
      </c>
      <c r="C64">
        <v>1</v>
      </c>
      <c r="D64">
        <v>1</v>
      </c>
      <c r="E64">
        <v>1</v>
      </c>
      <c r="F64">
        <v>0</v>
      </c>
      <c r="G64">
        <v>0</v>
      </c>
      <c r="H64">
        <v>1</v>
      </c>
      <c r="I64">
        <v>1</v>
      </c>
      <c r="J64">
        <v>11</v>
      </c>
      <c r="K64">
        <v>3</v>
      </c>
      <c r="L64">
        <v>2</v>
      </c>
      <c r="M64" t="s">
        <v>471</v>
      </c>
    </row>
    <row r="65" spans="1:13" x14ac:dyDescent="0.25">
      <c r="A65" t="s">
        <v>160</v>
      </c>
      <c r="B65">
        <v>1</v>
      </c>
      <c r="C65">
        <v>1</v>
      </c>
      <c r="D65">
        <v>1</v>
      </c>
      <c r="E65">
        <v>2</v>
      </c>
      <c r="F65">
        <v>0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 t="s">
        <v>478</v>
      </c>
    </row>
    <row r="66" spans="1:13" x14ac:dyDescent="0.25">
      <c r="A66" t="s">
        <v>93</v>
      </c>
      <c r="B66">
        <v>1</v>
      </c>
      <c r="C66">
        <v>1</v>
      </c>
      <c r="D66">
        <v>1</v>
      </c>
      <c r="E66">
        <v>1</v>
      </c>
      <c r="F66">
        <v>0</v>
      </c>
      <c r="G66">
        <v>0</v>
      </c>
      <c r="H66">
        <v>1</v>
      </c>
      <c r="I66">
        <v>1</v>
      </c>
      <c r="J66">
        <v>1</v>
      </c>
      <c r="K66">
        <v>2</v>
      </c>
      <c r="L66">
        <v>3</v>
      </c>
      <c r="M66" t="s">
        <v>480</v>
      </c>
    </row>
    <row r="67" spans="1:13" x14ac:dyDescent="0.25">
      <c r="A67" t="s">
        <v>159</v>
      </c>
      <c r="B67">
        <v>1</v>
      </c>
      <c r="C67">
        <v>1</v>
      </c>
      <c r="D67">
        <v>2</v>
      </c>
      <c r="E67">
        <v>2</v>
      </c>
      <c r="F67">
        <v>0</v>
      </c>
      <c r="G67">
        <v>0</v>
      </c>
      <c r="H67">
        <v>2</v>
      </c>
      <c r="I67">
        <v>2</v>
      </c>
      <c r="J67">
        <v>1</v>
      </c>
      <c r="K67">
        <v>2</v>
      </c>
      <c r="L67">
        <v>2</v>
      </c>
      <c r="M67" t="s">
        <v>470</v>
      </c>
    </row>
    <row r="68" spans="1:13" x14ac:dyDescent="0.25">
      <c r="A68" t="s">
        <v>72</v>
      </c>
      <c r="B68">
        <v>1</v>
      </c>
      <c r="C68">
        <v>1</v>
      </c>
      <c r="D68">
        <v>1</v>
      </c>
      <c r="E68">
        <v>3</v>
      </c>
      <c r="F68">
        <v>3</v>
      </c>
      <c r="G68">
        <v>0</v>
      </c>
      <c r="H68">
        <v>0</v>
      </c>
      <c r="I68">
        <v>2</v>
      </c>
      <c r="J68">
        <v>1</v>
      </c>
      <c r="K68">
        <v>2</v>
      </c>
      <c r="L68">
        <v>1</v>
      </c>
      <c r="M68" t="s">
        <v>480</v>
      </c>
    </row>
    <row r="69" spans="1:13" x14ac:dyDescent="0.25">
      <c r="A69" t="s">
        <v>73</v>
      </c>
      <c r="B69">
        <v>2</v>
      </c>
      <c r="C69">
        <v>2</v>
      </c>
      <c r="D69">
        <v>2</v>
      </c>
      <c r="E69">
        <v>6</v>
      </c>
      <c r="F69">
        <v>6</v>
      </c>
      <c r="G69">
        <v>0</v>
      </c>
      <c r="H69">
        <v>0</v>
      </c>
      <c r="I69">
        <v>2</v>
      </c>
      <c r="J69">
        <v>2</v>
      </c>
      <c r="K69">
        <v>2</v>
      </c>
      <c r="L69">
        <v>3</v>
      </c>
      <c r="M69" t="s">
        <v>471</v>
      </c>
    </row>
    <row r="70" spans="1:13" x14ac:dyDescent="0.25">
      <c r="A70" t="s">
        <v>74</v>
      </c>
      <c r="B70">
        <v>1</v>
      </c>
      <c r="C70">
        <v>1</v>
      </c>
      <c r="D70">
        <v>1</v>
      </c>
      <c r="E70">
        <v>1</v>
      </c>
      <c r="F70">
        <v>0</v>
      </c>
      <c r="G70">
        <v>0</v>
      </c>
      <c r="H70">
        <v>1</v>
      </c>
      <c r="I70">
        <v>1</v>
      </c>
      <c r="J70">
        <v>1</v>
      </c>
      <c r="K70">
        <v>1</v>
      </c>
      <c r="L70">
        <v>3</v>
      </c>
      <c r="M70" t="s">
        <v>470</v>
      </c>
    </row>
    <row r="71" spans="1:13" x14ac:dyDescent="0.25">
      <c r="A71" t="s">
        <v>221</v>
      </c>
      <c r="B71">
        <v>1</v>
      </c>
      <c r="C71">
        <v>1</v>
      </c>
      <c r="D71">
        <v>1</v>
      </c>
      <c r="E71">
        <v>1</v>
      </c>
      <c r="F71">
        <v>1</v>
      </c>
      <c r="G71">
        <v>0</v>
      </c>
      <c r="H71">
        <v>0</v>
      </c>
      <c r="I71">
        <v>1</v>
      </c>
      <c r="J71">
        <v>1</v>
      </c>
      <c r="K71">
        <v>2</v>
      </c>
      <c r="L71">
        <v>2</v>
      </c>
      <c r="M71" t="s">
        <v>470</v>
      </c>
    </row>
    <row r="72" spans="1:13" x14ac:dyDescent="0.25">
      <c r="A72" t="s">
        <v>166</v>
      </c>
      <c r="B72">
        <v>1</v>
      </c>
      <c r="C72">
        <v>1</v>
      </c>
      <c r="D72">
        <v>1</v>
      </c>
      <c r="E72">
        <v>1</v>
      </c>
      <c r="F72">
        <v>0</v>
      </c>
      <c r="G72">
        <v>0</v>
      </c>
      <c r="H72">
        <v>1</v>
      </c>
      <c r="I72">
        <v>1</v>
      </c>
      <c r="J72">
        <v>1</v>
      </c>
      <c r="K72">
        <v>2</v>
      </c>
      <c r="L72">
        <v>2</v>
      </c>
      <c r="M72" t="s">
        <v>470</v>
      </c>
    </row>
    <row r="73" spans="1:13" x14ac:dyDescent="0.25">
      <c r="A73" t="s">
        <v>168</v>
      </c>
      <c r="B73">
        <v>1</v>
      </c>
      <c r="C73">
        <v>1</v>
      </c>
      <c r="D73">
        <v>1</v>
      </c>
      <c r="E73">
        <v>2</v>
      </c>
      <c r="F73">
        <v>1</v>
      </c>
      <c r="G73">
        <v>0</v>
      </c>
      <c r="H73">
        <v>1</v>
      </c>
      <c r="I73">
        <v>2</v>
      </c>
      <c r="J73">
        <v>1</v>
      </c>
      <c r="K73">
        <v>3</v>
      </c>
      <c r="L73">
        <v>2</v>
      </c>
      <c r="M73" t="s">
        <v>470</v>
      </c>
    </row>
    <row r="74" spans="1:13" x14ac:dyDescent="0.25">
      <c r="A74" t="s">
        <v>95</v>
      </c>
      <c r="B74">
        <v>2</v>
      </c>
      <c r="C74">
        <v>2</v>
      </c>
      <c r="D74">
        <v>2</v>
      </c>
      <c r="E74">
        <v>2</v>
      </c>
      <c r="F74">
        <v>0</v>
      </c>
      <c r="G74">
        <v>0</v>
      </c>
      <c r="H74">
        <v>2</v>
      </c>
      <c r="I74">
        <v>2</v>
      </c>
      <c r="J74">
        <v>2</v>
      </c>
      <c r="K74">
        <v>1</v>
      </c>
      <c r="L74">
        <v>1</v>
      </c>
      <c r="M74" t="s">
        <v>470</v>
      </c>
    </row>
    <row r="75" spans="1:13" x14ac:dyDescent="0.25">
      <c r="A75" t="s">
        <v>75</v>
      </c>
      <c r="B75">
        <v>1</v>
      </c>
      <c r="C75">
        <v>1</v>
      </c>
      <c r="D75">
        <v>1</v>
      </c>
      <c r="E75">
        <v>3</v>
      </c>
      <c r="F75">
        <v>3</v>
      </c>
      <c r="G75">
        <v>0</v>
      </c>
      <c r="H75">
        <v>0</v>
      </c>
      <c r="I75">
        <v>2</v>
      </c>
      <c r="J75">
        <v>1</v>
      </c>
      <c r="K75">
        <v>3</v>
      </c>
      <c r="L75">
        <v>1</v>
      </c>
      <c r="M75" t="s">
        <v>470</v>
      </c>
    </row>
    <row r="76" spans="1:13" x14ac:dyDescent="0.25">
      <c r="A76" t="s">
        <v>138</v>
      </c>
      <c r="B76">
        <v>1</v>
      </c>
      <c r="C76">
        <v>1</v>
      </c>
      <c r="D76">
        <v>1</v>
      </c>
      <c r="E76">
        <v>1</v>
      </c>
      <c r="F76">
        <v>0</v>
      </c>
      <c r="G76">
        <v>0</v>
      </c>
      <c r="H76">
        <v>1</v>
      </c>
      <c r="I76">
        <v>1</v>
      </c>
      <c r="J76">
        <v>1</v>
      </c>
      <c r="K76">
        <v>1</v>
      </c>
      <c r="L76">
        <v>1</v>
      </c>
      <c r="M76" t="s">
        <v>470</v>
      </c>
    </row>
    <row r="77" spans="1:13" x14ac:dyDescent="0.25">
      <c r="A77" t="s">
        <v>130</v>
      </c>
      <c r="B77">
        <v>1</v>
      </c>
      <c r="C77">
        <v>1</v>
      </c>
      <c r="D77">
        <v>1</v>
      </c>
      <c r="E77">
        <v>1</v>
      </c>
      <c r="F77">
        <v>0</v>
      </c>
      <c r="G77">
        <v>0</v>
      </c>
      <c r="H77">
        <v>1</v>
      </c>
      <c r="I77">
        <v>1</v>
      </c>
      <c r="J77">
        <v>1</v>
      </c>
      <c r="K77">
        <v>2</v>
      </c>
      <c r="L77">
        <v>3</v>
      </c>
      <c r="M77" t="s">
        <v>482</v>
      </c>
    </row>
    <row r="78" spans="1:13" x14ac:dyDescent="0.25">
      <c r="A78" t="s">
        <v>119</v>
      </c>
      <c r="B78">
        <v>1</v>
      </c>
      <c r="C78">
        <v>1</v>
      </c>
      <c r="D78">
        <v>1</v>
      </c>
      <c r="E78">
        <v>1</v>
      </c>
      <c r="F78">
        <v>0</v>
      </c>
      <c r="G78">
        <v>0</v>
      </c>
      <c r="H78">
        <v>1</v>
      </c>
      <c r="I78">
        <v>1</v>
      </c>
      <c r="J78">
        <v>1</v>
      </c>
      <c r="K78">
        <v>2</v>
      </c>
      <c r="L78">
        <v>3</v>
      </c>
      <c r="M78" t="s">
        <v>470</v>
      </c>
    </row>
    <row r="79" spans="1:13" x14ac:dyDescent="0.25">
      <c r="A79" t="s">
        <v>142</v>
      </c>
      <c r="B79">
        <v>1</v>
      </c>
      <c r="C79">
        <v>1</v>
      </c>
      <c r="D79">
        <v>1</v>
      </c>
      <c r="E79">
        <v>1</v>
      </c>
      <c r="F79">
        <v>0</v>
      </c>
      <c r="G79">
        <v>0</v>
      </c>
      <c r="H79">
        <v>1</v>
      </c>
      <c r="I79">
        <v>1</v>
      </c>
      <c r="J79">
        <v>1</v>
      </c>
      <c r="K79">
        <v>2</v>
      </c>
      <c r="L79">
        <v>3</v>
      </c>
      <c r="M79" t="s">
        <v>470</v>
      </c>
    </row>
    <row r="80" spans="1:13" x14ac:dyDescent="0.25">
      <c r="A80" t="s">
        <v>76</v>
      </c>
      <c r="B80">
        <v>1</v>
      </c>
      <c r="C80">
        <v>1</v>
      </c>
      <c r="D80">
        <v>2</v>
      </c>
      <c r="E80">
        <v>2</v>
      </c>
      <c r="F80">
        <v>0</v>
      </c>
      <c r="G80">
        <v>0</v>
      </c>
      <c r="H80">
        <v>2</v>
      </c>
      <c r="I80">
        <v>2</v>
      </c>
      <c r="J80">
        <v>4</v>
      </c>
      <c r="K80">
        <v>3</v>
      </c>
      <c r="L80">
        <v>3</v>
      </c>
      <c r="M80" t="s">
        <v>470</v>
      </c>
    </row>
    <row r="81" spans="1:13" x14ac:dyDescent="0.25">
      <c r="A81" t="s">
        <v>97</v>
      </c>
      <c r="B81">
        <v>1</v>
      </c>
      <c r="C81">
        <v>1</v>
      </c>
      <c r="D81">
        <v>1</v>
      </c>
      <c r="E81">
        <v>9</v>
      </c>
      <c r="F81">
        <v>9</v>
      </c>
      <c r="G81">
        <v>0</v>
      </c>
      <c r="H81">
        <v>0</v>
      </c>
      <c r="I81">
        <v>1</v>
      </c>
      <c r="J81">
        <v>1</v>
      </c>
      <c r="K81">
        <v>3</v>
      </c>
      <c r="L81">
        <v>2</v>
      </c>
      <c r="M81" t="s">
        <v>470</v>
      </c>
    </row>
    <row r="82" spans="1:13" x14ac:dyDescent="0.25">
      <c r="A82" t="s">
        <v>162</v>
      </c>
      <c r="B82">
        <v>1</v>
      </c>
      <c r="C82">
        <v>1</v>
      </c>
      <c r="D82">
        <v>1</v>
      </c>
      <c r="E82">
        <v>1</v>
      </c>
      <c r="F82">
        <v>0</v>
      </c>
      <c r="G82">
        <v>0</v>
      </c>
      <c r="H82">
        <v>1</v>
      </c>
      <c r="I82">
        <v>1</v>
      </c>
      <c r="J82">
        <v>1</v>
      </c>
      <c r="K82">
        <v>4</v>
      </c>
      <c r="L82">
        <v>3</v>
      </c>
      <c r="M82" t="s">
        <v>470</v>
      </c>
    </row>
    <row r="83" spans="1:13" x14ac:dyDescent="0.25">
      <c r="A83" t="s">
        <v>120</v>
      </c>
      <c r="B83">
        <v>1</v>
      </c>
      <c r="C83">
        <v>1</v>
      </c>
      <c r="D83">
        <v>1</v>
      </c>
      <c r="E83">
        <v>2</v>
      </c>
      <c r="F83">
        <v>0</v>
      </c>
      <c r="G83">
        <v>0</v>
      </c>
      <c r="H83">
        <v>2</v>
      </c>
      <c r="I83">
        <v>2</v>
      </c>
      <c r="J83">
        <v>2</v>
      </c>
      <c r="K83">
        <v>2</v>
      </c>
      <c r="L83">
        <v>2</v>
      </c>
      <c r="M83" t="s">
        <v>470</v>
      </c>
    </row>
    <row r="84" spans="1:13" x14ac:dyDescent="0.25">
      <c r="A84" t="s">
        <v>99</v>
      </c>
      <c r="B84">
        <v>1</v>
      </c>
      <c r="C84">
        <v>1</v>
      </c>
      <c r="D84">
        <v>1</v>
      </c>
      <c r="E84">
        <v>4</v>
      </c>
      <c r="F84">
        <v>0</v>
      </c>
      <c r="G84">
        <v>4</v>
      </c>
      <c r="H84">
        <v>0</v>
      </c>
      <c r="I84">
        <v>1</v>
      </c>
      <c r="J84">
        <v>1</v>
      </c>
      <c r="K84">
        <v>3</v>
      </c>
      <c r="L84">
        <v>1</v>
      </c>
      <c r="M84" t="s">
        <v>470</v>
      </c>
    </row>
    <row r="85" spans="1:13" x14ac:dyDescent="0.25">
      <c r="A85" t="s">
        <v>100</v>
      </c>
      <c r="B85">
        <v>1</v>
      </c>
      <c r="C85">
        <v>1</v>
      </c>
      <c r="D85">
        <v>1</v>
      </c>
      <c r="E85">
        <v>3</v>
      </c>
      <c r="F85">
        <v>3</v>
      </c>
      <c r="G85">
        <v>0</v>
      </c>
      <c r="H85">
        <v>0</v>
      </c>
      <c r="I85">
        <v>1</v>
      </c>
      <c r="J85">
        <v>1</v>
      </c>
      <c r="K85">
        <v>2</v>
      </c>
      <c r="L85">
        <v>1</v>
      </c>
      <c r="M85" t="s">
        <v>470</v>
      </c>
    </row>
    <row r="86" spans="1:13" x14ac:dyDescent="0.25">
      <c r="A86" t="s">
        <v>132</v>
      </c>
      <c r="B86">
        <v>1</v>
      </c>
      <c r="C86">
        <v>1</v>
      </c>
      <c r="D86">
        <v>1</v>
      </c>
      <c r="E86">
        <v>1</v>
      </c>
      <c r="F86">
        <v>0</v>
      </c>
      <c r="G86">
        <v>0</v>
      </c>
      <c r="H86">
        <v>1</v>
      </c>
      <c r="I86">
        <v>1</v>
      </c>
      <c r="J86">
        <v>1</v>
      </c>
      <c r="K86">
        <v>1</v>
      </c>
      <c r="L86">
        <v>1</v>
      </c>
      <c r="M86" t="s">
        <v>470</v>
      </c>
    </row>
    <row r="87" spans="1:13" x14ac:dyDescent="0.25">
      <c r="A87" t="s">
        <v>101</v>
      </c>
      <c r="B87">
        <v>1</v>
      </c>
      <c r="C87">
        <v>1</v>
      </c>
      <c r="D87">
        <v>1</v>
      </c>
      <c r="E87">
        <v>1</v>
      </c>
      <c r="F87">
        <v>0</v>
      </c>
      <c r="G87">
        <v>0</v>
      </c>
      <c r="H87">
        <v>1</v>
      </c>
      <c r="I87">
        <v>1</v>
      </c>
      <c r="J87">
        <v>1</v>
      </c>
      <c r="K87">
        <v>4</v>
      </c>
      <c r="L87">
        <v>2</v>
      </c>
      <c r="M87" t="s">
        <v>490</v>
      </c>
    </row>
    <row r="88" spans="1:13" x14ac:dyDescent="0.25">
      <c r="A88" t="s">
        <v>121</v>
      </c>
      <c r="B88">
        <v>1</v>
      </c>
      <c r="C88">
        <v>1</v>
      </c>
      <c r="D88">
        <v>1</v>
      </c>
      <c r="E88">
        <v>1</v>
      </c>
      <c r="F88">
        <v>0</v>
      </c>
      <c r="G88">
        <v>0</v>
      </c>
      <c r="H88">
        <v>1</v>
      </c>
      <c r="I88">
        <v>1</v>
      </c>
      <c r="J88">
        <v>1</v>
      </c>
      <c r="K88">
        <v>2</v>
      </c>
      <c r="L88">
        <v>2</v>
      </c>
      <c r="M88" t="s">
        <v>470</v>
      </c>
    </row>
    <row r="89" spans="1:13" x14ac:dyDescent="0.25">
      <c r="A89" t="s">
        <v>77</v>
      </c>
      <c r="B89">
        <v>1</v>
      </c>
      <c r="C89">
        <v>1</v>
      </c>
      <c r="D89">
        <v>1</v>
      </c>
      <c r="E89">
        <v>2</v>
      </c>
      <c r="F89">
        <v>0</v>
      </c>
      <c r="G89">
        <v>0</v>
      </c>
      <c r="H89">
        <v>2</v>
      </c>
      <c r="I89">
        <v>2</v>
      </c>
      <c r="J89">
        <v>1</v>
      </c>
      <c r="K89">
        <v>2</v>
      </c>
      <c r="L89">
        <v>2</v>
      </c>
      <c r="M89" t="s">
        <v>491</v>
      </c>
    </row>
    <row r="90" spans="1:13" x14ac:dyDescent="0.25">
      <c r="A90" t="s">
        <v>139</v>
      </c>
      <c r="B90">
        <v>1</v>
      </c>
      <c r="C90">
        <v>1</v>
      </c>
      <c r="D90">
        <v>1</v>
      </c>
      <c r="E90">
        <v>1</v>
      </c>
      <c r="F90">
        <v>0</v>
      </c>
      <c r="G90">
        <v>0</v>
      </c>
      <c r="H90">
        <v>1</v>
      </c>
      <c r="I90">
        <v>1</v>
      </c>
      <c r="J90">
        <v>1</v>
      </c>
      <c r="K90">
        <v>3</v>
      </c>
      <c r="L90">
        <v>2</v>
      </c>
      <c r="M90" t="s">
        <v>470</v>
      </c>
    </row>
    <row r="91" spans="1:13" x14ac:dyDescent="0.25">
      <c r="A91" t="s">
        <v>140</v>
      </c>
      <c r="B91">
        <v>1</v>
      </c>
      <c r="C91">
        <v>1</v>
      </c>
      <c r="D91">
        <v>1</v>
      </c>
      <c r="E91">
        <v>7</v>
      </c>
      <c r="F91">
        <v>0</v>
      </c>
      <c r="G91">
        <v>5</v>
      </c>
      <c r="H91">
        <v>2</v>
      </c>
      <c r="I91">
        <v>2</v>
      </c>
      <c r="J91">
        <v>1</v>
      </c>
      <c r="K91">
        <v>7</v>
      </c>
      <c r="L91">
        <v>3</v>
      </c>
      <c r="M91" t="s">
        <v>470</v>
      </c>
    </row>
    <row r="92" spans="1:13" x14ac:dyDescent="0.25">
      <c r="A92" t="s">
        <v>103</v>
      </c>
      <c r="B92">
        <v>1</v>
      </c>
      <c r="C92">
        <v>1</v>
      </c>
      <c r="D92">
        <v>1</v>
      </c>
      <c r="E92">
        <v>1</v>
      </c>
      <c r="F92">
        <v>0</v>
      </c>
      <c r="G92">
        <v>0</v>
      </c>
      <c r="H92">
        <v>1</v>
      </c>
      <c r="I92">
        <v>1</v>
      </c>
      <c r="J92">
        <v>1</v>
      </c>
      <c r="K92">
        <v>3</v>
      </c>
      <c r="L92">
        <v>2</v>
      </c>
      <c r="M92" t="s">
        <v>471</v>
      </c>
    </row>
    <row r="93" spans="1:13" x14ac:dyDescent="0.25">
      <c r="A93" t="s">
        <v>104</v>
      </c>
      <c r="B93">
        <v>2</v>
      </c>
      <c r="C93">
        <v>2</v>
      </c>
      <c r="D93">
        <v>2</v>
      </c>
      <c r="E93">
        <v>7</v>
      </c>
      <c r="F93">
        <v>7</v>
      </c>
      <c r="G93">
        <v>0</v>
      </c>
      <c r="H93">
        <v>0</v>
      </c>
      <c r="I93">
        <v>2</v>
      </c>
      <c r="J93">
        <v>2</v>
      </c>
      <c r="K93">
        <v>2</v>
      </c>
      <c r="L93">
        <v>1</v>
      </c>
      <c r="M93" t="s">
        <v>470</v>
      </c>
    </row>
    <row r="94" spans="1:13" x14ac:dyDescent="0.25">
      <c r="A94" t="s">
        <v>105</v>
      </c>
      <c r="B94">
        <v>1</v>
      </c>
      <c r="C94">
        <v>1</v>
      </c>
      <c r="D94">
        <v>1</v>
      </c>
      <c r="E94">
        <v>4</v>
      </c>
      <c r="F94">
        <v>4</v>
      </c>
      <c r="G94">
        <v>0</v>
      </c>
      <c r="H94">
        <v>0</v>
      </c>
      <c r="I94">
        <v>1</v>
      </c>
      <c r="J94">
        <v>1</v>
      </c>
      <c r="K94">
        <v>3</v>
      </c>
      <c r="L94">
        <v>1</v>
      </c>
      <c r="M94" t="s">
        <v>470</v>
      </c>
    </row>
    <row r="95" spans="1:13" x14ac:dyDescent="0.25">
      <c r="A95" t="s">
        <v>141</v>
      </c>
      <c r="B95">
        <v>1</v>
      </c>
      <c r="C95">
        <v>1</v>
      </c>
      <c r="D95">
        <v>1</v>
      </c>
      <c r="E95">
        <v>1</v>
      </c>
      <c r="F95">
        <v>0</v>
      </c>
      <c r="G95">
        <v>0</v>
      </c>
      <c r="H95">
        <v>1</v>
      </c>
      <c r="I95">
        <v>1</v>
      </c>
      <c r="J95">
        <v>1</v>
      </c>
      <c r="K95">
        <v>2</v>
      </c>
      <c r="L95">
        <v>2</v>
      </c>
      <c r="M95" t="s">
        <v>470</v>
      </c>
    </row>
    <row r="96" spans="1:13" x14ac:dyDescent="0.25">
      <c r="A96" t="s">
        <v>167</v>
      </c>
      <c r="B96">
        <v>2</v>
      </c>
      <c r="C96">
        <v>2</v>
      </c>
      <c r="D96">
        <v>2</v>
      </c>
      <c r="E96">
        <v>10</v>
      </c>
      <c r="F96">
        <v>0</v>
      </c>
      <c r="G96">
        <v>9</v>
      </c>
      <c r="H96">
        <v>1</v>
      </c>
      <c r="I96">
        <v>2</v>
      </c>
      <c r="J96">
        <v>2</v>
      </c>
      <c r="K96">
        <v>8</v>
      </c>
      <c r="L96">
        <v>3</v>
      </c>
      <c r="M96" t="s">
        <v>470</v>
      </c>
    </row>
    <row r="97" spans="1:13" x14ac:dyDescent="0.25">
      <c r="A97" t="s">
        <v>151</v>
      </c>
      <c r="B97">
        <v>1</v>
      </c>
      <c r="C97">
        <v>1</v>
      </c>
      <c r="D97">
        <v>1</v>
      </c>
      <c r="E97">
        <v>2</v>
      </c>
      <c r="F97">
        <v>0</v>
      </c>
      <c r="G97">
        <v>0</v>
      </c>
      <c r="H97">
        <v>2</v>
      </c>
      <c r="I97">
        <v>2</v>
      </c>
      <c r="J97">
        <v>1</v>
      </c>
      <c r="K97">
        <v>1</v>
      </c>
      <c r="L97">
        <v>1</v>
      </c>
      <c r="M97" t="s">
        <v>471</v>
      </c>
    </row>
    <row r="98" spans="1:13" x14ac:dyDescent="0.25">
      <c r="A98" t="s">
        <v>107</v>
      </c>
      <c r="B98">
        <v>1</v>
      </c>
      <c r="C98">
        <v>1</v>
      </c>
      <c r="D98">
        <v>1</v>
      </c>
      <c r="E98">
        <v>1</v>
      </c>
      <c r="F98">
        <v>0</v>
      </c>
      <c r="G98">
        <v>0</v>
      </c>
      <c r="H98">
        <v>1</v>
      </c>
      <c r="I98">
        <v>1</v>
      </c>
      <c r="J98">
        <v>1</v>
      </c>
      <c r="K98">
        <v>1</v>
      </c>
      <c r="L98">
        <v>2</v>
      </c>
      <c r="M98" t="s">
        <v>470</v>
      </c>
    </row>
    <row r="99" spans="1:13" x14ac:dyDescent="0.25">
      <c r="A99" t="s">
        <v>78</v>
      </c>
      <c r="B99">
        <v>1</v>
      </c>
      <c r="C99">
        <v>1</v>
      </c>
      <c r="D99">
        <v>1</v>
      </c>
      <c r="E99">
        <v>1</v>
      </c>
      <c r="F99">
        <v>0</v>
      </c>
      <c r="G99">
        <v>0</v>
      </c>
      <c r="H99">
        <v>1</v>
      </c>
      <c r="I99">
        <v>1</v>
      </c>
      <c r="J99">
        <v>1</v>
      </c>
      <c r="K99">
        <v>1</v>
      </c>
      <c r="L99">
        <v>2</v>
      </c>
      <c r="M99" t="s">
        <v>470</v>
      </c>
    </row>
    <row r="100" spans="1:13" x14ac:dyDescent="0.25">
      <c r="A100" t="s">
        <v>79</v>
      </c>
      <c r="B100">
        <v>1</v>
      </c>
      <c r="C100">
        <v>1</v>
      </c>
      <c r="D100">
        <v>1</v>
      </c>
      <c r="E100">
        <v>1</v>
      </c>
      <c r="F100">
        <v>0</v>
      </c>
      <c r="G100">
        <v>0</v>
      </c>
      <c r="H100">
        <v>1</v>
      </c>
      <c r="I100">
        <v>1</v>
      </c>
      <c r="J100">
        <v>1</v>
      </c>
      <c r="K100">
        <v>1</v>
      </c>
      <c r="L100">
        <v>2</v>
      </c>
      <c r="M100" t="s">
        <v>492</v>
      </c>
    </row>
    <row r="101" spans="1:13" x14ac:dyDescent="0.25">
      <c r="A101" t="s">
        <v>110</v>
      </c>
      <c r="B101">
        <v>1</v>
      </c>
      <c r="C101">
        <v>1</v>
      </c>
      <c r="D101">
        <v>1</v>
      </c>
      <c r="E101">
        <v>6</v>
      </c>
      <c r="F101">
        <v>3</v>
      </c>
      <c r="G101">
        <v>3</v>
      </c>
      <c r="H101">
        <v>0</v>
      </c>
      <c r="I101">
        <v>2</v>
      </c>
      <c r="J101">
        <v>2</v>
      </c>
      <c r="K101">
        <v>6</v>
      </c>
      <c r="L101">
        <v>1</v>
      </c>
      <c r="M101" t="s">
        <v>470</v>
      </c>
    </row>
    <row r="102" spans="1:13" x14ac:dyDescent="0.25">
      <c r="A102" t="s">
        <v>80</v>
      </c>
      <c r="B102">
        <v>1</v>
      </c>
      <c r="C102">
        <v>1</v>
      </c>
      <c r="D102">
        <v>1</v>
      </c>
      <c r="E102">
        <v>4</v>
      </c>
      <c r="F102">
        <v>4</v>
      </c>
      <c r="G102">
        <v>0</v>
      </c>
      <c r="H102">
        <v>0</v>
      </c>
      <c r="I102">
        <v>2</v>
      </c>
      <c r="J102">
        <v>1</v>
      </c>
      <c r="K102">
        <v>3</v>
      </c>
      <c r="L102">
        <v>1</v>
      </c>
      <c r="M102" t="s">
        <v>482</v>
      </c>
    </row>
    <row r="103" spans="1:13" x14ac:dyDescent="0.25">
      <c r="A103" t="s">
        <v>81</v>
      </c>
      <c r="B103">
        <v>1</v>
      </c>
      <c r="C103">
        <v>1</v>
      </c>
      <c r="D103">
        <v>2</v>
      </c>
      <c r="E103">
        <v>3</v>
      </c>
      <c r="F103">
        <v>3</v>
      </c>
      <c r="G103">
        <v>0</v>
      </c>
      <c r="H103">
        <v>0</v>
      </c>
      <c r="I103">
        <v>2</v>
      </c>
      <c r="J103">
        <v>1</v>
      </c>
      <c r="K103">
        <v>2</v>
      </c>
      <c r="L103">
        <v>1</v>
      </c>
      <c r="M103" t="s">
        <v>473</v>
      </c>
    </row>
    <row r="104" spans="1:13" x14ac:dyDescent="0.25">
      <c r="A104" t="s">
        <v>152</v>
      </c>
      <c r="B104">
        <v>1</v>
      </c>
      <c r="C104">
        <v>1</v>
      </c>
      <c r="D104">
        <v>1</v>
      </c>
      <c r="E104">
        <v>2</v>
      </c>
      <c r="F104">
        <v>0</v>
      </c>
      <c r="G104">
        <v>0</v>
      </c>
      <c r="H104">
        <v>2</v>
      </c>
      <c r="I104">
        <v>1</v>
      </c>
      <c r="J104">
        <v>1</v>
      </c>
      <c r="K104">
        <v>3</v>
      </c>
      <c r="L104">
        <v>3</v>
      </c>
      <c r="M104" t="s">
        <v>470</v>
      </c>
    </row>
    <row r="105" spans="1:13" x14ac:dyDescent="0.25">
      <c r="A105" t="s">
        <v>82</v>
      </c>
      <c r="B105">
        <v>1</v>
      </c>
      <c r="C105">
        <v>1</v>
      </c>
      <c r="D105">
        <v>2</v>
      </c>
      <c r="E105">
        <v>10</v>
      </c>
      <c r="F105">
        <v>8</v>
      </c>
      <c r="G105">
        <v>0</v>
      </c>
      <c r="H105">
        <v>2</v>
      </c>
      <c r="I105">
        <v>3</v>
      </c>
      <c r="J105">
        <v>1</v>
      </c>
      <c r="K105">
        <v>7</v>
      </c>
      <c r="L105">
        <v>5</v>
      </c>
      <c r="M105" t="s">
        <v>470</v>
      </c>
    </row>
    <row r="106" spans="1:13" x14ac:dyDescent="0.25">
      <c r="A106" t="s">
        <v>153</v>
      </c>
      <c r="B106">
        <v>1</v>
      </c>
      <c r="C106">
        <v>1</v>
      </c>
      <c r="D106">
        <v>1</v>
      </c>
      <c r="E106">
        <v>1</v>
      </c>
      <c r="F106">
        <v>0</v>
      </c>
      <c r="G106">
        <v>0</v>
      </c>
      <c r="H106">
        <v>1</v>
      </c>
      <c r="I106">
        <v>1</v>
      </c>
      <c r="J106">
        <v>1</v>
      </c>
      <c r="K106">
        <v>1</v>
      </c>
      <c r="L106">
        <v>2</v>
      </c>
      <c r="M106" t="s">
        <v>470</v>
      </c>
    </row>
    <row r="107" spans="1:13" x14ac:dyDescent="0.25">
      <c r="A107" t="s">
        <v>112</v>
      </c>
      <c r="B107">
        <v>2</v>
      </c>
      <c r="C107">
        <v>2</v>
      </c>
      <c r="D107">
        <v>2</v>
      </c>
      <c r="E107">
        <v>2</v>
      </c>
      <c r="F107">
        <v>0</v>
      </c>
      <c r="G107">
        <v>0</v>
      </c>
      <c r="H107">
        <v>2</v>
      </c>
      <c r="I107">
        <v>2</v>
      </c>
      <c r="J107">
        <v>2</v>
      </c>
      <c r="K107">
        <v>1</v>
      </c>
      <c r="L107">
        <v>3</v>
      </c>
      <c r="M107" t="s">
        <v>480</v>
      </c>
    </row>
    <row r="108" spans="1:13" x14ac:dyDescent="0.25">
      <c r="A108" t="s">
        <v>83</v>
      </c>
      <c r="B108">
        <v>1</v>
      </c>
      <c r="C108">
        <v>1</v>
      </c>
      <c r="D108">
        <v>2</v>
      </c>
      <c r="E108">
        <v>8</v>
      </c>
      <c r="F108">
        <v>8</v>
      </c>
      <c r="G108">
        <v>0</v>
      </c>
      <c r="H108">
        <v>0</v>
      </c>
      <c r="I108">
        <v>2</v>
      </c>
      <c r="J108">
        <v>2</v>
      </c>
      <c r="K108">
        <v>3</v>
      </c>
      <c r="L108">
        <v>1</v>
      </c>
      <c r="M108" t="s">
        <v>470</v>
      </c>
    </row>
    <row r="109" spans="1:13" x14ac:dyDescent="0.25">
      <c r="A109" t="s">
        <v>412</v>
      </c>
      <c r="B109">
        <v>1</v>
      </c>
      <c r="C109">
        <v>1</v>
      </c>
      <c r="D109">
        <v>1</v>
      </c>
      <c r="E109">
        <v>3</v>
      </c>
      <c r="F109">
        <v>2</v>
      </c>
      <c r="G109">
        <v>0</v>
      </c>
      <c r="H109">
        <v>1</v>
      </c>
      <c r="I109">
        <v>3</v>
      </c>
      <c r="J109">
        <v>1</v>
      </c>
      <c r="K109">
        <v>3</v>
      </c>
      <c r="L109">
        <v>2</v>
      </c>
      <c r="M109" t="s">
        <v>470</v>
      </c>
    </row>
    <row r="110" spans="1:13" x14ac:dyDescent="0.25">
      <c r="A110" t="s">
        <v>123</v>
      </c>
      <c r="B110">
        <v>1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1</v>
      </c>
      <c r="I110">
        <v>1</v>
      </c>
      <c r="J110">
        <v>1</v>
      </c>
      <c r="K110">
        <v>1</v>
      </c>
      <c r="L110">
        <v>3</v>
      </c>
      <c r="M110" t="s">
        <v>486</v>
      </c>
    </row>
    <row r="111" spans="1:13" x14ac:dyDescent="0.25">
      <c r="A111" t="s">
        <v>124</v>
      </c>
      <c r="B111">
        <v>1</v>
      </c>
      <c r="C111">
        <v>1</v>
      </c>
      <c r="D111">
        <v>1</v>
      </c>
      <c r="E111">
        <v>1</v>
      </c>
      <c r="F111">
        <v>0</v>
      </c>
      <c r="G111">
        <v>0</v>
      </c>
      <c r="H111">
        <v>1</v>
      </c>
      <c r="I111">
        <v>1</v>
      </c>
      <c r="J111">
        <v>2</v>
      </c>
      <c r="K111">
        <v>1</v>
      </c>
      <c r="L111">
        <v>3</v>
      </c>
      <c r="M111" t="s">
        <v>471</v>
      </c>
    </row>
    <row r="112" spans="1:13" x14ac:dyDescent="0.25">
      <c r="A112" t="s">
        <v>114</v>
      </c>
      <c r="B112">
        <v>1</v>
      </c>
      <c r="C112">
        <v>1</v>
      </c>
      <c r="D112">
        <v>1</v>
      </c>
      <c r="E112">
        <v>1</v>
      </c>
      <c r="F112">
        <v>0</v>
      </c>
      <c r="G112">
        <v>0</v>
      </c>
      <c r="H112">
        <v>1</v>
      </c>
      <c r="I112">
        <v>1</v>
      </c>
      <c r="J112">
        <v>1</v>
      </c>
      <c r="K112">
        <v>4</v>
      </c>
      <c r="L112">
        <v>3</v>
      </c>
      <c r="M112" t="s">
        <v>470</v>
      </c>
    </row>
    <row r="113" spans="1:13" x14ac:dyDescent="0.25">
      <c r="A113" t="s">
        <v>126</v>
      </c>
      <c r="B113">
        <v>1</v>
      </c>
      <c r="C113">
        <v>1</v>
      </c>
      <c r="D113">
        <v>1</v>
      </c>
      <c r="E113">
        <v>2</v>
      </c>
      <c r="F113">
        <v>1</v>
      </c>
      <c r="G113">
        <v>1</v>
      </c>
      <c r="H113">
        <v>0</v>
      </c>
      <c r="I113">
        <v>2</v>
      </c>
      <c r="J113">
        <v>2</v>
      </c>
      <c r="K113">
        <v>4</v>
      </c>
      <c r="L113">
        <v>3</v>
      </c>
      <c r="M113" t="s">
        <v>494</v>
      </c>
    </row>
    <row r="114" spans="1:13" x14ac:dyDescent="0.25">
      <c r="A114" t="s">
        <v>84</v>
      </c>
      <c r="B114">
        <v>1</v>
      </c>
      <c r="C114">
        <v>1</v>
      </c>
      <c r="D114">
        <v>1</v>
      </c>
      <c r="E114">
        <v>3</v>
      </c>
      <c r="F114">
        <v>3</v>
      </c>
      <c r="G114">
        <v>0</v>
      </c>
      <c r="H114">
        <v>0</v>
      </c>
      <c r="I114">
        <v>1</v>
      </c>
      <c r="J114">
        <v>1</v>
      </c>
      <c r="K114">
        <v>3</v>
      </c>
      <c r="L114">
        <v>1</v>
      </c>
      <c r="M114" t="s">
        <v>470</v>
      </c>
    </row>
    <row r="115" spans="1:13" x14ac:dyDescent="0.25">
      <c r="A115" t="s">
        <v>125</v>
      </c>
      <c r="B115">
        <v>1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1</v>
      </c>
      <c r="I115">
        <v>1</v>
      </c>
      <c r="J115">
        <v>1</v>
      </c>
      <c r="K115">
        <v>1</v>
      </c>
      <c r="L115">
        <v>2</v>
      </c>
      <c r="M115" t="s">
        <v>474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3134-43C2-4994-8D4F-5AABC47EE01E}">
  <dimension ref="A1:B356"/>
  <sheetViews>
    <sheetView workbookViewId="0">
      <selection activeCell="F14" sqref="F14"/>
    </sheetView>
  </sheetViews>
  <sheetFormatPr defaultRowHeight="15" x14ac:dyDescent="0.25"/>
  <cols>
    <col min="1" max="1" width="11.7109375" bestFit="1" customWidth="1"/>
    <col min="2" max="2" width="18" bestFit="1" customWidth="1"/>
    <col min="9" max="9" width="10.85546875" bestFit="1" customWidth="1"/>
  </cols>
  <sheetData>
    <row r="1" spans="1:2" x14ac:dyDescent="0.25">
      <c r="A1" s="1" t="s">
        <v>568</v>
      </c>
      <c r="B1" s="1" t="s">
        <v>570</v>
      </c>
    </row>
    <row r="2" spans="1:2" x14ac:dyDescent="0.25">
      <c r="A2" t="s">
        <v>206</v>
      </c>
      <c r="B2" t="s">
        <v>495</v>
      </c>
    </row>
    <row r="3" spans="1:2" x14ac:dyDescent="0.25">
      <c r="A3" t="s">
        <v>206</v>
      </c>
      <c r="B3" t="s">
        <v>496</v>
      </c>
    </row>
    <row r="4" spans="1:2" x14ac:dyDescent="0.25">
      <c r="A4" t="s">
        <v>206</v>
      </c>
      <c r="B4" t="s">
        <v>497</v>
      </c>
    </row>
    <row r="5" spans="1:2" x14ac:dyDescent="0.25">
      <c r="A5" t="s">
        <v>206</v>
      </c>
      <c r="B5" t="s">
        <v>498</v>
      </c>
    </row>
    <row r="6" spans="1:2" x14ac:dyDescent="0.25">
      <c r="A6" t="s">
        <v>206</v>
      </c>
      <c r="B6" t="s">
        <v>499</v>
      </c>
    </row>
    <row r="7" spans="1:2" x14ac:dyDescent="0.25">
      <c r="A7" t="s">
        <v>206</v>
      </c>
      <c r="B7" t="s">
        <v>500</v>
      </c>
    </row>
    <row r="8" spans="1:2" x14ac:dyDescent="0.25">
      <c r="A8" t="s">
        <v>206</v>
      </c>
      <c r="B8" t="s">
        <v>501</v>
      </c>
    </row>
    <row r="9" spans="1:2" x14ac:dyDescent="0.25">
      <c r="A9" t="s">
        <v>206</v>
      </c>
      <c r="B9" t="s">
        <v>502</v>
      </c>
    </row>
    <row r="10" spans="1:2" x14ac:dyDescent="0.25">
      <c r="A10" t="s">
        <v>43</v>
      </c>
      <c r="B10" t="s">
        <v>506</v>
      </c>
    </row>
    <row r="11" spans="1:2" x14ac:dyDescent="0.25">
      <c r="A11" t="s">
        <v>43</v>
      </c>
      <c r="B11" t="s">
        <v>498</v>
      </c>
    </row>
    <row r="12" spans="1:2" x14ac:dyDescent="0.25">
      <c r="A12" t="s">
        <v>43</v>
      </c>
      <c r="B12" t="s">
        <v>511</v>
      </c>
    </row>
    <row r="13" spans="1:2" x14ac:dyDescent="0.25">
      <c r="A13" t="s">
        <v>43</v>
      </c>
      <c r="B13" t="s">
        <v>504</v>
      </c>
    </row>
    <row r="14" spans="1:2" x14ac:dyDescent="0.25">
      <c r="A14" t="s">
        <v>43</v>
      </c>
      <c r="B14" t="s">
        <v>512</v>
      </c>
    </row>
    <row r="15" spans="1:2" x14ac:dyDescent="0.25">
      <c r="A15" t="s">
        <v>43</v>
      </c>
      <c r="B15" t="s">
        <v>513</v>
      </c>
    </row>
    <row r="16" spans="1:2" x14ac:dyDescent="0.25">
      <c r="A16" t="s">
        <v>194</v>
      </c>
      <c r="B16" t="s">
        <v>495</v>
      </c>
    </row>
    <row r="17" spans="1:2" x14ac:dyDescent="0.25">
      <c r="A17" t="s">
        <v>194</v>
      </c>
      <c r="B17" t="s">
        <v>496</v>
      </c>
    </row>
    <row r="18" spans="1:2" x14ac:dyDescent="0.25">
      <c r="A18" t="s">
        <v>194</v>
      </c>
      <c r="B18" t="s">
        <v>514</v>
      </c>
    </row>
    <row r="19" spans="1:2" x14ac:dyDescent="0.25">
      <c r="A19" t="s">
        <v>194</v>
      </c>
      <c r="B19" t="s">
        <v>515</v>
      </c>
    </row>
    <row r="20" spans="1:2" x14ac:dyDescent="0.25">
      <c r="A20" t="s">
        <v>194</v>
      </c>
      <c r="B20" t="s">
        <v>498</v>
      </c>
    </row>
    <row r="21" spans="1:2" x14ac:dyDescent="0.25">
      <c r="A21" t="s">
        <v>194</v>
      </c>
      <c r="B21" t="s">
        <v>499</v>
      </c>
    </row>
    <row r="22" spans="1:2" x14ac:dyDescent="0.25">
      <c r="A22" t="s">
        <v>194</v>
      </c>
      <c r="B22" t="s">
        <v>516</v>
      </c>
    </row>
    <row r="23" spans="1:2" x14ac:dyDescent="0.25">
      <c r="A23" t="s">
        <v>194</v>
      </c>
      <c r="B23" t="s">
        <v>517</v>
      </c>
    </row>
    <row r="24" spans="1:2" x14ac:dyDescent="0.25">
      <c r="A24" t="s">
        <v>194</v>
      </c>
      <c r="B24" t="s">
        <v>502</v>
      </c>
    </row>
    <row r="25" spans="1:2" x14ac:dyDescent="0.25">
      <c r="A25" t="s">
        <v>208</v>
      </c>
      <c r="B25" t="s">
        <v>495</v>
      </c>
    </row>
    <row r="26" spans="1:2" x14ac:dyDescent="0.25">
      <c r="A26" t="s">
        <v>208</v>
      </c>
      <c r="B26" t="s">
        <v>518</v>
      </c>
    </row>
    <row r="27" spans="1:2" x14ac:dyDescent="0.25">
      <c r="A27" t="s">
        <v>208</v>
      </c>
      <c r="B27" t="s">
        <v>496</v>
      </c>
    </row>
    <row r="28" spans="1:2" x14ac:dyDescent="0.25">
      <c r="A28" t="s">
        <v>208</v>
      </c>
      <c r="B28" t="s">
        <v>497</v>
      </c>
    </row>
    <row r="29" spans="1:2" x14ac:dyDescent="0.25">
      <c r="A29" t="s">
        <v>208</v>
      </c>
      <c r="B29" t="s">
        <v>498</v>
      </c>
    </row>
    <row r="30" spans="1:2" x14ac:dyDescent="0.25">
      <c r="A30" t="s">
        <v>208</v>
      </c>
      <c r="B30" t="s">
        <v>502</v>
      </c>
    </row>
    <row r="31" spans="1:2" x14ac:dyDescent="0.25">
      <c r="A31" t="s">
        <v>45</v>
      </c>
      <c r="B31" t="s">
        <v>496</v>
      </c>
    </row>
    <row r="32" spans="1:2" x14ac:dyDescent="0.25">
      <c r="A32" t="s">
        <v>45</v>
      </c>
      <c r="B32" t="s">
        <v>500</v>
      </c>
    </row>
    <row r="33" spans="1:2" x14ac:dyDescent="0.25">
      <c r="A33" t="s">
        <v>207</v>
      </c>
      <c r="B33" t="s">
        <v>495</v>
      </c>
    </row>
    <row r="34" spans="1:2" x14ac:dyDescent="0.25">
      <c r="A34" t="s">
        <v>207</v>
      </c>
      <c r="B34" t="s">
        <v>506</v>
      </c>
    </row>
    <row r="35" spans="1:2" x14ac:dyDescent="0.25">
      <c r="A35" t="s">
        <v>207</v>
      </c>
      <c r="B35" t="s">
        <v>498</v>
      </c>
    </row>
    <row r="36" spans="1:2" x14ac:dyDescent="0.25">
      <c r="A36" t="s">
        <v>207</v>
      </c>
      <c r="B36" t="s">
        <v>499</v>
      </c>
    </row>
    <row r="37" spans="1:2" x14ac:dyDescent="0.25">
      <c r="A37" t="s">
        <v>207</v>
      </c>
      <c r="B37" t="s">
        <v>519</v>
      </c>
    </row>
    <row r="38" spans="1:2" x14ac:dyDescent="0.25">
      <c r="A38" t="s">
        <v>193</v>
      </c>
      <c r="B38" t="s">
        <v>495</v>
      </c>
    </row>
    <row r="39" spans="1:2" x14ac:dyDescent="0.25">
      <c r="A39" t="s">
        <v>193</v>
      </c>
      <c r="B39" t="s">
        <v>496</v>
      </c>
    </row>
    <row r="40" spans="1:2" x14ac:dyDescent="0.25">
      <c r="A40" t="s">
        <v>193</v>
      </c>
      <c r="B40" t="s">
        <v>514</v>
      </c>
    </row>
    <row r="41" spans="1:2" x14ac:dyDescent="0.25">
      <c r="A41" t="s">
        <v>193</v>
      </c>
      <c r="B41" t="s">
        <v>515</v>
      </c>
    </row>
    <row r="42" spans="1:2" x14ac:dyDescent="0.25">
      <c r="A42" t="s">
        <v>193</v>
      </c>
      <c r="B42" t="s">
        <v>497</v>
      </c>
    </row>
    <row r="43" spans="1:2" x14ac:dyDescent="0.25">
      <c r="A43" t="s">
        <v>193</v>
      </c>
      <c r="B43" t="s">
        <v>498</v>
      </c>
    </row>
    <row r="44" spans="1:2" x14ac:dyDescent="0.25">
      <c r="A44" t="s">
        <v>193</v>
      </c>
      <c r="B44" t="s">
        <v>504</v>
      </c>
    </row>
    <row r="45" spans="1:2" x14ac:dyDescent="0.25">
      <c r="A45" t="s">
        <v>193</v>
      </c>
      <c r="B45" t="s">
        <v>516</v>
      </c>
    </row>
    <row r="46" spans="1:2" x14ac:dyDescent="0.25">
      <c r="A46" t="s">
        <v>193</v>
      </c>
      <c r="B46" t="s">
        <v>501</v>
      </c>
    </row>
    <row r="47" spans="1:2" x14ac:dyDescent="0.25">
      <c r="A47" t="s">
        <v>193</v>
      </c>
      <c r="B47" t="s">
        <v>502</v>
      </c>
    </row>
    <row r="48" spans="1:2" x14ac:dyDescent="0.25">
      <c r="A48" t="s">
        <v>193</v>
      </c>
      <c r="B48" t="s">
        <v>505</v>
      </c>
    </row>
    <row r="49" spans="1:2" x14ac:dyDescent="0.25">
      <c r="A49" t="s">
        <v>48</v>
      </c>
      <c r="B49" t="s">
        <v>495</v>
      </c>
    </row>
    <row r="50" spans="1:2" x14ac:dyDescent="0.25">
      <c r="A50" t="s">
        <v>48</v>
      </c>
      <c r="B50" t="s">
        <v>506</v>
      </c>
    </row>
    <row r="51" spans="1:2" x14ac:dyDescent="0.25">
      <c r="A51" t="s">
        <v>48</v>
      </c>
      <c r="B51" t="s">
        <v>496</v>
      </c>
    </row>
    <row r="52" spans="1:2" x14ac:dyDescent="0.25">
      <c r="A52" t="s">
        <v>48</v>
      </c>
      <c r="B52" t="s">
        <v>498</v>
      </c>
    </row>
    <row r="53" spans="1:2" x14ac:dyDescent="0.25">
      <c r="A53" t="s">
        <v>48</v>
      </c>
      <c r="B53" t="s">
        <v>499</v>
      </c>
    </row>
    <row r="54" spans="1:2" x14ac:dyDescent="0.25">
      <c r="A54" t="s">
        <v>48</v>
      </c>
      <c r="B54" t="s">
        <v>500</v>
      </c>
    </row>
    <row r="55" spans="1:2" x14ac:dyDescent="0.25">
      <c r="A55" t="s">
        <v>48</v>
      </c>
      <c r="B55" t="s">
        <v>502</v>
      </c>
    </row>
    <row r="56" spans="1:2" x14ac:dyDescent="0.25">
      <c r="A56" t="s">
        <v>188</v>
      </c>
      <c r="B56" t="s">
        <v>524</v>
      </c>
    </row>
    <row r="57" spans="1:2" x14ac:dyDescent="0.25">
      <c r="A57" t="s">
        <v>188</v>
      </c>
      <c r="B57" t="s">
        <v>498</v>
      </c>
    </row>
    <row r="58" spans="1:2" x14ac:dyDescent="0.25">
      <c r="A58" t="s">
        <v>188</v>
      </c>
      <c r="B58" t="s">
        <v>499</v>
      </c>
    </row>
    <row r="59" spans="1:2" x14ac:dyDescent="0.25">
      <c r="A59" t="s">
        <v>188</v>
      </c>
      <c r="B59" t="s">
        <v>500</v>
      </c>
    </row>
    <row r="60" spans="1:2" x14ac:dyDescent="0.25">
      <c r="A60" t="s">
        <v>188</v>
      </c>
      <c r="B60" t="s">
        <v>517</v>
      </c>
    </row>
    <row r="61" spans="1:2" x14ac:dyDescent="0.25">
      <c r="A61" t="s">
        <v>187</v>
      </c>
      <c r="B61" t="s">
        <v>496</v>
      </c>
    </row>
    <row r="62" spans="1:2" x14ac:dyDescent="0.25">
      <c r="A62" t="s">
        <v>187</v>
      </c>
      <c r="B62" t="s">
        <v>498</v>
      </c>
    </row>
    <row r="63" spans="1:2" x14ac:dyDescent="0.25">
      <c r="A63" t="s">
        <v>187</v>
      </c>
      <c r="B63" t="s">
        <v>500</v>
      </c>
    </row>
    <row r="64" spans="1:2" x14ac:dyDescent="0.25">
      <c r="A64" t="s">
        <v>202</v>
      </c>
      <c r="B64" t="s">
        <v>495</v>
      </c>
    </row>
    <row r="65" spans="1:2" x14ac:dyDescent="0.25">
      <c r="A65" t="s">
        <v>202</v>
      </c>
      <c r="B65" t="s">
        <v>496</v>
      </c>
    </row>
    <row r="66" spans="1:2" x14ac:dyDescent="0.25">
      <c r="A66" t="s">
        <v>202</v>
      </c>
      <c r="B66" t="s">
        <v>497</v>
      </c>
    </row>
    <row r="67" spans="1:2" x14ac:dyDescent="0.25">
      <c r="A67" t="s">
        <v>202</v>
      </c>
      <c r="B67" t="s">
        <v>498</v>
      </c>
    </row>
    <row r="68" spans="1:2" x14ac:dyDescent="0.25">
      <c r="A68" t="s">
        <v>202</v>
      </c>
      <c r="B68" t="s">
        <v>500</v>
      </c>
    </row>
    <row r="69" spans="1:2" x14ac:dyDescent="0.25">
      <c r="A69" t="s">
        <v>202</v>
      </c>
      <c r="B69" t="s">
        <v>502</v>
      </c>
    </row>
    <row r="70" spans="1:2" x14ac:dyDescent="0.25">
      <c r="A70" t="s">
        <v>182</v>
      </c>
      <c r="B70" t="s">
        <v>509</v>
      </c>
    </row>
    <row r="71" spans="1:2" x14ac:dyDescent="0.25">
      <c r="A71" t="s">
        <v>182</v>
      </c>
      <c r="B71" t="s">
        <v>496</v>
      </c>
    </row>
    <row r="72" spans="1:2" x14ac:dyDescent="0.25">
      <c r="A72" t="s">
        <v>182</v>
      </c>
      <c r="B72" t="s">
        <v>514</v>
      </c>
    </row>
    <row r="73" spans="1:2" x14ac:dyDescent="0.25">
      <c r="A73" t="s">
        <v>182</v>
      </c>
      <c r="B73" t="s">
        <v>525</v>
      </c>
    </row>
    <row r="74" spans="1:2" x14ac:dyDescent="0.25">
      <c r="A74" t="s">
        <v>182</v>
      </c>
      <c r="B74" t="s">
        <v>498</v>
      </c>
    </row>
    <row r="75" spans="1:2" x14ac:dyDescent="0.25">
      <c r="A75" t="s">
        <v>182</v>
      </c>
      <c r="B75" t="s">
        <v>499</v>
      </c>
    </row>
    <row r="76" spans="1:2" x14ac:dyDescent="0.25">
      <c r="A76" t="s">
        <v>182</v>
      </c>
      <c r="B76" t="s">
        <v>517</v>
      </c>
    </row>
    <row r="77" spans="1:2" x14ac:dyDescent="0.25">
      <c r="A77" t="s">
        <v>182</v>
      </c>
      <c r="B77" t="s">
        <v>526</v>
      </c>
    </row>
    <row r="78" spans="1:2" x14ac:dyDescent="0.25">
      <c r="A78" t="s">
        <v>183</v>
      </c>
      <c r="B78" t="s">
        <v>495</v>
      </c>
    </row>
    <row r="79" spans="1:2" x14ac:dyDescent="0.25">
      <c r="A79" t="s">
        <v>183</v>
      </c>
      <c r="B79" t="s">
        <v>506</v>
      </c>
    </row>
    <row r="80" spans="1:2" x14ac:dyDescent="0.25">
      <c r="A80" t="s">
        <v>183</v>
      </c>
      <c r="B80" t="s">
        <v>496</v>
      </c>
    </row>
    <row r="81" spans="1:2" x14ac:dyDescent="0.25">
      <c r="A81" t="s">
        <v>183</v>
      </c>
      <c r="B81" t="s">
        <v>503</v>
      </c>
    </row>
    <row r="82" spans="1:2" x14ac:dyDescent="0.25">
      <c r="A82" t="s">
        <v>183</v>
      </c>
      <c r="B82" t="s">
        <v>508</v>
      </c>
    </row>
    <row r="83" spans="1:2" x14ac:dyDescent="0.25">
      <c r="A83" t="s">
        <v>183</v>
      </c>
      <c r="B83" t="s">
        <v>498</v>
      </c>
    </row>
    <row r="84" spans="1:2" x14ac:dyDescent="0.25">
      <c r="A84" t="s">
        <v>183</v>
      </c>
      <c r="B84" t="s">
        <v>499</v>
      </c>
    </row>
    <row r="85" spans="1:2" x14ac:dyDescent="0.25">
      <c r="A85" t="s">
        <v>183</v>
      </c>
      <c r="B85" t="s">
        <v>502</v>
      </c>
    </row>
    <row r="86" spans="1:2" x14ac:dyDescent="0.25">
      <c r="A86" t="s">
        <v>204</v>
      </c>
      <c r="B86" t="s">
        <v>496</v>
      </c>
    </row>
    <row r="87" spans="1:2" x14ac:dyDescent="0.25">
      <c r="A87" t="s">
        <v>204</v>
      </c>
      <c r="B87" t="s">
        <v>498</v>
      </c>
    </row>
    <row r="88" spans="1:2" x14ac:dyDescent="0.25">
      <c r="A88" t="s">
        <v>204</v>
      </c>
      <c r="B88" t="s">
        <v>500</v>
      </c>
    </row>
    <row r="89" spans="1:2" x14ac:dyDescent="0.25">
      <c r="A89" t="s">
        <v>59</v>
      </c>
      <c r="B89" t="s">
        <v>503</v>
      </c>
    </row>
    <row r="90" spans="1:2" x14ac:dyDescent="0.25">
      <c r="A90" t="s">
        <v>59</v>
      </c>
      <c r="B90" t="s">
        <v>498</v>
      </c>
    </row>
    <row r="91" spans="1:2" x14ac:dyDescent="0.25">
      <c r="A91" t="s">
        <v>210</v>
      </c>
      <c r="B91" t="s">
        <v>503</v>
      </c>
    </row>
    <row r="92" spans="1:2" x14ac:dyDescent="0.25">
      <c r="A92" t="s">
        <v>210</v>
      </c>
      <c r="B92" t="s">
        <v>498</v>
      </c>
    </row>
    <row r="93" spans="1:2" x14ac:dyDescent="0.25">
      <c r="A93" t="s">
        <v>209</v>
      </c>
      <c r="B93" t="s">
        <v>498</v>
      </c>
    </row>
    <row r="94" spans="1:2" x14ac:dyDescent="0.25">
      <c r="A94" t="s">
        <v>209</v>
      </c>
      <c r="B94" t="s">
        <v>501</v>
      </c>
    </row>
    <row r="95" spans="1:2" x14ac:dyDescent="0.25">
      <c r="A95" t="s">
        <v>184</v>
      </c>
      <c r="B95" t="s">
        <v>498</v>
      </c>
    </row>
    <row r="96" spans="1:2" x14ac:dyDescent="0.25">
      <c r="A96" t="s">
        <v>195</v>
      </c>
      <c r="B96" t="s">
        <v>498</v>
      </c>
    </row>
    <row r="97" spans="1:2" x14ac:dyDescent="0.25">
      <c r="A97" t="s">
        <v>195</v>
      </c>
      <c r="B97" t="s">
        <v>511</v>
      </c>
    </row>
    <row r="98" spans="1:2" x14ac:dyDescent="0.25">
      <c r="A98" t="s">
        <v>195</v>
      </c>
      <c r="B98" t="s">
        <v>512</v>
      </c>
    </row>
    <row r="99" spans="1:2" x14ac:dyDescent="0.25">
      <c r="A99" t="s">
        <v>211</v>
      </c>
      <c r="B99" t="s">
        <v>495</v>
      </c>
    </row>
    <row r="100" spans="1:2" x14ac:dyDescent="0.25">
      <c r="A100" t="s">
        <v>211</v>
      </c>
      <c r="B100" t="s">
        <v>530</v>
      </c>
    </row>
    <row r="101" spans="1:2" x14ac:dyDescent="0.25">
      <c r="A101" t="s">
        <v>212</v>
      </c>
      <c r="B101" t="s">
        <v>496</v>
      </c>
    </row>
    <row r="102" spans="1:2" x14ac:dyDescent="0.25">
      <c r="A102" t="s">
        <v>212</v>
      </c>
      <c r="B102" t="s">
        <v>507</v>
      </c>
    </row>
    <row r="103" spans="1:2" x14ac:dyDescent="0.25">
      <c r="A103" t="s">
        <v>212</v>
      </c>
      <c r="B103" t="s">
        <v>498</v>
      </c>
    </row>
    <row r="104" spans="1:2" x14ac:dyDescent="0.25">
      <c r="A104" t="s">
        <v>213</v>
      </c>
      <c r="B104" t="s">
        <v>495</v>
      </c>
    </row>
    <row r="105" spans="1:2" x14ac:dyDescent="0.25">
      <c r="A105" t="s">
        <v>213</v>
      </c>
      <c r="B105" t="s">
        <v>496</v>
      </c>
    </row>
    <row r="106" spans="1:2" x14ac:dyDescent="0.25">
      <c r="A106" t="s">
        <v>213</v>
      </c>
      <c r="B106" t="s">
        <v>508</v>
      </c>
    </row>
    <row r="107" spans="1:2" x14ac:dyDescent="0.25">
      <c r="A107" t="s">
        <v>213</v>
      </c>
      <c r="B107" t="s">
        <v>498</v>
      </c>
    </row>
    <row r="108" spans="1:2" x14ac:dyDescent="0.25">
      <c r="A108" t="s">
        <v>196</v>
      </c>
      <c r="B108" t="s">
        <v>496</v>
      </c>
    </row>
    <row r="109" spans="1:2" x14ac:dyDescent="0.25">
      <c r="A109" t="s">
        <v>196</v>
      </c>
      <c r="B109" t="s">
        <v>514</v>
      </c>
    </row>
    <row r="110" spans="1:2" x14ac:dyDescent="0.25">
      <c r="A110" t="s">
        <v>196</v>
      </c>
      <c r="B110" t="s">
        <v>498</v>
      </c>
    </row>
    <row r="111" spans="1:2" x14ac:dyDescent="0.25">
      <c r="A111" t="s">
        <v>196</v>
      </c>
      <c r="B111" t="s">
        <v>500</v>
      </c>
    </row>
    <row r="112" spans="1:2" x14ac:dyDescent="0.25">
      <c r="A112" t="s">
        <v>214</v>
      </c>
      <c r="B112" t="s">
        <v>495</v>
      </c>
    </row>
    <row r="113" spans="1:2" x14ac:dyDescent="0.25">
      <c r="A113" t="s">
        <v>214</v>
      </c>
      <c r="B113" t="s">
        <v>503</v>
      </c>
    </row>
    <row r="114" spans="1:2" x14ac:dyDescent="0.25">
      <c r="A114" t="s">
        <v>214</v>
      </c>
      <c r="B114" t="s">
        <v>498</v>
      </c>
    </row>
    <row r="115" spans="1:2" x14ac:dyDescent="0.25">
      <c r="A115" t="s">
        <v>214</v>
      </c>
      <c r="B115" t="s">
        <v>502</v>
      </c>
    </row>
    <row r="116" spans="1:2" x14ac:dyDescent="0.25">
      <c r="A116" t="s">
        <v>201</v>
      </c>
      <c r="B116" t="s">
        <v>524</v>
      </c>
    </row>
    <row r="117" spans="1:2" x14ac:dyDescent="0.25">
      <c r="A117" t="s">
        <v>201</v>
      </c>
      <c r="B117" t="s">
        <v>498</v>
      </c>
    </row>
    <row r="118" spans="1:2" x14ac:dyDescent="0.25">
      <c r="A118" t="s">
        <v>201</v>
      </c>
      <c r="B118" t="s">
        <v>501</v>
      </c>
    </row>
    <row r="119" spans="1:2" x14ac:dyDescent="0.25">
      <c r="A119" t="s">
        <v>215</v>
      </c>
      <c r="B119" t="s">
        <v>522</v>
      </c>
    </row>
    <row r="120" spans="1:2" x14ac:dyDescent="0.25">
      <c r="A120" t="s">
        <v>203</v>
      </c>
      <c r="B120" t="s">
        <v>495</v>
      </c>
    </row>
    <row r="121" spans="1:2" x14ac:dyDescent="0.25">
      <c r="A121" t="s">
        <v>203</v>
      </c>
      <c r="B121" t="s">
        <v>508</v>
      </c>
    </row>
    <row r="122" spans="1:2" x14ac:dyDescent="0.25">
      <c r="A122" t="s">
        <v>203</v>
      </c>
      <c r="B122" t="s">
        <v>498</v>
      </c>
    </row>
    <row r="123" spans="1:2" x14ac:dyDescent="0.25">
      <c r="A123" t="s">
        <v>203</v>
      </c>
      <c r="B123" t="s">
        <v>499</v>
      </c>
    </row>
    <row r="124" spans="1:2" x14ac:dyDescent="0.25">
      <c r="A124" t="s">
        <v>203</v>
      </c>
      <c r="B124" t="s">
        <v>502</v>
      </c>
    </row>
    <row r="125" spans="1:2" x14ac:dyDescent="0.25">
      <c r="A125" t="s">
        <v>189</v>
      </c>
      <c r="B125" t="s">
        <v>503</v>
      </c>
    </row>
    <row r="126" spans="1:2" x14ac:dyDescent="0.25">
      <c r="A126" t="s">
        <v>189</v>
      </c>
      <c r="B126" t="s">
        <v>498</v>
      </c>
    </row>
    <row r="127" spans="1:2" x14ac:dyDescent="0.25">
      <c r="A127" t="s">
        <v>205</v>
      </c>
      <c r="B127" t="s">
        <v>496</v>
      </c>
    </row>
    <row r="128" spans="1:2" x14ac:dyDescent="0.25">
      <c r="A128" t="s">
        <v>205</v>
      </c>
      <c r="B128" t="s">
        <v>515</v>
      </c>
    </row>
    <row r="129" spans="1:2" x14ac:dyDescent="0.25">
      <c r="A129" t="s">
        <v>205</v>
      </c>
      <c r="B129" t="s">
        <v>498</v>
      </c>
    </row>
    <row r="130" spans="1:2" x14ac:dyDescent="0.25">
      <c r="A130" t="s">
        <v>205</v>
      </c>
      <c r="B130" t="s">
        <v>516</v>
      </c>
    </row>
    <row r="131" spans="1:2" x14ac:dyDescent="0.25">
      <c r="A131" t="s">
        <v>216</v>
      </c>
      <c r="B131" t="s">
        <v>495</v>
      </c>
    </row>
    <row r="132" spans="1:2" x14ac:dyDescent="0.25">
      <c r="A132" t="s">
        <v>217</v>
      </c>
      <c r="B132" t="s">
        <v>495</v>
      </c>
    </row>
    <row r="133" spans="1:2" x14ac:dyDescent="0.25">
      <c r="A133" t="s">
        <v>217</v>
      </c>
      <c r="B133" t="s">
        <v>524</v>
      </c>
    </row>
    <row r="134" spans="1:2" x14ac:dyDescent="0.25">
      <c r="A134" t="s">
        <v>217</v>
      </c>
      <c r="B134" t="s">
        <v>515</v>
      </c>
    </row>
    <row r="135" spans="1:2" x14ac:dyDescent="0.25">
      <c r="A135" t="s">
        <v>217</v>
      </c>
      <c r="B135" t="s">
        <v>530</v>
      </c>
    </row>
    <row r="136" spans="1:2" x14ac:dyDescent="0.25">
      <c r="A136" t="s">
        <v>217</v>
      </c>
      <c r="B136" t="s">
        <v>498</v>
      </c>
    </row>
    <row r="137" spans="1:2" x14ac:dyDescent="0.25">
      <c r="A137" t="s">
        <v>217</v>
      </c>
      <c r="B137" t="s">
        <v>516</v>
      </c>
    </row>
    <row r="138" spans="1:2" x14ac:dyDescent="0.25">
      <c r="A138" t="s">
        <v>217</v>
      </c>
      <c r="B138" t="s">
        <v>500</v>
      </c>
    </row>
    <row r="139" spans="1:2" x14ac:dyDescent="0.25">
      <c r="A139" t="s">
        <v>217</v>
      </c>
      <c r="B139" t="s">
        <v>502</v>
      </c>
    </row>
    <row r="140" spans="1:2" x14ac:dyDescent="0.25">
      <c r="A140" t="s">
        <v>171</v>
      </c>
      <c r="B140" t="s">
        <v>508</v>
      </c>
    </row>
    <row r="141" spans="1:2" x14ac:dyDescent="0.25">
      <c r="A141" t="s">
        <v>171</v>
      </c>
      <c r="B141" t="s">
        <v>515</v>
      </c>
    </row>
    <row r="142" spans="1:2" x14ac:dyDescent="0.25">
      <c r="A142" t="s">
        <v>171</v>
      </c>
      <c r="B142" t="s">
        <v>498</v>
      </c>
    </row>
    <row r="143" spans="1:2" x14ac:dyDescent="0.25">
      <c r="A143" t="s">
        <v>171</v>
      </c>
      <c r="B143" t="s">
        <v>516</v>
      </c>
    </row>
    <row r="144" spans="1:2" x14ac:dyDescent="0.25">
      <c r="A144" t="s">
        <v>171</v>
      </c>
      <c r="B144" t="s">
        <v>500</v>
      </c>
    </row>
    <row r="145" spans="1:2" x14ac:dyDescent="0.25">
      <c r="A145" t="s">
        <v>190</v>
      </c>
      <c r="B145" t="s">
        <v>524</v>
      </c>
    </row>
    <row r="146" spans="1:2" x14ac:dyDescent="0.25">
      <c r="A146" t="s">
        <v>190</v>
      </c>
      <c r="B146" t="s">
        <v>498</v>
      </c>
    </row>
    <row r="147" spans="1:2" x14ac:dyDescent="0.25">
      <c r="A147" t="s">
        <v>190</v>
      </c>
      <c r="B147" t="s">
        <v>500</v>
      </c>
    </row>
    <row r="148" spans="1:2" x14ac:dyDescent="0.25">
      <c r="A148" t="s">
        <v>190</v>
      </c>
      <c r="B148" t="s">
        <v>502</v>
      </c>
    </row>
    <row r="149" spans="1:2" x14ac:dyDescent="0.25">
      <c r="A149" t="s">
        <v>218</v>
      </c>
      <c r="B149" t="s">
        <v>495</v>
      </c>
    </row>
    <row r="150" spans="1:2" x14ac:dyDescent="0.25">
      <c r="A150" t="s">
        <v>218</v>
      </c>
      <c r="B150" t="s">
        <v>497</v>
      </c>
    </row>
    <row r="151" spans="1:2" x14ac:dyDescent="0.25">
      <c r="A151" t="s">
        <v>218</v>
      </c>
      <c r="B151" t="s">
        <v>498</v>
      </c>
    </row>
    <row r="152" spans="1:2" x14ac:dyDescent="0.25">
      <c r="A152" t="s">
        <v>218</v>
      </c>
      <c r="B152" t="s">
        <v>499</v>
      </c>
    </row>
    <row r="153" spans="1:2" x14ac:dyDescent="0.25">
      <c r="A153" t="s">
        <v>218</v>
      </c>
      <c r="B153" t="s">
        <v>500</v>
      </c>
    </row>
    <row r="154" spans="1:2" x14ac:dyDescent="0.25">
      <c r="A154" t="s">
        <v>218</v>
      </c>
      <c r="B154" t="s">
        <v>501</v>
      </c>
    </row>
    <row r="155" spans="1:2" x14ac:dyDescent="0.25">
      <c r="A155" t="s">
        <v>218</v>
      </c>
      <c r="B155" t="s">
        <v>502</v>
      </c>
    </row>
    <row r="156" spans="1:2" x14ac:dyDescent="0.25">
      <c r="A156" t="s">
        <v>220</v>
      </c>
      <c r="B156" t="s">
        <v>495</v>
      </c>
    </row>
    <row r="157" spans="1:2" x14ac:dyDescent="0.25">
      <c r="A157" t="s">
        <v>220</v>
      </c>
      <c r="B157" t="s">
        <v>496</v>
      </c>
    </row>
    <row r="158" spans="1:2" x14ac:dyDescent="0.25">
      <c r="A158" t="s">
        <v>172</v>
      </c>
      <c r="B158" t="s">
        <v>506</v>
      </c>
    </row>
    <row r="159" spans="1:2" x14ac:dyDescent="0.25">
      <c r="A159" t="s">
        <v>172</v>
      </c>
      <c r="B159" t="s">
        <v>505</v>
      </c>
    </row>
    <row r="160" spans="1:2" x14ac:dyDescent="0.25">
      <c r="A160" t="s">
        <v>173</v>
      </c>
      <c r="B160" t="s">
        <v>506</v>
      </c>
    </row>
    <row r="161" spans="1:2" x14ac:dyDescent="0.25">
      <c r="A161" t="s">
        <v>173</v>
      </c>
      <c r="B161" t="s">
        <v>509</v>
      </c>
    </row>
    <row r="162" spans="1:2" x14ac:dyDescent="0.25">
      <c r="A162" t="s">
        <v>173</v>
      </c>
      <c r="B162" t="s">
        <v>514</v>
      </c>
    </row>
    <row r="163" spans="1:2" x14ac:dyDescent="0.25">
      <c r="A163" t="s">
        <v>173</v>
      </c>
      <c r="B163" t="s">
        <v>498</v>
      </c>
    </row>
    <row r="164" spans="1:2" x14ac:dyDescent="0.25">
      <c r="A164" t="s">
        <v>173</v>
      </c>
      <c r="B164" t="s">
        <v>499</v>
      </c>
    </row>
    <row r="165" spans="1:2" x14ac:dyDescent="0.25">
      <c r="A165" t="s">
        <v>173</v>
      </c>
      <c r="B165" t="s">
        <v>528</v>
      </c>
    </row>
    <row r="166" spans="1:2" x14ac:dyDescent="0.25">
      <c r="A166" t="s">
        <v>173</v>
      </c>
      <c r="B166" t="s">
        <v>517</v>
      </c>
    </row>
    <row r="167" spans="1:2" x14ac:dyDescent="0.25">
      <c r="A167" t="s">
        <v>173</v>
      </c>
      <c r="B167" t="s">
        <v>526</v>
      </c>
    </row>
    <row r="168" spans="1:2" x14ac:dyDescent="0.25">
      <c r="A168" t="s">
        <v>94</v>
      </c>
      <c r="B168" t="s">
        <v>501</v>
      </c>
    </row>
    <row r="169" spans="1:2" x14ac:dyDescent="0.25">
      <c r="A169" t="s">
        <v>197</v>
      </c>
      <c r="B169" t="s">
        <v>496</v>
      </c>
    </row>
    <row r="170" spans="1:2" x14ac:dyDescent="0.25">
      <c r="A170" t="s">
        <v>197</v>
      </c>
      <c r="B170" t="s">
        <v>498</v>
      </c>
    </row>
    <row r="171" spans="1:2" x14ac:dyDescent="0.25">
      <c r="A171" t="s">
        <v>106</v>
      </c>
      <c r="B171" t="s">
        <v>499</v>
      </c>
    </row>
    <row r="172" spans="1:2" x14ac:dyDescent="0.25">
      <c r="A172" t="s">
        <v>106</v>
      </c>
      <c r="B172" t="s">
        <v>531</v>
      </c>
    </row>
    <row r="173" spans="1:2" x14ac:dyDescent="0.25">
      <c r="A173" t="s">
        <v>106</v>
      </c>
      <c r="B173" t="s">
        <v>519</v>
      </c>
    </row>
    <row r="174" spans="1:2" x14ac:dyDescent="0.25">
      <c r="A174" t="s">
        <v>178</v>
      </c>
      <c r="B174" t="s">
        <v>506</v>
      </c>
    </row>
    <row r="175" spans="1:2" x14ac:dyDescent="0.25">
      <c r="A175" t="s">
        <v>178</v>
      </c>
      <c r="B175" t="s">
        <v>509</v>
      </c>
    </row>
    <row r="176" spans="1:2" x14ac:dyDescent="0.25">
      <c r="A176" t="s">
        <v>178</v>
      </c>
      <c r="B176" t="s">
        <v>508</v>
      </c>
    </row>
    <row r="177" spans="1:2" x14ac:dyDescent="0.25">
      <c r="A177" t="s">
        <v>178</v>
      </c>
      <c r="B177" t="s">
        <v>498</v>
      </c>
    </row>
    <row r="178" spans="1:2" x14ac:dyDescent="0.25">
      <c r="A178" t="s">
        <v>178</v>
      </c>
      <c r="B178" t="s">
        <v>504</v>
      </c>
    </row>
    <row r="179" spans="1:2" x14ac:dyDescent="0.25">
      <c r="A179" t="s">
        <v>178</v>
      </c>
      <c r="B179" t="s">
        <v>513</v>
      </c>
    </row>
    <row r="180" spans="1:2" x14ac:dyDescent="0.25">
      <c r="A180" t="s">
        <v>178</v>
      </c>
      <c r="B180" t="s">
        <v>526</v>
      </c>
    </row>
    <row r="181" spans="1:2" x14ac:dyDescent="0.25">
      <c r="A181" t="s">
        <v>178</v>
      </c>
      <c r="B181" t="s">
        <v>510</v>
      </c>
    </row>
    <row r="182" spans="1:2" x14ac:dyDescent="0.25">
      <c r="A182" t="s">
        <v>129</v>
      </c>
      <c r="B182" t="s">
        <v>495</v>
      </c>
    </row>
    <row r="183" spans="1:2" x14ac:dyDescent="0.25">
      <c r="A183" t="s">
        <v>129</v>
      </c>
      <c r="B183" t="s">
        <v>506</v>
      </c>
    </row>
    <row r="184" spans="1:2" x14ac:dyDescent="0.25">
      <c r="A184" t="s">
        <v>129</v>
      </c>
      <c r="B184" t="s">
        <v>509</v>
      </c>
    </row>
    <row r="185" spans="1:2" x14ac:dyDescent="0.25">
      <c r="A185" t="s">
        <v>129</v>
      </c>
      <c r="B185" t="s">
        <v>525</v>
      </c>
    </row>
    <row r="186" spans="1:2" x14ac:dyDescent="0.25">
      <c r="A186" t="s">
        <v>129</v>
      </c>
      <c r="B186" t="s">
        <v>499</v>
      </c>
    </row>
    <row r="187" spans="1:2" x14ac:dyDescent="0.25">
      <c r="A187" t="s">
        <v>129</v>
      </c>
      <c r="B187" t="s">
        <v>505</v>
      </c>
    </row>
    <row r="188" spans="1:2" x14ac:dyDescent="0.25">
      <c r="A188" t="s">
        <v>222</v>
      </c>
      <c r="B188" t="s">
        <v>495</v>
      </c>
    </row>
    <row r="189" spans="1:2" x14ac:dyDescent="0.25">
      <c r="A189" t="s">
        <v>222</v>
      </c>
      <c r="B189" t="s">
        <v>524</v>
      </c>
    </row>
    <row r="190" spans="1:2" x14ac:dyDescent="0.25">
      <c r="A190" t="s">
        <v>222</v>
      </c>
      <c r="B190" t="s">
        <v>498</v>
      </c>
    </row>
    <row r="191" spans="1:2" x14ac:dyDescent="0.25">
      <c r="A191" t="s">
        <v>222</v>
      </c>
      <c r="B191" t="s">
        <v>500</v>
      </c>
    </row>
    <row r="192" spans="1:2" x14ac:dyDescent="0.25">
      <c r="A192" t="s">
        <v>222</v>
      </c>
      <c r="B192" t="s">
        <v>502</v>
      </c>
    </row>
    <row r="193" spans="1:2" x14ac:dyDescent="0.25">
      <c r="A193" t="s">
        <v>223</v>
      </c>
      <c r="B193" t="s">
        <v>495</v>
      </c>
    </row>
    <row r="194" spans="1:2" x14ac:dyDescent="0.25">
      <c r="A194" t="s">
        <v>223</v>
      </c>
      <c r="B194" t="s">
        <v>506</v>
      </c>
    </row>
    <row r="195" spans="1:2" x14ac:dyDescent="0.25">
      <c r="A195" t="s">
        <v>223</v>
      </c>
      <c r="B195" t="s">
        <v>508</v>
      </c>
    </row>
    <row r="196" spans="1:2" x14ac:dyDescent="0.25">
      <c r="A196" t="s">
        <v>223</v>
      </c>
      <c r="B196" t="s">
        <v>498</v>
      </c>
    </row>
    <row r="197" spans="1:2" x14ac:dyDescent="0.25">
      <c r="A197" t="s">
        <v>223</v>
      </c>
      <c r="B197" t="s">
        <v>502</v>
      </c>
    </row>
    <row r="198" spans="1:2" x14ac:dyDescent="0.25">
      <c r="A198" t="s">
        <v>175</v>
      </c>
      <c r="B198" t="s">
        <v>524</v>
      </c>
    </row>
    <row r="199" spans="1:2" x14ac:dyDescent="0.25">
      <c r="A199" t="s">
        <v>175</v>
      </c>
      <c r="B199" t="s">
        <v>498</v>
      </c>
    </row>
    <row r="200" spans="1:2" x14ac:dyDescent="0.25">
      <c r="A200" t="s">
        <v>175</v>
      </c>
      <c r="B200" t="s">
        <v>500</v>
      </c>
    </row>
    <row r="201" spans="1:2" x14ac:dyDescent="0.25">
      <c r="A201" t="s">
        <v>175</v>
      </c>
      <c r="B201" t="s">
        <v>501</v>
      </c>
    </row>
    <row r="202" spans="1:2" x14ac:dyDescent="0.25">
      <c r="A202" t="s">
        <v>379</v>
      </c>
      <c r="B202" t="s">
        <v>495</v>
      </c>
    </row>
    <row r="203" spans="1:2" x14ac:dyDescent="0.25">
      <c r="A203" t="s">
        <v>379</v>
      </c>
      <c r="B203" t="s">
        <v>509</v>
      </c>
    </row>
    <row r="204" spans="1:2" x14ac:dyDescent="0.25">
      <c r="A204" t="s">
        <v>379</v>
      </c>
      <c r="B204" t="s">
        <v>496</v>
      </c>
    </row>
    <row r="205" spans="1:2" x14ac:dyDescent="0.25">
      <c r="A205" t="s">
        <v>379</v>
      </c>
      <c r="B205" t="s">
        <v>524</v>
      </c>
    </row>
    <row r="206" spans="1:2" x14ac:dyDescent="0.25">
      <c r="A206" t="s">
        <v>379</v>
      </c>
      <c r="B206" t="s">
        <v>497</v>
      </c>
    </row>
    <row r="207" spans="1:2" x14ac:dyDescent="0.25">
      <c r="A207" t="s">
        <v>379</v>
      </c>
      <c r="B207" t="s">
        <v>525</v>
      </c>
    </row>
    <row r="208" spans="1:2" x14ac:dyDescent="0.25">
      <c r="A208" t="s">
        <v>379</v>
      </c>
      <c r="B208" t="s">
        <v>498</v>
      </c>
    </row>
    <row r="209" spans="1:2" x14ac:dyDescent="0.25">
      <c r="A209" t="s">
        <v>379</v>
      </c>
      <c r="B209" t="s">
        <v>499</v>
      </c>
    </row>
    <row r="210" spans="1:2" x14ac:dyDescent="0.25">
      <c r="A210" t="s">
        <v>379</v>
      </c>
      <c r="B210" t="s">
        <v>502</v>
      </c>
    </row>
    <row r="211" spans="1:2" x14ac:dyDescent="0.25">
      <c r="A211" t="s">
        <v>379</v>
      </c>
      <c r="B211" t="s">
        <v>526</v>
      </c>
    </row>
    <row r="212" spans="1:2" x14ac:dyDescent="0.25">
      <c r="A212" t="s">
        <v>96</v>
      </c>
      <c r="B212" t="s">
        <v>496</v>
      </c>
    </row>
    <row r="213" spans="1:2" x14ac:dyDescent="0.25">
      <c r="A213" t="s">
        <v>96</v>
      </c>
      <c r="B213" t="s">
        <v>498</v>
      </c>
    </row>
    <row r="214" spans="1:2" x14ac:dyDescent="0.25">
      <c r="A214" t="s">
        <v>176</v>
      </c>
      <c r="B214" t="s">
        <v>495</v>
      </c>
    </row>
    <row r="215" spans="1:2" x14ac:dyDescent="0.25">
      <c r="A215" t="s">
        <v>176</v>
      </c>
      <c r="B215" t="s">
        <v>509</v>
      </c>
    </row>
    <row r="216" spans="1:2" x14ac:dyDescent="0.25">
      <c r="A216" t="s">
        <v>176</v>
      </c>
      <c r="B216" t="s">
        <v>514</v>
      </c>
    </row>
    <row r="217" spans="1:2" x14ac:dyDescent="0.25">
      <c r="A217" t="s">
        <v>176</v>
      </c>
      <c r="B217" t="s">
        <v>532</v>
      </c>
    </row>
    <row r="218" spans="1:2" x14ac:dyDescent="0.25">
      <c r="A218" t="s">
        <v>176</v>
      </c>
      <c r="B218" t="s">
        <v>525</v>
      </c>
    </row>
    <row r="219" spans="1:2" x14ac:dyDescent="0.25">
      <c r="A219" t="s">
        <v>176</v>
      </c>
      <c r="B219" t="s">
        <v>498</v>
      </c>
    </row>
    <row r="220" spans="1:2" x14ac:dyDescent="0.25">
      <c r="A220" t="s">
        <v>176</v>
      </c>
      <c r="B220" t="s">
        <v>499</v>
      </c>
    </row>
    <row r="221" spans="1:2" x14ac:dyDescent="0.25">
      <c r="A221" t="s">
        <v>176</v>
      </c>
      <c r="B221" t="s">
        <v>529</v>
      </c>
    </row>
    <row r="222" spans="1:2" x14ac:dyDescent="0.25">
      <c r="A222" t="s">
        <v>176</v>
      </c>
      <c r="B222" t="s">
        <v>502</v>
      </c>
    </row>
    <row r="223" spans="1:2" x14ac:dyDescent="0.25">
      <c r="A223" t="s">
        <v>176</v>
      </c>
      <c r="B223" t="s">
        <v>526</v>
      </c>
    </row>
    <row r="224" spans="1:2" x14ac:dyDescent="0.25">
      <c r="A224" t="s">
        <v>176</v>
      </c>
      <c r="B224" t="s">
        <v>505</v>
      </c>
    </row>
    <row r="225" spans="1:2" x14ac:dyDescent="0.25">
      <c r="A225" t="s">
        <v>131</v>
      </c>
      <c r="B225" t="s">
        <v>495</v>
      </c>
    </row>
    <row r="226" spans="1:2" x14ac:dyDescent="0.25">
      <c r="A226" t="s">
        <v>131</v>
      </c>
      <c r="B226" t="s">
        <v>506</v>
      </c>
    </row>
    <row r="227" spans="1:2" x14ac:dyDescent="0.25">
      <c r="A227" t="s">
        <v>131</v>
      </c>
      <c r="B227" t="s">
        <v>502</v>
      </c>
    </row>
    <row r="228" spans="1:2" x14ac:dyDescent="0.25">
      <c r="A228" t="s">
        <v>224</v>
      </c>
      <c r="B228" t="s">
        <v>524</v>
      </c>
    </row>
    <row r="229" spans="1:2" x14ac:dyDescent="0.25">
      <c r="A229" t="s">
        <v>225</v>
      </c>
      <c r="B229" t="s">
        <v>495</v>
      </c>
    </row>
    <row r="230" spans="1:2" x14ac:dyDescent="0.25">
      <c r="A230" t="s">
        <v>225</v>
      </c>
      <c r="B230" t="s">
        <v>509</v>
      </c>
    </row>
    <row r="231" spans="1:2" x14ac:dyDescent="0.25">
      <c r="A231" t="s">
        <v>225</v>
      </c>
      <c r="B231" t="s">
        <v>497</v>
      </c>
    </row>
    <row r="232" spans="1:2" x14ac:dyDescent="0.25">
      <c r="A232" t="s">
        <v>225</v>
      </c>
      <c r="B232" t="s">
        <v>498</v>
      </c>
    </row>
    <row r="233" spans="1:2" x14ac:dyDescent="0.25">
      <c r="A233" t="s">
        <v>225</v>
      </c>
      <c r="B233" t="s">
        <v>502</v>
      </c>
    </row>
    <row r="234" spans="1:2" x14ac:dyDescent="0.25">
      <c r="A234" t="s">
        <v>98</v>
      </c>
      <c r="B234" t="s">
        <v>506</v>
      </c>
    </row>
    <row r="235" spans="1:2" x14ac:dyDescent="0.25">
      <c r="A235" t="s">
        <v>98</v>
      </c>
      <c r="B235" t="s">
        <v>505</v>
      </c>
    </row>
    <row r="236" spans="1:2" x14ac:dyDescent="0.25">
      <c r="A236" t="s">
        <v>226</v>
      </c>
      <c r="B236" t="s">
        <v>495</v>
      </c>
    </row>
    <row r="237" spans="1:2" x14ac:dyDescent="0.25">
      <c r="A237" t="s">
        <v>226</v>
      </c>
      <c r="B237" t="s">
        <v>522</v>
      </c>
    </row>
    <row r="238" spans="1:2" x14ac:dyDescent="0.25">
      <c r="A238" t="s">
        <v>226</v>
      </c>
      <c r="B238" t="s">
        <v>496</v>
      </c>
    </row>
    <row r="239" spans="1:2" x14ac:dyDescent="0.25">
      <c r="A239" t="s">
        <v>226</v>
      </c>
      <c r="B239" t="s">
        <v>515</v>
      </c>
    </row>
    <row r="240" spans="1:2" x14ac:dyDescent="0.25">
      <c r="A240" t="s">
        <v>226</v>
      </c>
      <c r="B240" t="s">
        <v>498</v>
      </c>
    </row>
    <row r="241" spans="1:2" x14ac:dyDescent="0.25">
      <c r="A241" t="s">
        <v>226</v>
      </c>
      <c r="B241" t="s">
        <v>516</v>
      </c>
    </row>
    <row r="242" spans="1:2" x14ac:dyDescent="0.25">
      <c r="A242" t="s">
        <v>226</v>
      </c>
      <c r="B242" t="s">
        <v>502</v>
      </c>
    </row>
    <row r="243" spans="1:2" x14ac:dyDescent="0.25">
      <c r="A243" t="s">
        <v>102</v>
      </c>
      <c r="B243" t="s">
        <v>496</v>
      </c>
    </row>
    <row r="244" spans="1:2" x14ac:dyDescent="0.25">
      <c r="A244" t="s">
        <v>102</v>
      </c>
      <c r="B244" t="s">
        <v>524</v>
      </c>
    </row>
    <row r="245" spans="1:2" x14ac:dyDescent="0.25">
      <c r="A245" t="s">
        <v>102</v>
      </c>
      <c r="B245" t="s">
        <v>514</v>
      </c>
    </row>
    <row r="246" spans="1:2" x14ac:dyDescent="0.25">
      <c r="A246" t="s">
        <v>102</v>
      </c>
      <c r="B246" t="s">
        <v>532</v>
      </c>
    </row>
    <row r="247" spans="1:2" x14ac:dyDescent="0.25">
      <c r="A247" t="s">
        <v>102</v>
      </c>
      <c r="B247" t="s">
        <v>535</v>
      </c>
    </row>
    <row r="248" spans="1:2" x14ac:dyDescent="0.25">
      <c r="A248" t="s">
        <v>102</v>
      </c>
      <c r="B248" t="s">
        <v>498</v>
      </c>
    </row>
    <row r="249" spans="1:2" x14ac:dyDescent="0.25">
      <c r="A249" t="s">
        <v>102</v>
      </c>
      <c r="B249" t="s">
        <v>500</v>
      </c>
    </row>
    <row r="250" spans="1:2" x14ac:dyDescent="0.25">
      <c r="A250" t="s">
        <v>102</v>
      </c>
      <c r="B250" t="s">
        <v>517</v>
      </c>
    </row>
    <row r="251" spans="1:2" x14ac:dyDescent="0.25">
      <c r="A251" t="s">
        <v>177</v>
      </c>
      <c r="B251" t="s">
        <v>506</v>
      </c>
    </row>
    <row r="252" spans="1:2" x14ac:dyDescent="0.25">
      <c r="A252" t="s">
        <v>177</v>
      </c>
      <c r="B252" t="s">
        <v>509</v>
      </c>
    </row>
    <row r="253" spans="1:2" x14ac:dyDescent="0.25">
      <c r="A253" t="s">
        <v>177</v>
      </c>
      <c r="B253" t="s">
        <v>525</v>
      </c>
    </row>
    <row r="254" spans="1:2" x14ac:dyDescent="0.25">
      <c r="A254" t="s">
        <v>177</v>
      </c>
      <c r="B254" t="s">
        <v>526</v>
      </c>
    </row>
    <row r="255" spans="1:2" x14ac:dyDescent="0.25">
      <c r="A255" t="s">
        <v>186</v>
      </c>
      <c r="B255" t="s">
        <v>495</v>
      </c>
    </row>
    <row r="256" spans="1:2" x14ac:dyDescent="0.25">
      <c r="A256" t="s">
        <v>186</v>
      </c>
      <c r="B256" t="s">
        <v>506</v>
      </c>
    </row>
    <row r="257" spans="1:2" x14ac:dyDescent="0.25">
      <c r="A257" t="s">
        <v>186</v>
      </c>
      <c r="B257" t="s">
        <v>509</v>
      </c>
    </row>
    <row r="258" spans="1:2" x14ac:dyDescent="0.25">
      <c r="A258" t="s">
        <v>186</v>
      </c>
      <c r="B258" t="s">
        <v>524</v>
      </c>
    </row>
    <row r="259" spans="1:2" x14ac:dyDescent="0.25">
      <c r="A259" t="s">
        <v>186</v>
      </c>
      <c r="B259" t="s">
        <v>514</v>
      </c>
    </row>
    <row r="260" spans="1:2" x14ac:dyDescent="0.25">
      <c r="A260" t="s">
        <v>186</v>
      </c>
      <c r="B260" t="s">
        <v>498</v>
      </c>
    </row>
    <row r="261" spans="1:2" x14ac:dyDescent="0.25">
      <c r="A261" t="s">
        <v>186</v>
      </c>
      <c r="B261" t="s">
        <v>511</v>
      </c>
    </row>
    <row r="262" spans="1:2" x14ac:dyDescent="0.25">
      <c r="A262" t="s">
        <v>186</v>
      </c>
      <c r="B262" t="s">
        <v>504</v>
      </c>
    </row>
    <row r="263" spans="1:2" x14ac:dyDescent="0.25">
      <c r="A263" t="s">
        <v>186</v>
      </c>
      <c r="B263" t="s">
        <v>499</v>
      </c>
    </row>
    <row r="264" spans="1:2" x14ac:dyDescent="0.25">
      <c r="A264" t="s">
        <v>186</v>
      </c>
      <c r="B264" t="s">
        <v>512</v>
      </c>
    </row>
    <row r="265" spans="1:2" x14ac:dyDescent="0.25">
      <c r="A265" t="s">
        <v>186</v>
      </c>
      <c r="B265" t="s">
        <v>501</v>
      </c>
    </row>
    <row r="266" spans="1:2" x14ac:dyDescent="0.25">
      <c r="A266" t="s">
        <v>186</v>
      </c>
      <c r="B266" t="s">
        <v>502</v>
      </c>
    </row>
    <row r="267" spans="1:2" x14ac:dyDescent="0.25">
      <c r="A267" t="s">
        <v>186</v>
      </c>
      <c r="B267" t="s">
        <v>526</v>
      </c>
    </row>
    <row r="268" spans="1:2" x14ac:dyDescent="0.25">
      <c r="A268" t="s">
        <v>179</v>
      </c>
      <c r="B268" t="s">
        <v>495</v>
      </c>
    </row>
    <row r="269" spans="1:2" x14ac:dyDescent="0.25">
      <c r="A269" t="s">
        <v>179</v>
      </c>
      <c r="B269" t="s">
        <v>496</v>
      </c>
    </row>
    <row r="270" spans="1:2" x14ac:dyDescent="0.25">
      <c r="A270" t="s">
        <v>179</v>
      </c>
      <c r="B270" t="s">
        <v>524</v>
      </c>
    </row>
    <row r="271" spans="1:2" x14ac:dyDescent="0.25">
      <c r="A271" t="s">
        <v>179</v>
      </c>
      <c r="B271" t="s">
        <v>498</v>
      </c>
    </row>
    <row r="272" spans="1:2" x14ac:dyDescent="0.25">
      <c r="A272" t="s">
        <v>179</v>
      </c>
      <c r="B272" t="s">
        <v>516</v>
      </c>
    </row>
    <row r="273" spans="1:2" x14ac:dyDescent="0.25">
      <c r="A273" t="s">
        <v>179</v>
      </c>
      <c r="B273" t="s">
        <v>529</v>
      </c>
    </row>
    <row r="274" spans="1:2" x14ac:dyDescent="0.25">
      <c r="A274" t="s">
        <v>179</v>
      </c>
      <c r="B274" t="s">
        <v>500</v>
      </c>
    </row>
    <row r="275" spans="1:2" x14ac:dyDescent="0.25">
      <c r="A275" t="s">
        <v>179</v>
      </c>
      <c r="B275" t="s">
        <v>501</v>
      </c>
    </row>
    <row r="276" spans="1:2" x14ac:dyDescent="0.25">
      <c r="A276" t="s">
        <v>179</v>
      </c>
      <c r="B276" t="s">
        <v>502</v>
      </c>
    </row>
    <row r="277" spans="1:2" x14ac:dyDescent="0.25">
      <c r="A277" t="s">
        <v>191</v>
      </c>
      <c r="B277" t="s">
        <v>506</v>
      </c>
    </row>
    <row r="278" spans="1:2" x14ac:dyDescent="0.25">
      <c r="A278" t="s">
        <v>191</v>
      </c>
      <c r="B278" t="s">
        <v>504</v>
      </c>
    </row>
    <row r="279" spans="1:2" x14ac:dyDescent="0.25">
      <c r="A279" t="s">
        <v>198</v>
      </c>
      <c r="B279" t="s">
        <v>504</v>
      </c>
    </row>
    <row r="280" spans="1:2" x14ac:dyDescent="0.25">
      <c r="A280" t="s">
        <v>198</v>
      </c>
      <c r="B280" t="s">
        <v>505</v>
      </c>
    </row>
    <row r="281" spans="1:2" x14ac:dyDescent="0.25">
      <c r="A281" t="s">
        <v>180</v>
      </c>
      <c r="B281" t="s">
        <v>495</v>
      </c>
    </row>
    <row r="282" spans="1:2" x14ac:dyDescent="0.25">
      <c r="A282" t="s">
        <v>180</v>
      </c>
      <c r="B282" t="s">
        <v>509</v>
      </c>
    </row>
    <row r="283" spans="1:2" x14ac:dyDescent="0.25">
      <c r="A283" t="s">
        <v>180</v>
      </c>
      <c r="B283" t="s">
        <v>497</v>
      </c>
    </row>
    <row r="284" spans="1:2" x14ac:dyDescent="0.25">
      <c r="A284" t="s">
        <v>180</v>
      </c>
      <c r="B284" t="s">
        <v>498</v>
      </c>
    </row>
    <row r="285" spans="1:2" x14ac:dyDescent="0.25">
      <c r="A285" t="s">
        <v>180</v>
      </c>
      <c r="B285" t="s">
        <v>499</v>
      </c>
    </row>
    <row r="286" spans="1:2" x14ac:dyDescent="0.25">
      <c r="A286" t="s">
        <v>109</v>
      </c>
      <c r="B286" t="s">
        <v>495</v>
      </c>
    </row>
    <row r="287" spans="1:2" x14ac:dyDescent="0.25">
      <c r="A287" t="s">
        <v>109</v>
      </c>
      <c r="B287" t="s">
        <v>496</v>
      </c>
    </row>
    <row r="288" spans="1:2" x14ac:dyDescent="0.25">
      <c r="A288" t="s">
        <v>109</v>
      </c>
      <c r="B288" t="s">
        <v>497</v>
      </c>
    </row>
    <row r="289" spans="1:2" x14ac:dyDescent="0.25">
      <c r="A289" t="s">
        <v>109</v>
      </c>
      <c r="B289" t="s">
        <v>498</v>
      </c>
    </row>
    <row r="290" spans="1:2" x14ac:dyDescent="0.25">
      <c r="A290" t="s">
        <v>109</v>
      </c>
      <c r="B290" t="s">
        <v>500</v>
      </c>
    </row>
    <row r="291" spans="1:2" x14ac:dyDescent="0.25">
      <c r="A291" t="s">
        <v>109</v>
      </c>
      <c r="B291" t="s">
        <v>502</v>
      </c>
    </row>
    <row r="292" spans="1:2" x14ac:dyDescent="0.25">
      <c r="A292" t="s">
        <v>108</v>
      </c>
      <c r="B292" t="s">
        <v>495</v>
      </c>
    </row>
    <row r="293" spans="1:2" x14ac:dyDescent="0.25">
      <c r="A293" t="s">
        <v>108</v>
      </c>
      <c r="B293" t="s">
        <v>508</v>
      </c>
    </row>
    <row r="294" spans="1:2" x14ac:dyDescent="0.25">
      <c r="A294" t="s">
        <v>108</v>
      </c>
      <c r="B294" t="s">
        <v>527</v>
      </c>
    </row>
    <row r="295" spans="1:2" x14ac:dyDescent="0.25">
      <c r="A295" t="s">
        <v>108</v>
      </c>
      <c r="B295" t="s">
        <v>498</v>
      </c>
    </row>
    <row r="296" spans="1:2" x14ac:dyDescent="0.25">
      <c r="A296" t="s">
        <v>133</v>
      </c>
      <c r="B296" t="s">
        <v>495</v>
      </c>
    </row>
    <row r="297" spans="1:2" x14ac:dyDescent="0.25">
      <c r="A297" t="s">
        <v>133</v>
      </c>
      <c r="B297" t="s">
        <v>496</v>
      </c>
    </row>
    <row r="298" spans="1:2" x14ac:dyDescent="0.25">
      <c r="A298" t="s">
        <v>133</v>
      </c>
      <c r="B298" t="s">
        <v>515</v>
      </c>
    </row>
    <row r="299" spans="1:2" x14ac:dyDescent="0.25">
      <c r="A299" t="s">
        <v>133</v>
      </c>
      <c r="B299" t="s">
        <v>497</v>
      </c>
    </row>
    <row r="300" spans="1:2" x14ac:dyDescent="0.25">
      <c r="A300" t="s">
        <v>133</v>
      </c>
      <c r="B300" t="s">
        <v>498</v>
      </c>
    </row>
    <row r="301" spans="1:2" x14ac:dyDescent="0.25">
      <c r="A301" t="s">
        <v>133</v>
      </c>
      <c r="B301" t="s">
        <v>502</v>
      </c>
    </row>
    <row r="302" spans="1:2" x14ac:dyDescent="0.25">
      <c r="A302" t="s">
        <v>227</v>
      </c>
      <c r="B302" t="s">
        <v>524</v>
      </c>
    </row>
    <row r="303" spans="1:2" x14ac:dyDescent="0.25">
      <c r="A303" t="s">
        <v>227</v>
      </c>
      <c r="B303" t="s">
        <v>498</v>
      </c>
    </row>
    <row r="304" spans="1:2" x14ac:dyDescent="0.25">
      <c r="A304" t="s">
        <v>122</v>
      </c>
      <c r="B304" t="s">
        <v>495</v>
      </c>
    </row>
    <row r="305" spans="1:2" x14ac:dyDescent="0.25">
      <c r="A305" t="s">
        <v>122</v>
      </c>
      <c r="B305" t="s">
        <v>509</v>
      </c>
    </row>
    <row r="306" spans="1:2" x14ac:dyDescent="0.25">
      <c r="A306" t="s">
        <v>122</v>
      </c>
      <c r="B306" t="s">
        <v>524</v>
      </c>
    </row>
    <row r="307" spans="1:2" x14ac:dyDescent="0.25">
      <c r="A307" t="s">
        <v>122</v>
      </c>
      <c r="B307" t="s">
        <v>514</v>
      </c>
    </row>
    <row r="308" spans="1:2" x14ac:dyDescent="0.25">
      <c r="A308" t="s">
        <v>122</v>
      </c>
      <c r="B308" t="s">
        <v>525</v>
      </c>
    </row>
    <row r="309" spans="1:2" x14ac:dyDescent="0.25">
      <c r="A309" t="s">
        <v>122</v>
      </c>
      <c r="B309" t="s">
        <v>498</v>
      </c>
    </row>
    <row r="310" spans="1:2" x14ac:dyDescent="0.25">
      <c r="A310" t="s">
        <v>122</v>
      </c>
      <c r="B310" t="s">
        <v>516</v>
      </c>
    </row>
    <row r="311" spans="1:2" x14ac:dyDescent="0.25">
      <c r="A311" t="s">
        <v>122</v>
      </c>
      <c r="B311" t="s">
        <v>502</v>
      </c>
    </row>
    <row r="312" spans="1:2" x14ac:dyDescent="0.25">
      <c r="A312" t="s">
        <v>111</v>
      </c>
      <c r="B312" t="s">
        <v>495</v>
      </c>
    </row>
    <row r="313" spans="1:2" x14ac:dyDescent="0.25">
      <c r="A313" t="s">
        <v>111</v>
      </c>
      <c r="B313" t="s">
        <v>496</v>
      </c>
    </row>
    <row r="314" spans="1:2" x14ac:dyDescent="0.25">
      <c r="A314" t="s">
        <v>199</v>
      </c>
      <c r="B314" t="s">
        <v>506</v>
      </c>
    </row>
    <row r="315" spans="1:2" x14ac:dyDescent="0.25">
      <c r="A315" t="s">
        <v>199</v>
      </c>
      <c r="B315" t="s">
        <v>499</v>
      </c>
    </row>
    <row r="316" spans="1:2" x14ac:dyDescent="0.25">
      <c r="A316" t="s">
        <v>192</v>
      </c>
      <c r="B316" t="s">
        <v>498</v>
      </c>
    </row>
    <row r="317" spans="1:2" x14ac:dyDescent="0.25">
      <c r="A317" t="s">
        <v>192</v>
      </c>
      <c r="B317" t="s">
        <v>501</v>
      </c>
    </row>
    <row r="318" spans="1:2" x14ac:dyDescent="0.25">
      <c r="A318" t="s">
        <v>228</v>
      </c>
      <c r="B318" t="s">
        <v>506</v>
      </c>
    </row>
    <row r="319" spans="1:2" x14ac:dyDescent="0.25">
      <c r="A319" t="s">
        <v>170</v>
      </c>
      <c r="B319" t="s">
        <v>495</v>
      </c>
    </row>
    <row r="320" spans="1:2" x14ac:dyDescent="0.25">
      <c r="A320" t="s">
        <v>170</v>
      </c>
      <c r="B320" t="s">
        <v>524</v>
      </c>
    </row>
    <row r="321" spans="1:2" x14ac:dyDescent="0.25">
      <c r="A321" t="s">
        <v>170</v>
      </c>
      <c r="B321" t="s">
        <v>508</v>
      </c>
    </row>
    <row r="322" spans="1:2" x14ac:dyDescent="0.25">
      <c r="A322" t="s">
        <v>170</v>
      </c>
      <c r="B322" t="s">
        <v>498</v>
      </c>
    </row>
    <row r="323" spans="1:2" x14ac:dyDescent="0.25">
      <c r="A323" t="s">
        <v>174</v>
      </c>
      <c r="B323" t="s">
        <v>524</v>
      </c>
    </row>
    <row r="324" spans="1:2" x14ac:dyDescent="0.25">
      <c r="A324" t="s">
        <v>174</v>
      </c>
      <c r="B324" t="s">
        <v>515</v>
      </c>
    </row>
    <row r="325" spans="1:2" x14ac:dyDescent="0.25">
      <c r="A325" t="s">
        <v>174</v>
      </c>
      <c r="B325" t="s">
        <v>500</v>
      </c>
    </row>
    <row r="326" spans="1:2" x14ac:dyDescent="0.25">
      <c r="A326" t="s">
        <v>229</v>
      </c>
      <c r="B326" t="s">
        <v>506</v>
      </c>
    </row>
    <row r="327" spans="1:2" x14ac:dyDescent="0.25">
      <c r="A327" t="s">
        <v>229</v>
      </c>
      <c r="B327" t="s">
        <v>496</v>
      </c>
    </row>
    <row r="328" spans="1:2" x14ac:dyDescent="0.25">
      <c r="A328" t="s">
        <v>229</v>
      </c>
      <c r="B328" t="s">
        <v>515</v>
      </c>
    </row>
    <row r="329" spans="1:2" x14ac:dyDescent="0.25">
      <c r="A329" t="s">
        <v>229</v>
      </c>
      <c r="B329" t="s">
        <v>499</v>
      </c>
    </row>
    <row r="330" spans="1:2" x14ac:dyDescent="0.25">
      <c r="A330" t="s">
        <v>229</v>
      </c>
      <c r="B330" t="s">
        <v>516</v>
      </c>
    </row>
    <row r="331" spans="1:2" x14ac:dyDescent="0.25">
      <c r="A331" t="s">
        <v>113</v>
      </c>
      <c r="B331" t="s">
        <v>499</v>
      </c>
    </row>
    <row r="332" spans="1:2" x14ac:dyDescent="0.25">
      <c r="A332" t="s">
        <v>113</v>
      </c>
      <c r="B332" t="s">
        <v>520</v>
      </c>
    </row>
    <row r="333" spans="1:2" x14ac:dyDescent="0.25">
      <c r="A333" t="s">
        <v>113</v>
      </c>
      <c r="B333" t="s">
        <v>521</v>
      </c>
    </row>
    <row r="334" spans="1:2" x14ac:dyDescent="0.25">
      <c r="A334" t="s">
        <v>113</v>
      </c>
      <c r="B334" t="s">
        <v>513</v>
      </c>
    </row>
    <row r="335" spans="1:2" x14ac:dyDescent="0.25">
      <c r="A335" t="s">
        <v>113</v>
      </c>
      <c r="B335" t="s">
        <v>500</v>
      </c>
    </row>
    <row r="336" spans="1:2" x14ac:dyDescent="0.25">
      <c r="A336" t="s">
        <v>181</v>
      </c>
      <c r="B336" t="s">
        <v>495</v>
      </c>
    </row>
    <row r="337" spans="1:2" x14ac:dyDescent="0.25">
      <c r="A337" t="s">
        <v>181</v>
      </c>
      <c r="B337" t="s">
        <v>496</v>
      </c>
    </row>
    <row r="338" spans="1:2" x14ac:dyDescent="0.25">
      <c r="A338" t="s">
        <v>181</v>
      </c>
      <c r="B338" t="s">
        <v>498</v>
      </c>
    </row>
    <row r="339" spans="1:2" x14ac:dyDescent="0.25">
      <c r="A339" t="s">
        <v>181</v>
      </c>
      <c r="B339" t="s">
        <v>500</v>
      </c>
    </row>
    <row r="340" spans="1:2" x14ac:dyDescent="0.25">
      <c r="A340" t="s">
        <v>181</v>
      </c>
      <c r="B340" t="s">
        <v>502</v>
      </c>
    </row>
    <row r="341" spans="1:2" x14ac:dyDescent="0.25">
      <c r="A341" t="s">
        <v>200</v>
      </c>
      <c r="B341" t="s">
        <v>495</v>
      </c>
    </row>
    <row r="342" spans="1:2" x14ac:dyDescent="0.25">
      <c r="A342" t="s">
        <v>200</v>
      </c>
      <c r="B342" t="s">
        <v>506</v>
      </c>
    </row>
    <row r="343" spans="1:2" x14ac:dyDescent="0.25">
      <c r="A343" t="s">
        <v>200</v>
      </c>
      <c r="B343" t="s">
        <v>496</v>
      </c>
    </row>
    <row r="344" spans="1:2" x14ac:dyDescent="0.25">
      <c r="A344" t="s">
        <v>200</v>
      </c>
      <c r="B344" t="s">
        <v>524</v>
      </c>
    </row>
    <row r="345" spans="1:2" x14ac:dyDescent="0.25">
      <c r="A345" t="s">
        <v>200</v>
      </c>
      <c r="B345" t="s">
        <v>508</v>
      </c>
    </row>
    <row r="346" spans="1:2" x14ac:dyDescent="0.25">
      <c r="A346" t="s">
        <v>200</v>
      </c>
      <c r="B346" t="s">
        <v>498</v>
      </c>
    </row>
    <row r="347" spans="1:2" x14ac:dyDescent="0.25">
      <c r="A347" t="s">
        <v>200</v>
      </c>
      <c r="B347" t="s">
        <v>499</v>
      </c>
    </row>
    <row r="348" spans="1:2" x14ac:dyDescent="0.25">
      <c r="A348" t="s">
        <v>200</v>
      </c>
      <c r="B348" t="s">
        <v>500</v>
      </c>
    </row>
    <row r="349" spans="1:2" x14ac:dyDescent="0.25">
      <c r="A349" t="s">
        <v>200</v>
      </c>
      <c r="B349" t="s">
        <v>517</v>
      </c>
    </row>
    <row r="350" spans="1:2" x14ac:dyDescent="0.25">
      <c r="A350" t="s">
        <v>200</v>
      </c>
      <c r="B350" t="s">
        <v>502</v>
      </c>
    </row>
    <row r="351" spans="1:2" x14ac:dyDescent="0.25">
      <c r="A351" t="s">
        <v>200</v>
      </c>
      <c r="B351" t="s">
        <v>526</v>
      </c>
    </row>
    <row r="352" spans="1:2" x14ac:dyDescent="0.25">
      <c r="A352" t="s">
        <v>230</v>
      </c>
      <c r="B352" t="s">
        <v>495</v>
      </c>
    </row>
    <row r="353" spans="1:2" x14ac:dyDescent="0.25">
      <c r="A353" t="s">
        <v>230</v>
      </c>
      <c r="B353" t="s">
        <v>496</v>
      </c>
    </row>
    <row r="354" spans="1:2" x14ac:dyDescent="0.25">
      <c r="A354" t="s">
        <v>230</v>
      </c>
      <c r="B354" t="s">
        <v>515</v>
      </c>
    </row>
    <row r="355" spans="1:2" x14ac:dyDescent="0.25">
      <c r="A355" t="s">
        <v>230</v>
      </c>
      <c r="B355" t="s">
        <v>530</v>
      </c>
    </row>
    <row r="356" spans="1:2" x14ac:dyDescent="0.25">
      <c r="A356" t="s">
        <v>230</v>
      </c>
      <c r="B356" t="s">
        <v>498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6C7B-8DBE-4641-9466-25878FD9087D}">
  <dimension ref="A1:B297"/>
  <sheetViews>
    <sheetView topLeftCell="A187" workbookViewId="0">
      <selection activeCell="H1" sqref="H1:Q1048576"/>
    </sheetView>
  </sheetViews>
  <sheetFormatPr defaultRowHeight="15" x14ac:dyDescent="0.25"/>
  <cols>
    <col min="1" max="1" width="11.7109375" bestFit="1" customWidth="1"/>
    <col min="2" max="2" width="18" bestFit="1" customWidth="1"/>
  </cols>
  <sheetData>
    <row r="1" spans="1:2" x14ac:dyDescent="0.25">
      <c r="A1" s="1" t="s">
        <v>568</v>
      </c>
      <c r="B1" s="1" t="s">
        <v>570</v>
      </c>
    </row>
    <row r="2" spans="1:2" x14ac:dyDescent="0.25">
      <c r="A2" t="s">
        <v>40</v>
      </c>
      <c r="B2" t="s">
        <v>498</v>
      </c>
    </row>
    <row r="3" spans="1:2" x14ac:dyDescent="0.25">
      <c r="A3" t="s">
        <v>40</v>
      </c>
      <c r="B3" t="s">
        <v>501</v>
      </c>
    </row>
    <row r="4" spans="1:2" x14ac:dyDescent="0.25">
      <c r="A4" t="s">
        <v>39</v>
      </c>
      <c r="B4" t="s">
        <v>503</v>
      </c>
    </row>
    <row r="5" spans="1:2" x14ac:dyDescent="0.25">
      <c r="A5" t="s">
        <v>38</v>
      </c>
      <c r="B5" t="s">
        <v>504</v>
      </c>
    </row>
    <row r="6" spans="1:2" x14ac:dyDescent="0.25">
      <c r="A6" t="s">
        <v>38</v>
      </c>
      <c r="B6" t="s">
        <v>505</v>
      </c>
    </row>
    <row r="7" spans="1:2" x14ac:dyDescent="0.25">
      <c r="A7" t="s">
        <v>37</v>
      </c>
      <c r="B7" t="s">
        <v>506</v>
      </c>
    </row>
    <row r="8" spans="1:2" x14ac:dyDescent="0.25">
      <c r="A8" t="s">
        <v>37</v>
      </c>
      <c r="B8" t="s">
        <v>504</v>
      </c>
    </row>
    <row r="9" spans="1:2" x14ac:dyDescent="0.25">
      <c r="A9" t="s">
        <v>37</v>
      </c>
      <c r="B9" t="s">
        <v>505</v>
      </c>
    </row>
    <row r="10" spans="1:2" x14ac:dyDescent="0.25">
      <c r="A10" t="s">
        <v>36</v>
      </c>
      <c r="B10" t="s">
        <v>496</v>
      </c>
    </row>
    <row r="11" spans="1:2" x14ac:dyDescent="0.25">
      <c r="A11" t="s">
        <v>36</v>
      </c>
      <c r="B11" t="s">
        <v>507</v>
      </c>
    </row>
    <row r="12" spans="1:2" x14ac:dyDescent="0.25">
      <c r="A12" t="s">
        <v>36</v>
      </c>
      <c r="B12" t="s">
        <v>498</v>
      </c>
    </row>
    <row r="13" spans="1:2" x14ac:dyDescent="0.25">
      <c r="A13" t="s">
        <v>36</v>
      </c>
      <c r="B13" t="s">
        <v>500</v>
      </c>
    </row>
    <row r="14" spans="1:2" x14ac:dyDescent="0.25">
      <c r="A14" t="s">
        <v>34</v>
      </c>
      <c r="B14" t="s">
        <v>495</v>
      </c>
    </row>
    <row r="15" spans="1:2" x14ac:dyDescent="0.25">
      <c r="A15" t="s">
        <v>35</v>
      </c>
      <c r="B15" t="s">
        <v>496</v>
      </c>
    </row>
    <row r="16" spans="1:2" x14ac:dyDescent="0.25">
      <c r="A16" t="s">
        <v>33</v>
      </c>
      <c r="B16" t="s">
        <v>508</v>
      </c>
    </row>
    <row r="17" spans="1:2" x14ac:dyDescent="0.25">
      <c r="A17" t="s">
        <v>42</v>
      </c>
      <c r="B17" t="s">
        <v>509</v>
      </c>
    </row>
    <row r="18" spans="1:2" x14ac:dyDescent="0.25">
      <c r="A18" t="s">
        <v>42</v>
      </c>
      <c r="B18" t="s">
        <v>498</v>
      </c>
    </row>
    <row r="19" spans="1:2" x14ac:dyDescent="0.25">
      <c r="A19" t="s">
        <v>42</v>
      </c>
      <c r="B19" t="s">
        <v>510</v>
      </c>
    </row>
    <row r="20" spans="1:2" x14ac:dyDescent="0.25">
      <c r="A20" t="s">
        <v>41</v>
      </c>
      <c r="B20" t="s">
        <v>506</v>
      </c>
    </row>
    <row r="21" spans="1:2" x14ac:dyDescent="0.25">
      <c r="A21" t="s">
        <v>41</v>
      </c>
      <c r="B21" t="s">
        <v>505</v>
      </c>
    </row>
    <row r="22" spans="1:2" x14ac:dyDescent="0.25">
      <c r="A22" t="s">
        <v>44</v>
      </c>
      <c r="B22" t="s">
        <v>496</v>
      </c>
    </row>
    <row r="23" spans="1:2" x14ac:dyDescent="0.25">
      <c r="A23" t="s">
        <v>44</v>
      </c>
      <c r="B23" t="s">
        <v>500</v>
      </c>
    </row>
    <row r="24" spans="1:2" x14ac:dyDescent="0.25">
      <c r="A24" t="s">
        <v>154</v>
      </c>
      <c r="B24" t="s">
        <v>504</v>
      </c>
    </row>
    <row r="25" spans="1:2" x14ac:dyDescent="0.25">
      <c r="A25" t="s">
        <v>154</v>
      </c>
      <c r="B25" t="s">
        <v>505</v>
      </c>
    </row>
    <row r="26" spans="1:2" x14ac:dyDescent="0.25">
      <c r="A26" t="s">
        <v>46</v>
      </c>
      <c r="B26" t="s">
        <v>496</v>
      </c>
    </row>
    <row r="27" spans="1:2" x14ac:dyDescent="0.25">
      <c r="A27" t="s">
        <v>46</v>
      </c>
      <c r="B27" t="s">
        <v>515</v>
      </c>
    </row>
    <row r="28" spans="1:2" x14ac:dyDescent="0.25">
      <c r="A28" t="s">
        <v>46</v>
      </c>
      <c r="B28" t="s">
        <v>516</v>
      </c>
    </row>
    <row r="29" spans="1:2" x14ac:dyDescent="0.25">
      <c r="A29" t="s">
        <v>49</v>
      </c>
      <c r="B29" t="s">
        <v>496</v>
      </c>
    </row>
    <row r="30" spans="1:2" x14ac:dyDescent="0.25">
      <c r="A30" t="s">
        <v>47</v>
      </c>
      <c r="B30" t="s">
        <v>506</v>
      </c>
    </row>
    <row r="31" spans="1:2" x14ac:dyDescent="0.25">
      <c r="A31" t="s">
        <v>47</v>
      </c>
      <c r="B31" t="s">
        <v>505</v>
      </c>
    </row>
    <row r="32" spans="1:2" x14ac:dyDescent="0.25">
      <c r="A32" t="s">
        <v>50</v>
      </c>
      <c r="B32" t="s">
        <v>495</v>
      </c>
    </row>
    <row r="33" spans="1:2" x14ac:dyDescent="0.25">
      <c r="A33" t="s">
        <v>50</v>
      </c>
      <c r="B33" t="s">
        <v>524</v>
      </c>
    </row>
    <row r="34" spans="1:2" x14ac:dyDescent="0.25">
      <c r="A34" t="s">
        <v>50</v>
      </c>
      <c r="B34" t="s">
        <v>498</v>
      </c>
    </row>
    <row r="35" spans="1:2" x14ac:dyDescent="0.25">
      <c r="A35" t="s">
        <v>51</v>
      </c>
      <c r="B35" t="s">
        <v>512</v>
      </c>
    </row>
    <row r="36" spans="1:2" x14ac:dyDescent="0.25">
      <c r="A36" t="s">
        <v>51</v>
      </c>
      <c r="B36" t="s">
        <v>501</v>
      </c>
    </row>
    <row r="37" spans="1:2" x14ac:dyDescent="0.25">
      <c r="A37" t="s">
        <v>52</v>
      </c>
      <c r="B37" t="s">
        <v>504</v>
      </c>
    </row>
    <row r="38" spans="1:2" x14ac:dyDescent="0.25">
      <c r="A38" t="s">
        <v>52</v>
      </c>
      <c r="B38" t="s">
        <v>505</v>
      </c>
    </row>
    <row r="39" spans="1:2" x14ac:dyDescent="0.25">
      <c r="A39" t="s">
        <v>163</v>
      </c>
      <c r="B39" t="s">
        <v>509</v>
      </c>
    </row>
    <row r="40" spans="1:2" x14ac:dyDescent="0.25">
      <c r="A40" t="s">
        <v>163</v>
      </c>
      <c r="B40" t="s">
        <v>514</v>
      </c>
    </row>
    <row r="41" spans="1:2" x14ac:dyDescent="0.25">
      <c r="A41" t="s">
        <v>163</v>
      </c>
      <c r="B41" t="s">
        <v>503</v>
      </c>
    </row>
    <row r="42" spans="1:2" x14ac:dyDescent="0.25">
      <c r="A42" t="s">
        <v>163</v>
      </c>
      <c r="B42" t="s">
        <v>525</v>
      </c>
    </row>
    <row r="43" spans="1:2" x14ac:dyDescent="0.25">
      <c r="A43" t="s">
        <v>163</v>
      </c>
      <c r="B43" t="s">
        <v>498</v>
      </c>
    </row>
    <row r="44" spans="1:2" x14ac:dyDescent="0.25">
      <c r="A44" t="s">
        <v>163</v>
      </c>
      <c r="B44" t="s">
        <v>499</v>
      </c>
    </row>
    <row r="45" spans="1:2" x14ac:dyDescent="0.25">
      <c r="A45" t="s">
        <v>163</v>
      </c>
      <c r="B45" t="s">
        <v>517</v>
      </c>
    </row>
    <row r="46" spans="1:2" x14ac:dyDescent="0.25">
      <c r="A46" t="s">
        <v>163</v>
      </c>
      <c r="B46" t="s">
        <v>526</v>
      </c>
    </row>
    <row r="47" spans="1:2" x14ac:dyDescent="0.25">
      <c r="A47" t="s">
        <v>53</v>
      </c>
      <c r="B47" t="s">
        <v>507</v>
      </c>
    </row>
    <row r="48" spans="1:2" x14ac:dyDescent="0.25">
      <c r="A48" t="s">
        <v>54</v>
      </c>
      <c r="B48" t="s">
        <v>507</v>
      </c>
    </row>
    <row r="49" spans="1:2" x14ac:dyDescent="0.25">
      <c r="A49" t="s">
        <v>55</v>
      </c>
      <c r="B49" t="s">
        <v>496</v>
      </c>
    </row>
    <row r="50" spans="1:2" x14ac:dyDescent="0.25">
      <c r="A50" t="s">
        <v>55</v>
      </c>
      <c r="B50" t="s">
        <v>498</v>
      </c>
    </row>
    <row r="51" spans="1:2" x14ac:dyDescent="0.25">
      <c r="A51" t="s">
        <v>55</v>
      </c>
      <c r="B51" t="s">
        <v>500</v>
      </c>
    </row>
    <row r="52" spans="1:2" x14ac:dyDescent="0.25">
      <c r="A52" t="s">
        <v>56</v>
      </c>
      <c r="B52" t="s">
        <v>503</v>
      </c>
    </row>
    <row r="53" spans="1:2" x14ac:dyDescent="0.25">
      <c r="A53" t="s">
        <v>57</v>
      </c>
      <c r="B53" t="s">
        <v>514</v>
      </c>
    </row>
    <row r="54" spans="1:2" x14ac:dyDescent="0.25">
      <c r="A54" t="s">
        <v>57</v>
      </c>
      <c r="B54" t="s">
        <v>504</v>
      </c>
    </row>
    <row r="55" spans="1:2" x14ac:dyDescent="0.25">
      <c r="A55" t="s">
        <v>58</v>
      </c>
      <c r="B55" t="s">
        <v>509</v>
      </c>
    </row>
    <row r="56" spans="1:2" x14ac:dyDescent="0.25">
      <c r="A56" t="s">
        <v>58</v>
      </c>
      <c r="B56" t="s">
        <v>514</v>
      </c>
    </row>
    <row r="57" spans="1:2" x14ac:dyDescent="0.25">
      <c r="A57" t="s">
        <v>58</v>
      </c>
      <c r="B57" t="s">
        <v>525</v>
      </c>
    </row>
    <row r="58" spans="1:2" x14ac:dyDescent="0.25">
      <c r="A58" t="s">
        <v>58</v>
      </c>
      <c r="B58" t="s">
        <v>499</v>
      </c>
    </row>
    <row r="59" spans="1:2" x14ac:dyDescent="0.25">
      <c r="A59" t="s">
        <v>58</v>
      </c>
      <c r="B59" t="s">
        <v>521</v>
      </c>
    </row>
    <row r="60" spans="1:2" x14ac:dyDescent="0.25">
      <c r="A60" t="s">
        <v>58</v>
      </c>
      <c r="B60" t="s">
        <v>528</v>
      </c>
    </row>
    <row r="61" spans="1:2" x14ac:dyDescent="0.25">
      <c r="A61" t="s">
        <v>58</v>
      </c>
      <c r="B61" t="s">
        <v>529</v>
      </c>
    </row>
    <row r="62" spans="1:2" x14ac:dyDescent="0.25">
      <c r="A62" t="s">
        <v>58</v>
      </c>
      <c r="B62" t="s">
        <v>517</v>
      </c>
    </row>
    <row r="63" spans="1:2" x14ac:dyDescent="0.25">
      <c r="A63" t="s">
        <v>58</v>
      </c>
      <c r="B63" t="s">
        <v>526</v>
      </c>
    </row>
    <row r="64" spans="1:2" x14ac:dyDescent="0.25">
      <c r="A64" t="s">
        <v>161</v>
      </c>
      <c r="B64" t="s">
        <v>503</v>
      </c>
    </row>
    <row r="65" spans="1:2" x14ac:dyDescent="0.25">
      <c r="A65" t="s">
        <v>161</v>
      </c>
      <c r="B65" t="s">
        <v>498</v>
      </c>
    </row>
    <row r="66" spans="1:2" x14ac:dyDescent="0.25">
      <c r="A66" t="s">
        <v>60</v>
      </c>
      <c r="B66" t="s">
        <v>508</v>
      </c>
    </row>
    <row r="67" spans="1:2" x14ac:dyDescent="0.25">
      <c r="A67" t="s">
        <v>61</v>
      </c>
      <c r="B67" t="s">
        <v>508</v>
      </c>
    </row>
    <row r="68" spans="1:2" x14ac:dyDescent="0.25">
      <c r="A68" t="s">
        <v>63</v>
      </c>
      <c r="B68" t="s">
        <v>508</v>
      </c>
    </row>
    <row r="69" spans="1:2" x14ac:dyDescent="0.25">
      <c r="A69" t="s">
        <v>62</v>
      </c>
      <c r="B69" t="s">
        <v>504</v>
      </c>
    </row>
    <row r="70" spans="1:2" x14ac:dyDescent="0.25">
      <c r="A70" t="s">
        <v>164</v>
      </c>
      <c r="B70" t="s">
        <v>501</v>
      </c>
    </row>
    <row r="71" spans="1:2" x14ac:dyDescent="0.25">
      <c r="A71" t="s">
        <v>64</v>
      </c>
      <c r="B71" t="s">
        <v>506</v>
      </c>
    </row>
    <row r="72" spans="1:2" x14ac:dyDescent="0.25">
      <c r="A72" t="s">
        <v>64</v>
      </c>
      <c r="B72" t="s">
        <v>512</v>
      </c>
    </row>
    <row r="73" spans="1:2" x14ac:dyDescent="0.25">
      <c r="A73" t="s">
        <v>65</v>
      </c>
      <c r="B73" t="s">
        <v>506</v>
      </c>
    </row>
    <row r="74" spans="1:2" x14ac:dyDescent="0.25">
      <c r="A74" t="s">
        <v>65</v>
      </c>
      <c r="B74" t="s">
        <v>512</v>
      </c>
    </row>
    <row r="75" spans="1:2" x14ac:dyDescent="0.25">
      <c r="A75" t="s">
        <v>66</v>
      </c>
      <c r="B75" t="s">
        <v>524</v>
      </c>
    </row>
    <row r="76" spans="1:2" x14ac:dyDescent="0.25">
      <c r="A76" t="s">
        <v>66</v>
      </c>
      <c r="B76" t="s">
        <v>498</v>
      </c>
    </row>
    <row r="77" spans="1:2" x14ac:dyDescent="0.25">
      <c r="A77" t="s">
        <v>66</v>
      </c>
      <c r="B77" t="s">
        <v>512</v>
      </c>
    </row>
    <row r="78" spans="1:2" x14ac:dyDescent="0.25">
      <c r="A78" t="s">
        <v>66</v>
      </c>
      <c r="B78" t="s">
        <v>500</v>
      </c>
    </row>
    <row r="79" spans="1:2" x14ac:dyDescent="0.25">
      <c r="A79" t="s">
        <v>66</v>
      </c>
      <c r="B79" t="s">
        <v>501</v>
      </c>
    </row>
    <row r="80" spans="1:2" x14ac:dyDescent="0.25">
      <c r="A80" t="s">
        <v>67</v>
      </c>
      <c r="B80" t="s">
        <v>509</v>
      </c>
    </row>
    <row r="81" spans="1:2" x14ac:dyDescent="0.25">
      <c r="A81" t="s">
        <v>67</v>
      </c>
      <c r="B81" t="s">
        <v>514</v>
      </c>
    </row>
    <row r="82" spans="1:2" x14ac:dyDescent="0.25">
      <c r="A82" t="s">
        <v>67</v>
      </c>
      <c r="B82" t="s">
        <v>499</v>
      </c>
    </row>
    <row r="83" spans="1:2" x14ac:dyDescent="0.25">
      <c r="A83" t="s">
        <v>67</v>
      </c>
      <c r="B83" t="s">
        <v>517</v>
      </c>
    </row>
    <row r="84" spans="1:2" x14ac:dyDescent="0.25">
      <c r="A84" t="s">
        <v>67</v>
      </c>
      <c r="B84" t="s">
        <v>526</v>
      </c>
    </row>
    <row r="85" spans="1:2" x14ac:dyDescent="0.25">
      <c r="A85" t="s">
        <v>68</v>
      </c>
      <c r="B85" t="s">
        <v>509</v>
      </c>
    </row>
    <row r="86" spans="1:2" x14ac:dyDescent="0.25">
      <c r="A86" t="s">
        <v>68</v>
      </c>
      <c r="B86" t="s">
        <v>514</v>
      </c>
    </row>
    <row r="87" spans="1:2" x14ac:dyDescent="0.25">
      <c r="A87" t="s">
        <v>68</v>
      </c>
      <c r="B87" t="s">
        <v>499</v>
      </c>
    </row>
    <row r="88" spans="1:2" x14ac:dyDescent="0.25">
      <c r="A88" t="s">
        <v>68</v>
      </c>
      <c r="B88" t="s">
        <v>526</v>
      </c>
    </row>
    <row r="89" spans="1:2" x14ac:dyDescent="0.25">
      <c r="A89" t="s">
        <v>118</v>
      </c>
      <c r="B89" t="s">
        <v>504</v>
      </c>
    </row>
    <row r="90" spans="1:2" x14ac:dyDescent="0.25">
      <c r="A90" t="s">
        <v>118</v>
      </c>
      <c r="B90" t="s">
        <v>505</v>
      </c>
    </row>
    <row r="91" spans="1:2" x14ac:dyDescent="0.25">
      <c r="A91" t="s">
        <v>85</v>
      </c>
      <c r="B91" t="s">
        <v>508</v>
      </c>
    </row>
    <row r="92" spans="1:2" x14ac:dyDescent="0.25">
      <c r="A92" t="s">
        <v>85</v>
      </c>
      <c r="B92" t="s">
        <v>515</v>
      </c>
    </row>
    <row r="93" spans="1:2" x14ac:dyDescent="0.25">
      <c r="A93" t="s">
        <v>85</v>
      </c>
      <c r="B93" t="s">
        <v>498</v>
      </c>
    </row>
    <row r="94" spans="1:2" x14ac:dyDescent="0.25">
      <c r="A94" t="s">
        <v>85</v>
      </c>
      <c r="B94" t="s">
        <v>499</v>
      </c>
    </row>
    <row r="95" spans="1:2" x14ac:dyDescent="0.25">
      <c r="A95" t="s">
        <v>85</v>
      </c>
      <c r="B95" t="s">
        <v>516</v>
      </c>
    </row>
    <row r="96" spans="1:2" x14ac:dyDescent="0.25">
      <c r="A96" t="s">
        <v>85</v>
      </c>
      <c r="B96" t="s">
        <v>517</v>
      </c>
    </row>
    <row r="97" spans="1:2" x14ac:dyDescent="0.25">
      <c r="A97" t="s">
        <v>116</v>
      </c>
      <c r="B97" t="s">
        <v>509</v>
      </c>
    </row>
    <row r="98" spans="1:2" x14ac:dyDescent="0.25">
      <c r="A98" t="s">
        <v>116</v>
      </c>
      <c r="B98" t="s">
        <v>496</v>
      </c>
    </row>
    <row r="99" spans="1:2" x14ac:dyDescent="0.25">
      <c r="A99" t="s">
        <v>116</v>
      </c>
      <c r="B99" t="s">
        <v>499</v>
      </c>
    </row>
    <row r="100" spans="1:2" x14ac:dyDescent="0.25">
      <c r="A100" t="s">
        <v>116</v>
      </c>
      <c r="B100" t="s">
        <v>526</v>
      </c>
    </row>
    <row r="101" spans="1:2" x14ac:dyDescent="0.25">
      <c r="A101" t="s">
        <v>155</v>
      </c>
      <c r="B101" t="s">
        <v>503</v>
      </c>
    </row>
    <row r="102" spans="1:2" x14ac:dyDescent="0.25">
      <c r="A102" t="s">
        <v>155</v>
      </c>
      <c r="B102" t="s">
        <v>498</v>
      </c>
    </row>
    <row r="103" spans="1:2" x14ac:dyDescent="0.25">
      <c r="A103" t="s">
        <v>145</v>
      </c>
      <c r="B103" t="s">
        <v>504</v>
      </c>
    </row>
    <row r="104" spans="1:2" x14ac:dyDescent="0.25">
      <c r="A104" t="s">
        <v>145</v>
      </c>
      <c r="B104" t="s">
        <v>501</v>
      </c>
    </row>
    <row r="105" spans="1:2" x14ac:dyDescent="0.25">
      <c r="A105" t="s">
        <v>145</v>
      </c>
      <c r="B105" t="s">
        <v>505</v>
      </c>
    </row>
    <row r="106" spans="1:2" x14ac:dyDescent="0.25">
      <c r="A106" t="s">
        <v>87</v>
      </c>
      <c r="B106" t="s">
        <v>506</v>
      </c>
    </row>
    <row r="107" spans="1:2" x14ac:dyDescent="0.25">
      <c r="A107" t="s">
        <v>87</v>
      </c>
      <c r="B107" t="s">
        <v>514</v>
      </c>
    </row>
    <row r="108" spans="1:2" x14ac:dyDescent="0.25">
      <c r="A108" t="s">
        <v>87</v>
      </c>
      <c r="B108" t="s">
        <v>499</v>
      </c>
    </row>
    <row r="109" spans="1:2" x14ac:dyDescent="0.25">
      <c r="A109" t="s">
        <v>87</v>
      </c>
      <c r="B109" t="s">
        <v>513</v>
      </c>
    </row>
    <row r="110" spans="1:2" x14ac:dyDescent="0.25">
      <c r="A110" t="s">
        <v>86</v>
      </c>
      <c r="B110" t="s">
        <v>501</v>
      </c>
    </row>
    <row r="111" spans="1:2" x14ac:dyDescent="0.25">
      <c r="A111" t="s">
        <v>137</v>
      </c>
      <c r="B111" t="s">
        <v>513</v>
      </c>
    </row>
    <row r="112" spans="1:2" x14ac:dyDescent="0.25">
      <c r="A112" t="s">
        <v>146</v>
      </c>
      <c r="B112" t="s">
        <v>531</v>
      </c>
    </row>
    <row r="113" spans="1:2" x14ac:dyDescent="0.25">
      <c r="A113" t="s">
        <v>128</v>
      </c>
      <c r="B113" t="s">
        <v>503</v>
      </c>
    </row>
    <row r="114" spans="1:2" x14ac:dyDescent="0.25">
      <c r="A114" t="s">
        <v>128</v>
      </c>
      <c r="B114" t="s">
        <v>515</v>
      </c>
    </row>
    <row r="115" spans="1:2" x14ac:dyDescent="0.25">
      <c r="A115" t="s">
        <v>128</v>
      </c>
      <c r="B115" t="s">
        <v>498</v>
      </c>
    </row>
    <row r="116" spans="1:2" x14ac:dyDescent="0.25">
      <c r="A116" t="s">
        <v>128</v>
      </c>
      <c r="B116" t="s">
        <v>516</v>
      </c>
    </row>
    <row r="117" spans="1:2" x14ac:dyDescent="0.25">
      <c r="A117" t="s">
        <v>143</v>
      </c>
      <c r="B117" t="s">
        <v>524</v>
      </c>
    </row>
    <row r="118" spans="1:2" x14ac:dyDescent="0.25">
      <c r="A118" t="s">
        <v>88</v>
      </c>
      <c r="B118" t="s">
        <v>509</v>
      </c>
    </row>
    <row r="119" spans="1:2" x14ac:dyDescent="0.25">
      <c r="A119" t="s">
        <v>88</v>
      </c>
      <c r="B119" t="s">
        <v>515</v>
      </c>
    </row>
    <row r="120" spans="1:2" x14ac:dyDescent="0.25">
      <c r="A120" t="s">
        <v>88</v>
      </c>
      <c r="B120" t="s">
        <v>516</v>
      </c>
    </row>
    <row r="121" spans="1:2" x14ac:dyDescent="0.25">
      <c r="A121" t="s">
        <v>88</v>
      </c>
      <c r="B121" t="s">
        <v>517</v>
      </c>
    </row>
    <row r="122" spans="1:2" x14ac:dyDescent="0.25">
      <c r="A122" t="s">
        <v>144</v>
      </c>
      <c r="B122" t="s">
        <v>498</v>
      </c>
    </row>
    <row r="123" spans="1:2" x14ac:dyDescent="0.25">
      <c r="A123" t="s">
        <v>89</v>
      </c>
      <c r="B123" t="s">
        <v>498</v>
      </c>
    </row>
    <row r="124" spans="1:2" x14ac:dyDescent="0.25">
      <c r="A124" t="s">
        <v>156</v>
      </c>
      <c r="B124" t="s">
        <v>496</v>
      </c>
    </row>
    <row r="125" spans="1:2" x14ac:dyDescent="0.25">
      <c r="A125" t="s">
        <v>157</v>
      </c>
      <c r="B125" t="s">
        <v>495</v>
      </c>
    </row>
    <row r="126" spans="1:2" x14ac:dyDescent="0.25">
      <c r="A126" t="s">
        <v>157</v>
      </c>
      <c r="B126" t="s">
        <v>496</v>
      </c>
    </row>
    <row r="127" spans="1:2" x14ac:dyDescent="0.25">
      <c r="A127" t="s">
        <v>157</v>
      </c>
      <c r="B127" t="s">
        <v>503</v>
      </c>
    </row>
    <row r="128" spans="1:2" x14ac:dyDescent="0.25">
      <c r="A128" t="s">
        <v>157</v>
      </c>
      <c r="B128" t="s">
        <v>497</v>
      </c>
    </row>
    <row r="129" spans="1:2" x14ac:dyDescent="0.25">
      <c r="A129" t="s">
        <v>157</v>
      </c>
      <c r="B129" t="s">
        <v>498</v>
      </c>
    </row>
    <row r="130" spans="1:2" x14ac:dyDescent="0.25">
      <c r="A130" t="s">
        <v>157</v>
      </c>
      <c r="B130" t="s">
        <v>516</v>
      </c>
    </row>
    <row r="131" spans="1:2" x14ac:dyDescent="0.25">
      <c r="A131" t="s">
        <v>157</v>
      </c>
      <c r="B131" t="s">
        <v>501</v>
      </c>
    </row>
    <row r="132" spans="1:2" x14ac:dyDescent="0.25">
      <c r="A132" t="s">
        <v>157</v>
      </c>
      <c r="B132" t="s">
        <v>502</v>
      </c>
    </row>
    <row r="133" spans="1:2" x14ac:dyDescent="0.25">
      <c r="A133" t="s">
        <v>185</v>
      </c>
      <c r="B133" t="s">
        <v>496</v>
      </c>
    </row>
    <row r="134" spans="1:2" x14ac:dyDescent="0.25">
      <c r="A134" t="s">
        <v>185</v>
      </c>
      <c r="B134" t="s">
        <v>515</v>
      </c>
    </row>
    <row r="135" spans="1:2" x14ac:dyDescent="0.25">
      <c r="A135" t="s">
        <v>185</v>
      </c>
      <c r="B135" t="s">
        <v>498</v>
      </c>
    </row>
    <row r="136" spans="1:2" x14ac:dyDescent="0.25">
      <c r="A136" t="s">
        <v>185</v>
      </c>
      <c r="B136" t="s">
        <v>516</v>
      </c>
    </row>
    <row r="137" spans="1:2" x14ac:dyDescent="0.25">
      <c r="A137" t="s">
        <v>90</v>
      </c>
      <c r="B137" t="s">
        <v>495</v>
      </c>
    </row>
    <row r="138" spans="1:2" x14ac:dyDescent="0.25">
      <c r="A138" t="s">
        <v>90</v>
      </c>
      <c r="B138" t="s">
        <v>496</v>
      </c>
    </row>
    <row r="139" spans="1:2" x14ac:dyDescent="0.25">
      <c r="A139" t="s">
        <v>90</v>
      </c>
      <c r="B139" t="s">
        <v>498</v>
      </c>
    </row>
    <row r="140" spans="1:2" x14ac:dyDescent="0.25">
      <c r="A140" t="s">
        <v>165</v>
      </c>
      <c r="B140" t="s">
        <v>495</v>
      </c>
    </row>
    <row r="141" spans="1:2" x14ac:dyDescent="0.25">
      <c r="A141" t="s">
        <v>165</v>
      </c>
      <c r="B141" t="s">
        <v>496</v>
      </c>
    </row>
    <row r="142" spans="1:2" x14ac:dyDescent="0.25">
      <c r="A142" t="s">
        <v>148</v>
      </c>
      <c r="B142" t="s">
        <v>495</v>
      </c>
    </row>
    <row r="143" spans="1:2" x14ac:dyDescent="0.25">
      <c r="A143" t="s">
        <v>148</v>
      </c>
      <c r="B143" t="s">
        <v>524</v>
      </c>
    </row>
    <row r="144" spans="1:2" x14ac:dyDescent="0.25">
      <c r="A144" t="s">
        <v>148</v>
      </c>
      <c r="B144" t="s">
        <v>498</v>
      </c>
    </row>
    <row r="145" spans="1:2" x14ac:dyDescent="0.25">
      <c r="A145" t="s">
        <v>149</v>
      </c>
      <c r="B145" t="s">
        <v>522</v>
      </c>
    </row>
    <row r="146" spans="1:2" x14ac:dyDescent="0.25">
      <c r="A146" t="s">
        <v>149</v>
      </c>
      <c r="B146" t="s">
        <v>498</v>
      </c>
    </row>
    <row r="147" spans="1:2" x14ac:dyDescent="0.25">
      <c r="A147" t="s">
        <v>147</v>
      </c>
      <c r="B147" t="s">
        <v>496</v>
      </c>
    </row>
    <row r="148" spans="1:2" x14ac:dyDescent="0.25">
      <c r="A148" t="s">
        <v>147</v>
      </c>
      <c r="B148" t="s">
        <v>511</v>
      </c>
    </row>
    <row r="149" spans="1:2" x14ac:dyDescent="0.25">
      <c r="A149" t="s">
        <v>147</v>
      </c>
      <c r="B149" t="s">
        <v>512</v>
      </c>
    </row>
    <row r="150" spans="1:2" x14ac:dyDescent="0.25">
      <c r="A150" t="s">
        <v>147</v>
      </c>
      <c r="B150" t="s">
        <v>523</v>
      </c>
    </row>
    <row r="151" spans="1:2" x14ac:dyDescent="0.25">
      <c r="A151" t="s">
        <v>147</v>
      </c>
      <c r="B151" t="s">
        <v>501</v>
      </c>
    </row>
    <row r="152" spans="1:2" x14ac:dyDescent="0.25">
      <c r="A152" t="s">
        <v>158</v>
      </c>
      <c r="B152" t="s">
        <v>495</v>
      </c>
    </row>
    <row r="153" spans="1:2" x14ac:dyDescent="0.25">
      <c r="A153" t="s">
        <v>158</v>
      </c>
      <c r="B153" t="s">
        <v>509</v>
      </c>
    </row>
    <row r="154" spans="1:2" x14ac:dyDescent="0.25">
      <c r="A154" t="s">
        <v>158</v>
      </c>
      <c r="B154" t="s">
        <v>514</v>
      </c>
    </row>
    <row r="155" spans="1:2" x14ac:dyDescent="0.25">
      <c r="A155" t="s">
        <v>158</v>
      </c>
      <c r="B155" t="s">
        <v>508</v>
      </c>
    </row>
    <row r="156" spans="1:2" x14ac:dyDescent="0.25">
      <c r="A156" t="s">
        <v>158</v>
      </c>
      <c r="B156" t="s">
        <v>498</v>
      </c>
    </row>
    <row r="157" spans="1:2" x14ac:dyDescent="0.25">
      <c r="A157" t="s">
        <v>158</v>
      </c>
      <c r="B157" t="s">
        <v>499</v>
      </c>
    </row>
    <row r="158" spans="1:2" x14ac:dyDescent="0.25">
      <c r="A158" t="s">
        <v>158</v>
      </c>
      <c r="B158" t="s">
        <v>516</v>
      </c>
    </row>
    <row r="159" spans="1:2" x14ac:dyDescent="0.25">
      <c r="A159" t="s">
        <v>158</v>
      </c>
      <c r="B159" t="s">
        <v>529</v>
      </c>
    </row>
    <row r="160" spans="1:2" x14ac:dyDescent="0.25">
      <c r="A160" t="s">
        <v>91</v>
      </c>
      <c r="B160" t="s">
        <v>500</v>
      </c>
    </row>
    <row r="161" spans="1:2" x14ac:dyDescent="0.25">
      <c r="A161" t="s">
        <v>150</v>
      </c>
      <c r="B161" t="s">
        <v>496</v>
      </c>
    </row>
    <row r="162" spans="1:2" x14ac:dyDescent="0.25">
      <c r="A162" t="s">
        <v>150</v>
      </c>
      <c r="B162" t="s">
        <v>498</v>
      </c>
    </row>
    <row r="163" spans="1:2" x14ac:dyDescent="0.25">
      <c r="A163" t="s">
        <v>150</v>
      </c>
      <c r="B163" t="s">
        <v>516</v>
      </c>
    </row>
    <row r="164" spans="1:2" x14ac:dyDescent="0.25">
      <c r="A164" t="s">
        <v>150</v>
      </c>
      <c r="B164" t="s">
        <v>500</v>
      </c>
    </row>
    <row r="165" spans="1:2" x14ac:dyDescent="0.25">
      <c r="A165" t="s">
        <v>117</v>
      </c>
      <c r="B165" t="s">
        <v>498</v>
      </c>
    </row>
    <row r="166" spans="1:2" x14ac:dyDescent="0.25">
      <c r="A166" t="s">
        <v>117</v>
      </c>
      <c r="B166" t="s">
        <v>501</v>
      </c>
    </row>
    <row r="167" spans="1:2" x14ac:dyDescent="0.25">
      <c r="A167" t="s">
        <v>117</v>
      </c>
      <c r="B167" t="s">
        <v>510</v>
      </c>
    </row>
    <row r="168" spans="1:2" x14ac:dyDescent="0.25">
      <c r="A168" t="s">
        <v>160</v>
      </c>
      <c r="B168" t="s">
        <v>508</v>
      </c>
    </row>
    <row r="169" spans="1:2" x14ac:dyDescent="0.25">
      <c r="A169" t="s">
        <v>92</v>
      </c>
      <c r="B169" t="s">
        <v>496</v>
      </c>
    </row>
    <row r="170" spans="1:2" x14ac:dyDescent="0.25">
      <c r="A170" t="s">
        <v>93</v>
      </c>
      <c r="B170" t="s">
        <v>504</v>
      </c>
    </row>
    <row r="171" spans="1:2" x14ac:dyDescent="0.25">
      <c r="A171" t="s">
        <v>93</v>
      </c>
      <c r="B171" t="s">
        <v>505</v>
      </c>
    </row>
    <row r="172" spans="1:2" x14ac:dyDescent="0.25">
      <c r="A172" t="s">
        <v>159</v>
      </c>
      <c r="B172" t="s">
        <v>527</v>
      </c>
    </row>
    <row r="173" spans="1:2" x14ac:dyDescent="0.25">
      <c r="A173" t="s">
        <v>159</v>
      </c>
      <c r="B173" t="s">
        <v>505</v>
      </c>
    </row>
    <row r="174" spans="1:2" x14ac:dyDescent="0.25">
      <c r="A174" t="s">
        <v>72</v>
      </c>
      <c r="B174" t="s">
        <v>496</v>
      </c>
    </row>
    <row r="175" spans="1:2" x14ac:dyDescent="0.25">
      <c r="A175" t="s">
        <v>72</v>
      </c>
      <c r="B175" t="s">
        <v>500</v>
      </c>
    </row>
    <row r="176" spans="1:2" x14ac:dyDescent="0.25">
      <c r="A176" t="s">
        <v>74</v>
      </c>
      <c r="B176" t="s">
        <v>501</v>
      </c>
    </row>
    <row r="177" spans="1:2" x14ac:dyDescent="0.25">
      <c r="A177" t="s">
        <v>166</v>
      </c>
      <c r="B177" t="s">
        <v>504</v>
      </c>
    </row>
    <row r="178" spans="1:2" x14ac:dyDescent="0.25">
      <c r="A178" t="s">
        <v>166</v>
      </c>
      <c r="B178" t="s">
        <v>501</v>
      </c>
    </row>
    <row r="179" spans="1:2" x14ac:dyDescent="0.25">
      <c r="A179" t="s">
        <v>221</v>
      </c>
      <c r="B179" t="s">
        <v>495</v>
      </c>
    </row>
    <row r="180" spans="1:2" x14ac:dyDescent="0.25">
      <c r="A180" t="s">
        <v>221</v>
      </c>
      <c r="B180" t="s">
        <v>498</v>
      </c>
    </row>
    <row r="181" spans="1:2" x14ac:dyDescent="0.25">
      <c r="A181" t="s">
        <v>73</v>
      </c>
      <c r="B181" t="s">
        <v>496</v>
      </c>
    </row>
    <row r="182" spans="1:2" x14ac:dyDescent="0.25">
      <c r="A182" t="s">
        <v>73</v>
      </c>
      <c r="B182" t="s">
        <v>500</v>
      </c>
    </row>
    <row r="183" spans="1:2" x14ac:dyDescent="0.25">
      <c r="A183" t="s">
        <v>168</v>
      </c>
      <c r="B183" t="s">
        <v>495</v>
      </c>
    </row>
    <row r="184" spans="1:2" x14ac:dyDescent="0.25">
      <c r="A184" t="s">
        <v>168</v>
      </c>
      <c r="B184" t="s">
        <v>508</v>
      </c>
    </row>
    <row r="185" spans="1:2" x14ac:dyDescent="0.25">
      <c r="A185" t="s">
        <v>168</v>
      </c>
      <c r="B185" t="s">
        <v>502</v>
      </c>
    </row>
    <row r="186" spans="1:2" x14ac:dyDescent="0.25">
      <c r="A186" t="s">
        <v>95</v>
      </c>
      <c r="B186" t="s">
        <v>501</v>
      </c>
    </row>
    <row r="187" spans="1:2" x14ac:dyDescent="0.25">
      <c r="A187" t="s">
        <v>138</v>
      </c>
      <c r="B187" t="s">
        <v>519</v>
      </c>
    </row>
    <row r="188" spans="1:2" x14ac:dyDescent="0.25">
      <c r="A188" t="s">
        <v>75</v>
      </c>
      <c r="B188" t="s">
        <v>496</v>
      </c>
    </row>
    <row r="189" spans="1:2" x14ac:dyDescent="0.25">
      <c r="A189" t="s">
        <v>75</v>
      </c>
      <c r="B189" t="s">
        <v>515</v>
      </c>
    </row>
    <row r="190" spans="1:2" x14ac:dyDescent="0.25">
      <c r="A190" t="s">
        <v>75</v>
      </c>
      <c r="B190" t="s">
        <v>516</v>
      </c>
    </row>
    <row r="191" spans="1:2" x14ac:dyDescent="0.25">
      <c r="A191" t="s">
        <v>130</v>
      </c>
      <c r="B191" t="s">
        <v>503</v>
      </c>
    </row>
    <row r="192" spans="1:2" x14ac:dyDescent="0.25">
      <c r="A192" t="s">
        <v>130</v>
      </c>
      <c r="B192" t="s">
        <v>498</v>
      </c>
    </row>
    <row r="193" spans="1:2" x14ac:dyDescent="0.25">
      <c r="A193" t="s">
        <v>76</v>
      </c>
      <c r="B193" t="s">
        <v>509</v>
      </c>
    </row>
    <row r="194" spans="1:2" x14ac:dyDescent="0.25">
      <c r="A194" t="s">
        <v>76</v>
      </c>
      <c r="B194" t="s">
        <v>498</v>
      </c>
    </row>
    <row r="195" spans="1:2" x14ac:dyDescent="0.25">
      <c r="A195" t="s">
        <v>76</v>
      </c>
      <c r="B195" t="s">
        <v>510</v>
      </c>
    </row>
    <row r="196" spans="1:2" x14ac:dyDescent="0.25">
      <c r="A196" t="s">
        <v>119</v>
      </c>
      <c r="B196" t="s">
        <v>504</v>
      </c>
    </row>
    <row r="197" spans="1:2" x14ac:dyDescent="0.25">
      <c r="A197" t="s">
        <v>119</v>
      </c>
      <c r="B197" t="s">
        <v>505</v>
      </c>
    </row>
    <row r="198" spans="1:2" x14ac:dyDescent="0.25">
      <c r="A198" t="s">
        <v>142</v>
      </c>
      <c r="B198" t="s">
        <v>498</v>
      </c>
    </row>
    <row r="199" spans="1:2" x14ac:dyDescent="0.25">
      <c r="A199" t="s">
        <v>142</v>
      </c>
      <c r="B199" t="s">
        <v>510</v>
      </c>
    </row>
    <row r="200" spans="1:2" x14ac:dyDescent="0.25">
      <c r="A200" t="s">
        <v>97</v>
      </c>
      <c r="B200" t="s">
        <v>495</v>
      </c>
    </row>
    <row r="201" spans="1:2" x14ac:dyDescent="0.25">
      <c r="A201" t="s">
        <v>97</v>
      </c>
      <c r="B201" t="s">
        <v>496</v>
      </c>
    </row>
    <row r="202" spans="1:2" x14ac:dyDescent="0.25">
      <c r="A202" t="s">
        <v>97</v>
      </c>
      <c r="B202" t="s">
        <v>524</v>
      </c>
    </row>
    <row r="203" spans="1:2" x14ac:dyDescent="0.25">
      <c r="A203" t="s">
        <v>162</v>
      </c>
      <c r="B203" t="s">
        <v>506</v>
      </c>
    </row>
    <row r="204" spans="1:2" x14ac:dyDescent="0.25">
      <c r="A204" t="s">
        <v>162</v>
      </c>
      <c r="B204" t="s">
        <v>527</v>
      </c>
    </row>
    <row r="205" spans="1:2" x14ac:dyDescent="0.25">
      <c r="A205" t="s">
        <v>162</v>
      </c>
      <c r="B205" t="s">
        <v>533</v>
      </c>
    </row>
    <row r="206" spans="1:2" x14ac:dyDescent="0.25">
      <c r="A206" t="s">
        <v>162</v>
      </c>
      <c r="B206" t="s">
        <v>505</v>
      </c>
    </row>
    <row r="207" spans="1:2" x14ac:dyDescent="0.25">
      <c r="A207" t="s">
        <v>99</v>
      </c>
      <c r="B207" t="s">
        <v>509</v>
      </c>
    </row>
    <row r="208" spans="1:2" x14ac:dyDescent="0.25">
      <c r="A208" t="s">
        <v>99</v>
      </c>
      <c r="B208" t="s">
        <v>514</v>
      </c>
    </row>
    <row r="209" spans="1:2" x14ac:dyDescent="0.25">
      <c r="A209" t="s">
        <v>99</v>
      </c>
      <c r="B209" t="s">
        <v>499</v>
      </c>
    </row>
    <row r="210" spans="1:2" x14ac:dyDescent="0.25">
      <c r="A210" t="s">
        <v>120</v>
      </c>
      <c r="B210" t="s">
        <v>514</v>
      </c>
    </row>
    <row r="211" spans="1:2" x14ac:dyDescent="0.25">
      <c r="A211" t="s">
        <v>120</v>
      </c>
      <c r="B211" t="s">
        <v>501</v>
      </c>
    </row>
    <row r="212" spans="1:2" x14ac:dyDescent="0.25">
      <c r="A212" t="s">
        <v>101</v>
      </c>
      <c r="B212" t="s">
        <v>534</v>
      </c>
    </row>
    <row r="213" spans="1:2" x14ac:dyDescent="0.25">
      <c r="A213" t="s">
        <v>101</v>
      </c>
      <c r="B213" t="s">
        <v>512</v>
      </c>
    </row>
    <row r="214" spans="1:2" x14ac:dyDescent="0.25">
      <c r="A214" t="s">
        <v>101</v>
      </c>
      <c r="B214" t="s">
        <v>529</v>
      </c>
    </row>
    <row r="215" spans="1:2" x14ac:dyDescent="0.25">
      <c r="A215" t="s">
        <v>101</v>
      </c>
      <c r="B215" t="s">
        <v>501</v>
      </c>
    </row>
    <row r="216" spans="1:2" x14ac:dyDescent="0.25">
      <c r="A216" t="s">
        <v>121</v>
      </c>
      <c r="B216" t="s">
        <v>501</v>
      </c>
    </row>
    <row r="217" spans="1:2" x14ac:dyDescent="0.25">
      <c r="A217" t="s">
        <v>121</v>
      </c>
      <c r="B217" t="s">
        <v>505</v>
      </c>
    </row>
    <row r="218" spans="1:2" x14ac:dyDescent="0.25">
      <c r="A218" t="s">
        <v>132</v>
      </c>
      <c r="B218" t="s">
        <v>519</v>
      </c>
    </row>
    <row r="219" spans="1:2" x14ac:dyDescent="0.25">
      <c r="A219" t="s">
        <v>100</v>
      </c>
      <c r="B219" t="s">
        <v>496</v>
      </c>
    </row>
    <row r="220" spans="1:2" x14ac:dyDescent="0.25">
      <c r="A220" t="s">
        <v>100</v>
      </c>
      <c r="B220" t="s">
        <v>500</v>
      </c>
    </row>
    <row r="221" spans="1:2" x14ac:dyDescent="0.25">
      <c r="A221" t="s">
        <v>77</v>
      </c>
      <c r="B221" t="s">
        <v>499</v>
      </c>
    </row>
    <row r="222" spans="1:2" x14ac:dyDescent="0.25">
      <c r="A222" t="s">
        <v>77</v>
      </c>
      <c r="B222" t="s">
        <v>516</v>
      </c>
    </row>
    <row r="223" spans="1:2" x14ac:dyDescent="0.25">
      <c r="A223" t="s">
        <v>139</v>
      </c>
      <c r="B223" t="s">
        <v>498</v>
      </c>
    </row>
    <row r="224" spans="1:2" x14ac:dyDescent="0.25">
      <c r="A224" t="s">
        <v>139</v>
      </c>
      <c r="B224" t="s">
        <v>499</v>
      </c>
    </row>
    <row r="225" spans="1:2" x14ac:dyDescent="0.25">
      <c r="A225" t="s">
        <v>139</v>
      </c>
      <c r="B225" t="s">
        <v>501</v>
      </c>
    </row>
    <row r="226" spans="1:2" x14ac:dyDescent="0.25">
      <c r="A226" t="s">
        <v>140</v>
      </c>
      <c r="B226" t="s">
        <v>506</v>
      </c>
    </row>
    <row r="227" spans="1:2" x14ac:dyDescent="0.25">
      <c r="A227" t="s">
        <v>140</v>
      </c>
      <c r="B227" t="s">
        <v>509</v>
      </c>
    </row>
    <row r="228" spans="1:2" x14ac:dyDescent="0.25">
      <c r="A228" t="s">
        <v>140</v>
      </c>
      <c r="B228" t="s">
        <v>525</v>
      </c>
    </row>
    <row r="229" spans="1:2" x14ac:dyDescent="0.25">
      <c r="A229" t="s">
        <v>140</v>
      </c>
      <c r="B229" t="s">
        <v>498</v>
      </c>
    </row>
    <row r="230" spans="1:2" x14ac:dyDescent="0.25">
      <c r="A230" t="s">
        <v>140</v>
      </c>
      <c r="B230" t="s">
        <v>504</v>
      </c>
    </row>
    <row r="231" spans="1:2" x14ac:dyDescent="0.25">
      <c r="A231" t="s">
        <v>140</v>
      </c>
      <c r="B231" t="s">
        <v>526</v>
      </c>
    </row>
    <row r="232" spans="1:2" x14ac:dyDescent="0.25">
      <c r="A232" t="s">
        <v>140</v>
      </c>
      <c r="B232" t="s">
        <v>510</v>
      </c>
    </row>
    <row r="233" spans="1:2" x14ac:dyDescent="0.25">
      <c r="A233" t="s">
        <v>103</v>
      </c>
      <c r="B233" t="s">
        <v>511</v>
      </c>
    </row>
    <row r="234" spans="1:2" x14ac:dyDescent="0.25">
      <c r="A234" t="s">
        <v>103</v>
      </c>
      <c r="B234" t="s">
        <v>512</v>
      </c>
    </row>
    <row r="235" spans="1:2" x14ac:dyDescent="0.25">
      <c r="A235" t="s">
        <v>103</v>
      </c>
      <c r="B235" t="s">
        <v>501</v>
      </c>
    </row>
    <row r="236" spans="1:2" x14ac:dyDescent="0.25">
      <c r="A236" t="s">
        <v>104</v>
      </c>
      <c r="B236" t="s">
        <v>495</v>
      </c>
    </row>
    <row r="237" spans="1:2" x14ac:dyDescent="0.25">
      <c r="A237" t="s">
        <v>104</v>
      </c>
      <c r="B237" t="s">
        <v>498</v>
      </c>
    </row>
    <row r="238" spans="1:2" x14ac:dyDescent="0.25">
      <c r="A238" t="s">
        <v>105</v>
      </c>
      <c r="B238" t="s">
        <v>496</v>
      </c>
    </row>
    <row r="239" spans="1:2" x14ac:dyDescent="0.25">
      <c r="A239" t="s">
        <v>105</v>
      </c>
      <c r="B239" t="s">
        <v>515</v>
      </c>
    </row>
    <row r="240" spans="1:2" x14ac:dyDescent="0.25">
      <c r="A240" t="s">
        <v>105</v>
      </c>
      <c r="B240" t="s">
        <v>498</v>
      </c>
    </row>
    <row r="241" spans="1:2" x14ac:dyDescent="0.25">
      <c r="A241" t="s">
        <v>141</v>
      </c>
      <c r="B241" t="s">
        <v>512</v>
      </c>
    </row>
    <row r="242" spans="1:2" x14ac:dyDescent="0.25">
      <c r="A242" t="s">
        <v>141</v>
      </c>
      <c r="B242" t="s">
        <v>501</v>
      </c>
    </row>
    <row r="243" spans="1:2" x14ac:dyDescent="0.25">
      <c r="A243" t="s">
        <v>167</v>
      </c>
      <c r="B243" t="s">
        <v>506</v>
      </c>
    </row>
    <row r="244" spans="1:2" x14ac:dyDescent="0.25">
      <c r="A244" t="s">
        <v>167</v>
      </c>
      <c r="B244" t="s">
        <v>509</v>
      </c>
    </row>
    <row r="245" spans="1:2" x14ac:dyDescent="0.25">
      <c r="A245" t="s">
        <v>167</v>
      </c>
      <c r="B245" t="s">
        <v>525</v>
      </c>
    </row>
    <row r="246" spans="1:2" x14ac:dyDescent="0.25">
      <c r="A246" t="s">
        <v>167</v>
      </c>
      <c r="B246" t="s">
        <v>499</v>
      </c>
    </row>
    <row r="247" spans="1:2" x14ac:dyDescent="0.25">
      <c r="A247" t="s">
        <v>167</v>
      </c>
      <c r="B247" t="s">
        <v>521</v>
      </c>
    </row>
    <row r="248" spans="1:2" x14ac:dyDescent="0.25">
      <c r="A248" t="s">
        <v>167</v>
      </c>
      <c r="B248" t="s">
        <v>528</v>
      </c>
    </row>
    <row r="249" spans="1:2" x14ac:dyDescent="0.25">
      <c r="A249" t="s">
        <v>167</v>
      </c>
      <c r="B249" t="s">
        <v>517</v>
      </c>
    </row>
    <row r="250" spans="1:2" x14ac:dyDescent="0.25">
      <c r="A250" t="s">
        <v>167</v>
      </c>
      <c r="B250" t="s">
        <v>526</v>
      </c>
    </row>
    <row r="251" spans="1:2" x14ac:dyDescent="0.25">
      <c r="A251" t="s">
        <v>78</v>
      </c>
      <c r="B251" t="s">
        <v>508</v>
      </c>
    </row>
    <row r="252" spans="1:2" x14ac:dyDescent="0.25">
      <c r="A252" t="s">
        <v>107</v>
      </c>
      <c r="B252" t="s">
        <v>506</v>
      </c>
    </row>
    <row r="253" spans="1:2" x14ac:dyDescent="0.25">
      <c r="A253" t="s">
        <v>151</v>
      </c>
      <c r="B253" t="s">
        <v>519</v>
      </c>
    </row>
    <row r="254" spans="1:2" x14ac:dyDescent="0.25">
      <c r="A254" t="s">
        <v>79</v>
      </c>
      <c r="B254" t="s">
        <v>508</v>
      </c>
    </row>
    <row r="255" spans="1:2" x14ac:dyDescent="0.25">
      <c r="A255" t="s">
        <v>80</v>
      </c>
      <c r="B255" t="s">
        <v>524</v>
      </c>
    </row>
    <row r="256" spans="1:2" x14ac:dyDescent="0.25">
      <c r="A256" t="s">
        <v>80</v>
      </c>
      <c r="B256" t="s">
        <v>515</v>
      </c>
    </row>
    <row r="257" spans="1:2" x14ac:dyDescent="0.25">
      <c r="A257" t="s">
        <v>80</v>
      </c>
      <c r="B257" t="s">
        <v>516</v>
      </c>
    </row>
    <row r="258" spans="1:2" x14ac:dyDescent="0.25">
      <c r="A258" t="s">
        <v>110</v>
      </c>
      <c r="B258" t="s">
        <v>496</v>
      </c>
    </row>
    <row r="259" spans="1:2" x14ac:dyDescent="0.25">
      <c r="A259" t="s">
        <v>110</v>
      </c>
      <c r="B259" t="s">
        <v>514</v>
      </c>
    </row>
    <row r="260" spans="1:2" x14ac:dyDescent="0.25">
      <c r="A260" t="s">
        <v>110</v>
      </c>
      <c r="B260" t="s">
        <v>515</v>
      </c>
    </row>
    <row r="261" spans="1:2" x14ac:dyDescent="0.25">
      <c r="A261" t="s">
        <v>110</v>
      </c>
      <c r="B261" t="s">
        <v>532</v>
      </c>
    </row>
    <row r="262" spans="1:2" x14ac:dyDescent="0.25">
      <c r="A262" t="s">
        <v>110</v>
      </c>
      <c r="B262" t="s">
        <v>516</v>
      </c>
    </row>
    <row r="263" spans="1:2" x14ac:dyDescent="0.25">
      <c r="A263" t="s">
        <v>110</v>
      </c>
      <c r="B263" t="s">
        <v>529</v>
      </c>
    </row>
    <row r="264" spans="1:2" x14ac:dyDescent="0.25">
      <c r="A264" t="s">
        <v>152</v>
      </c>
      <c r="B264" t="s">
        <v>506</v>
      </c>
    </row>
    <row r="265" spans="1:2" x14ac:dyDescent="0.25">
      <c r="A265" t="s">
        <v>152</v>
      </c>
      <c r="B265" t="s">
        <v>499</v>
      </c>
    </row>
    <row r="266" spans="1:2" x14ac:dyDescent="0.25">
      <c r="A266" t="s">
        <v>152</v>
      </c>
      <c r="B266" t="s">
        <v>519</v>
      </c>
    </row>
    <row r="267" spans="1:2" x14ac:dyDescent="0.25">
      <c r="A267" t="s">
        <v>82</v>
      </c>
      <c r="B267" t="s">
        <v>496</v>
      </c>
    </row>
    <row r="268" spans="1:2" x14ac:dyDescent="0.25">
      <c r="A268" t="s">
        <v>82</v>
      </c>
      <c r="B268" t="s">
        <v>508</v>
      </c>
    </row>
    <row r="269" spans="1:2" x14ac:dyDescent="0.25">
      <c r="A269" t="s">
        <v>82</v>
      </c>
      <c r="B269" t="s">
        <v>515</v>
      </c>
    </row>
    <row r="270" spans="1:2" x14ac:dyDescent="0.25">
      <c r="A270" t="s">
        <v>82</v>
      </c>
      <c r="B270" t="s">
        <v>498</v>
      </c>
    </row>
    <row r="271" spans="1:2" x14ac:dyDescent="0.25">
      <c r="A271" t="s">
        <v>82</v>
      </c>
      <c r="B271" t="s">
        <v>516</v>
      </c>
    </row>
    <row r="272" spans="1:2" x14ac:dyDescent="0.25">
      <c r="A272" t="s">
        <v>82</v>
      </c>
      <c r="B272" t="s">
        <v>500</v>
      </c>
    </row>
    <row r="273" spans="1:2" x14ac:dyDescent="0.25">
      <c r="A273" t="s">
        <v>82</v>
      </c>
      <c r="B273" t="s">
        <v>526</v>
      </c>
    </row>
    <row r="274" spans="1:2" x14ac:dyDescent="0.25">
      <c r="A274" t="s">
        <v>153</v>
      </c>
      <c r="B274" t="s">
        <v>503</v>
      </c>
    </row>
    <row r="275" spans="1:2" x14ac:dyDescent="0.25">
      <c r="A275" t="s">
        <v>81</v>
      </c>
      <c r="B275" t="s">
        <v>498</v>
      </c>
    </row>
    <row r="276" spans="1:2" x14ac:dyDescent="0.25">
      <c r="A276" t="s">
        <v>81</v>
      </c>
      <c r="B276" t="s">
        <v>520</v>
      </c>
    </row>
    <row r="277" spans="1:2" x14ac:dyDescent="0.25">
      <c r="A277" t="s">
        <v>112</v>
      </c>
      <c r="B277" t="s">
        <v>505</v>
      </c>
    </row>
    <row r="278" spans="1:2" x14ac:dyDescent="0.25">
      <c r="A278" t="s">
        <v>83</v>
      </c>
      <c r="B278" t="s">
        <v>496</v>
      </c>
    </row>
    <row r="279" spans="1:2" x14ac:dyDescent="0.25">
      <c r="A279" t="s">
        <v>83</v>
      </c>
      <c r="B279" t="s">
        <v>515</v>
      </c>
    </row>
    <row r="280" spans="1:2" x14ac:dyDescent="0.25">
      <c r="A280" t="s">
        <v>83</v>
      </c>
      <c r="B280" t="s">
        <v>516</v>
      </c>
    </row>
    <row r="281" spans="1:2" x14ac:dyDescent="0.25">
      <c r="A281" t="s">
        <v>412</v>
      </c>
      <c r="B281" t="s">
        <v>518</v>
      </c>
    </row>
    <row r="282" spans="1:2" x14ac:dyDescent="0.25">
      <c r="A282" t="s">
        <v>412</v>
      </c>
      <c r="B282" t="s">
        <v>507</v>
      </c>
    </row>
    <row r="283" spans="1:2" x14ac:dyDescent="0.25">
      <c r="A283" t="s">
        <v>412</v>
      </c>
      <c r="B283" t="s">
        <v>498</v>
      </c>
    </row>
    <row r="284" spans="1:2" x14ac:dyDescent="0.25">
      <c r="A284" t="s">
        <v>123</v>
      </c>
      <c r="B284" t="s">
        <v>524</v>
      </c>
    </row>
    <row r="285" spans="1:2" x14ac:dyDescent="0.25">
      <c r="A285" t="s">
        <v>124</v>
      </c>
      <c r="B285" t="s">
        <v>524</v>
      </c>
    </row>
    <row r="286" spans="1:2" x14ac:dyDescent="0.25">
      <c r="A286" t="s">
        <v>114</v>
      </c>
      <c r="B286" t="s">
        <v>536</v>
      </c>
    </row>
    <row r="287" spans="1:2" x14ac:dyDescent="0.25">
      <c r="A287" t="s">
        <v>114</v>
      </c>
      <c r="B287" t="s">
        <v>504</v>
      </c>
    </row>
    <row r="288" spans="1:2" x14ac:dyDescent="0.25">
      <c r="A288" t="s">
        <v>114</v>
      </c>
      <c r="B288" t="s">
        <v>513</v>
      </c>
    </row>
    <row r="289" spans="1:2" x14ac:dyDescent="0.25">
      <c r="A289" t="s">
        <v>114</v>
      </c>
      <c r="B289" t="s">
        <v>505</v>
      </c>
    </row>
    <row r="290" spans="1:2" x14ac:dyDescent="0.25">
      <c r="A290" t="s">
        <v>126</v>
      </c>
      <c r="B290" t="s">
        <v>506</v>
      </c>
    </row>
    <row r="291" spans="1:2" x14ac:dyDescent="0.25">
      <c r="A291" t="s">
        <v>126</v>
      </c>
      <c r="B291" t="s">
        <v>504</v>
      </c>
    </row>
    <row r="292" spans="1:2" x14ac:dyDescent="0.25">
      <c r="A292" t="s">
        <v>126</v>
      </c>
      <c r="B292" t="s">
        <v>499</v>
      </c>
    </row>
    <row r="293" spans="1:2" x14ac:dyDescent="0.25">
      <c r="A293" t="s">
        <v>126</v>
      </c>
      <c r="B293" t="s">
        <v>512</v>
      </c>
    </row>
    <row r="294" spans="1:2" x14ac:dyDescent="0.25">
      <c r="A294" t="s">
        <v>84</v>
      </c>
      <c r="B294" t="s">
        <v>496</v>
      </c>
    </row>
    <row r="295" spans="1:2" x14ac:dyDescent="0.25">
      <c r="A295" t="s">
        <v>84</v>
      </c>
      <c r="B295" t="s">
        <v>515</v>
      </c>
    </row>
    <row r="296" spans="1:2" x14ac:dyDescent="0.25">
      <c r="A296" t="s">
        <v>84</v>
      </c>
      <c r="B296" t="s">
        <v>516</v>
      </c>
    </row>
    <row r="297" spans="1:2" x14ac:dyDescent="0.25">
      <c r="A297" t="s">
        <v>125</v>
      </c>
      <c r="B297" t="s">
        <v>508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C203B-5B4E-46A8-8252-1470A1E5773A}">
  <dimension ref="A1:B225"/>
  <sheetViews>
    <sheetView topLeftCell="A205" workbookViewId="0">
      <selection activeCell="H1" sqref="H1:T1048576"/>
    </sheetView>
  </sheetViews>
  <sheetFormatPr defaultRowHeight="15" x14ac:dyDescent="0.25"/>
  <cols>
    <col min="1" max="1" width="11.7109375" bestFit="1" customWidth="1"/>
    <col min="2" max="2" width="19.85546875" bestFit="1" customWidth="1"/>
  </cols>
  <sheetData>
    <row r="1" spans="1:2" x14ac:dyDescent="0.25">
      <c r="A1" t="s">
        <v>568</v>
      </c>
      <c r="B1" t="s">
        <v>569</v>
      </c>
    </row>
    <row r="2" spans="1:2" x14ac:dyDescent="0.25">
      <c r="A2" t="s">
        <v>206</v>
      </c>
      <c r="B2" t="s">
        <v>537</v>
      </c>
    </row>
    <row r="3" spans="1:2" x14ac:dyDescent="0.25">
      <c r="A3" t="s">
        <v>206</v>
      </c>
      <c r="B3" t="s">
        <v>538</v>
      </c>
    </row>
    <row r="4" spans="1:2" x14ac:dyDescent="0.25">
      <c r="A4" t="s">
        <v>43</v>
      </c>
      <c r="B4" t="s">
        <v>542</v>
      </c>
    </row>
    <row r="5" spans="1:2" x14ac:dyDescent="0.25">
      <c r="A5" t="s">
        <v>43</v>
      </c>
      <c r="B5" t="s">
        <v>551</v>
      </c>
    </row>
    <row r="6" spans="1:2" x14ac:dyDescent="0.25">
      <c r="A6" t="s">
        <v>43</v>
      </c>
      <c r="B6" t="s">
        <v>539</v>
      </c>
    </row>
    <row r="7" spans="1:2" x14ac:dyDescent="0.25">
      <c r="A7" t="s">
        <v>43</v>
      </c>
      <c r="B7" t="s">
        <v>540</v>
      </c>
    </row>
    <row r="8" spans="1:2" x14ac:dyDescent="0.25">
      <c r="A8" t="s">
        <v>43</v>
      </c>
      <c r="B8" t="s">
        <v>553</v>
      </c>
    </row>
    <row r="9" spans="1:2" x14ac:dyDescent="0.25">
      <c r="A9" t="s">
        <v>194</v>
      </c>
      <c r="B9" t="s">
        <v>554</v>
      </c>
    </row>
    <row r="10" spans="1:2" x14ac:dyDescent="0.25">
      <c r="A10" t="s">
        <v>194</v>
      </c>
      <c r="B10" t="s">
        <v>555</v>
      </c>
    </row>
    <row r="11" spans="1:2" x14ac:dyDescent="0.25">
      <c r="A11" t="s">
        <v>194</v>
      </c>
      <c r="B11" t="s">
        <v>556</v>
      </c>
    </row>
    <row r="12" spans="1:2" x14ac:dyDescent="0.25">
      <c r="A12" t="s">
        <v>194</v>
      </c>
      <c r="B12" t="s">
        <v>549</v>
      </c>
    </row>
    <row r="13" spans="1:2" x14ac:dyDescent="0.25">
      <c r="A13" t="s">
        <v>208</v>
      </c>
      <c r="B13" t="s">
        <v>550</v>
      </c>
    </row>
    <row r="14" spans="1:2" x14ac:dyDescent="0.25">
      <c r="A14" t="s">
        <v>208</v>
      </c>
      <c r="B14" t="s">
        <v>551</v>
      </c>
    </row>
    <row r="15" spans="1:2" x14ac:dyDescent="0.25">
      <c r="A15" t="s">
        <v>208</v>
      </c>
      <c r="B15" t="s">
        <v>557</v>
      </c>
    </row>
    <row r="16" spans="1:2" x14ac:dyDescent="0.25">
      <c r="A16" t="s">
        <v>45</v>
      </c>
      <c r="B16" t="s">
        <v>537</v>
      </c>
    </row>
    <row r="17" spans="1:2" x14ac:dyDescent="0.25">
      <c r="A17" t="s">
        <v>45</v>
      </c>
      <c r="B17" t="s">
        <v>548</v>
      </c>
    </row>
    <row r="18" spans="1:2" x14ac:dyDescent="0.25">
      <c r="A18" t="s">
        <v>45</v>
      </c>
      <c r="B18" t="s">
        <v>555</v>
      </c>
    </row>
    <row r="19" spans="1:2" x14ac:dyDescent="0.25">
      <c r="A19" t="s">
        <v>45</v>
      </c>
      <c r="B19" t="s">
        <v>549</v>
      </c>
    </row>
    <row r="20" spans="1:2" x14ac:dyDescent="0.25">
      <c r="A20" t="s">
        <v>207</v>
      </c>
      <c r="B20" t="s">
        <v>547</v>
      </c>
    </row>
    <row r="21" spans="1:2" x14ac:dyDescent="0.25">
      <c r="A21" t="s">
        <v>207</v>
      </c>
      <c r="B21" t="s">
        <v>538</v>
      </c>
    </row>
    <row r="22" spans="1:2" x14ac:dyDescent="0.25">
      <c r="A22" t="s">
        <v>193</v>
      </c>
      <c r="B22" t="s">
        <v>554</v>
      </c>
    </row>
    <row r="23" spans="1:2" x14ac:dyDescent="0.25">
      <c r="A23" t="s">
        <v>193</v>
      </c>
      <c r="B23" t="s">
        <v>550</v>
      </c>
    </row>
    <row r="24" spans="1:2" x14ac:dyDescent="0.25">
      <c r="A24" t="s">
        <v>193</v>
      </c>
      <c r="B24" t="s">
        <v>551</v>
      </c>
    </row>
    <row r="25" spans="1:2" x14ac:dyDescent="0.25">
      <c r="A25" t="s">
        <v>193</v>
      </c>
      <c r="B25" t="s">
        <v>556</v>
      </c>
    </row>
    <row r="26" spans="1:2" x14ac:dyDescent="0.25">
      <c r="A26" t="s">
        <v>193</v>
      </c>
      <c r="B26" t="s">
        <v>543</v>
      </c>
    </row>
    <row r="27" spans="1:2" x14ac:dyDescent="0.25">
      <c r="A27" t="s">
        <v>48</v>
      </c>
      <c r="B27" t="s">
        <v>537</v>
      </c>
    </row>
    <row r="28" spans="1:2" x14ac:dyDescent="0.25">
      <c r="A28" t="s">
        <v>48</v>
      </c>
      <c r="B28" t="s">
        <v>544</v>
      </c>
    </row>
    <row r="29" spans="1:2" x14ac:dyDescent="0.25">
      <c r="A29" t="s">
        <v>48</v>
      </c>
      <c r="B29" t="s">
        <v>548</v>
      </c>
    </row>
    <row r="30" spans="1:2" x14ac:dyDescent="0.25">
      <c r="A30" t="s">
        <v>48</v>
      </c>
      <c r="B30" t="s">
        <v>555</v>
      </c>
    </row>
    <row r="31" spans="1:2" x14ac:dyDescent="0.25">
      <c r="A31" t="s">
        <v>48</v>
      </c>
      <c r="B31" t="s">
        <v>549</v>
      </c>
    </row>
    <row r="32" spans="1:2" x14ac:dyDescent="0.25">
      <c r="A32" t="s">
        <v>48</v>
      </c>
      <c r="B32" t="s">
        <v>538</v>
      </c>
    </row>
    <row r="33" spans="1:2" x14ac:dyDescent="0.25">
      <c r="A33" t="s">
        <v>188</v>
      </c>
      <c r="B33" t="s">
        <v>537</v>
      </c>
    </row>
    <row r="34" spans="1:2" x14ac:dyDescent="0.25">
      <c r="A34" t="s">
        <v>188</v>
      </c>
      <c r="B34" t="s">
        <v>546</v>
      </c>
    </row>
    <row r="35" spans="1:2" x14ac:dyDescent="0.25">
      <c r="A35" t="s">
        <v>188</v>
      </c>
      <c r="B35" t="s">
        <v>538</v>
      </c>
    </row>
    <row r="36" spans="1:2" x14ac:dyDescent="0.25">
      <c r="A36" t="s">
        <v>187</v>
      </c>
      <c r="B36" t="s">
        <v>537</v>
      </c>
    </row>
    <row r="37" spans="1:2" x14ac:dyDescent="0.25">
      <c r="A37" t="s">
        <v>202</v>
      </c>
      <c r="B37" t="s">
        <v>537</v>
      </c>
    </row>
    <row r="38" spans="1:2" x14ac:dyDescent="0.25">
      <c r="A38" t="s">
        <v>202</v>
      </c>
      <c r="B38" t="s">
        <v>551</v>
      </c>
    </row>
    <row r="39" spans="1:2" x14ac:dyDescent="0.25">
      <c r="A39" t="s">
        <v>182</v>
      </c>
      <c r="B39" t="s">
        <v>560</v>
      </c>
    </row>
    <row r="40" spans="1:2" x14ac:dyDescent="0.25">
      <c r="A40" t="s">
        <v>182</v>
      </c>
      <c r="B40" t="s">
        <v>552</v>
      </c>
    </row>
    <row r="41" spans="1:2" x14ac:dyDescent="0.25">
      <c r="A41" t="s">
        <v>182</v>
      </c>
      <c r="B41" t="s">
        <v>548</v>
      </c>
    </row>
    <row r="42" spans="1:2" x14ac:dyDescent="0.25">
      <c r="A42" t="s">
        <v>182</v>
      </c>
      <c r="B42" t="s">
        <v>556</v>
      </c>
    </row>
    <row r="43" spans="1:2" x14ac:dyDescent="0.25">
      <c r="A43" t="s">
        <v>182</v>
      </c>
      <c r="B43" t="s">
        <v>538</v>
      </c>
    </row>
    <row r="44" spans="1:2" x14ac:dyDescent="0.25">
      <c r="A44" t="s">
        <v>183</v>
      </c>
      <c r="B44" t="s">
        <v>550</v>
      </c>
    </row>
    <row r="45" spans="1:2" x14ac:dyDescent="0.25">
      <c r="A45" t="s">
        <v>183</v>
      </c>
      <c r="B45" t="s">
        <v>541</v>
      </c>
    </row>
    <row r="46" spans="1:2" x14ac:dyDescent="0.25">
      <c r="A46" t="s">
        <v>183</v>
      </c>
      <c r="B46" t="s">
        <v>542</v>
      </c>
    </row>
    <row r="47" spans="1:2" x14ac:dyDescent="0.25">
      <c r="A47" t="s">
        <v>183</v>
      </c>
      <c r="B47" t="s">
        <v>553</v>
      </c>
    </row>
    <row r="48" spans="1:2" x14ac:dyDescent="0.25">
      <c r="A48" t="s">
        <v>204</v>
      </c>
      <c r="B48" t="s">
        <v>537</v>
      </c>
    </row>
    <row r="49" spans="1:2" x14ac:dyDescent="0.25">
      <c r="A49" t="s">
        <v>204</v>
      </c>
      <c r="B49" t="s">
        <v>551</v>
      </c>
    </row>
    <row r="50" spans="1:2" x14ac:dyDescent="0.25">
      <c r="A50" t="s">
        <v>59</v>
      </c>
      <c r="B50" t="s">
        <v>541</v>
      </c>
    </row>
    <row r="51" spans="1:2" x14ac:dyDescent="0.25">
      <c r="A51" t="s">
        <v>59</v>
      </c>
      <c r="B51" t="s">
        <v>539</v>
      </c>
    </row>
    <row r="52" spans="1:2" x14ac:dyDescent="0.25">
      <c r="A52" t="s">
        <v>210</v>
      </c>
      <c r="B52" t="s">
        <v>541</v>
      </c>
    </row>
    <row r="53" spans="1:2" x14ac:dyDescent="0.25">
      <c r="A53" t="s">
        <v>210</v>
      </c>
      <c r="B53" t="s">
        <v>539</v>
      </c>
    </row>
    <row r="54" spans="1:2" x14ac:dyDescent="0.25">
      <c r="A54" t="s">
        <v>209</v>
      </c>
      <c r="B54" t="s">
        <v>541</v>
      </c>
    </row>
    <row r="55" spans="1:2" x14ac:dyDescent="0.25">
      <c r="A55" t="s">
        <v>209</v>
      </c>
      <c r="B55" t="s">
        <v>539</v>
      </c>
    </row>
    <row r="56" spans="1:2" x14ac:dyDescent="0.25">
      <c r="A56" t="s">
        <v>184</v>
      </c>
      <c r="B56" t="s">
        <v>562</v>
      </c>
    </row>
    <row r="57" spans="1:2" x14ac:dyDescent="0.25">
      <c r="A57" t="s">
        <v>184</v>
      </c>
      <c r="B57" t="s">
        <v>544</v>
      </c>
    </row>
    <row r="58" spans="1:2" x14ac:dyDescent="0.25">
      <c r="A58" t="s">
        <v>184</v>
      </c>
      <c r="B58" t="s">
        <v>551</v>
      </c>
    </row>
    <row r="59" spans="1:2" x14ac:dyDescent="0.25">
      <c r="A59" t="s">
        <v>184</v>
      </c>
      <c r="B59" t="s">
        <v>556</v>
      </c>
    </row>
    <row r="60" spans="1:2" x14ac:dyDescent="0.25">
      <c r="A60" t="s">
        <v>195</v>
      </c>
      <c r="B60" t="s">
        <v>551</v>
      </c>
    </row>
    <row r="61" spans="1:2" x14ac:dyDescent="0.25">
      <c r="A61" t="s">
        <v>195</v>
      </c>
      <c r="B61" t="s">
        <v>553</v>
      </c>
    </row>
    <row r="62" spans="1:2" x14ac:dyDescent="0.25">
      <c r="A62" t="s">
        <v>211</v>
      </c>
      <c r="B62" t="s">
        <v>564</v>
      </c>
    </row>
    <row r="63" spans="1:2" x14ac:dyDescent="0.25">
      <c r="A63" t="s">
        <v>212</v>
      </c>
      <c r="B63" t="s">
        <v>550</v>
      </c>
    </row>
    <row r="64" spans="1:2" x14ac:dyDescent="0.25">
      <c r="A64" t="s">
        <v>212</v>
      </c>
      <c r="B64" t="s">
        <v>546</v>
      </c>
    </row>
    <row r="65" spans="1:2" x14ac:dyDescent="0.25">
      <c r="A65" t="s">
        <v>212</v>
      </c>
      <c r="B65" t="s">
        <v>548</v>
      </c>
    </row>
    <row r="66" spans="1:2" x14ac:dyDescent="0.25">
      <c r="A66" t="s">
        <v>213</v>
      </c>
      <c r="B66" t="s">
        <v>550</v>
      </c>
    </row>
    <row r="67" spans="1:2" x14ac:dyDescent="0.25">
      <c r="A67" t="s">
        <v>213</v>
      </c>
      <c r="B67" t="s">
        <v>551</v>
      </c>
    </row>
    <row r="68" spans="1:2" x14ac:dyDescent="0.25">
      <c r="A68" t="s">
        <v>213</v>
      </c>
      <c r="B68" t="s">
        <v>548</v>
      </c>
    </row>
    <row r="69" spans="1:2" x14ac:dyDescent="0.25">
      <c r="A69" t="s">
        <v>196</v>
      </c>
      <c r="B69" t="s">
        <v>537</v>
      </c>
    </row>
    <row r="70" spans="1:2" x14ac:dyDescent="0.25">
      <c r="A70" t="s">
        <v>196</v>
      </c>
      <c r="B70" t="s">
        <v>548</v>
      </c>
    </row>
    <row r="71" spans="1:2" x14ac:dyDescent="0.25">
      <c r="A71" t="s">
        <v>196</v>
      </c>
      <c r="B71" t="s">
        <v>556</v>
      </c>
    </row>
    <row r="72" spans="1:2" x14ac:dyDescent="0.25">
      <c r="A72" t="s">
        <v>214</v>
      </c>
      <c r="B72" t="s">
        <v>541</v>
      </c>
    </row>
    <row r="73" spans="1:2" x14ac:dyDescent="0.25">
      <c r="A73" t="s">
        <v>214</v>
      </c>
      <c r="B73" t="s">
        <v>542</v>
      </c>
    </row>
    <row r="74" spans="1:2" x14ac:dyDescent="0.25">
      <c r="A74" t="s">
        <v>214</v>
      </c>
      <c r="B74" t="s">
        <v>551</v>
      </c>
    </row>
    <row r="75" spans="1:2" x14ac:dyDescent="0.25">
      <c r="A75" t="s">
        <v>201</v>
      </c>
      <c r="B75" t="s">
        <v>539</v>
      </c>
    </row>
    <row r="76" spans="1:2" x14ac:dyDescent="0.25">
      <c r="A76" t="s">
        <v>201</v>
      </c>
      <c r="B76" t="s">
        <v>558</v>
      </c>
    </row>
    <row r="77" spans="1:2" x14ac:dyDescent="0.25">
      <c r="A77" t="s">
        <v>215</v>
      </c>
      <c r="B77" t="s">
        <v>541</v>
      </c>
    </row>
    <row r="78" spans="1:2" x14ac:dyDescent="0.25">
      <c r="A78" t="s">
        <v>215</v>
      </c>
      <c r="B78" t="s">
        <v>539</v>
      </c>
    </row>
    <row r="79" spans="1:2" x14ac:dyDescent="0.25">
      <c r="A79" t="s">
        <v>203</v>
      </c>
      <c r="B79" t="s">
        <v>552</v>
      </c>
    </row>
    <row r="80" spans="1:2" x14ac:dyDescent="0.25">
      <c r="A80" t="s">
        <v>203</v>
      </c>
      <c r="B80" t="s">
        <v>538</v>
      </c>
    </row>
    <row r="81" spans="1:2" x14ac:dyDescent="0.25">
      <c r="A81" t="s">
        <v>189</v>
      </c>
      <c r="B81" t="s">
        <v>541</v>
      </c>
    </row>
    <row r="82" spans="1:2" x14ac:dyDescent="0.25">
      <c r="A82" t="s">
        <v>189</v>
      </c>
      <c r="B82" t="s">
        <v>539</v>
      </c>
    </row>
    <row r="83" spans="1:2" x14ac:dyDescent="0.25">
      <c r="A83" t="s">
        <v>205</v>
      </c>
      <c r="B83" t="s">
        <v>554</v>
      </c>
    </row>
    <row r="84" spans="1:2" x14ac:dyDescent="0.25">
      <c r="A84" t="s">
        <v>216</v>
      </c>
      <c r="B84" t="s">
        <v>551</v>
      </c>
    </row>
    <row r="85" spans="1:2" x14ac:dyDescent="0.25">
      <c r="A85" t="s">
        <v>216</v>
      </c>
      <c r="B85" t="s">
        <v>539</v>
      </c>
    </row>
    <row r="86" spans="1:2" x14ac:dyDescent="0.25">
      <c r="A86" t="s">
        <v>217</v>
      </c>
      <c r="B86" t="s">
        <v>554</v>
      </c>
    </row>
    <row r="87" spans="1:2" x14ac:dyDescent="0.25">
      <c r="A87" t="s">
        <v>217</v>
      </c>
      <c r="B87" t="s">
        <v>537</v>
      </c>
    </row>
    <row r="88" spans="1:2" x14ac:dyDescent="0.25">
      <c r="A88" t="s">
        <v>217</v>
      </c>
      <c r="B88" t="s">
        <v>542</v>
      </c>
    </row>
    <row r="89" spans="1:2" x14ac:dyDescent="0.25">
      <c r="A89" t="s">
        <v>217</v>
      </c>
      <c r="B89" t="s">
        <v>564</v>
      </c>
    </row>
    <row r="90" spans="1:2" x14ac:dyDescent="0.25">
      <c r="A90" t="s">
        <v>171</v>
      </c>
      <c r="B90" t="s">
        <v>554</v>
      </c>
    </row>
    <row r="91" spans="1:2" x14ac:dyDescent="0.25">
      <c r="A91" t="s">
        <v>171</v>
      </c>
      <c r="B91" t="s">
        <v>537</v>
      </c>
    </row>
    <row r="92" spans="1:2" x14ac:dyDescent="0.25">
      <c r="A92" t="s">
        <v>171</v>
      </c>
      <c r="B92" t="s">
        <v>552</v>
      </c>
    </row>
    <row r="93" spans="1:2" x14ac:dyDescent="0.25">
      <c r="A93" t="s">
        <v>171</v>
      </c>
      <c r="B93" t="s">
        <v>551</v>
      </c>
    </row>
    <row r="94" spans="1:2" x14ac:dyDescent="0.25">
      <c r="A94" t="s">
        <v>190</v>
      </c>
      <c r="B94" t="s">
        <v>537</v>
      </c>
    </row>
    <row r="95" spans="1:2" x14ac:dyDescent="0.25">
      <c r="A95" t="s">
        <v>190</v>
      </c>
      <c r="B95" t="s">
        <v>551</v>
      </c>
    </row>
    <row r="96" spans="1:2" x14ac:dyDescent="0.25">
      <c r="A96" t="s">
        <v>190</v>
      </c>
      <c r="B96" t="s">
        <v>558</v>
      </c>
    </row>
    <row r="97" spans="1:2" x14ac:dyDescent="0.25">
      <c r="A97" t="s">
        <v>218</v>
      </c>
      <c r="B97" t="s">
        <v>537</v>
      </c>
    </row>
    <row r="98" spans="1:2" x14ac:dyDescent="0.25">
      <c r="A98" t="s">
        <v>218</v>
      </c>
      <c r="B98" t="s">
        <v>538</v>
      </c>
    </row>
    <row r="99" spans="1:2" x14ac:dyDescent="0.25">
      <c r="A99" t="s">
        <v>219</v>
      </c>
      <c r="B99" t="s">
        <v>562</v>
      </c>
    </row>
    <row r="100" spans="1:2" x14ac:dyDescent="0.25">
      <c r="A100" t="s">
        <v>219</v>
      </c>
      <c r="B100" t="s">
        <v>544</v>
      </c>
    </row>
    <row r="101" spans="1:2" x14ac:dyDescent="0.25">
      <c r="A101" t="s">
        <v>219</v>
      </c>
      <c r="B101" t="s">
        <v>556</v>
      </c>
    </row>
    <row r="102" spans="1:2" x14ac:dyDescent="0.25">
      <c r="A102" t="s">
        <v>220</v>
      </c>
      <c r="B102" t="s">
        <v>550</v>
      </c>
    </row>
    <row r="103" spans="1:2" x14ac:dyDescent="0.25">
      <c r="A103" t="s">
        <v>220</v>
      </c>
      <c r="B103" t="s">
        <v>544</v>
      </c>
    </row>
    <row r="104" spans="1:2" x14ac:dyDescent="0.25">
      <c r="A104" t="s">
        <v>220</v>
      </c>
      <c r="B104" t="s">
        <v>551</v>
      </c>
    </row>
    <row r="105" spans="1:2" x14ac:dyDescent="0.25">
      <c r="A105" t="s">
        <v>172</v>
      </c>
      <c r="B105" t="s">
        <v>545</v>
      </c>
    </row>
    <row r="106" spans="1:2" x14ac:dyDescent="0.25">
      <c r="A106" t="s">
        <v>172</v>
      </c>
      <c r="B106" t="s">
        <v>539</v>
      </c>
    </row>
    <row r="107" spans="1:2" x14ac:dyDescent="0.25">
      <c r="A107" t="s">
        <v>172</v>
      </c>
      <c r="B107" t="s">
        <v>538</v>
      </c>
    </row>
    <row r="108" spans="1:2" x14ac:dyDescent="0.25">
      <c r="A108" t="s">
        <v>172</v>
      </c>
      <c r="B108" t="s">
        <v>543</v>
      </c>
    </row>
    <row r="109" spans="1:2" x14ac:dyDescent="0.25">
      <c r="A109" t="s">
        <v>173</v>
      </c>
      <c r="B109" t="s">
        <v>563</v>
      </c>
    </row>
    <row r="110" spans="1:2" x14ac:dyDescent="0.25">
      <c r="A110" t="s">
        <v>173</v>
      </c>
      <c r="B110" t="s">
        <v>545</v>
      </c>
    </row>
    <row r="111" spans="1:2" x14ac:dyDescent="0.25">
      <c r="A111" t="s">
        <v>173</v>
      </c>
      <c r="B111" t="s">
        <v>566</v>
      </c>
    </row>
    <row r="112" spans="1:2" x14ac:dyDescent="0.25">
      <c r="A112" t="s">
        <v>173</v>
      </c>
      <c r="B112" t="s">
        <v>538</v>
      </c>
    </row>
    <row r="113" spans="1:2" x14ac:dyDescent="0.25">
      <c r="A113" t="s">
        <v>94</v>
      </c>
      <c r="B113" t="s">
        <v>545</v>
      </c>
    </row>
    <row r="114" spans="1:2" x14ac:dyDescent="0.25">
      <c r="A114" t="s">
        <v>94</v>
      </c>
      <c r="B114" t="s">
        <v>539</v>
      </c>
    </row>
    <row r="115" spans="1:2" x14ac:dyDescent="0.25">
      <c r="A115" t="s">
        <v>197</v>
      </c>
      <c r="B115" t="s">
        <v>550</v>
      </c>
    </row>
    <row r="116" spans="1:2" x14ac:dyDescent="0.25">
      <c r="A116" t="s">
        <v>197</v>
      </c>
      <c r="B116" t="s">
        <v>544</v>
      </c>
    </row>
    <row r="117" spans="1:2" x14ac:dyDescent="0.25">
      <c r="A117" t="s">
        <v>197</v>
      </c>
      <c r="B117" t="s">
        <v>551</v>
      </c>
    </row>
    <row r="118" spans="1:2" x14ac:dyDescent="0.25">
      <c r="A118" t="s">
        <v>106</v>
      </c>
      <c r="B118" t="s">
        <v>547</v>
      </c>
    </row>
    <row r="119" spans="1:2" x14ac:dyDescent="0.25">
      <c r="A119" t="s">
        <v>178</v>
      </c>
      <c r="B119" t="s">
        <v>561</v>
      </c>
    </row>
    <row r="120" spans="1:2" x14ac:dyDescent="0.25">
      <c r="A120" t="s">
        <v>178</v>
      </c>
      <c r="B120" t="s">
        <v>544</v>
      </c>
    </row>
    <row r="121" spans="1:2" x14ac:dyDescent="0.25">
      <c r="A121" t="s">
        <v>178</v>
      </c>
      <c r="B121" t="s">
        <v>552</v>
      </c>
    </row>
    <row r="122" spans="1:2" x14ac:dyDescent="0.25">
      <c r="A122" t="s">
        <v>178</v>
      </c>
      <c r="B122" t="s">
        <v>542</v>
      </c>
    </row>
    <row r="123" spans="1:2" x14ac:dyDescent="0.25">
      <c r="A123" t="s">
        <v>178</v>
      </c>
      <c r="B123" t="s">
        <v>538</v>
      </c>
    </row>
    <row r="124" spans="1:2" x14ac:dyDescent="0.25">
      <c r="A124" t="s">
        <v>178</v>
      </c>
      <c r="B124" t="s">
        <v>543</v>
      </c>
    </row>
    <row r="125" spans="1:2" x14ac:dyDescent="0.25">
      <c r="A125" t="s">
        <v>129</v>
      </c>
      <c r="B125" t="s">
        <v>544</v>
      </c>
    </row>
    <row r="126" spans="1:2" x14ac:dyDescent="0.25">
      <c r="A126" t="s">
        <v>129</v>
      </c>
      <c r="B126" t="s">
        <v>565</v>
      </c>
    </row>
    <row r="127" spans="1:2" x14ac:dyDescent="0.25">
      <c r="A127" t="s">
        <v>129</v>
      </c>
      <c r="B127" t="s">
        <v>538</v>
      </c>
    </row>
    <row r="128" spans="1:2" x14ac:dyDescent="0.25">
      <c r="A128" t="s">
        <v>129</v>
      </c>
      <c r="B128" t="s">
        <v>543</v>
      </c>
    </row>
    <row r="129" spans="1:2" x14ac:dyDescent="0.25">
      <c r="A129" t="s">
        <v>222</v>
      </c>
      <c r="B129" t="s">
        <v>544</v>
      </c>
    </row>
    <row r="130" spans="1:2" x14ac:dyDescent="0.25">
      <c r="A130" t="s">
        <v>222</v>
      </c>
      <c r="B130" t="s">
        <v>558</v>
      </c>
    </row>
    <row r="131" spans="1:2" x14ac:dyDescent="0.25">
      <c r="A131" t="s">
        <v>223</v>
      </c>
      <c r="B131" t="s">
        <v>545</v>
      </c>
    </row>
    <row r="132" spans="1:2" x14ac:dyDescent="0.25">
      <c r="A132" t="s">
        <v>223</v>
      </c>
      <c r="B132" t="s">
        <v>552</v>
      </c>
    </row>
    <row r="133" spans="1:2" x14ac:dyDescent="0.25">
      <c r="A133" t="s">
        <v>223</v>
      </c>
      <c r="B133" t="s">
        <v>538</v>
      </c>
    </row>
    <row r="134" spans="1:2" x14ac:dyDescent="0.25">
      <c r="A134" t="s">
        <v>175</v>
      </c>
      <c r="B134" t="s">
        <v>548</v>
      </c>
    </row>
    <row r="135" spans="1:2" x14ac:dyDescent="0.25">
      <c r="A135" t="s">
        <v>175</v>
      </c>
      <c r="B135" t="s">
        <v>539</v>
      </c>
    </row>
    <row r="136" spans="1:2" x14ac:dyDescent="0.25">
      <c r="A136" t="s">
        <v>175</v>
      </c>
      <c r="B136" t="s">
        <v>558</v>
      </c>
    </row>
    <row r="137" spans="1:2" x14ac:dyDescent="0.25">
      <c r="A137" t="s">
        <v>379</v>
      </c>
      <c r="B137" t="s">
        <v>550</v>
      </c>
    </row>
    <row r="138" spans="1:2" x14ac:dyDescent="0.25">
      <c r="A138" t="s">
        <v>379</v>
      </c>
      <c r="B138" t="s">
        <v>551</v>
      </c>
    </row>
    <row r="139" spans="1:2" x14ac:dyDescent="0.25">
      <c r="A139" t="s">
        <v>379</v>
      </c>
      <c r="B139" t="s">
        <v>538</v>
      </c>
    </row>
    <row r="140" spans="1:2" x14ac:dyDescent="0.25">
      <c r="A140" t="s">
        <v>96</v>
      </c>
      <c r="B140" t="s">
        <v>549</v>
      </c>
    </row>
    <row r="141" spans="1:2" x14ac:dyDescent="0.25">
      <c r="A141" t="s">
        <v>176</v>
      </c>
      <c r="B141" t="s">
        <v>563</v>
      </c>
    </row>
    <row r="142" spans="1:2" x14ac:dyDescent="0.25">
      <c r="A142" t="s">
        <v>176</v>
      </c>
      <c r="B142" t="s">
        <v>550</v>
      </c>
    </row>
    <row r="143" spans="1:2" x14ac:dyDescent="0.25">
      <c r="A143" t="s">
        <v>176</v>
      </c>
      <c r="B143" t="s">
        <v>560</v>
      </c>
    </row>
    <row r="144" spans="1:2" x14ac:dyDescent="0.25">
      <c r="A144" t="s">
        <v>176</v>
      </c>
      <c r="B144" t="s">
        <v>545</v>
      </c>
    </row>
    <row r="145" spans="1:2" x14ac:dyDescent="0.25">
      <c r="A145" t="s">
        <v>176</v>
      </c>
      <c r="B145" t="s">
        <v>538</v>
      </c>
    </row>
    <row r="146" spans="1:2" x14ac:dyDescent="0.25">
      <c r="A146" t="s">
        <v>176</v>
      </c>
      <c r="B146" t="s">
        <v>543</v>
      </c>
    </row>
    <row r="147" spans="1:2" x14ac:dyDescent="0.25">
      <c r="A147" t="s">
        <v>131</v>
      </c>
      <c r="B147" t="s">
        <v>544</v>
      </c>
    </row>
    <row r="148" spans="1:2" x14ac:dyDescent="0.25">
      <c r="A148" t="s">
        <v>131</v>
      </c>
      <c r="B148" t="s">
        <v>545</v>
      </c>
    </row>
    <row r="149" spans="1:2" x14ac:dyDescent="0.25">
      <c r="A149" t="s">
        <v>131</v>
      </c>
      <c r="B149" t="s">
        <v>538</v>
      </c>
    </row>
    <row r="150" spans="1:2" x14ac:dyDescent="0.25">
      <c r="A150" t="s">
        <v>224</v>
      </c>
      <c r="B150" t="s">
        <v>548</v>
      </c>
    </row>
    <row r="151" spans="1:2" x14ac:dyDescent="0.25">
      <c r="A151" t="s">
        <v>224</v>
      </c>
      <c r="B151" t="s">
        <v>558</v>
      </c>
    </row>
    <row r="152" spans="1:2" x14ac:dyDescent="0.25">
      <c r="A152" t="s">
        <v>224</v>
      </c>
      <c r="B152" t="s">
        <v>538</v>
      </c>
    </row>
    <row r="153" spans="1:2" x14ac:dyDescent="0.25">
      <c r="A153" t="s">
        <v>225</v>
      </c>
      <c r="B153" t="s">
        <v>544</v>
      </c>
    </row>
    <row r="154" spans="1:2" x14ac:dyDescent="0.25">
      <c r="A154" t="s">
        <v>225</v>
      </c>
      <c r="B154" t="s">
        <v>551</v>
      </c>
    </row>
    <row r="155" spans="1:2" x14ac:dyDescent="0.25">
      <c r="A155" t="s">
        <v>98</v>
      </c>
      <c r="B155" t="s">
        <v>544</v>
      </c>
    </row>
    <row r="156" spans="1:2" x14ac:dyDescent="0.25">
      <c r="A156" t="s">
        <v>98</v>
      </c>
      <c r="B156" t="s">
        <v>543</v>
      </c>
    </row>
    <row r="157" spans="1:2" x14ac:dyDescent="0.25">
      <c r="A157" t="s">
        <v>226</v>
      </c>
      <c r="B157" t="s">
        <v>550</v>
      </c>
    </row>
    <row r="158" spans="1:2" x14ac:dyDescent="0.25">
      <c r="A158" t="s">
        <v>102</v>
      </c>
      <c r="B158" t="s">
        <v>563</v>
      </c>
    </row>
    <row r="159" spans="1:2" x14ac:dyDescent="0.25">
      <c r="A159" t="s">
        <v>102</v>
      </c>
      <c r="B159" t="s">
        <v>560</v>
      </c>
    </row>
    <row r="160" spans="1:2" x14ac:dyDescent="0.25">
      <c r="A160" t="s">
        <v>102</v>
      </c>
      <c r="B160" t="s">
        <v>537</v>
      </c>
    </row>
    <row r="161" spans="1:2" x14ac:dyDescent="0.25">
      <c r="A161" t="s">
        <v>102</v>
      </c>
      <c r="B161" t="s">
        <v>567</v>
      </c>
    </row>
    <row r="162" spans="1:2" x14ac:dyDescent="0.25">
      <c r="A162" t="s">
        <v>177</v>
      </c>
      <c r="B162" t="s">
        <v>563</v>
      </c>
    </row>
    <row r="163" spans="1:2" x14ac:dyDescent="0.25">
      <c r="A163" t="s">
        <v>177</v>
      </c>
      <c r="B163" t="s">
        <v>545</v>
      </c>
    </row>
    <row r="164" spans="1:2" x14ac:dyDescent="0.25">
      <c r="A164" t="s">
        <v>177</v>
      </c>
      <c r="B164" t="s">
        <v>538</v>
      </c>
    </row>
    <row r="165" spans="1:2" x14ac:dyDescent="0.25">
      <c r="A165" t="s">
        <v>186</v>
      </c>
      <c r="B165" t="s">
        <v>545</v>
      </c>
    </row>
    <row r="166" spans="1:2" x14ac:dyDescent="0.25">
      <c r="A166" t="s">
        <v>186</v>
      </c>
      <c r="B166" t="s">
        <v>538</v>
      </c>
    </row>
    <row r="167" spans="1:2" x14ac:dyDescent="0.25">
      <c r="A167" t="s">
        <v>186</v>
      </c>
      <c r="B167" t="s">
        <v>553</v>
      </c>
    </row>
    <row r="168" spans="1:2" x14ac:dyDescent="0.25">
      <c r="A168" t="s">
        <v>179</v>
      </c>
      <c r="B168" t="s">
        <v>537</v>
      </c>
    </row>
    <row r="169" spans="1:2" x14ac:dyDescent="0.25">
      <c r="A169" t="s">
        <v>179</v>
      </c>
      <c r="B169" t="s">
        <v>548</v>
      </c>
    </row>
    <row r="170" spans="1:2" x14ac:dyDescent="0.25">
      <c r="A170" t="s">
        <v>179</v>
      </c>
      <c r="B170" t="s">
        <v>558</v>
      </c>
    </row>
    <row r="171" spans="1:2" x14ac:dyDescent="0.25">
      <c r="A171" t="s">
        <v>191</v>
      </c>
      <c r="B171" t="s">
        <v>545</v>
      </c>
    </row>
    <row r="172" spans="1:2" x14ac:dyDescent="0.25">
      <c r="A172" t="s">
        <v>191</v>
      </c>
      <c r="B172" t="s">
        <v>539</v>
      </c>
    </row>
    <row r="173" spans="1:2" x14ac:dyDescent="0.25">
      <c r="A173" t="s">
        <v>191</v>
      </c>
      <c r="B173" t="s">
        <v>538</v>
      </c>
    </row>
    <row r="174" spans="1:2" x14ac:dyDescent="0.25">
      <c r="A174" t="s">
        <v>198</v>
      </c>
      <c r="B174" t="s">
        <v>538</v>
      </c>
    </row>
    <row r="175" spans="1:2" x14ac:dyDescent="0.25">
      <c r="A175" t="s">
        <v>198</v>
      </c>
      <c r="B175" t="s">
        <v>543</v>
      </c>
    </row>
    <row r="176" spans="1:2" x14ac:dyDescent="0.25">
      <c r="A176" t="s">
        <v>180</v>
      </c>
      <c r="B176" t="s">
        <v>542</v>
      </c>
    </row>
    <row r="177" spans="1:2" x14ac:dyDescent="0.25">
      <c r="A177" t="s">
        <v>180</v>
      </c>
      <c r="B177" t="s">
        <v>547</v>
      </c>
    </row>
    <row r="178" spans="1:2" x14ac:dyDescent="0.25">
      <c r="A178" t="s">
        <v>180</v>
      </c>
      <c r="B178" t="s">
        <v>538</v>
      </c>
    </row>
    <row r="179" spans="1:2" x14ac:dyDescent="0.25">
      <c r="A179" t="s">
        <v>109</v>
      </c>
      <c r="B179" t="s">
        <v>537</v>
      </c>
    </row>
    <row r="180" spans="1:2" x14ac:dyDescent="0.25">
      <c r="A180" t="s">
        <v>109</v>
      </c>
      <c r="B180" t="s">
        <v>551</v>
      </c>
    </row>
    <row r="181" spans="1:2" x14ac:dyDescent="0.25">
      <c r="A181" t="s">
        <v>108</v>
      </c>
      <c r="B181" t="s">
        <v>561</v>
      </c>
    </row>
    <row r="182" spans="1:2" x14ac:dyDescent="0.25">
      <c r="A182" t="s">
        <v>108</v>
      </c>
      <c r="B182" t="s">
        <v>545</v>
      </c>
    </row>
    <row r="183" spans="1:2" x14ac:dyDescent="0.25">
      <c r="A183" t="s">
        <v>108</v>
      </c>
      <c r="B183" t="s">
        <v>552</v>
      </c>
    </row>
    <row r="184" spans="1:2" x14ac:dyDescent="0.25">
      <c r="A184" t="s">
        <v>108</v>
      </c>
      <c r="B184" t="s">
        <v>551</v>
      </c>
    </row>
    <row r="185" spans="1:2" x14ac:dyDescent="0.25">
      <c r="A185" t="s">
        <v>133</v>
      </c>
      <c r="B185" t="s">
        <v>554</v>
      </c>
    </row>
    <row r="186" spans="1:2" x14ac:dyDescent="0.25">
      <c r="A186" t="s">
        <v>133</v>
      </c>
      <c r="B186" t="s">
        <v>550</v>
      </c>
    </row>
    <row r="187" spans="1:2" x14ac:dyDescent="0.25">
      <c r="A187" t="s">
        <v>133</v>
      </c>
      <c r="B187" t="s">
        <v>551</v>
      </c>
    </row>
    <row r="188" spans="1:2" x14ac:dyDescent="0.25">
      <c r="A188" t="s">
        <v>227</v>
      </c>
      <c r="B188" t="s">
        <v>558</v>
      </c>
    </row>
    <row r="189" spans="1:2" x14ac:dyDescent="0.25">
      <c r="A189" t="s">
        <v>227</v>
      </c>
      <c r="B189" t="s">
        <v>538</v>
      </c>
    </row>
    <row r="190" spans="1:2" x14ac:dyDescent="0.25">
      <c r="A190" t="s">
        <v>122</v>
      </c>
      <c r="B190" t="s">
        <v>563</v>
      </c>
    </row>
    <row r="191" spans="1:2" x14ac:dyDescent="0.25">
      <c r="A191" t="s">
        <v>122</v>
      </c>
      <c r="B191" t="s">
        <v>560</v>
      </c>
    </row>
    <row r="192" spans="1:2" x14ac:dyDescent="0.25">
      <c r="A192" t="s">
        <v>122</v>
      </c>
      <c r="B192" t="s">
        <v>558</v>
      </c>
    </row>
    <row r="193" spans="1:2" x14ac:dyDescent="0.25">
      <c r="A193" t="s">
        <v>122</v>
      </c>
      <c r="B193" t="s">
        <v>538</v>
      </c>
    </row>
    <row r="194" spans="1:2" x14ac:dyDescent="0.25">
      <c r="A194" t="s">
        <v>111</v>
      </c>
      <c r="B194" t="s">
        <v>542</v>
      </c>
    </row>
    <row r="195" spans="1:2" x14ac:dyDescent="0.25">
      <c r="A195" t="s">
        <v>111</v>
      </c>
      <c r="B195" t="s">
        <v>549</v>
      </c>
    </row>
    <row r="196" spans="1:2" x14ac:dyDescent="0.25">
      <c r="A196" t="s">
        <v>199</v>
      </c>
      <c r="B196" t="s">
        <v>552</v>
      </c>
    </row>
    <row r="197" spans="1:2" x14ac:dyDescent="0.25">
      <c r="A197" t="s">
        <v>199</v>
      </c>
      <c r="B197" t="s">
        <v>539</v>
      </c>
    </row>
    <row r="198" spans="1:2" x14ac:dyDescent="0.25">
      <c r="A198" t="s">
        <v>199</v>
      </c>
      <c r="B198" t="s">
        <v>559</v>
      </c>
    </row>
    <row r="199" spans="1:2" x14ac:dyDescent="0.25">
      <c r="A199" t="s">
        <v>192</v>
      </c>
      <c r="B199" t="s">
        <v>539</v>
      </c>
    </row>
    <row r="200" spans="1:2" x14ac:dyDescent="0.25">
      <c r="A200" t="s">
        <v>192</v>
      </c>
      <c r="B200" t="s">
        <v>540</v>
      </c>
    </row>
    <row r="201" spans="1:2" x14ac:dyDescent="0.25">
      <c r="A201" t="s">
        <v>228</v>
      </c>
      <c r="B201" t="s">
        <v>561</v>
      </c>
    </row>
    <row r="202" spans="1:2" x14ac:dyDescent="0.25">
      <c r="A202" t="s">
        <v>228</v>
      </c>
      <c r="B202" t="s">
        <v>542</v>
      </c>
    </row>
    <row r="203" spans="1:2" x14ac:dyDescent="0.25">
      <c r="A203" t="s">
        <v>228</v>
      </c>
      <c r="B203" t="s">
        <v>539</v>
      </c>
    </row>
    <row r="204" spans="1:2" x14ac:dyDescent="0.25">
      <c r="A204" t="s">
        <v>170</v>
      </c>
      <c r="B204" t="s">
        <v>550</v>
      </c>
    </row>
    <row r="205" spans="1:2" x14ac:dyDescent="0.25">
      <c r="A205" t="s">
        <v>170</v>
      </c>
      <c r="B205" t="s">
        <v>552</v>
      </c>
    </row>
    <row r="206" spans="1:2" x14ac:dyDescent="0.25">
      <c r="A206" t="s">
        <v>170</v>
      </c>
      <c r="B206" t="s">
        <v>558</v>
      </c>
    </row>
    <row r="207" spans="1:2" x14ac:dyDescent="0.25">
      <c r="A207" t="s">
        <v>174</v>
      </c>
      <c r="B207" t="s">
        <v>554</v>
      </c>
    </row>
    <row r="208" spans="1:2" x14ac:dyDescent="0.25">
      <c r="A208" t="s">
        <v>174</v>
      </c>
      <c r="B208" t="s">
        <v>537</v>
      </c>
    </row>
    <row r="209" spans="1:2" x14ac:dyDescent="0.25">
      <c r="A209" t="s">
        <v>174</v>
      </c>
      <c r="B209" t="s">
        <v>564</v>
      </c>
    </row>
    <row r="210" spans="1:2" x14ac:dyDescent="0.25">
      <c r="A210" t="s">
        <v>174</v>
      </c>
      <c r="B210" t="s">
        <v>538</v>
      </c>
    </row>
    <row r="211" spans="1:2" x14ac:dyDescent="0.25">
      <c r="A211" t="s">
        <v>229</v>
      </c>
      <c r="B211" t="s">
        <v>554</v>
      </c>
    </row>
    <row r="212" spans="1:2" x14ac:dyDescent="0.25">
      <c r="A212" t="s">
        <v>229</v>
      </c>
      <c r="B212" t="s">
        <v>545</v>
      </c>
    </row>
    <row r="213" spans="1:2" x14ac:dyDescent="0.25">
      <c r="A213" t="s">
        <v>113</v>
      </c>
      <c r="B213" t="s">
        <v>542</v>
      </c>
    </row>
    <row r="214" spans="1:2" x14ac:dyDescent="0.25">
      <c r="A214" t="s">
        <v>113</v>
      </c>
      <c r="B214" t="s">
        <v>547</v>
      </c>
    </row>
    <row r="215" spans="1:2" x14ac:dyDescent="0.25">
      <c r="A215" t="s">
        <v>181</v>
      </c>
      <c r="B215" t="s">
        <v>537</v>
      </c>
    </row>
    <row r="216" spans="1:2" x14ac:dyDescent="0.25">
      <c r="A216" t="s">
        <v>181</v>
      </c>
      <c r="B216" t="s">
        <v>551</v>
      </c>
    </row>
    <row r="217" spans="1:2" x14ac:dyDescent="0.25">
      <c r="A217" t="s">
        <v>200</v>
      </c>
      <c r="B217" t="s">
        <v>537</v>
      </c>
    </row>
    <row r="218" spans="1:2" x14ac:dyDescent="0.25">
      <c r="A218" t="s">
        <v>200</v>
      </c>
      <c r="B218" t="s">
        <v>545</v>
      </c>
    </row>
    <row r="219" spans="1:2" x14ac:dyDescent="0.25">
      <c r="A219" t="s">
        <v>200</v>
      </c>
      <c r="B219" t="s">
        <v>552</v>
      </c>
    </row>
    <row r="220" spans="1:2" x14ac:dyDescent="0.25">
      <c r="A220" t="s">
        <v>200</v>
      </c>
      <c r="B220" t="s">
        <v>551</v>
      </c>
    </row>
    <row r="221" spans="1:2" x14ac:dyDescent="0.25">
      <c r="A221" t="s">
        <v>200</v>
      </c>
      <c r="B221" t="s">
        <v>559</v>
      </c>
    </row>
    <row r="222" spans="1:2" x14ac:dyDescent="0.25">
      <c r="A222" t="s">
        <v>200</v>
      </c>
      <c r="B222" t="s">
        <v>538</v>
      </c>
    </row>
    <row r="223" spans="1:2" x14ac:dyDescent="0.25">
      <c r="A223" t="s">
        <v>230</v>
      </c>
      <c r="B223" t="s">
        <v>554</v>
      </c>
    </row>
    <row r="224" spans="1:2" x14ac:dyDescent="0.25">
      <c r="A224" t="s">
        <v>230</v>
      </c>
      <c r="B224" t="s">
        <v>551</v>
      </c>
    </row>
    <row r="225" spans="1:2" x14ac:dyDescent="0.25">
      <c r="A225" t="s">
        <v>230</v>
      </c>
      <c r="B225" t="s">
        <v>564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2AE5A-E598-4A5D-A426-814ACE8F3054}">
  <dimension ref="A1:B250"/>
  <sheetViews>
    <sheetView topLeftCell="A82" workbookViewId="0">
      <selection activeCell="G1" sqref="G1:G1048576"/>
    </sheetView>
  </sheetViews>
  <sheetFormatPr defaultRowHeight="15" x14ac:dyDescent="0.25"/>
  <cols>
    <col min="1" max="1" width="11.7109375" bestFit="1" customWidth="1"/>
    <col min="2" max="2" width="19.85546875" bestFit="1" customWidth="1"/>
    <col min="7" max="7" width="12.28515625" bestFit="1" customWidth="1"/>
  </cols>
  <sheetData>
    <row r="1" spans="1:2" x14ac:dyDescent="0.25">
      <c r="A1" t="s">
        <v>568</v>
      </c>
      <c r="B1" t="s">
        <v>569</v>
      </c>
    </row>
    <row r="2" spans="1:2" x14ac:dyDescent="0.25">
      <c r="A2" t="s">
        <v>40</v>
      </c>
      <c r="B2" t="s">
        <v>539</v>
      </c>
    </row>
    <row r="3" spans="1:2" x14ac:dyDescent="0.25">
      <c r="A3" t="s">
        <v>40</v>
      </c>
      <c r="B3" t="s">
        <v>540</v>
      </c>
    </row>
    <row r="4" spans="1:2" x14ac:dyDescent="0.25">
      <c r="A4" t="s">
        <v>39</v>
      </c>
      <c r="B4" t="s">
        <v>541</v>
      </c>
    </row>
    <row r="5" spans="1:2" x14ac:dyDescent="0.25">
      <c r="A5" t="s">
        <v>39</v>
      </c>
      <c r="B5" t="s">
        <v>539</v>
      </c>
    </row>
    <row r="6" spans="1:2" x14ac:dyDescent="0.25">
      <c r="A6" t="s">
        <v>38</v>
      </c>
      <c r="B6" t="s">
        <v>542</v>
      </c>
    </row>
    <row r="7" spans="1:2" x14ac:dyDescent="0.25">
      <c r="A7" t="s">
        <v>38</v>
      </c>
      <c r="B7" t="s">
        <v>539</v>
      </c>
    </row>
    <row r="8" spans="1:2" x14ac:dyDescent="0.25">
      <c r="A8" t="s">
        <v>38</v>
      </c>
      <c r="B8" t="s">
        <v>543</v>
      </c>
    </row>
    <row r="9" spans="1:2" x14ac:dyDescent="0.25">
      <c r="A9" t="s">
        <v>37</v>
      </c>
      <c r="B9" t="s">
        <v>544</v>
      </c>
    </row>
    <row r="10" spans="1:2" x14ac:dyDescent="0.25">
      <c r="A10" t="s">
        <v>37</v>
      </c>
      <c r="B10" t="s">
        <v>545</v>
      </c>
    </row>
    <row r="11" spans="1:2" x14ac:dyDescent="0.25">
      <c r="A11" t="s">
        <v>37</v>
      </c>
      <c r="B11" t="s">
        <v>543</v>
      </c>
    </row>
    <row r="12" spans="1:2" x14ac:dyDescent="0.25">
      <c r="A12" t="s">
        <v>36</v>
      </c>
      <c r="B12" t="s">
        <v>537</v>
      </c>
    </row>
    <row r="13" spans="1:2" x14ac:dyDescent="0.25">
      <c r="A13" t="s">
        <v>36</v>
      </c>
      <c r="B13" t="s">
        <v>546</v>
      </c>
    </row>
    <row r="14" spans="1:2" x14ac:dyDescent="0.25">
      <c r="A14" t="s">
        <v>34</v>
      </c>
      <c r="B14" t="s">
        <v>542</v>
      </c>
    </row>
    <row r="15" spans="1:2" x14ac:dyDescent="0.25">
      <c r="A15" t="s">
        <v>34</v>
      </c>
      <c r="B15" t="s">
        <v>547</v>
      </c>
    </row>
    <row r="16" spans="1:2" x14ac:dyDescent="0.25">
      <c r="A16" t="s">
        <v>35</v>
      </c>
      <c r="B16" t="s">
        <v>548</v>
      </c>
    </row>
    <row r="17" spans="1:2" x14ac:dyDescent="0.25">
      <c r="A17" t="s">
        <v>35</v>
      </c>
      <c r="B17" t="s">
        <v>549</v>
      </c>
    </row>
    <row r="18" spans="1:2" x14ac:dyDescent="0.25">
      <c r="A18" t="s">
        <v>33</v>
      </c>
      <c r="B18" t="s">
        <v>552</v>
      </c>
    </row>
    <row r="19" spans="1:2" x14ac:dyDescent="0.25">
      <c r="A19" t="s">
        <v>33</v>
      </c>
      <c r="B19" t="s">
        <v>539</v>
      </c>
    </row>
    <row r="20" spans="1:2" x14ac:dyDescent="0.25">
      <c r="A20" t="s">
        <v>42</v>
      </c>
      <c r="B20" t="s">
        <v>539</v>
      </c>
    </row>
    <row r="21" spans="1:2" x14ac:dyDescent="0.25">
      <c r="A21" t="s">
        <v>42</v>
      </c>
      <c r="B21" t="s">
        <v>540</v>
      </c>
    </row>
    <row r="22" spans="1:2" x14ac:dyDescent="0.25">
      <c r="A22" t="s">
        <v>42</v>
      </c>
      <c r="B22" t="s">
        <v>543</v>
      </c>
    </row>
    <row r="23" spans="1:2" x14ac:dyDescent="0.25">
      <c r="A23" t="s">
        <v>41</v>
      </c>
      <c r="B23" t="s">
        <v>539</v>
      </c>
    </row>
    <row r="24" spans="1:2" x14ac:dyDescent="0.25">
      <c r="A24" t="s">
        <v>41</v>
      </c>
      <c r="B24" t="s">
        <v>538</v>
      </c>
    </row>
    <row r="25" spans="1:2" x14ac:dyDescent="0.25">
      <c r="A25" t="s">
        <v>41</v>
      </c>
      <c r="B25" t="s">
        <v>543</v>
      </c>
    </row>
    <row r="26" spans="1:2" x14ac:dyDescent="0.25">
      <c r="A26" t="s">
        <v>44</v>
      </c>
      <c r="B26" t="s">
        <v>537</v>
      </c>
    </row>
    <row r="27" spans="1:2" x14ac:dyDescent="0.25">
      <c r="A27" t="s">
        <v>44</v>
      </c>
      <c r="B27" t="s">
        <v>544</v>
      </c>
    </row>
    <row r="28" spans="1:2" x14ac:dyDescent="0.25">
      <c r="A28" t="s">
        <v>44</v>
      </c>
      <c r="B28" t="s">
        <v>555</v>
      </c>
    </row>
    <row r="29" spans="1:2" x14ac:dyDescent="0.25">
      <c r="A29" t="s">
        <v>154</v>
      </c>
      <c r="B29" t="s">
        <v>542</v>
      </c>
    </row>
    <row r="30" spans="1:2" x14ac:dyDescent="0.25">
      <c r="A30" t="s">
        <v>154</v>
      </c>
      <c r="B30" t="s">
        <v>539</v>
      </c>
    </row>
    <row r="31" spans="1:2" x14ac:dyDescent="0.25">
      <c r="A31" t="s">
        <v>154</v>
      </c>
      <c r="B31" t="s">
        <v>543</v>
      </c>
    </row>
    <row r="32" spans="1:2" x14ac:dyDescent="0.25">
      <c r="A32" t="s">
        <v>46</v>
      </c>
      <c r="B32" t="s">
        <v>554</v>
      </c>
    </row>
    <row r="33" spans="1:2" x14ac:dyDescent="0.25">
      <c r="A33" t="s">
        <v>46</v>
      </c>
      <c r="B33" t="s">
        <v>544</v>
      </c>
    </row>
    <row r="34" spans="1:2" x14ac:dyDescent="0.25">
      <c r="A34" t="s">
        <v>46</v>
      </c>
      <c r="B34" t="s">
        <v>555</v>
      </c>
    </row>
    <row r="35" spans="1:2" x14ac:dyDescent="0.25">
      <c r="A35" t="s">
        <v>49</v>
      </c>
      <c r="B35" t="s">
        <v>548</v>
      </c>
    </row>
    <row r="36" spans="1:2" x14ac:dyDescent="0.25">
      <c r="A36" t="s">
        <v>49</v>
      </c>
      <c r="B36" t="s">
        <v>549</v>
      </c>
    </row>
    <row r="37" spans="1:2" x14ac:dyDescent="0.25">
      <c r="A37" t="s">
        <v>47</v>
      </c>
      <c r="B37" t="s">
        <v>545</v>
      </c>
    </row>
    <row r="38" spans="1:2" x14ac:dyDescent="0.25">
      <c r="A38" t="s">
        <v>47</v>
      </c>
      <c r="B38" t="s">
        <v>539</v>
      </c>
    </row>
    <row r="39" spans="1:2" x14ac:dyDescent="0.25">
      <c r="A39" t="s">
        <v>47</v>
      </c>
      <c r="B39" t="s">
        <v>538</v>
      </c>
    </row>
    <row r="40" spans="1:2" x14ac:dyDescent="0.25">
      <c r="A40" t="s">
        <v>47</v>
      </c>
      <c r="B40" t="s">
        <v>543</v>
      </c>
    </row>
    <row r="41" spans="1:2" x14ac:dyDescent="0.25">
      <c r="A41" t="s">
        <v>50</v>
      </c>
      <c r="B41" t="s">
        <v>555</v>
      </c>
    </row>
    <row r="42" spans="1:2" x14ac:dyDescent="0.25">
      <c r="A42" t="s">
        <v>50</v>
      </c>
      <c r="B42" t="s">
        <v>558</v>
      </c>
    </row>
    <row r="43" spans="1:2" x14ac:dyDescent="0.25">
      <c r="A43" t="s">
        <v>51</v>
      </c>
      <c r="B43" t="s">
        <v>539</v>
      </c>
    </row>
    <row r="44" spans="1:2" x14ac:dyDescent="0.25">
      <c r="A44" t="s">
        <v>51</v>
      </c>
      <c r="B44" t="s">
        <v>553</v>
      </c>
    </row>
    <row r="45" spans="1:2" x14ac:dyDescent="0.25">
      <c r="A45" t="s">
        <v>52</v>
      </c>
      <c r="B45" t="s">
        <v>561</v>
      </c>
    </row>
    <row r="46" spans="1:2" x14ac:dyDescent="0.25">
      <c r="A46" t="s">
        <v>52</v>
      </c>
      <c r="B46" t="s">
        <v>539</v>
      </c>
    </row>
    <row r="47" spans="1:2" x14ac:dyDescent="0.25">
      <c r="A47" t="s">
        <v>52</v>
      </c>
      <c r="B47" t="s">
        <v>543</v>
      </c>
    </row>
    <row r="48" spans="1:2" x14ac:dyDescent="0.25">
      <c r="A48" t="s">
        <v>163</v>
      </c>
      <c r="B48" t="s">
        <v>560</v>
      </c>
    </row>
    <row r="49" spans="1:2" x14ac:dyDescent="0.25">
      <c r="A49" t="s">
        <v>163</v>
      </c>
      <c r="B49" t="s">
        <v>541</v>
      </c>
    </row>
    <row r="50" spans="1:2" x14ac:dyDescent="0.25">
      <c r="A50" t="s">
        <v>163</v>
      </c>
      <c r="B50" t="s">
        <v>552</v>
      </c>
    </row>
    <row r="51" spans="1:2" x14ac:dyDescent="0.25">
      <c r="A51" t="s">
        <v>163</v>
      </c>
      <c r="B51" t="s">
        <v>538</v>
      </c>
    </row>
    <row r="52" spans="1:2" x14ac:dyDescent="0.25">
      <c r="A52" t="s">
        <v>53</v>
      </c>
      <c r="B52" t="s">
        <v>546</v>
      </c>
    </row>
    <row r="53" spans="1:2" x14ac:dyDescent="0.25">
      <c r="A53" t="s">
        <v>53</v>
      </c>
      <c r="B53" t="s">
        <v>539</v>
      </c>
    </row>
    <row r="54" spans="1:2" x14ac:dyDescent="0.25">
      <c r="A54" t="s">
        <v>54</v>
      </c>
      <c r="B54" t="s">
        <v>546</v>
      </c>
    </row>
    <row r="55" spans="1:2" x14ac:dyDescent="0.25">
      <c r="A55" t="s">
        <v>54</v>
      </c>
      <c r="B55" t="s">
        <v>539</v>
      </c>
    </row>
    <row r="56" spans="1:2" x14ac:dyDescent="0.25">
      <c r="A56" t="s">
        <v>55</v>
      </c>
      <c r="B56" t="s">
        <v>537</v>
      </c>
    </row>
    <row r="57" spans="1:2" x14ac:dyDescent="0.25">
      <c r="A57" t="s">
        <v>56</v>
      </c>
      <c r="B57" t="s">
        <v>541</v>
      </c>
    </row>
    <row r="58" spans="1:2" x14ac:dyDescent="0.25">
      <c r="A58" t="s">
        <v>56</v>
      </c>
      <c r="B58" t="s">
        <v>539</v>
      </c>
    </row>
    <row r="59" spans="1:2" x14ac:dyDescent="0.25">
      <c r="A59" t="s">
        <v>57</v>
      </c>
      <c r="B59" t="s">
        <v>561</v>
      </c>
    </row>
    <row r="60" spans="1:2" x14ac:dyDescent="0.25">
      <c r="A60" t="s">
        <v>57</v>
      </c>
      <c r="B60" t="s">
        <v>556</v>
      </c>
    </row>
    <row r="61" spans="1:2" x14ac:dyDescent="0.25">
      <c r="A61" t="s">
        <v>58</v>
      </c>
      <c r="B61" t="s">
        <v>563</v>
      </c>
    </row>
    <row r="62" spans="1:2" x14ac:dyDescent="0.25">
      <c r="A62" t="s">
        <v>58</v>
      </c>
      <c r="B62" t="s">
        <v>560</v>
      </c>
    </row>
    <row r="63" spans="1:2" x14ac:dyDescent="0.25">
      <c r="A63" t="s">
        <v>58</v>
      </c>
      <c r="B63" t="s">
        <v>538</v>
      </c>
    </row>
    <row r="64" spans="1:2" x14ac:dyDescent="0.25">
      <c r="A64" t="s">
        <v>161</v>
      </c>
      <c r="B64" t="s">
        <v>541</v>
      </c>
    </row>
    <row r="65" spans="1:2" x14ac:dyDescent="0.25">
      <c r="A65" t="s">
        <v>161</v>
      </c>
      <c r="B65" t="s">
        <v>539</v>
      </c>
    </row>
    <row r="66" spans="1:2" x14ac:dyDescent="0.25">
      <c r="A66" t="s">
        <v>60</v>
      </c>
      <c r="B66" t="s">
        <v>552</v>
      </c>
    </row>
    <row r="67" spans="1:2" x14ac:dyDescent="0.25">
      <c r="A67" t="s">
        <v>60</v>
      </c>
      <c r="B67" t="s">
        <v>539</v>
      </c>
    </row>
    <row r="68" spans="1:2" x14ac:dyDescent="0.25">
      <c r="A68" t="s">
        <v>61</v>
      </c>
      <c r="B68" t="s">
        <v>552</v>
      </c>
    </row>
    <row r="69" spans="1:2" x14ac:dyDescent="0.25">
      <c r="A69" t="s">
        <v>61</v>
      </c>
      <c r="B69" t="s">
        <v>539</v>
      </c>
    </row>
    <row r="70" spans="1:2" x14ac:dyDescent="0.25">
      <c r="A70" t="s">
        <v>63</v>
      </c>
      <c r="B70" t="s">
        <v>552</v>
      </c>
    </row>
    <row r="71" spans="1:2" x14ac:dyDescent="0.25">
      <c r="A71" t="s">
        <v>63</v>
      </c>
      <c r="B71" t="s">
        <v>539</v>
      </c>
    </row>
    <row r="72" spans="1:2" x14ac:dyDescent="0.25">
      <c r="A72" t="s">
        <v>62</v>
      </c>
      <c r="B72" t="s">
        <v>561</v>
      </c>
    </row>
    <row r="73" spans="1:2" x14ac:dyDescent="0.25">
      <c r="A73" t="s">
        <v>62</v>
      </c>
      <c r="B73" t="s">
        <v>539</v>
      </c>
    </row>
    <row r="74" spans="1:2" x14ac:dyDescent="0.25">
      <c r="A74" t="s">
        <v>164</v>
      </c>
      <c r="B74" t="s">
        <v>561</v>
      </c>
    </row>
    <row r="75" spans="1:2" x14ac:dyDescent="0.25">
      <c r="A75" t="s">
        <v>164</v>
      </c>
      <c r="B75" t="s">
        <v>552</v>
      </c>
    </row>
    <row r="76" spans="1:2" x14ac:dyDescent="0.25">
      <c r="A76" t="s">
        <v>164</v>
      </c>
      <c r="B76" t="s">
        <v>539</v>
      </c>
    </row>
    <row r="77" spans="1:2" x14ac:dyDescent="0.25">
      <c r="A77" t="s">
        <v>64</v>
      </c>
      <c r="B77" t="s">
        <v>539</v>
      </c>
    </row>
    <row r="78" spans="1:2" x14ac:dyDescent="0.25">
      <c r="A78" t="s">
        <v>64</v>
      </c>
      <c r="B78" t="s">
        <v>553</v>
      </c>
    </row>
    <row r="79" spans="1:2" x14ac:dyDescent="0.25">
      <c r="A79" t="s">
        <v>65</v>
      </c>
      <c r="B79" t="s">
        <v>539</v>
      </c>
    </row>
    <row r="80" spans="1:2" x14ac:dyDescent="0.25">
      <c r="A80" t="s">
        <v>65</v>
      </c>
      <c r="B80" t="s">
        <v>553</v>
      </c>
    </row>
    <row r="81" spans="1:2" x14ac:dyDescent="0.25">
      <c r="A81" t="s">
        <v>66</v>
      </c>
      <c r="B81" t="s">
        <v>537</v>
      </c>
    </row>
    <row r="82" spans="1:2" x14ac:dyDescent="0.25">
      <c r="A82" t="s">
        <v>66</v>
      </c>
      <c r="B82" t="s">
        <v>558</v>
      </c>
    </row>
    <row r="83" spans="1:2" x14ac:dyDescent="0.25">
      <c r="A83" t="s">
        <v>66</v>
      </c>
      <c r="B83" t="s">
        <v>538</v>
      </c>
    </row>
    <row r="84" spans="1:2" x14ac:dyDescent="0.25">
      <c r="A84" t="s">
        <v>66</v>
      </c>
      <c r="B84" t="s">
        <v>553</v>
      </c>
    </row>
    <row r="85" spans="1:2" x14ac:dyDescent="0.25">
      <c r="A85" t="s">
        <v>67</v>
      </c>
      <c r="B85" t="s">
        <v>563</v>
      </c>
    </row>
    <row r="86" spans="1:2" x14ac:dyDescent="0.25">
      <c r="A86" t="s">
        <v>67</v>
      </c>
      <c r="B86" t="s">
        <v>560</v>
      </c>
    </row>
    <row r="87" spans="1:2" x14ac:dyDescent="0.25">
      <c r="A87" t="s">
        <v>68</v>
      </c>
      <c r="B87" t="s">
        <v>560</v>
      </c>
    </row>
    <row r="88" spans="1:2" x14ac:dyDescent="0.25">
      <c r="A88" t="s">
        <v>118</v>
      </c>
      <c r="B88" t="s">
        <v>545</v>
      </c>
    </row>
    <row r="89" spans="1:2" x14ac:dyDescent="0.25">
      <c r="A89" t="s">
        <v>118</v>
      </c>
      <c r="B89" t="s">
        <v>539</v>
      </c>
    </row>
    <row r="90" spans="1:2" x14ac:dyDescent="0.25">
      <c r="A90" t="s">
        <v>118</v>
      </c>
      <c r="B90" t="s">
        <v>543</v>
      </c>
    </row>
    <row r="91" spans="1:2" x14ac:dyDescent="0.25">
      <c r="A91" t="s">
        <v>85</v>
      </c>
      <c r="B91" t="s">
        <v>563</v>
      </c>
    </row>
    <row r="92" spans="1:2" x14ac:dyDescent="0.25">
      <c r="A92" t="s">
        <v>85</v>
      </c>
      <c r="B92" t="s">
        <v>554</v>
      </c>
    </row>
    <row r="93" spans="1:2" x14ac:dyDescent="0.25">
      <c r="A93" t="s">
        <v>85</v>
      </c>
      <c r="B93" t="s">
        <v>560</v>
      </c>
    </row>
    <row r="94" spans="1:2" x14ac:dyDescent="0.25">
      <c r="A94" t="s">
        <v>116</v>
      </c>
      <c r="B94" t="s">
        <v>560</v>
      </c>
    </row>
    <row r="95" spans="1:2" x14ac:dyDescent="0.25">
      <c r="A95" t="s">
        <v>155</v>
      </c>
      <c r="B95" t="s">
        <v>541</v>
      </c>
    </row>
    <row r="96" spans="1:2" x14ac:dyDescent="0.25">
      <c r="A96" t="s">
        <v>155</v>
      </c>
      <c r="B96" t="s">
        <v>539</v>
      </c>
    </row>
    <row r="97" spans="1:2" x14ac:dyDescent="0.25">
      <c r="A97" t="s">
        <v>145</v>
      </c>
      <c r="B97" t="s">
        <v>561</v>
      </c>
    </row>
    <row r="98" spans="1:2" x14ac:dyDescent="0.25">
      <c r="A98" t="s">
        <v>145</v>
      </c>
      <c r="B98" t="s">
        <v>552</v>
      </c>
    </row>
    <row r="99" spans="1:2" x14ac:dyDescent="0.25">
      <c r="A99" t="s">
        <v>145</v>
      </c>
      <c r="B99" t="s">
        <v>539</v>
      </c>
    </row>
    <row r="100" spans="1:2" x14ac:dyDescent="0.25">
      <c r="A100" t="s">
        <v>145</v>
      </c>
      <c r="B100" t="s">
        <v>543</v>
      </c>
    </row>
    <row r="101" spans="1:2" x14ac:dyDescent="0.25">
      <c r="A101" t="s">
        <v>87</v>
      </c>
      <c r="B101" t="s">
        <v>560</v>
      </c>
    </row>
    <row r="102" spans="1:2" x14ac:dyDescent="0.25">
      <c r="A102" t="s">
        <v>87</v>
      </c>
      <c r="B102" t="s">
        <v>544</v>
      </c>
    </row>
    <row r="103" spans="1:2" x14ac:dyDescent="0.25">
      <c r="A103" t="s">
        <v>87</v>
      </c>
      <c r="B103" t="s">
        <v>542</v>
      </c>
    </row>
    <row r="104" spans="1:2" x14ac:dyDescent="0.25">
      <c r="A104" t="s">
        <v>86</v>
      </c>
      <c r="B104" t="s">
        <v>541</v>
      </c>
    </row>
    <row r="105" spans="1:2" x14ac:dyDescent="0.25">
      <c r="A105" t="s">
        <v>86</v>
      </c>
      <c r="B105" t="s">
        <v>539</v>
      </c>
    </row>
    <row r="106" spans="1:2" x14ac:dyDescent="0.25">
      <c r="A106" t="s">
        <v>137</v>
      </c>
      <c r="B106" t="s">
        <v>542</v>
      </c>
    </row>
    <row r="107" spans="1:2" x14ac:dyDescent="0.25">
      <c r="A107" t="s">
        <v>137</v>
      </c>
      <c r="B107" t="s">
        <v>539</v>
      </c>
    </row>
    <row r="108" spans="1:2" x14ac:dyDescent="0.25">
      <c r="A108" t="s">
        <v>137</v>
      </c>
      <c r="B108" t="s">
        <v>553</v>
      </c>
    </row>
    <row r="109" spans="1:2" x14ac:dyDescent="0.25">
      <c r="A109" t="s">
        <v>146</v>
      </c>
      <c r="B109" t="s">
        <v>539</v>
      </c>
    </row>
    <row r="110" spans="1:2" x14ac:dyDescent="0.25">
      <c r="A110" t="s">
        <v>128</v>
      </c>
      <c r="B110" t="s">
        <v>554</v>
      </c>
    </row>
    <row r="111" spans="1:2" x14ac:dyDescent="0.25">
      <c r="A111" t="s">
        <v>128</v>
      </c>
      <c r="B111" t="s">
        <v>541</v>
      </c>
    </row>
    <row r="112" spans="1:2" x14ac:dyDescent="0.25">
      <c r="A112" t="s">
        <v>143</v>
      </c>
      <c r="B112" t="s">
        <v>555</v>
      </c>
    </row>
    <row r="113" spans="1:2" x14ac:dyDescent="0.25">
      <c r="A113" t="s">
        <v>143</v>
      </c>
      <c r="B113" t="s">
        <v>539</v>
      </c>
    </row>
    <row r="114" spans="1:2" x14ac:dyDescent="0.25">
      <c r="A114" t="s">
        <v>143</v>
      </c>
      <c r="B114" t="s">
        <v>558</v>
      </c>
    </row>
    <row r="115" spans="1:2" x14ac:dyDescent="0.25">
      <c r="A115" t="s">
        <v>88</v>
      </c>
      <c r="B115" t="s">
        <v>547</v>
      </c>
    </row>
    <row r="116" spans="1:2" x14ac:dyDescent="0.25">
      <c r="A116" t="s">
        <v>144</v>
      </c>
      <c r="B116" t="s">
        <v>551</v>
      </c>
    </row>
    <row r="117" spans="1:2" x14ac:dyDescent="0.25">
      <c r="A117" t="s">
        <v>144</v>
      </c>
      <c r="B117" t="s">
        <v>539</v>
      </c>
    </row>
    <row r="118" spans="1:2" x14ac:dyDescent="0.25">
      <c r="A118" t="s">
        <v>89</v>
      </c>
      <c r="B118" t="s">
        <v>551</v>
      </c>
    </row>
    <row r="119" spans="1:2" x14ac:dyDescent="0.25">
      <c r="A119" t="s">
        <v>89</v>
      </c>
      <c r="B119" t="s">
        <v>539</v>
      </c>
    </row>
    <row r="120" spans="1:2" x14ac:dyDescent="0.25">
      <c r="A120" t="s">
        <v>156</v>
      </c>
      <c r="B120" t="s">
        <v>550</v>
      </c>
    </row>
    <row r="121" spans="1:2" x14ac:dyDescent="0.25">
      <c r="A121" t="s">
        <v>156</v>
      </c>
      <c r="B121" t="s">
        <v>551</v>
      </c>
    </row>
    <row r="122" spans="1:2" x14ac:dyDescent="0.25">
      <c r="A122" t="s">
        <v>156</v>
      </c>
      <c r="B122" t="s">
        <v>555</v>
      </c>
    </row>
    <row r="123" spans="1:2" x14ac:dyDescent="0.25">
      <c r="A123" t="s">
        <v>157</v>
      </c>
      <c r="B123" t="s">
        <v>550</v>
      </c>
    </row>
    <row r="124" spans="1:2" x14ac:dyDescent="0.25">
      <c r="A124" t="s">
        <v>157</v>
      </c>
      <c r="B124" t="s">
        <v>541</v>
      </c>
    </row>
    <row r="125" spans="1:2" x14ac:dyDescent="0.25">
      <c r="A125" t="s">
        <v>157</v>
      </c>
      <c r="B125" t="s">
        <v>551</v>
      </c>
    </row>
    <row r="126" spans="1:2" x14ac:dyDescent="0.25">
      <c r="A126" t="s">
        <v>185</v>
      </c>
      <c r="B126" t="s">
        <v>554</v>
      </c>
    </row>
    <row r="127" spans="1:2" x14ac:dyDescent="0.25">
      <c r="A127" t="s">
        <v>90</v>
      </c>
      <c r="B127" t="s">
        <v>550</v>
      </c>
    </row>
    <row r="128" spans="1:2" x14ac:dyDescent="0.25">
      <c r="A128" t="s">
        <v>90</v>
      </c>
      <c r="B128" t="s">
        <v>551</v>
      </c>
    </row>
    <row r="129" spans="1:2" x14ac:dyDescent="0.25">
      <c r="A129" t="s">
        <v>165</v>
      </c>
      <c r="B129" t="s">
        <v>550</v>
      </c>
    </row>
    <row r="130" spans="1:2" x14ac:dyDescent="0.25">
      <c r="A130" t="s">
        <v>165</v>
      </c>
      <c r="B130" t="s">
        <v>544</v>
      </c>
    </row>
    <row r="131" spans="1:2" x14ac:dyDescent="0.25">
      <c r="A131" t="s">
        <v>165</v>
      </c>
      <c r="B131" t="s">
        <v>555</v>
      </c>
    </row>
    <row r="132" spans="1:2" x14ac:dyDescent="0.25">
      <c r="A132" t="s">
        <v>148</v>
      </c>
      <c r="B132" t="s">
        <v>558</v>
      </c>
    </row>
    <row r="133" spans="1:2" x14ac:dyDescent="0.25">
      <c r="A133" t="s">
        <v>149</v>
      </c>
      <c r="B133" t="s">
        <v>550</v>
      </c>
    </row>
    <row r="134" spans="1:2" x14ac:dyDescent="0.25">
      <c r="A134" t="s">
        <v>147</v>
      </c>
      <c r="B134" t="s">
        <v>549</v>
      </c>
    </row>
    <row r="135" spans="1:2" x14ac:dyDescent="0.25">
      <c r="A135" t="s">
        <v>158</v>
      </c>
      <c r="B135" t="s">
        <v>560</v>
      </c>
    </row>
    <row r="136" spans="1:2" x14ac:dyDescent="0.25">
      <c r="A136" t="s">
        <v>158</v>
      </c>
      <c r="B136" t="s">
        <v>544</v>
      </c>
    </row>
    <row r="137" spans="1:2" x14ac:dyDescent="0.25">
      <c r="A137" t="s">
        <v>158</v>
      </c>
      <c r="B137" t="s">
        <v>552</v>
      </c>
    </row>
    <row r="138" spans="1:2" x14ac:dyDescent="0.25">
      <c r="A138" t="s">
        <v>158</v>
      </c>
      <c r="B138" t="s">
        <v>556</v>
      </c>
    </row>
    <row r="139" spans="1:2" x14ac:dyDescent="0.25">
      <c r="A139" t="s">
        <v>158</v>
      </c>
      <c r="B139" t="s">
        <v>538</v>
      </c>
    </row>
    <row r="140" spans="1:2" x14ac:dyDescent="0.25">
      <c r="A140" t="s">
        <v>91</v>
      </c>
      <c r="B140" t="s">
        <v>539</v>
      </c>
    </row>
    <row r="141" spans="1:2" x14ac:dyDescent="0.25">
      <c r="A141" t="s">
        <v>150</v>
      </c>
      <c r="B141" t="s">
        <v>537</v>
      </c>
    </row>
    <row r="142" spans="1:2" x14ac:dyDescent="0.25">
      <c r="A142" t="s">
        <v>150</v>
      </c>
      <c r="B142" t="s">
        <v>551</v>
      </c>
    </row>
    <row r="143" spans="1:2" x14ac:dyDescent="0.25">
      <c r="A143" t="s">
        <v>117</v>
      </c>
      <c r="B143" t="s">
        <v>539</v>
      </c>
    </row>
    <row r="144" spans="1:2" x14ac:dyDescent="0.25">
      <c r="A144" t="s">
        <v>117</v>
      </c>
      <c r="B144" t="s">
        <v>543</v>
      </c>
    </row>
    <row r="145" spans="1:2" x14ac:dyDescent="0.25">
      <c r="A145" t="s">
        <v>160</v>
      </c>
      <c r="B145" t="s">
        <v>552</v>
      </c>
    </row>
    <row r="146" spans="1:2" x14ac:dyDescent="0.25">
      <c r="A146" t="s">
        <v>92</v>
      </c>
      <c r="B146" t="s">
        <v>549</v>
      </c>
    </row>
    <row r="147" spans="1:2" x14ac:dyDescent="0.25">
      <c r="A147" t="s">
        <v>93</v>
      </c>
      <c r="B147" t="s">
        <v>539</v>
      </c>
    </row>
    <row r="148" spans="1:2" x14ac:dyDescent="0.25">
      <c r="A148" t="s">
        <v>93</v>
      </c>
      <c r="B148" t="s">
        <v>538</v>
      </c>
    </row>
    <row r="149" spans="1:2" x14ac:dyDescent="0.25">
      <c r="A149" t="s">
        <v>93</v>
      </c>
      <c r="B149" t="s">
        <v>543</v>
      </c>
    </row>
    <row r="150" spans="1:2" x14ac:dyDescent="0.25">
      <c r="A150" t="s">
        <v>159</v>
      </c>
      <c r="B150" t="s">
        <v>552</v>
      </c>
    </row>
    <row r="151" spans="1:2" x14ac:dyDescent="0.25">
      <c r="A151" t="s">
        <v>159</v>
      </c>
      <c r="B151" t="s">
        <v>543</v>
      </c>
    </row>
    <row r="152" spans="1:2" x14ac:dyDescent="0.25">
      <c r="A152" t="s">
        <v>72</v>
      </c>
      <c r="B152" t="s">
        <v>537</v>
      </c>
    </row>
    <row r="153" spans="1:2" x14ac:dyDescent="0.25">
      <c r="A153" t="s">
        <v>74</v>
      </c>
      <c r="B153" t="s">
        <v>561</v>
      </c>
    </row>
    <row r="154" spans="1:2" x14ac:dyDescent="0.25">
      <c r="A154" t="s">
        <v>74</v>
      </c>
      <c r="B154" t="s">
        <v>545</v>
      </c>
    </row>
    <row r="155" spans="1:2" x14ac:dyDescent="0.25">
      <c r="A155" t="s">
        <v>74</v>
      </c>
      <c r="B155" t="s">
        <v>539</v>
      </c>
    </row>
    <row r="156" spans="1:2" x14ac:dyDescent="0.25">
      <c r="A156" t="s">
        <v>166</v>
      </c>
      <c r="B156" t="s">
        <v>545</v>
      </c>
    </row>
    <row r="157" spans="1:2" x14ac:dyDescent="0.25">
      <c r="A157" t="s">
        <v>166</v>
      </c>
      <c r="B157" t="s">
        <v>539</v>
      </c>
    </row>
    <row r="158" spans="1:2" x14ac:dyDescent="0.25">
      <c r="A158" t="s">
        <v>221</v>
      </c>
      <c r="B158" t="s">
        <v>551</v>
      </c>
    </row>
    <row r="159" spans="1:2" x14ac:dyDescent="0.25">
      <c r="A159" t="s">
        <v>221</v>
      </c>
      <c r="B159" t="s">
        <v>539</v>
      </c>
    </row>
    <row r="160" spans="1:2" x14ac:dyDescent="0.25">
      <c r="A160" t="s">
        <v>73</v>
      </c>
      <c r="B160" t="s">
        <v>537</v>
      </c>
    </row>
    <row r="161" spans="1:2" x14ac:dyDescent="0.25">
      <c r="A161" t="s">
        <v>73</v>
      </c>
      <c r="B161" t="s">
        <v>544</v>
      </c>
    </row>
    <row r="162" spans="1:2" x14ac:dyDescent="0.25">
      <c r="A162" t="s">
        <v>73</v>
      </c>
      <c r="B162" t="s">
        <v>555</v>
      </c>
    </row>
    <row r="163" spans="1:2" x14ac:dyDescent="0.25">
      <c r="A163" t="s">
        <v>168</v>
      </c>
      <c r="B163" t="s">
        <v>552</v>
      </c>
    </row>
    <row r="164" spans="1:2" x14ac:dyDescent="0.25">
      <c r="A164" t="s">
        <v>168</v>
      </c>
      <c r="B164" t="s">
        <v>542</v>
      </c>
    </row>
    <row r="165" spans="1:2" x14ac:dyDescent="0.25">
      <c r="A165" t="s">
        <v>95</v>
      </c>
      <c r="B165" t="s">
        <v>561</v>
      </c>
    </row>
    <row r="166" spans="1:2" x14ac:dyDescent="0.25">
      <c r="A166" t="s">
        <v>138</v>
      </c>
      <c r="B166" t="s">
        <v>539</v>
      </c>
    </row>
    <row r="167" spans="1:2" x14ac:dyDescent="0.25">
      <c r="A167" t="s">
        <v>75</v>
      </c>
      <c r="B167" t="s">
        <v>554</v>
      </c>
    </row>
    <row r="168" spans="1:2" x14ac:dyDescent="0.25">
      <c r="A168" t="s">
        <v>130</v>
      </c>
      <c r="B168" t="s">
        <v>541</v>
      </c>
    </row>
    <row r="169" spans="1:2" x14ac:dyDescent="0.25">
      <c r="A169" t="s">
        <v>130</v>
      </c>
      <c r="B169" t="s">
        <v>555</v>
      </c>
    </row>
    <row r="170" spans="1:2" x14ac:dyDescent="0.25">
      <c r="A170" t="s">
        <v>130</v>
      </c>
      <c r="B170" t="s">
        <v>539</v>
      </c>
    </row>
    <row r="171" spans="1:2" x14ac:dyDescent="0.25">
      <c r="A171" t="s">
        <v>76</v>
      </c>
      <c r="B171" t="s">
        <v>544</v>
      </c>
    </row>
    <row r="172" spans="1:2" x14ac:dyDescent="0.25">
      <c r="A172" t="s">
        <v>76</v>
      </c>
      <c r="B172" t="s">
        <v>540</v>
      </c>
    </row>
    <row r="173" spans="1:2" x14ac:dyDescent="0.25">
      <c r="A173" t="s">
        <v>76</v>
      </c>
      <c r="B173" t="s">
        <v>543</v>
      </c>
    </row>
    <row r="174" spans="1:2" x14ac:dyDescent="0.25">
      <c r="A174" t="s">
        <v>119</v>
      </c>
      <c r="B174" t="s">
        <v>552</v>
      </c>
    </row>
    <row r="175" spans="1:2" x14ac:dyDescent="0.25">
      <c r="A175" t="s">
        <v>119</v>
      </c>
      <c r="B175" t="s">
        <v>539</v>
      </c>
    </row>
    <row r="176" spans="1:2" x14ac:dyDescent="0.25">
      <c r="A176" t="s">
        <v>119</v>
      </c>
      <c r="B176" t="s">
        <v>543</v>
      </c>
    </row>
    <row r="177" spans="1:2" x14ac:dyDescent="0.25">
      <c r="A177" t="s">
        <v>142</v>
      </c>
      <c r="B177" t="s">
        <v>551</v>
      </c>
    </row>
    <row r="178" spans="1:2" x14ac:dyDescent="0.25">
      <c r="A178" t="s">
        <v>142</v>
      </c>
      <c r="B178" t="s">
        <v>539</v>
      </c>
    </row>
    <row r="179" spans="1:2" x14ac:dyDescent="0.25">
      <c r="A179" t="s">
        <v>142</v>
      </c>
      <c r="B179" t="s">
        <v>543</v>
      </c>
    </row>
    <row r="180" spans="1:2" x14ac:dyDescent="0.25">
      <c r="A180" t="s">
        <v>97</v>
      </c>
      <c r="B180" t="s">
        <v>550</v>
      </c>
    </row>
    <row r="181" spans="1:2" x14ac:dyDescent="0.25">
      <c r="A181" t="s">
        <v>97</v>
      </c>
      <c r="B181" t="s">
        <v>551</v>
      </c>
    </row>
    <row r="182" spans="1:2" x14ac:dyDescent="0.25">
      <c r="A182" t="s">
        <v>162</v>
      </c>
      <c r="B182" t="s">
        <v>542</v>
      </c>
    </row>
    <row r="183" spans="1:2" x14ac:dyDescent="0.25">
      <c r="A183" t="s">
        <v>162</v>
      </c>
      <c r="B183" t="s">
        <v>539</v>
      </c>
    </row>
    <row r="184" spans="1:2" x14ac:dyDescent="0.25">
      <c r="A184" t="s">
        <v>162</v>
      </c>
      <c r="B184" t="s">
        <v>543</v>
      </c>
    </row>
    <row r="185" spans="1:2" x14ac:dyDescent="0.25">
      <c r="A185" t="s">
        <v>99</v>
      </c>
      <c r="B185" t="s">
        <v>560</v>
      </c>
    </row>
    <row r="186" spans="1:2" x14ac:dyDescent="0.25">
      <c r="A186" t="s">
        <v>120</v>
      </c>
      <c r="B186" t="s">
        <v>544</v>
      </c>
    </row>
    <row r="187" spans="1:2" x14ac:dyDescent="0.25">
      <c r="A187" t="s">
        <v>120</v>
      </c>
      <c r="B187" t="s">
        <v>556</v>
      </c>
    </row>
    <row r="188" spans="1:2" x14ac:dyDescent="0.25">
      <c r="A188" t="s">
        <v>101</v>
      </c>
      <c r="B188" t="s">
        <v>539</v>
      </c>
    </row>
    <row r="189" spans="1:2" x14ac:dyDescent="0.25">
      <c r="A189" t="s">
        <v>101</v>
      </c>
      <c r="B189" t="s">
        <v>553</v>
      </c>
    </row>
    <row r="190" spans="1:2" x14ac:dyDescent="0.25">
      <c r="A190" t="s">
        <v>121</v>
      </c>
      <c r="B190" t="s">
        <v>539</v>
      </c>
    </row>
    <row r="191" spans="1:2" x14ac:dyDescent="0.25">
      <c r="A191" t="s">
        <v>121</v>
      </c>
      <c r="B191" t="s">
        <v>543</v>
      </c>
    </row>
    <row r="192" spans="1:2" x14ac:dyDescent="0.25">
      <c r="A192" t="s">
        <v>132</v>
      </c>
      <c r="B192" t="s">
        <v>539</v>
      </c>
    </row>
    <row r="193" spans="1:2" x14ac:dyDescent="0.25">
      <c r="A193" t="s">
        <v>100</v>
      </c>
      <c r="B193" t="s">
        <v>537</v>
      </c>
    </row>
    <row r="194" spans="1:2" x14ac:dyDescent="0.25">
      <c r="A194" t="s">
        <v>77</v>
      </c>
      <c r="B194" t="s">
        <v>542</v>
      </c>
    </row>
    <row r="195" spans="1:2" x14ac:dyDescent="0.25">
      <c r="A195" t="s">
        <v>77</v>
      </c>
      <c r="B195" t="s">
        <v>547</v>
      </c>
    </row>
    <row r="196" spans="1:2" x14ac:dyDescent="0.25">
      <c r="A196" t="s">
        <v>139</v>
      </c>
      <c r="B196" t="s">
        <v>552</v>
      </c>
    </row>
    <row r="197" spans="1:2" x14ac:dyDescent="0.25">
      <c r="A197" t="s">
        <v>139</v>
      </c>
      <c r="B197" t="s">
        <v>539</v>
      </c>
    </row>
    <row r="198" spans="1:2" x14ac:dyDescent="0.25">
      <c r="A198" t="s">
        <v>140</v>
      </c>
      <c r="B198" t="s">
        <v>563</v>
      </c>
    </row>
    <row r="199" spans="1:2" x14ac:dyDescent="0.25">
      <c r="A199" t="s">
        <v>140</v>
      </c>
      <c r="B199" t="s">
        <v>545</v>
      </c>
    </row>
    <row r="200" spans="1:2" x14ac:dyDescent="0.25">
      <c r="A200" t="s">
        <v>140</v>
      </c>
      <c r="B200" t="s">
        <v>543</v>
      </c>
    </row>
    <row r="201" spans="1:2" x14ac:dyDescent="0.25">
      <c r="A201" t="s">
        <v>103</v>
      </c>
      <c r="B201" t="s">
        <v>539</v>
      </c>
    </row>
    <row r="202" spans="1:2" x14ac:dyDescent="0.25">
      <c r="A202" t="s">
        <v>103</v>
      </c>
      <c r="B202" t="s">
        <v>553</v>
      </c>
    </row>
    <row r="203" spans="1:2" x14ac:dyDescent="0.25">
      <c r="A203" t="s">
        <v>104</v>
      </c>
      <c r="B203" t="s">
        <v>544</v>
      </c>
    </row>
    <row r="204" spans="1:2" x14ac:dyDescent="0.25">
      <c r="A204" t="s">
        <v>105</v>
      </c>
      <c r="B204" t="s">
        <v>554</v>
      </c>
    </row>
    <row r="205" spans="1:2" x14ac:dyDescent="0.25">
      <c r="A205" t="s">
        <v>141</v>
      </c>
      <c r="B205" t="s">
        <v>539</v>
      </c>
    </row>
    <row r="206" spans="1:2" x14ac:dyDescent="0.25">
      <c r="A206" t="s">
        <v>141</v>
      </c>
      <c r="B206" t="s">
        <v>553</v>
      </c>
    </row>
    <row r="207" spans="1:2" x14ac:dyDescent="0.25">
      <c r="A207" t="s">
        <v>167</v>
      </c>
      <c r="B207" t="s">
        <v>563</v>
      </c>
    </row>
    <row r="208" spans="1:2" x14ac:dyDescent="0.25">
      <c r="A208" t="s">
        <v>167</v>
      </c>
      <c r="B208" t="s">
        <v>545</v>
      </c>
    </row>
    <row r="209" spans="1:2" x14ac:dyDescent="0.25">
      <c r="A209" t="s">
        <v>167</v>
      </c>
      <c r="B209" t="s">
        <v>538</v>
      </c>
    </row>
    <row r="210" spans="1:2" x14ac:dyDescent="0.25">
      <c r="A210" t="s">
        <v>78</v>
      </c>
      <c r="B210" t="s">
        <v>552</v>
      </c>
    </row>
    <row r="211" spans="1:2" x14ac:dyDescent="0.25">
      <c r="A211" t="s">
        <v>78</v>
      </c>
      <c r="B211" t="s">
        <v>539</v>
      </c>
    </row>
    <row r="212" spans="1:2" x14ac:dyDescent="0.25">
      <c r="A212" t="s">
        <v>107</v>
      </c>
      <c r="B212" t="s">
        <v>545</v>
      </c>
    </row>
    <row r="213" spans="1:2" x14ac:dyDescent="0.25">
      <c r="A213" t="s">
        <v>107</v>
      </c>
      <c r="B213" t="s">
        <v>539</v>
      </c>
    </row>
    <row r="214" spans="1:2" x14ac:dyDescent="0.25">
      <c r="A214" t="s">
        <v>151</v>
      </c>
      <c r="B214" t="s">
        <v>547</v>
      </c>
    </row>
    <row r="215" spans="1:2" x14ac:dyDescent="0.25">
      <c r="A215" t="s">
        <v>79</v>
      </c>
      <c r="B215" t="s">
        <v>552</v>
      </c>
    </row>
    <row r="216" spans="1:2" x14ac:dyDescent="0.25">
      <c r="A216" t="s">
        <v>79</v>
      </c>
      <c r="B216" t="s">
        <v>539</v>
      </c>
    </row>
    <row r="217" spans="1:2" x14ac:dyDescent="0.25">
      <c r="A217" t="s">
        <v>80</v>
      </c>
      <c r="B217" t="s">
        <v>558</v>
      </c>
    </row>
    <row r="218" spans="1:2" x14ac:dyDescent="0.25">
      <c r="A218" t="s">
        <v>110</v>
      </c>
      <c r="B218" t="s">
        <v>562</v>
      </c>
    </row>
    <row r="219" spans="1:2" x14ac:dyDescent="0.25">
      <c r="A219" t="s">
        <v>152</v>
      </c>
      <c r="B219" t="s">
        <v>545</v>
      </c>
    </row>
    <row r="220" spans="1:2" x14ac:dyDescent="0.25">
      <c r="A220" t="s">
        <v>152</v>
      </c>
      <c r="B220" t="s">
        <v>542</v>
      </c>
    </row>
    <row r="221" spans="1:2" x14ac:dyDescent="0.25">
      <c r="A221" t="s">
        <v>152</v>
      </c>
      <c r="B221" t="s">
        <v>538</v>
      </c>
    </row>
    <row r="222" spans="1:2" x14ac:dyDescent="0.25">
      <c r="A222" t="s">
        <v>82</v>
      </c>
      <c r="B222" t="s">
        <v>554</v>
      </c>
    </row>
    <row r="223" spans="1:2" x14ac:dyDescent="0.25">
      <c r="A223" t="s">
        <v>82</v>
      </c>
      <c r="B223" t="s">
        <v>537</v>
      </c>
    </row>
    <row r="224" spans="1:2" x14ac:dyDescent="0.25">
      <c r="A224" t="s">
        <v>82</v>
      </c>
      <c r="B224" t="s">
        <v>552</v>
      </c>
    </row>
    <row r="225" spans="1:2" x14ac:dyDescent="0.25">
      <c r="A225" t="s">
        <v>82</v>
      </c>
      <c r="B225" t="s">
        <v>551</v>
      </c>
    </row>
    <row r="226" spans="1:2" x14ac:dyDescent="0.25">
      <c r="A226" t="s">
        <v>82</v>
      </c>
      <c r="B226" t="s">
        <v>538</v>
      </c>
    </row>
    <row r="227" spans="1:2" x14ac:dyDescent="0.25">
      <c r="A227" t="s">
        <v>153</v>
      </c>
      <c r="B227" t="s">
        <v>552</v>
      </c>
    </row>
    <row r="228" spans="1:2" x14ac:dyDescent="0.25">
      <c r="A228" t="s">
        <v>153</v>
      </c>
      <c r="B228" t="s">
        <v>539</v>
      </c>
    </row>
    <row r="229" spans="1:2" x14ac:dyDescent="0.25">
      <c r="A229" t="s">
        <v>81</v>
      </c>
      <c r="B229" t="s">
        <v>547</v>
      </c>
    </row>
    <row r="230" spans="1:2" x14ac:dyDescent="0.25">
      <c r="A230" t="s">
        <v>112</v>
      </c>
      <c r="B230" t="s">
        <v>544</v>
      </c>
    </row>
    <row r="231" spans="1:2" x14ac:dyDescent="0.25">
      <c r="A231" t="s">
        <v>112</v>
      </c>
      <c r="B231" t="s">
        <v>542</v>
      </c>
    </row>
    <row r="232" spans="1:2" x14ac:dyDescent="0.25">
      <c r="A232" t="s">
        <v>112</v>
      </c>
      <c r="B232" t="s">
        <v>543</v>
      </c>
    </row>
    <row r="233" spans="1:2" x14ac:dyDescent="0.25">
      <c r="A233" t="s">
        <v>83</v>
      </c>
      <c r="B233" t="s">
        <v>554</v>
      </c>
    </row>
    <row r="234" spans="1:2" x14ac:dyDescent="0.25">
      <c r="A234" t="s">
        <v>412</v>
      </c>
      <c r="B234" t="s">
        <v>550</v>
      </c>
    </row>
    <row r="235" spans="1:2" x14ac:dyDescent="0.25">
      <c r="A235" t="s">
        <v>412</v>
      </c>
      <c r="B235" t="s">
        <v>546</v>
      </c>
    </row>
    <row r="236" spans="1:2" x14ac:dyDescent="0.25">
      <c r="A236" t="s">
        <v>123</v>
      </c>
      <c r="B236" t="s">
        <v>555</v>
      </c>
    </row>
    <row r="237" spans="1:2" x14ac:dyDescent="0.25">
      <c r="A237" t="s">
        <v>123</v>
      </c>
      <c r="B237" t="s">
        <v>539</v>
      </c>
    </row>
    <row r="238" spans="1:2" x14ac:dyDescent="0.25">
      <c r="A238" t="s">
        <v>123</v>
      </c>
      <c r="B238" t="s">
        <v>558</v>
      </c>
    </row>
    <row r="239" spans="1:2" x14ac:dyDescent="0.25">
      <c r="A239" t="s">
        <v>124</v>
      </c>
      <c r="B239" t="s">
        <v>555</v>
      </c>
    </row>
    <row r="240" spans="1:2" x14ac:dyDescent="0.25">
      <c r="A240" t="s">
        <v>124</v>
      </c>
      <c r="B240" t="s">
        <v>539</v>
      </c>
    </row>
    <row r="241" spans="1:2" x14ac:dyDescent="0.25">
      <c r="A241" t="s">
        <v>124</v>
      </c>
      <c r="B241" t="s">
        <v>558</v>
      </c>
    </row>
    <row r="242" spans="1:2" x14ac:dyDescent="0.25">
      <c r="A242" t="s">
        <v>114</v>
      </c>
      <c r="B242" t="s">
        <v>542</v>
      </c>
    </row>
    <row r="243" spans="1:2" x14ac:dyDescent="0.25">
      <c r="A243" t="s">
        <v>114</v>
      </c>
      <c r="B243" t="s">
        <v>539</v>
      </c>
    </row>
    <row r="244" spans="1:2" x14ac:dyDescent="0.25">
      <c r="A244" t="s">
        <v>114</v>
      </c>
      <c r="B244" t="s">
        <v>543</v>
      </c>
    </row>
    <row r="245" spans="1:2" x14ac:dyDescent="0.25">
      <c r="A245" t="s">
        <v>126</v>
      </c>
      <c r="B245" t="s">
        <v>542</v>
      </c>
    </row>
    <row r="246" spans="1:2" x14ac:dyDescent="0.25">
      <c r="A246" t="s">
        <v>126</v>
      </c>
      <c r="B246" t="s">
        <v>547</v>
      </c>
    </row>
    <row r="247" spans="1:2" x14ac:dyDescent="0.25">
      <c r="A247" t="s">
        <v>126</v>
      </c>
      <c r="B247" t="s">
        <v>538</v>
      </c>
    </row>
    <row r="248" spans="1:2" x14ac:dyDescent="0.25">
      <c r="A248" t="s">
        <v>84</v>
      </c>
      <c r="B248" t="s">
        <v>554</v>
      </c>
    </row>
    <row r="249" spans="1:2" x14ac:dyDescent="0.25">
      <c r="A249" t="s">
        <v>125</v>
      </c>
      <c r="B249" t="s">
        <v>552</v>
      </c>
    </row>
    <row r="250" spans="1:2" x14ac:dyDescent="0.25">
      <c r="A250" t="s">
        <v>125</v>
      </c>
      <c r="B250" t="s">
        <v>539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g X M s U 1 m P 2 i C l A A A A 9 Q A A A B I A H A B D b 2 5 m a W c v U G F j a 2 F n Z S 5 4 b W w g o h g A K K A U A A A A A A A A A A A A A A A A A A A A A A A A A A A A h Y 8 x D o I w G I W v Q r r T l h o T J D 8 l 0 c F F E h M T 4 9 q U C o 1 Q D C 2 W u z l 4 J K 8 g R l E 3 x / e 9 b 3 j v f r 1 B N j R 1 c F G d 1 a 1 J U Y Q p C p S R b a F N m a L e H c M Y Z R y 2 Q p 5 E q Y J R N j Y Z b J G i y r l z Q o j 3 H v s Z b r u S M E o j c s g 3 O 1 m p R q C P r P / L o T b W C S M V 4 r B / j e E M L y i e x w x T I B O D X J t v z 8 a 5 z / Y H w q q v X d 8 p r k y 4 X g K Z I p D 3 B f 4 A U E s D B B Q A A g A I A I F z L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c y x T K I p H u A 4 A A A A R A A A A E w A c A E Z v c m 1 1 b G F z L 1 N l Y 3 R p b 2 4 x L m 0 g o h g A K K A U A A A A A A A A A A A A A A A A A A A A A A A A A A A A K 0 5 N L s n M z 1 M I h t C G 1 g B Q S w E C L Q A U A A I A C A C B c y x T W Y / a I K U A A A D 1 A A A A E g A A A A A A A A A A A A A A A A A A A A A A Q 2 9 u Z m l n L 1 B h Y 2 t h Z 2 U u e G 1 s U E s B A i 0 A F A A C A A g A g X M s U w / K 6 a u k A A A A 6 Q A A A B M A A A A A A A A A A A A A A A A A 8 Q A A A F t D b 2 5 0 Z W 5 0 X 1 R 5 c G V z X S 5 4 b W x Q S w E C L Q A U A A I A C A C B c y x T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W c 1 q x D 9 b E y v v E i U J 2 Y 0 a g A A A A A C A A A A A A A Q Z g A A A A E A A C A A A A A g 1 F 9 D r X a I A C a y / B Z O R m y g k V n q Y 1 v g H 1 D p u 0 o 6 2 Y t m m A A A A A A O g A A A A A I A A C A A A A C j 0 M X + A F a O 0 j U y z u 4 V 6 9 8 W K t / 8 a M F z K X f K r r e a l o A U K V A A A A A m J J y Z u v 3 8 c g P b d w 6 F H X / D v Q G h Z c S j T / k z T f 7 P Q o 7 K T C t G y x C m J j 9 X u N D X y 1 f 1 g G M + i A t W F f 6 S 1 m J 8 j f D A G 8 v U 4 7 Z N G 3 0 4 I L h x 9 S 3 T r D T A s k A A A A C Y W c R / T i 6 A i 4 X i t 3 r H 0 k T i 7 x b 6 Q z 7 Y f e e T r L t t F N T S v l t U l 0 m x 0 + v s 6 D j u + u v V t + M E + 6 x r e h i g F A A a s T l g 0 a r S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B8AA6FBBA02F4F8491C6C0010D15AE" ma:contentTypeVersion="12" ma:contentTypeDescription="Create a new document." ma:contentTypeScope="" ma:versionID="ff2600cf264440c3806ede33f3455258">
  <xsd:schema xmlns:xsd="http://www.w3.org/2001/XMLSchema" xmlns:xs="http://www.w3.org/2001/XMLSchema" xmlns:p="http://schemas.microsoft.com/office/2006/metadata/properties" xmlns:ns3="f4d65d61-015c-41d7-8705-6d8afd7e1614" xmlns:ns4="7bb5827e-4502-46b3-8319-fb3010d2f94b" targetNamespace="http://schemas.microsoft.com/office/2006/metadata/properties" ma:root="true" ma:fieldsID="f66b6b0dfd2b9fd6b4916c6f9a7ccb93" ns3:_="" ns4:_="">
    <xsd:import namespace="f4d65d61-015c-41d7-8705-6d8afd7e1614"/>
    <xsd:import namespace="7bb5827e-4502-46b3-8319-fb3010d2f94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d65d61-015c-41d7-8705-6d8afd7e16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5827e-4502-46b3-8319-fb3010d2f9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CAEED2-C50E-4794-BF31-4D0C4EBECD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D48E66-88AD-4A76-BF6C-084B8B8FDCAC}">
  <ds:schemaRefs>
    <ds:schemaRef ds:uri="http://purl.org/dc/elements/1.1/"/>
    <ds:schemaRef ds:uri="http://schemas.microsoft.com/office/2006/documentManagement/types"/>
    <ds:schemaRef ds:uri="http://purl.org/dc/terms/"/>
    <ds:schemaRef ds:uri="7bb5827e-4502-46b3-8319-fb3010d2f94b"/>
    <ds:schemaRef ds:uri="http://purl.org/dc/dcmitype/"/>
    <ds:schemaRef ds:uri="http://schemas.microsoft.com/office/infopath/2007/PartnerControls"/>
    <ds:schemaRef ds:uri="f4d65d61-015c-41d7-8705-6d8afd7e1614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7BD5E2-E6D6-49E0-BDD0-42C0DA9ACF5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8D0FD00-0872-4FA5-96D5-A5A0BD9AAA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d65d61-015c-41d7-8705-6d8afd7e1614"/>
    <ds:schemaRef ds:uri="7bb5827e-4502-46b3-8319-fb3010d2f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 Tools</vt:lpstr>
      <vt:lpstr>Bugs Fixed</vt:lpstr>
      <vt:lpstr>Defects4J Dissection</vt:lpstr>
      <vt:lpstr>Incorrect</vt:lpstr>
      <vt:lpstr>Correct</vt:lpstr>
      <vt:lpstr>Incorrect RA</vt:lpstr>
      <vt:lpstr>Correct RA</vt:lpstr>
      <vt:lpstr>Incorrect RP</vt:lpstr>
      <vt:lpstr>Correct 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Bennett</dc:creator>
  <cp:lastModifiedBy>Gareth Bennett</cp:lastModifiedBy>
  <dcterms:created xsi:type="dcterms:W3CDTF">2021-05-16T08:24:58Z</dcterms:created>
  <dcterms:modified xsi:type="dcterms:W3CDTF">2021-10-14T13:36:40Z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0x0101007DB8AA6FBBA02F4F8491C6C0010D15AE</vt:lpwstr>
  </property>
</Properties>
</file>