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B41D42C6-4F9A-4F8F-BA29-A4C67056769B}" xr6:coauthVersionLast="43" xr6:coauthVersionMax="44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47" i="4" l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B3154" i="4" l="1"/>
  <c r="E3409" i="4" l="1"/>
  <c r="D3410" i="4" l="1"/>
  <c r="E3410" i="4" s="1"/>
  <c r="D3411" i="4" l="1"/>
  <c r="E3411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2" i="4" l="1"/>
  <c r="E3412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09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3" i="4" l="1"/>
  <c r="E3413" i="4" s="1"/>
  <c r="B577" i="4"/>
  <c r="B479" i="4"/>
  <c r="B283" i="4"/>
  <c r="B185" i="4"/>
  <c r="B87" i="4"/>
  <c r="D3414" i="4" l="1"/>
  <c r="E3414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5" i="4" l="1"/>
  <c r="E3415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6" i="4" l="1"/>
  <c r="E3416" i="4" s="1"/>
  <c r="D29" i="4"/>
  <c r="E29" i="4" s="1"/>
  <c r="D3417" i="4" l="1"/>
  <c r="E3417" i="4" s="1"/>
  <c r="D801" i="4"/>
  <c r="D802" i="4" s="1"/>
  <c r="D803" i="4" s="1"/>
  <c r="D804" i="4" s="1"/>
  <c r="E800" i="4" s="1"/>
  <c r="D3418" i="4" l="1"/>
  <c r="E3418" i="4" s="1"/>
  <c r="D775" i="4"/>
  <c r="D3419" i="4" l="1"/>
  <c r="E3419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6" i="4"/>
  <c r="H3362" i="4" s="1"/>
  <c r="H3388" i="4" s="1"/>
  <c r="D3331" i="4"/>
  <c r="D3357" i="4" s="1"/>
  <c r="D3254" i="4"/>
  <c r="D3420" i="4" l="1"/>
  <c r="E3420" i="4" s="1"/>
  <c r="E3298" i="4"/>
  <c r="E3292" i="4"/>
  <c r="D3332" i="4"/>
  <c r="D3333" i="4" s="1"/>
  <c r="D3334" i="4" s="1"/>
  <c r="D3335" i="4" s="1"/>
  <c r="D3336" i="4" s="1"/>
  <c r="E3336" i="4" s="1"/>
  <c r="D3337" i="4" s="1"/>
  <c r="E3337" i="4" s="1"/>
  <c r="D3338" i="4" s="1"/>
  <c r="E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E3352" i="4" s="1"/>
  <c r="D3353" i="4" s="1"/>
  <c r="D3354" i="4" s="1"/>
  <c r="D3358" i="4"/>
  <c r="D3359" i="4" s="1"/>
  <c r="D3360" i="4" s="1"/>
  <c r="D3361" i="4" s="1"/>
  <c r="D3362" i="4" s="1"/>
  <c r="E3362" i="4" s="1"/>
  <c r="D3363" i="4" s="1"/>
  <c r="E3363" i="4" s="1"/>
  <c r="D3364" i="4" s="1"/>
  <c r="E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E3378" i="4" s="1"/>
  <c r="D3379" i="4" s="1"/>
  <c r="D3380" i="4" s="1"/>
  <c r="D3383" i="4"/>
  <c r="D3384" i="4" s="1"/>
  <c r="D3385" i="4" s="1"/>
  <c r="D3386" i="4" s="1"/>
  <c r="D3387" i="4" s="1"/>
  <c r="D3421" i="4" l="1"/>
  <c r="E3421" i="4" s="1"/>
  <c r="D3388" i="4"/>
  <c r="E3388" i="4" s="1"/>
  <c r="D3389" i="4" s="1"/>
  <c r="E3389" i="4" s="1"/>
  <c r="D3390" i="4" s="1"/>
  <c r="E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E3404" i="4" s="1"/>
  <c r="D3405" i="4" s="1"/>
  <c r="D3406" i="4" s="1"/>
  <c r="D3422" i="4" l="1"/>
  <c r="E3422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3" i="4" l="1"/>
  <c r="E3423" i="4" s="1"/>
  <c r="I3292" i="4"/>
  <c r="I3388" i="4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I3362" i="4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I3336" i="4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I3252" i="4" l="1"/>
  <c r="H3406" i="4"/>
  <c r="I3406" i="4" s="1"/>
  <c r="D3424" i="4"/>
  <c r="E3424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5" i="4" l="1"/>
  <c r="E3425" i="4" s="1"/>
  <c r="C948" i="4"/>
  <c r="B948" i="4" s="1"/>
  <c r="B947" i="4"/>
  <c r="E774" i="4"/>
  <c r="D783" i="4"/>
  <c r="D784" i="4" s="1"/>
  <c r="I3298" i="4"/>
  <c r="C832" i="4"/>
  <c r="B832" i="4" s="1"/>
  <c r="C949" i="4" l="1"/>
  <c r="B949" i="4" s="1"/>
  <c r="D3426" i="4"/>
  <c r="E3426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33" i="4"/>
  <c r="B833" i="4" s="1"/>
  <c r="C578" i="4"/>
  <c r="C480" i="4"/>
  <c r="B480" i="4" s="1"/>
  <c r="C382" i="4"/>
  <c r="B382" i="4" s="1"/>
  <c r="C284" i="4"/>
  <c r="C186" i="4"/>
  <c r="D87" i="4"/>
  <c r="C950" i="4" l="1"/>
  <c r="B950" i="4" s="1"/>
  <c r="D3427" i="4"/>
  <c r="E3427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34" i="4"/>
  <c r="B834" i="4" s="1"/>
  <c r="C481" i="4"/>
  <c r="B481" i="4" s="1"/>
  <c r="C951" i="4" l="1"/>
  <c r="B951" i="4" s="1"/>
  <c r="D3428" i="4"/>
  <c r="E3428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835" i="4"/>
  <c r="B835" i="4" s="1"/>
  <c r="C482" i="4"/>
  <c r="B482" i="4" s="1"/>
  <c r="C952" i="4" l="1"/>
  <c r="B952" i="4" s="1"/>
  <c r="C287" i="4"/>
  <c r="B287" i="4" s="1"/>
  <c r="C581" i="4"/>
  <c r="B581" i="4" s="1"/>
  <c r="D3429" i="4"/>
  <c r="E3429" i="4" s="1"/>
  <c r="C189" i="4"/>
  <c r="B189" i="4" s="1"/>
  <c r="C385" i="4"/>
  <c r="B385" i="4" s="1"/>
  <c r="D814" i="4"/>
  <c r="D815" i="4" s="1"/>
  <c r="D816" i="4" s="1"/>
  <c r="C836" i="4"/>
  <c r="B836" i="4" s="1"/>
  <c r="C483" i="4"/>
  <c r="B483" i="4" s="1"/>
  <c r="C3410" i="4"/>
  <c r="B3410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953" i="4" l="1"/>
  <c r="B953" i="4" s="1"/>
  <c r="C288" i="4"/>
  <c r="B288" i="4" s="1"/>
  <c r="C190" i="4"/>
  <c r="B190" i="4" s="1"/>
  <c r="C582" i="4"/>
  <c r="B582" i="4" s="1"/>
  <c r="C386" i="4"/>
  <c r="B386" i="4" s="1"/>
  <c r="D3430" i="4"/>
  <c r="E3430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3411" i="4"/>
  <c r="B3411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289" i="4" l="1"/>
  <c r="B289" i="4" s="1"/>
  <c r="C583" i="4"/>
  <c r="B583" i="4" s="1"/>
  <c r="C191" i="4"/>
  <c r="B191" i="4" s="1"/>
  <c r="C387" i="4"/>
  <c r="B387" i="4" s="1"/>
  <c r="D3431" i="4"/>
  <c r="E3431" i="4" s="1"/>
  <c r="H3312" i="4"/>
  <c r="I3312" i="4" s="1"/>
  <c r="C955" i="4"/>
  <c r="B955" i="4" s="1"/>
  <c r="C838" i="4"/>
  <c r="B838" i="4" s="1"/>
  <c r="C485" i="4"/>
  <c r="B485" i="4" s="1"/>
  <c r="C584" i="4"/>
  <c r="B584" i="4" s="1"/>
  <c r="C3412" i="4"/>
  <c r="B3412" i="4" s="1"/>
  <c r="E3327" i="4"/>
  <c r="D3328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290" i="4" l="1"/>
  <c r="B290" i="4" s="1"/>
  <c r="C192" i="4"/>
  <c r="B192" i="4" s="1"/>
  <c r="C388" i="4"/>
  <c r="B388" i="4" s="1"/>
  <c r="D3432" i="4"/>
  <c r="E3432" i="4" s="1"/>
  <c r="H3313" i="4"/>
  <c r="C956" i="4"/>
  <c r="B956" i="4" s="1"/>
  <c r="C839" i="4"/>
  <c r="B839" i="4" s="1"/>
  <c r="C486" i="4"/>
  <c r="B486" i="4" s="1"/>
  <c r="C585" i="4"/>
  <c r="B585" i="4" s="1"/>
  <c r="C3413" i="4"/>
  <c r="B3413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33" i="4"/>
  <c r="E3433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414" i="4"/>
  <c r="B3414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C194" i="4" l="1"/>
  <c r="B194" i="4" s="1"/>
  <c r="C292" i="4"/>
  <c r="B292" i="4" s="1"/>
  <c r="C390" i="4"/>
  <c r="B390" i="4" s="1"/>
  <c r="D3434" i="4"/>
  <c r="E3434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415" i="4"/>
  <c r="B3415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C195" i="4" l="1"/>
  <c r="B195" i="4" s="1"/>
  <c r="C293" i="4"/>
  <c r="B293" i="4" s="1"/>
  <c r="C391" i="4"/>
  <c r="B391" i="4" s="1"/>
  <c r="D3435" i="4"/>
  <c r="E3435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416" i="4"/>
  <c r="B3416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C294" i="4" l="1"/>
  <c r="B294" i="4" s="1"/>
  <c r="C196" i="4"/>
  <c r="B196" i="4" s="1"/>
  <c r="C392" i="4"/>
  <c r="B392" i="4" s="1"/>
  <c r="D3436" i="4"/>
  <c r="E3436" i="4" s="1"/>
  <c r="I3316" i="4"/>
  <c r="H3317" i="4" s="1"/>
  <c r="C960" i="4"/>
  <c r="B960" i="4" s="1"/>
  <c r="C843" i="4"/>
  <c r="B843" i="4" s="1"/>
  <c r="C490" i="4"/>
  <c r="B490" i="4" s="1"/>
  <c r="C589" i="4"/>
  <c r="B589" i="4" s="1"/>
  <c r="C3417" i="4"/>
  <c r="B3417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295" i="4" l="1"/>
  <c r="B295" i="4" s="1"/>
  <c r="C197" i="4"/>
  <c r="B197" i="4" s="1"/>
  <c r="C393" i="4"/>
  <c r="B393" i="4" s="1"/>
  <c r="D3437" i="4"/>
  <c r="E3437" i="4" s="1"/>
  <c r="I3317" i="4"/>
  <c r="H3318" i="4" s="1"/>
  <c r="C961" i="4"/>
  <c r="B961" i="4" s="1"/>
  <c r="C844" i="4"/>
  <c r="B844" i="4" s="1"/>
  <c r="C491" i="4"/>
  <c r="B491" i="4" s="1"/>
  <c r="C590" i="4"/>
  <c r="B590" i="4" s="1"/>
  <c r="C3418" i="4"/>
  <c r="B3418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296" i="4" l="1"/>
  <c r="B296" i="4" s="1"/>
  <c r="C394" i="4"/>
  <c r="B394" i="4" s="1"/>
  <c r="C198" i="4"/>
  <c r="B198" i="4" s="1"/>
  <c r="D3438" i="4"/>
  <c r="E3438" i="4" s="1"/>
  <c r="I3318" i="4"/>
  <c r="H3319" i="4" s="1"/>
  <c r="C962" i="4"/>
  <c r="B962" i="4" s="1"/>
  <c r="C845" i="4"/>
  <c r="B845" i="4" s="1"/>
  <c r="C492" i="4"/>
  <c r="B492" i="4" s="1"/>
  <c r="C591" i="4"/>
  <c r="B591" i="4" s="1"/>
  <c r="C297" i="4"/>
  <c r="B297" i="4" s="1"/>
  <c r="C3419" i="4"/>
  <c r="B3419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395" i="4" l="1"/>
  <c r="B395" i="4" s="1"/>
  <c r="C199" i="4"/>
  <c r="B199" i="4" s="1"/>
  <c r="D3439" i="4"/>
  <c r="E3439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0" i="4"/>
  <c r="B3420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0" i="4" l="1"/>
  <c r="E3440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1" i="4"/>
  <c r="B3421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1" i="4" l="1"/>
  <c r="E3441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2" i="4"/>
  <c r="B3422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2" i="4" l="1"/>
  <c r="E3442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3" i="4"/>
  <c r="B3423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3" i="4" l="1"/>
  <c r="E3443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4" i="4"/>
  <c r="B3424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4" i="4" l="1"/>
  <c r="E3444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5" i="4"/>
  <c r="B3425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5" i="4" l="1"/>
  <c r="E3445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6" i="4"/>
  <c r="B3426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6" i="4" l="1"/>
  <c r="E3446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7" i="4"/>
  <c r="B3427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7" i="4" l="1"/>
  <c r="E3447" i="4" s="1"/>
  <c r="I3327" i="4"/>
  <c r="H3328" i="4" s="1"/>
  <c r="I3328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8" i="4"/>
  <c r="B3428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8" i="4" l="1"/>
  <c r="E3448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9" i="4"/>
  <c r="B3429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9" i="4" l="1"/>
  <c r="E3449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0" i="4"/>
  <c r="B3430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1" i="4"/>
  <c r="B3431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2" i="4"/>
  <c r="B3432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3" i="4"/>
  <c r="B3433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4" i="4"/>
  <c r="B3434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5" i="4"/>
  <c r="B3435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6" i="4"/>
  <c r="B3436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7" i="4"/>
  <c r="B3437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8" i="4"/>
  <c r="B3438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9" i="4"/>
  <c r="B3439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0" i="4"/>
  <c r="B3440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1" i="4"/>
  <c r="B3441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2" i="4"/>
  <c r="B3442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1420" i="4"/>
  <c r="B1420" i="4" s="1"/>
  <c r="C2010" i="4" l="1"/>
  <c r="B2010" i="4" s="1"/>
  <c r="D3462" i="4"/>
  <c r="E3462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3" i="4"/>
  <c r="B3443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1421" i="4"/>
  <c r="B1421" i="4" s="1"/>
  <c r="C2011" i="4" l="1"/>
  <c r="B2011" i="4" s="1"/>
  <c r="D3463" i="4"/>
  <c r="E3463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4" i="4"/>
  <c r="B3444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1422" i="4"/>
  <c r="B1422" i="4" s="1"/>
  <c r="C2012" i="4" l="1"/>
  <c r="B2012" i="4" s="1"/>
  <c r="D3464" i="4"/>
  <c r="E3464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5" i="4"/>
  <c r="B3445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1817" i="4"/>
  <c r="B1817" i="4" s="1"/>
  <c r="C1423" i="4"/>
  <c r="B1423" i="4" s="1"/>
  <c r="C2013" i="4" l="1"/>
  <c r="B2013" i="4" s="1"/>
  <c r="D3465" i="4"/>
  <c r="E3465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6" i="4"/>
  <c r="B3446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1818" i="4"/>
  <c r="B1818" i="4" s="1"/>
  <c r="C1424" i="4"/>
  <c r="B1424" i="4" s="1"/>
  <c r="C2014" i="4" l="1"/>
  <c r="B2014" i="4" s="1"/>
  <c r="D3466" i="4"/>
  <c r="E3466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7" i="4"/>
  <c r="B3447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1819" i="4"/>
  <c r="B1819" i="4" s="1"/>
  <c r="C1425" i="4"/>
  <c r="B1425" i="4" s="1"/>
  <c r="C2015" i="4" l="1"/>
  <c r="B2015" i="4" s="1"/>
  <c r="D3467" i="4"/>
  <c r="E3467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8" i="4"/>
  <c r="B3448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1820" i="4"/>
  <c r="B1820" i="4" s="1"/>
  <c r="C1426" i="4"/>
  <c r="B1426" i="4" s="1"/>
  <c r="C2016" i="4" l="1"/>
  <c r="B2016" i="4" s="1"/>
  <c r="D3468" i="4"/>
  <c r="E3468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9" i="4"/>
  <c r="B3449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427" i="4"/>
  <c r="B1427" i="4" s="1"/>
  <c r="C1723" i="4" l="1"/>
  <c r="B1723" i="4" s="1"/>
  <c r="D3469" i="4"/>
  <c r="E3469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0" i="4"/>
  <c r="B3450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428" i="4"/>
  <c r="B1428" i="4" s="1"/>
  <c r="C1724" i="4" l="1"/>
  <c r="B1724" i="4" s="1"/>
  <c r="D3470" i="4"/>
  <c r="E3470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1" i="4"/>
  <c r="B3451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429" i="4"/>
  <c r="B1429" i="4" s="1"/>
  <c r="C1725" i="4" l="1"/>
  <c r="B1725" i="4" s="1"/>
  <c r="D3471" i="4"/>
  <c r="E3471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2" i="4"/>
  <c r="B3452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430" i="4"/>
  <c r="B1430" i="4" s="1"/>
  <c r="C1726" i="4" l="1"/>
  <c r="B1726" i="4" s="1"/>
  <c r="D3472" i="4"/>
  <c r="E3472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3" i="4"/>
  <c r="B3453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3" i="4"/>
  <c r="E3473" i="4" s="1"/>
  <c r="C1629" i="4"/>
  <c r="B1629" i="4" s="1"/>
  <c r="C997" i="4"/>
  <c r="B997" i="4" s="1"/>
  <c r="C880" i="4"/>
  <c r="B880" i="4" s="1"/>
  <c r="C626" i="4"/>
  <c r="B626" i="4" s="1"/>
  <c r="C430" i="4"/>
  <c r="B430" i="4" s="1"/>
  <c r="C332" i="4"/>
  <c r="B332" i="4" s="1"/>
  <c r="C234" i="4"/>
  <c r="B234" i="4" s="1"/>
  <c r="C3454" i="4"/>
  <c r="B3454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528" i="4" l="1"/>
  <c r="B528" i="4" s="1"/>
  <c r="D3474" i="4"/>
  <c r="E3474" i="4" s="1"/>
  <c r="C1630" i="4"/>
  <c r="B1630" i="4" s="1"/>
  <c r="C998" i="4"/>
  <c r="B998" i="4" s="1"/>
  <c r="C881" i="4"/>
  <c r="B881" i="4" s="1"/>
  <c r="C627" i="4"/>
  <c r="B627" i="4" s="1"/>
  <c r="C431" i="4"/>
  <c r="B431" i="4" s="1"/>
  <c r="C333" i="4"/>
  <c r="B333" i="4" s="1"/>
  <c r="C235" i="4"/>
  <c r="B235" i="4" s="1"/>
  <c r="C3455" i="4"/>
  <c r="B3455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529" i="4" l="1"/>
  <c r="B529" i="4" s="1"/>
  <c r="D3475" i="4"/>
  <c r="E3475" i="4" s="1"/>
  <c r="C1631" i="4"/>
  <c r="B1631" i="4" s="1"/>
  <c r="C999" i="4"/>
  <c r="B999" i="4" s="1"/>
  <c r="C882" i="4"/>
  <c r="B882" i="4" s="1"/>
  <c r="C628" i="4"/>
  <c r="B628" i="4" s="1"/>
  <c r="C432" i="4"/>
  <c r="B432" i="4" s="1"/>
  <c r="C334" i="4"/>
  <c r="B334" i="4" s="1"/>
  <c r="C236" i="4"/>
  <c r="B236" i="4" s="1"/>
  <c r="C3456" i="4"/>
  <c r="B3456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530" i="4" l="1"/>
  <c r="B530" i="4" s="1"/>
  <c r="D3476" i="4"/>
  <c r="E3476" i="4" s="1"/>
  <c r="C1632" i="4"/>
  <c r="B1632" i="4" s="1"/>
  <c r="C1000" i="4"/>
  <c r="B1000" i="4" s="1"/>
  <c r="C883" i="4"/>
  <c r="B883" i="4" s="1"/>
  <c r="C629" i="4"/>
  <c r="B629" i="4" s="1"/>
  <c r="C433" i="4"/>
  <c r="B433" i="4" s="1"/>
  <c r="C335" i="4"/>
  <c r="B335" i="4" s="1"/>
  <c r="C237" i="4"/>
  <c r="B237" i="4" s="1"/>
  <c r="C3457" i="4"/>
  <c r="B3457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531" i="4" l="1"/>
  <c r="B531" i="4" s="1"/>
  <c r="D3477" i="4"/>
  <c r="E3477" i="4" s="1"/>
  <c r="C1633" i="4"/>
  <c r="B1633" i="4" s="1"/>
  <c r="C1001" i="4"/>
  <c r="B1001" i="4" s="1"/>
  <c r="C884" i="4"/>
  <c r="B884" i="4" s="1"/>
  <c r="C630" i="4"/>
  <c r="B630" i="4" s="1"/>
  <c r="C434" i="4"/>
  <c r="B434" i="4" s="1"/>
  <c r="C336" i="4"/>
  <c r="B336" i="4" s="1"/>
  <c r="C238" i="4"/>
  <c r="B238" i="4" s="1"/>
  <c r="C3458" i="4"/>
  <c r="B3458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532" i="4" l="1"/>
  <c r="B532" i="4" s="1"/>
  <c r="D3478" i="4"/>
  <c r="E3478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9" i="4"/>
  <c r="B3459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9" i="4" l="1"/>
  <c r="E3479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0" i="4"/>
  <c r="B3460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0" i="4" l="1"/>
  <c r="E3480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1" i="4"/>
  <c r="B3461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1" i="4" l="1"/>
  <c r="E3481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2" i="4"/>
  <c r="B3462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3" i="4"/>
  <c r="B3463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4" i="4"/>
  <c r="B3464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5" i="4"/>
  <c r="B3465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6" i="4"/>
  <c r="B3466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7" i="4"/>
  <c r="B3467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8" i="4"/>
  <c r="B3468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9" i="4"/>
  <c r="B3469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0" i="4"/>
  <c r="B3470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1" i="4"/>
  <c r="B3471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2" i="4"/>
  <c r="B3472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3" i="4"/>
  <c r="B3473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4" i="4"/>
  <c r="B3474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5" i="4"/>
  <c r="B3475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6" i="4"/>
  <c r="B3476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7" i="4"/>
  <c r="B3477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8" i="4"/>
  <c r="B3478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9" i="4"/>
  <c r="B3479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0" i="4"/>
  <c r="B3480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1" i="4"/>
  <c r="B3481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2" i="4"/>
  <c r="B3482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3" i="4"/>
  <c r="B3483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4" i="4"/>
  <c r="B3484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5" i="4"/>
  <c r="B3485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6" i="4"/>
  <c r="B3486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7" i="4"/>
  <c r="B3487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8" i="4"/>
  <c r="B3488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9" i="4"/>
  <c r="B3489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0" i="4"/>
  <c r="B3490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1" i="4"/>
  <c r="B3491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2" i="4"/>
  <c r="B3492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3" i="4"/>
  <c r="B3493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4" i="4"/>
  <c r="B3494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5" i="4"/>
  <c r="B3495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6" i="4"/>
  <c r="B3496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7" i="4"/>
  <c r="B3497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8" i="4"/>
  <c r="B3498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499" i="4"/>
  <c r="B3499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0" i="4"/>
  <c r="B3500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1" i="4"/>
  <c r="B3501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2" i="4"/>
  <c r="B3502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3" i="4"/>
  <c r="B3503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<sst xmlns="http://schemas.openxmlformats.org/spreadsheetml/2006/main" count="12995" uniqueCount="523">
  <si>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</si>
  <si>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</si>
  <si>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</si>
  <si>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</si>
  <si>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</si>
  <si>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</si>
  <si>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</si>
  <si>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</si>
  <si>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</si>
  <si>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</si>
  <si>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</si>
  <si>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</si>
  <si>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</si>
  <si>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</si>
  <si>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</si>
  <si>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</si>
  <si>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</si>
  <si>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</si>
  <si>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</si>
  <si>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</si>
  <si>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</si>
  <si>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</si>
  <si>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</si>
  <si>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</si>
  <si>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</si>
  <si>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</si>
  <si>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</si>
  <si>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</si>
  <si>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</si>
  <si>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</si>
  <si>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</si>
  <si>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</si>
  <si>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</si>
  <si>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</si>
  <si>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</si>
  <si>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</si>
  <si>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</si>
  <si>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</si>
  <si>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</si>
  <si>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</si>
  <si>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</si>
  <si>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</si>
  <si>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</si>
  <si>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</si>
  <si>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</si>
  <si>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</si>
  <si>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</si>
  <si>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</si>
  <si>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</si>
  <si>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</si>
  <si>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</si>
  <si>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</si>
  <si>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</si>
  <si>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</si>
  <si>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</si>
  <si>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</si>
  <si>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</si>
  <si>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</si>
  <si>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</si>
  <si>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</si>
  <si>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</si>
  <si>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</si>
  <si>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</si>
  <si>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</si>
  <si>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</si>
  <si>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</si>
  <si>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</si>
  <si>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</si>
  <si>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</si>
  <si>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</si>
  <si>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</si>
  <si>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</si>
  <si>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</si>
  <si>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</si>
  <si>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</si>
  <si>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</si>
  <si>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</si>
  <si>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</si>
  <si>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</si>
  <si>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</si>
  <si>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</si>
  <si>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</si>
  <si>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</si>
  <si>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</si>
  <si>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</si>
  <si>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</si>
  <si>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</si>
  <si>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</si>
  <si>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</si>
  <si>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</si>
  <si>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</si>
  <si>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</si>
  <si>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</si>
  <si>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</si>
  <si>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</si>
  <si>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</si>
  <si>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</si>
  <si>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</si>
  <si>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</si>
  <si>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</si>
  <si>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</si>
  <si>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</si>
  <si>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</si>
  <si>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</si>
  <si>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</si>
  <si>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</si>
  <si>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</si>
  <si>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</si>
  <si>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</si>
  <si>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</si>
  <si>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</si>
  <si>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</si>
  <si>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</si>
  <si>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</si>
  <si>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</si>
  <si>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</si>
  <si>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</si>
  <si>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</si>
  <si>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</si>
  <si>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</si>
  <si>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</si>
  <si>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</si>
  <si>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</si>
  <si>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</si>
  <si>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</si>
  <si>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</si>
  <si>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</si>
  <si>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</si>
  <si>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</si>
  <si>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</si>
  <si>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</si>
  <si>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</si>
  <si>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</si>
  <si>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</si>
  <si>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</si>
  <si>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</si>
  <si>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</si>
  <si>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</si>
  <si>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</si>
  <si>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</si>
  <si>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</si>
  <si>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</si>
  <si>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</si>
  <si>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</si>
  <si>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</si>
  <si>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</si>
  <si>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</si>
  <si>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</si>
  <si>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</si>
  <si>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</si>
  <si>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</si>
  <si>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</si>
  <si>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</si>
  <si>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</si>
  <si>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</si>
  <si>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</si>
  <si>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</si>
  <si>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</si>
  <si>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</si>
  <si>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</si>
  <si>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</si>
  <si>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</si>
  <si>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</si>
  <si>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</si>
  <si>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</si>
  <si>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</si>
  <si>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</si>
  <si>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</si>
  <si>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</si>
  <si>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</si>
  <si>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</si>
  <si>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</si>
  <si>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</si>
  <si>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</si>
  <si>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</si>
  <si>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</si>
  <si>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</si>
  <si>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</si>
  <si>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</si>
  <si>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</si>
  <si>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</si>
  <si>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</si>
  <si>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</si>
  <si>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</si>
  <si>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</si>
  <si>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</si>
  <si>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</si>
  <si>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</si>
  <si>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</si>
  <si>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</si>
  <si>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</si>
  <si>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</si>
  <si>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</si>
  <si>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</si>
  <si>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</si>
  <si>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</si>
  <si>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</si>
  <si>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</si>
  <si>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</si>
  <si>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</si>
  <si>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</si>
  <si>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</si>
  <si>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</si>
  <si>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</si>
  <si>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</si>
  <si>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</si>
  <si>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</si>
  <si>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</si>
  <si>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</si>
  <si>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</si>
  <si>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</si>
  <si>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</si>
  <si>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</si>
  <si>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</si>
  <si>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</si>
  <si>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</si>
  <si>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</si>
  <si>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</si>
  <si>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</si>
  <si>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</si>
  <si>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</si>
  <si>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</si>
  <si>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</si>
  <si>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</si>
  <si>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</si>
  <si>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</si>
  <si>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</si>
  <si>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</si>
  <si>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</si>
  <si>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</si>
  <si>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</si>
  <si>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</si>
  <si>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</si>
  <si>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</si>
  <si>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</si>
  <si>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</si>
  <si>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</si>
  <si>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</si>
  <si>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</si>
  <si>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</si>
  <si>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</si>
  <si>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</si>
  <si>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</si>
  <si>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</si>
  <si>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</si>
  <si>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</si>
  <si>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</si>
  <si>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</si>
  <si>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</si>
  <si>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</si>
  <si>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</si>
  <si>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</si>
  <si>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</si>
  <si>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</si>
  <si>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</si>
  <si>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</si>
  <si>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</si>
  <si>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</si>
  <si>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</si>
  <si>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</si>
  <si>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</si>
  <si>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</si>
  <si>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</si>
  <si>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</si>
  <si>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</si>
  <si>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</si>
  <si>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</si>
  <si>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</si>
  <si>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</si>
  <si>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</si>
  <si>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</si>
  <si>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</si>
  <si>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</si>
  <si>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</si>
  <si>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</si>
  <si>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</si>
  <si>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</si>
  <si>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</si>
  <si>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</si>
  <si>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</si>
  <si>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</si>
  <si>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</si>
  <si>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</si>
  <si>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</si>
  <si>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</si>
  <si>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</si>
  <si>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</si>
  <si>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</si>
  <si>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</si>
  <si>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</si>
  <si>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</si>
  <si>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</si>
  <si>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</si>
  <si>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</si>
  <si>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</si>
  <si>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</si>
  <si>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</si>
  <si>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</si>
  <si>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</si>
  <si>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</si>
  <si>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</si>
  <si>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</si>
  <si>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</si>
  <si>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</si>
  <si>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</si>
  <si>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</si>
  <si>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</si>
  <si>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</si>
  <si>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</si>
  <si>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</si>
  <si>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</si>
  <si>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</si>
  <si>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</si>
  <si>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</si>
  <si>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</si>
  <si>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</si>
  <si>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</si>
  <si>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</si>
  <si>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</si>
  <si>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</si>
  <si>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</si>
  <si>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</si>
  <si>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</si>
  <si>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</si>
  <si>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</si>
  <si>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</si>
  <si>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</si>
  <si>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</si>
  <si>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</si>
  <si>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</si>
  <si>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</si>
  <si>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</si>
  <si>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</si>
  <si>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</si>
  <si>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</si>
  <si>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</si>
  <si>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</si>
  <si>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</si>
  <si>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</si>
  <si>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</si>
  <si>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</si>
  <si>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</si>
  <si>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</si>
  <si>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</si>
  <si>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</si>
  <si>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</si>
  <si>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</si>
  <si>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</si>
  <si>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</si>
  <si>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</si>
  <si>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</si>
  <si>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</si>
  <si>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</si>
  <si>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</si>
  <si>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</si>
  <si>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</si>
  <si>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</si>
  <si>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</si>
  <si>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</si>
  <si>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</si>
  <si>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</si>
  <si>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</si>
  <si>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</si>
  <si>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</si>
  <si>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</si>
  <si>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</si>
  <si>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</si>
  <si>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</si>
  <si>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</si>
  <si>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</si>
  <si>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</si>
  <si>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</si>
  <si>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</si>
  <si>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</si>
  <si>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</si>
  <si>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</si>
  <si>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</si>
  <si>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</si>
  <si>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</si>
  <si>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</si>
  <si>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</si>
  <si>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</si>
  <si>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</si>
  <si>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</si>
  <si>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</si>
  <si>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</si>
  <si>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</si>
  <si>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</si>
  <si>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</si>
  <si>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</si>
  <si>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</si>
  <si>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</si>
  <si>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</si>
  <si>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</si>
  <si>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</si>
  <si>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</si>
  <si>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</si>
  <si>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</si>
  <si>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</si>
  <si>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</si>
  <si>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</si>
  <si>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</si>
  <si>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</si>
  <si>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</si>
  <si>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</si>
  <si>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</si>
  <si>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</si>
  <si>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</si>
  <si>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</si>
  <si>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</si>
  <si>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</si>
  <si>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</si>
  <si>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</si>
  <si>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</si>
  <si>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</si>
  <si>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</si>
  <si>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</si>
  <si>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</si>
  <si>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</si>
  <si>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</si>
  <si>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</si>
  <si>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</si>
  <si>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</si>
  <si>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</si>
  <si>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</si>
  <si>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</si>
  <si>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</si>
  <si>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</si>
  <si>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</si>
  <si>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</si>
  <si>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</si>
  <si>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</si>
  <si>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</si>
  <si>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</si>
  <si>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</si>
  <si>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</si>
  <si>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</si>
  <si>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</si>
  <si>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</si>
  <si>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</si>
  <si>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</si>
  <si>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</si>
  <si>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</si>
  <si>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</si>
  <si>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</si>
  <si>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</si>
  <si>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</si>
  <si>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</si>
  <si>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</si>
  <si>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</si>
  <si>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</si>
  <si>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</si>
  <si>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</si>
  <si>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</si>
  <si>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</si>
  <si>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</si>
  <si>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</si>
  <si>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</si>
  <si>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</si>
  <si>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</si>
  <si>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</si>
  <si>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</si>
  <si>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</si>
  <si>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</si>
  <si>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</si>
  <si>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</si>
  <si>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</si>
  <si>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</si>
  <si>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</si>
  <si>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</si>
  <si>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</si>
  <si>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</si>
  <si>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</si>
  <si>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</si>
  <si>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</si>
  <si>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</si>
  <si>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</si>
  <si>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</si>
  <si>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</si>
  <si>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</si>
  <si>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</si>
  <si>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</si>
  <si>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</si>
  <si>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</si>
  <si>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</si>
  <si>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</si>
  <si>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</si>
  <si>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</si>
  <si>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</si>
  <si>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</si>
  <si>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</si>
  <si>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</si>
  <si>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</si>
  <si>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</si>
  <si>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</si>
  <si>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</si>
  <si>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</si>
  <si>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</si>
  <si>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</si>
  <si>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</si>
  <si>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</si>
  <si>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</si>
  <si>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</si>
  <si>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</si>
  <si>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</si>
  <si>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</si>
  <si>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</si>
  <si>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</si>
  <si>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</si>
  <si>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</si>
  <si>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</si>
  <si>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</si>
  <si>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</si>
  <si>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</si>
  <si>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</si>
  <si>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</si>
  <si>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</si>
  <si>
    <t>Smart Port 1 Status</t>
  </si>
  <si>
    <t>Smart Port 2 Status</t>
  </si>
  <si>
    <t>Smart Port 3 Status</t>
  </si>
  <si>
    <t>Smart Port 4 Status</t>
  </si>
  <si>
    <t>0 = Nothing Detected, 1 = Status OK, 2 = Offline, 3 = Invalid Device Detected</t>
  </si>
  <si>
    <t>Added Smart Port Status Registers (Reg 1930-1933)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</si>
</sst>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7" fillId="3" borderId="0" xfId="0" applyFont="1" applyFill="1"/>
    <xf numFmtId="0" fontId="9" fillId="3" borderId="23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3"/>
  <sheetViews>
    <sheetView tabSelected="1" zoomScale="90" zoomScaleNormal="90" workbookViewId="0">
      <pane ySplit="3" topLeftCell="A4" activePane="bottomLeft" state="frozen"/>
      <selection pane="bottomLeft" activeCell="K1057" sqref="K1057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80" bestFit="1" customWidth="1"/>
    <col min="11" max="11" width="14.85546875" style="79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140" t="s">
        <v>467</v>
      </c>
      <c r="E1" s="141"/>
      <c r="F1" s="141"/>
      <c r="G1" s="141"/>
      <c r="H1" s="141"/>
      <c r="I1" s="142"/>
      <c r="J1" s="146" t="s">
        <v>468</v>
      </c>
      <c r="K1" s="147"/>
    </row>
    <row r="2" spans="1:16" ht="16.5" thickBot="1" x14ac:dyDescent="0.3">
      <c r="D2" s="143" t="s">
        <v>26</v>
      </c>
      <c r="E2" s="144"/>
      <c r="F2" s="144"/>
      <c r="G2" s="145"/>
      <c r="H2" s="156" t="s">
        <v>5</v>
      </c>
      <c r="I2" s="157"/>
      <c r="J2" s="148"/>
      <c r="K2" s="149"/>
    </row>
    <row r="3" spans="1:16" x14ac:dyDescent="0.25">
      <c r="B3" s="35" t="s">
        <v>23</v>
      </c>
      <c r="C3" s="36" t="s">
        <v>263</v>
      </c>
      <c r="D3" s="54" t="s">
        <v>79</v>
      </c>
      <c r="E3" s="55" t="s">
        <v>80</v>
      </c>
      <c r="F3" s="56" t="s">
        <v>192</v>
      </c>
      <c r="G3" s="57" t="s">
        <v>441</v>
      </c>
      <c r="H3" s="58" t="s">
        <v>50</v>
      </c>
      <c r="I3" s="59" t="s">
        <v>51</v>
      </c>
      <c r="J3" s="80" t="s">
        <v>91</v>
      </c>
      <c r="K3" s="79" t="s">
        <v>92</v>
      </c>
      <c r="L3" s="60" t="s">
        <v>48</v>
      </c>
      <c r="M3" s="60" t="s">
        <v>52</v>
      </c>
      <c r="N3" s="60" t="s">
        <v>399</v>
      </c>
      <c r="O3" s="60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80" t="s">
        <v>475</v>
      </c>
      <c r="K5" s="79" t="s">
        <v>476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1"/>
      <c r="K6" s="86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80" t="s">
        <v>475</v>
      </c>
      <c r="K7" s="79" t="s">
        <v>477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371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80"/>
      <c r="K10" s="79"/>
      <c r="L10" s="44" t="s">
        <v>110</v>
      </c>
      <c r="M10" s="44" t="s">
        <v>52</v>
      </c>
      <c r="N10" s="36" t="s">
        <v>406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80"/>
      <c r="K11" s="79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2"/>
      <c r="K12" s="87"/>
      <c r="L12" s="10" t="s">
        <v>110</v>
      </c>
      <c r="M12" s="10" t="s">
        <v>52</v>
      </c>
      <c r="N12" s="10"/>
      <c r="O12" s="10"/>
      <c r="P12" s="134" t="s">
        <v>370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39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39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3"/>
      <c r="K15" s="88"/>
      <c r="L15" s="16" t="s">
        <v>110</v>
      </c>
      <c r="M15" s="16" t="s">
        <v>52</v>
      </c>
      <c r="N15" s="16"/>
      <c r="O15" s="16"/>
      <c r="P15" s="135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28" t="s">
        <v>472</v>
      </c>
      <c r="K24" s="131">
        <v>1</v>
      </c>
      <c r="L24" s="10" t="s">
        <v>110</v>
      </c>
      <c r="M24" s="10" t="s">
        <v>52</v>
      </c>
      <c r="N24" s="10"/>
      <c r="O24" s="10"/>
      <c r="P24" s="153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29"/>
      <c r="K25" s="132"/>
      <c r="L25" s="22" t="s">
        <v>110</v>
      </c>
      <c r="M25" s="22" t="s">
        <v>52</v>
      </c>
      <c r="N25" s="22"/>
      <c r="O25" s="22"/>
      <c r="P25" s="154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30"/>
      <c r="K26" s="133"/>
      <c r="L26" s="16" t="s">
        <v>110</v>
      </c>
      <c r="M26" s="16" t="s">
        <v>52</v>
      </c>
      <c r="N26" s="16"/>
      <c r="O26" s="16"/>
      <c r="P26" s="155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2"/>
      <c r="K27" s="87"/>
      <c r="L27" s="10" t="s">
        <v>110</v>
      </c>
      <c r="M27" s="10" t="s">
        <v>52</v>
      </c>
      <c r="N27" s="10"/>
      <c r="O27" s="10"/>
      <c r="P27" s="150" t="s">
        <v>372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80" t="s">
        <v>475</v>
      </c>
      <c r="K28" s="79" t="s">
        <v>478</v>
      </c>
      <c r="L28" s="22" t="s">
        <v>110</v>
      </c>
      <c r="M28" s="22" t="s">
        <v>52</v>
      </c>
      <c r="N28" s="22"/>
      <c r="O28" s="22"/>
      <c r="P28" s="151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3" t="s">
        <v>475</v>
      </c>
      <c r="K29" s="88" t="s">
        <v>479</v>
      </c>
      <c r="L29" s="16" t="s">
        <v>48</v>
      </c>
      <c r="M29" s="16" t="s">
        <v>52</v>
      </c>
      <c r="N29" s="16"/>
      <c r="O29" s="16"/>
      <c r="P29" s="152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3" t="s">
        <v>482</v>
      </c>
      <c r="K32" s="79">
        <v>1</v>
      </c>
      <c r="L32" s="36" t="s">
        <v>48</v>
      </c>
      <c r="M32" s="36" t="s">
        <v>52</v>
      </c>
      <c r="O32" s="61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3" t="s">
        <v>482</v>
      </c>
      <c r="K33" s="79">
        <v>2</v>
      </c>
      <c r="L33" s="36" t="s">
        <v>48</v>
      </c>
      <c r="M33" s="36" t="s">
        <v>52</v>
      </c>
      <c r="N33" s="36" t="s">
        <v>406</v>
      </c>
      <c r="O33" s="36" t="s">
        <v>174</v>
      </c>
      <c r="P33" s="35" t="s">
        <v>407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408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409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410</v>
      </c>
      <c r="O36" s="61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411</v>
      </c>
      <c r="O37" s="61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412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406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2"/>
      <c r="K41" s="87"/>
      <c r="L41" s="10"/>
      <c r="M41" s="10"/>
      <c r="N41" s="10"/>
      <c r="O41" s="10"/>
      <c r="P41" s="62" t="s">
        <v>443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58" t="s">
        <v>475</v>
      </c>
      <c r="K42" s="161" t="s">
        <v>480</v>
      </c>
      <c r="L42" s="22" t="s">
        <v>48</v>
      </c>
      <c r="M42" s="22"/>
      <c r="N42" s="22" t="s">
        <v>408</v>
      </c>
      <c r="O42" s="22"/>
      <c r="P42" s="63" t="s">
        <v>442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58"/>
      <c r="K43" s="161"/>
      <c r="L43" s="22" t="s">
        <v>48</v>
      </c>
      <c r="M43" s="22"/>
      <c r="N43" s="22" t="s">
        <v>409</v>
      </c>
      <c r="O43" s="22" t="s">
        <v>176</v>
      </c>
      <c r="P43" s="63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58"/>
      <c r="K44" s="161"/>
      <c r="L44" s="22" t="s">
        <v>48</v>
      </c>
      <c r="M44" s="22"/>
      <c r="N44" s="22" t="s">
        <v>410</v>
      </c>
      <c r="O44" s="64" t="s">
        <v>177</v>
      </c>
      <c r="P44" s="63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59"/>
      <c r="K45" s="162"/>
      <c r="L45" s="22" t="s">
        <v>48</v>
      </c>
      <c r="M45" s="22"/>
      <c r="N45" s="22" t="s">
        <v>411</v>
      </c>
      <c r="O45" s="64" t="s">
        <v>180</v>
      </c>
      <c r="P45" s="63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60" t="s">
        <v>475</v>
      </c>
      <c r="K46" s="163" t="s">
        <v>481</v>
      </c>
      <c r="L46" s="22" t="s">
        <v>48</v>
      </c>
      <c r="M46" s="22"/>
      <c r="N46" s="22" t="s">
        <v>412</v>
      </c>
      <c r="O46" s="22" t="s">
        <v>182</v>
      </c>
      <c r="P46" s="63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58"/>
      <c r="K47" s="161"/>
      <c r="L47" s="22" t="s">
        <v>48</v>
      </c>
      <c r="M47" s="22"/>
      <c r="N47" s="22" t="s">
        <v>185</v>
      </c>
      <c r="O47" s="22" t="s">
        <v>184</v>
      </c>
      <c r="P47" s="63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59"/>
      <c r="K48" s="162"/>
      <c r="L48" s="16" t="s">
        <v>48</v>
      </c>
      <c r="M48" s="16"/>
      <c r="N48" s="16" t="s">
        <v>406</v>
      </c>
      <c r="O48" s="16" t="s">
        <v>184</v>
      </c>
      <c r="P48" s="65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80" t="s">
        <v>473</v>
      </c>
      <c r="K49" s="79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80" t="s">
        <v>473</v>
      </c>
      <c r="K50" s="79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80" t="s">
        <v>474</v>
      </c>
      <c r="K51" s="79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80" t="s">
        <v>474</v>
      </c>
      <c r="K52" s="79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80"/>
      <c r="K53" s="79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80"/>
      <c r="K54" s="79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368</v>
      </c>
      <c r="D55" s="23">
        <f>E54+1</f>
        <v>124</v>
      </c>
      <c r="G55" s="25" t="s">
        <v>171</v>
      </c>
      <c r="J55" s="95"/>
      <c r="K55" s="96"/>
      <c r="L55" s="36" t="s">
        <v>48</v>
      </c>
      <c r="M55" s="36" t="s">
        <v>52</v>
      </c>
      <c r="O55" s="36" t="s">
        <v>390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5"/>
      <c r="K56" s="96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28" t="s">
        <v>472</v>
      </c>
      <c r="K57" s="131">
        <v>1</v>
      </c>
      <c r="L57" s="10" t="s">
        <v>48</v>
      </c>
      <c r="M57" s="10" t="s">
        <v>52</v>
      </c>
      <c r="N57" s="10"/>
      <c r="O57" s="10"/>
      <c r="P57" s="134" t="s">
        <v>397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29"/>
      <c r="K58" s="132"/>
      <c r="L58" s="22" t="s">
        <v>48</v>
      </c>
      <c r="M58" s="22" t="s">
        <v>52</v>
      </c>
      <c r="N58" s="22"/>
      <c r="O58" s="22"/>
      <c r="P58" s="139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30"/>
      <c r="K59" s="133"/>
      <c r="L59" s="16" t="s">
        <v>48</v>
      </c>
      <c r="M59" s="16" t="s">
        <v>52</v>
      </c>
      <c r="N59" s="16"/>
      <c r="O59" s="16"/>
      <c r="P59" s="135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420</v>
      </c>
    </row>
    <row r="61" spans="1:16" outlineLevel="1" x14ac:dyDescent="0.25">
      <c r="B61" s="35" t="s">
        <v>418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80"/>
      <c r="K62" s="79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80"/>
      <c r="K63" s="79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413</v>
      </c>
      <c r="O64" s="36" t="s">
        <v>367</v>
      </c>
      <c r="P64" s="41" t="s">
        <v>391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80"/>
      <c r="K65" s="79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80"/>
      <c r="K66" s="79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365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369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80"/>
      <c r="K69" s="79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2" t="s">
        <v>482</v>
      </c>
      <c r="K70" s="87">
        <v>3</v>
      </c>
      <c r="L70" s="10" t="s">
        <v>48</v>
      </c>
      <c r="M70" s="10" t="s">
        <v>52</v>
      </c>
      <c r="N70" s="10"/>
      <c r="O70" s="10" t="s">
        <v>367</v>
      </c>
      <c r="P70" s="134" t="s">
        <v>366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3" t="s">
        <v>482</v>
      </c>
      <c r="K71" s="88">
        <v>4</v>
      </c>
      <c r="L71" s="16" t="s">
        <v>48</v>
      </c>
      <c r="M71" s="16" t="s">
        <v>52</v>
      </c>
      <c r="N71" s="16"/>
      <c r="O71" s="16" t="s">
        <v>367</v>
      </c>
      <c r="P71" s="135"/>
    </row>
    <row r="72" spans="1:16" ht="15.75" customHeight="1" outlineLevel="1" x14ac:dyDescent="0.25">
      <c r="B72" s="9" t="s">
        <v>361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2" t="s">
        <v>482</v>
      </c>
      <c r="K72" s="87">
        <v>5</v>
      </c>
      <c r="L72" s="10" t="s">
        <v>48</v>
      </c>
      <c r="M72" s="10" t="s">
        <v>52</v>
      </c>
      <c r="N72" s="10"/>
      <c r="O72" s="10" t="s">
        <v>363</v>
      </c>
      <c r="P72" s="134" t="s">
        <v>364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3"/>
      <c r="K73" s="88"/>
      <c r="L73" s="16"/>
      <c r="M73" s="16"/>
      <c r="N73" s="16"/>
      <c r="O73" s="16"/>
      <c r="P73" s="135"/>
    </row>
    <row r="74" spans="1:16" outlineLevel="1" x14ac:dyDescent="0.25">
      <c r="B74" s="51"/>
      <c r="C74" s="22"/>
      <c r="E74" s="22"/>
      <c r="L74" s="22"/>
      <c r="M74" s="22"/>
      <c r="N74" s="22"/>
      <c r="O74" s="22"/>
      <c r="P74" s="52"/>
    </row>
    <row r="76" spans="1:16" x14ac:dyDescent="0.25">
      <c r="A76" s="8" t="s">
        <v>46</v>
      </c>
    </row>
    <row r="77" spans="1:16" outlineLevel="1" x14ac:dyDescent="0.25">
      <c r="A77" s="66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80" t="s">
        <v>482</v>
      </c>
      <c r="K78" s="79">
        <v>6</v>
      </c>
      <c r="L78" s="36" t="s">
        <v>48</v>
      </c>
      <c r="M78" s="36" t="s">
        <v>52</v>
      </c>
      <c r="O78" s="36" t="s">
        <v>111</v>
      </c>
      <c r="P78" s="35" t="s">
        <v>484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3" t="s">
        <v>482</v>
      </c>
      <c r="K79" s="79">
        <v>7</v>
      </c>
      <c r="L79" s="36" t="s">
        <v>48</v>
      </c>
      <c r="M79" s="36" t="s">
        <v>52</v>
      </c>
      <c r="O79" s="36" t="s">
        <v>111</v>
      </c>
      <c r="P79" s="35" t="s">
        <v>485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2" t="s">
        <v>482</v>
      </c>
      <c r="K80" s="87">
        <v>8</v>
      </c>
      <c r="L80" s="10" t="s">
        <v>48</v>
      </c>
      <c r="M80" s="10" t="s">
        <v>52</v>
      </c>
      <c r="N80" s="10"/>
      <c r="O80" s="125" t="s">
        <v>419</v>
      </c>
      <c r="P80" s="134" t="s">
        <v>389</v>
      </c>
    </row>
    <row r="81" spans="1:16" outlineLevel="1" x14ac:dyDescent="0.25">
      <c r="B81" s="21"/>
      <c r="C81" s="22"/>
      <c r="E81" s="22"/>
      <c r="L81" s="22"/>
      <c r="M81" s="22"/>
      <c r="N81" s="22"/>
      <c r="O81" s="126"/>
      <c r="P81" s="139"/>
    </row>
    <row r="82" spans="1:16" outlineLevel="1" x14ac:dyDescent="0.25">
      <c r="B82" s="21"/>
      <c r="C82" s="22"/>
      <c r="E82" s="22"/>
      <c r="L82" s="22"/>
      <c r="M82" s="22"/>
      <c r="N82" s="22"/>
      <c r="O82" s="126"/>
      <c r="P82" s="139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3"/>
      <c r="K83" s="88"/>
      <c r="L83" s="16"/>
      <c r="M83" s="16"/>
      <c r="N83" s="16"/>
      <c r="O83" s="127"/>
      <c r="P83" s="135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2" t="s">
        <v>482</v>
      </c>
      <c r="K84" s="79">
        <v>9</v>
      </c>
      <c r="L84" s="29" t="s">
        <v>48</v>
      </c>
      <c r="M84" s="29" t="s">
        <v>52</v>
      </c>
      <c r="N84" s="29"/>
      <c r="O84" s="29"/>
      <c r="P84" s="28" t="s">
        <v>486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80" t="s">
        <v>482</v>
      </c>
      <c r="K86" s="79" t="s">
        <v>511</v>
      </c>
      <c r="L86" s="36" t="s">
        <v>48</v>
      </c>
      <c r="M86" s="36" t="s">
        <v>52</v>
      </c>
      <c r="N86" s="36" t="s">
        <v>403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80" t="s">
        <v>482</v>
      </c>
      <c r="K87" s="79">
        <v>10</v>
      </c>
      <c r="L87" s="36" t="s">
        <v>48</v>
      </c>
      <c r="M87" s="36" t="s">
        <v>52</v>
      </c>
      <c r="N87" s="36" t="s">
        <v>403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80" t="s">
        <v>482</v>
      </c>
      <c r="K88" s="94">
        <f t="shared" ref="K88:K151" si="10">K87+1</f>
        <v>11</v>
      </c>
      <c r="L88" s="36" t="s">
        <v>48</v>
      </c>
      <c r="M88" s="36" t="s">
        <v>52</v>
      </c>
      <c r="N88" s="36" t="s">
        <v>403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80" t="s">
        <v>482</v>
      </c>
      <c r="K89" s="94">
        <f t="shared" si="10"/>
        <v>12</v>
      </c>
      <c r="L89" s="36" t="s">
        <v>48</v>
      </c>
      <c r="M89" s="36" t="s">
        <v>52</v>
      </c>
      <c r="N89" s="36" t="s">
        <v>403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80" t="s">
        <v>482</v>
      </c>
      <c r="K90" s="94">
        <f t="shared" si="10"/>
        <v>13</v>
      </c>
      <c r="L90" s="36" t="s">
        <v>48</v>
      </c>
      <c r="M90" s="36" t="s">
        <v>52</v>
      </c>
      <c r="N90" s="36" t="s">
        <v>403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80" t="s">
        <v>482</v>
      </c>
      <c r="K91" s="94">
        <f t="shared" si="10"/>
        <v>14</v>
      </c>
      <c r="L91" s="36" t="s">
        <v>48</v>
      </c>
      <c r="M91" s="36" t="s">
        <v>52</v>
      </c>
      <c r="N91" s="36" t="s">
        <v>403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80" t="s">
        <v>482</v>
      </c>
      <c r="K92" s="94">
        <f t="shared" si="10"/>
        <v>15</v>
      </c>
      <c r="L92" s="36" t="s">
        <v>48</v>
      </c>
      <c r="M92" s="36" t="s">
        <v>52</v>
      </c>
      <c r="N92" s="36" t="s">
        <v>403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80" t="s">
        <v>482</v>
      </c>
      <c r="K93" s="94">
        <f t="shared" si="10"/>
        <v>16</v>
      </c>
      <c r="L93" s="36" t="s">
        <v>48</v>
      </c>
      <c r="M93" s="36" t="s">
        <v>52</v>
      </c>
      <c r="N93" s="36" t="s">
        <v>403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80" t="s">
        <v>482</v>
      </c>
      <c r="K94" s="94">
        <f t="shared" si="10"/>
        <v>17</v>
      </c>
      <c r="L94" s="36" t="s">
        <v>48</v>
      </c>
      <c r="M94" s="36" t="s">
        <v>52</v>
      </c>
      <c r="N94" s="36" t="s">
        <v>403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80" t="s">
        <v>482</v>
      </c>
      <c r="K95" s="94">
        <f t="shared" si="10"/>
        <v>18</v>
      </c>
      <c r="L95" s="36" t="s">
        <v>48</v>
      </c>
      <c r="M95" s="36" t="s">
        <v>52</v>
      </c>
      <c r="N95" s="36" t="s">
        <v>403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80" t="s">
        <v>482</v>
      </c>
      <c r="K96" s="94">
        <f t="shared" si="10"/>
        <v>19</v>
      </c>
      <c r="L96" s="36" t="s">
        <v>48</v>
      </c>
      <c r="M96" s="36" t="s">
        <v>52</v>
      </c>
      <c r="N96" s="36" t="s">
        <v>403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80" t="s">
        <v>482</v>
      </c>
      <c r="K97" s="94">
        <f t="shared" si="10"/>
        <v>20</v>
      </c>
      <c r="L97" s="36" t="s">
        <v>48</v>
      </c>
      <c r="M97" s="36" t="s">
        <v>52</v>
      </c>
      <c r="N97" s="36" t="s">
        <v>403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80" t="s">
        <v>482</v>
      </c>
      <c r="K98" s="94">
        <f t="shared" si="10"/>
        <v>21</v>
      </c>
      <c r="L98" s="36" t="s">
        <v>48</v>
      </c>
      <c r="M98" s="36" t="s">
        <v>52</v>
      </c>
      <c r="N98" s="36" t="s">
        <v>403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80" t="s">
        <v>482</v>
      </c>
      <c r="K99" s="94">
        <f t="shared" si="10"/>
        <v>22</v>
      </c>
      <c r="L99" s="36" t="s">
        <v>48</v>
      </c>
      <c r="M99" s="36" t="s">
        <v>52</v>
      </c>
      <c r="N99" s="36" t="s">
        <v>403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80" t="s">
        <v>482</v>
      </c>
      <c r="K100" s="94">
        <f t="shared" si="10"/>
        <v>23</v>
      </c>
      <c r="L100" s="36" t="s">
        <v>48</v>
      </c>
      <c r="M100" s="36" t="s">
        <v>52</v>
      </c>
      <c r="N100" s="36" t="s">
        <v>403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80" t="s">
        <v>482</v>
      </c>
      <c r="K101" s="94">
        <f t="shared" si="10"/>
        <v>24</v>
      </c>
      <c r="L101" s="36" t="s">
        <v>48</v>
      </c>
      <c r="M101" s="36" t="s">
        <v>52</v>
      </c>
      <c r="N101" s="36" t="s">
        <v>403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80" t="s">
        <v>482</v>
      </c>
      <c r="K102" s="94">
        <f t="shared" si="10"/>
        <v>25</v>
      </c>
      <c r="L102" s="36" t="s">
        <v>48</v>
      </c>
      <c r="M102" s="36" t="s">
        <v>52</v>
      </c>
      <c r="N102" s="36" t="s">
        <v>403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80" t="s">
        <v>482</v>
      </c>
      <c r="K103" s="94">
        <f t="shared" si="10"/>
        <v>26</v>
      </c>
      <c r="L103" s="36" t="s">
        <v>48</v>
      </c>
      <c r="M103" s="36" t="s">
        <v>52</v>
      </c>
      <c r="N103" s="36" t="s">
        <v>403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80" t="s">
        <v>482</v>
      </c>
      <c r="K104" s="94">
        <f t="shared" si="10"/>
        <v>27</v>
      </c>
      <c r="L104" s="36" t="s">
        <v>48</v>
      </c>
      <c r="M104" s="36" t="s">
        <v>52</v>
      </c>
      <c r="N104" s="36" t="s">
        <v>403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80" t="s">
        <v>482</v>
      </c>
      <c r="K105" s="94">
        <f t="shared" si="10"/>
        <v>28</v>
      </c>
      <c r="L105" s="36" t="s">
        <v>48</v>
      </c>
      <c r="M105" s="36" t="s">
        <v>52</v>
      </c>
      <c r="N105" s="36" t="s">
        <v>403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80" t="s">
        <v>482</v>
      </c>
      <c r="K106" s="94">
        <f t="shared" si="10"/>
        <v>29</v>
      </c>
      <c r="L106" s="36" t="s">
        <v>48</v>
      </c>
      <c r="M106" s="36" t="s">
        <v>52</v>
      </c>
      <c r="N106" s="36" t="s">
        <v>403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80" t="s">
        <v>482</v>
      </c>
      <c r="K107" s="94">
        <f t="shared" si="10"/>
        <v>30</v>
      </c>
      <c r="L107" s="36" t="s">
        <v>48</v>
      </c>
      <c r="M107" s="36" t="s">
        <v>52</v>
      </c>
      <c r="N107" s="36" t="s">
        <v>403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80" t="s">
        <v>482</v>
      </c>
      <c r="K108" s="94">
        <f t="shared" si="10"/>
        <v>31</v>
      </c>
      <c r="L108" s="36" t="s">
        <v>48</v>
      </c>
      <c r="M108" s="36" t="s">
        <v>52</v>
      </c>
      <c r="N108" s="36" t="s">
        <v>403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80" t="s">
        <v>482</v>
      </c>
      <c r="K109" s="94">
        <f t="shared" si="10"/>
        <v>32</v>
      </c>
      <c r="L109" s="36" t="s">
        <v>48</v>
      </c>
      <c r="M109" s="36" t="s">
        <v>52</v>
      </c>
      <c r="N109" s="36" t="s">
        <v>403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80" t="s">
        <v>482</v>
      </c>
      <c r="K110" s="94">
        <f t="shared" si="10"/>
        <v>33</v>
      </c>
      <c r="L110" s="36" t="s">
        <v>48</v>
      </c>
      <c r="M110" s="36" t="s">
        <v>52</v>
      </c>
      <c r="N110" s="36" t="s">
        <v>403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80" t="s">
        <v>482</v>
      </c>
      <c r="K111" s="94">
        <f t="shared" si="10"/>
        <v>34</v>
      </c>
      <c r="L111" s="36" t="s">
        <v>48</v>
      </c>
      <c r="M111" s="36" t="s">
        <v>52</v>
      </c>
      <c r="N111" s="36" t="s">
        <v>403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80" t="s">
        <v>482</v>
      </c>
      <c r="K112" s="94">
        <f t="shared" si="10"/>
        <v>35</v>
      </c>
      <c r="L112" s="36" t="s">
        <v>48</v>
      </c>
      <c r="M112" s="36" t="s">
        <v>52</v>
      </c>
      <c r="N112" s="36" t="s">
        <v>403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80" t="s">
        <v>482</v>
      </c>
      <c r="K113" s="94">
        <f t="shared" si="10"/>
        <v>36</v>
      </c>
      <c r="L113" s="36" t="s">
        <v>48</v>
      </c>
      <c r="M113" s="36" t="s">
        <v>52</v>
      </c>
      <c r="N113" s="36" t="s">
        <v>403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80" t="s">
        <v>482</v>
      </c>
      <c r="K114" s="94">
        <f t="shared" si="10"/>
        <v>37</v>
      </c>
      <c r="L114" s="36" t="s">
        <v>48</v>
      </c>
      <c r="M114" s="36" t="s">
        <v>52</v>
      </c>
      <c r="N114" s="36" t="s">
        <v>403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80" t="s">
        <v>482</v>
      </c>
      <c r="K115" s="94">
        <f t="shared" si="10"/>
        <v>38</v>
      </c>
      <c r="L115" s="36" t="s">
        <v>48</v>
      </c>
      <c r="M115" s="36" t="s">
        <v>52</v>
      </c>
      <c r="N115" s="36" t="s">
        <v>403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80" t="s">
        <v>482</v>
      </c>
      <c r="K116" s="94">
        <f t="shared" si="10"/>
        <v>39</v>
      </c>
      <c r="L116" s="36" t="s">
        <v>48</v>
      </c>
      <c r="M116" s="36" t="s">
        <v>52</v>
      </c>
      <c r="N116" s="36" t="s">
        <v>403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80" t="s">
        <v>482</v>
      </c>
      <c r="K117" s="94">
        <f t="shared" si="10"/>
        <v>40</v>
      </c>
      <c r="L117" s="36" t="s">
        <v>48</v>
      </c>
      <c r="M117" s="36" t="s">
        <v>52</v>
      </c>
      <c r="N117" s="36" t="s">
        <v>403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80" t="s">
        <v>482</v>
      </c>
      <c r="K118" s="94">
        <f t="shared" si="10"/>
        <v>41</v>
      </c>
      <c r="L118" s="36" t="s">
        <v>48</v>
      </c>
      <c r="M118" s="36" t="s">
        <v>52</v>
      </c>
      <c r="N118" s="36" t="s">
        <v>403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80" t="s">
        <v>482</v>
      </c>
      <c r="K119" s="94">
        <f t="shared" si="10"/>
        <v>42</v>
      </c>
      <c r="L119" s="36" t="s">
        <v>48</v>
      </c>
      <c r="M119" s="36" t="s">
        <v>52</v>
      </c>
      <c r="N119" s="36" t="s">
        <v>403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80" t="s">
        <v>482</v>
      </c>
      <c r="K120" s="94">
        <f t="shared" si="10"/>
        <v>43</v>
      </c>
      <c r="L120" s="36" t="s">
        <v>48</v>
      </c>
      <c r="M120" s="36" t="s">
        <v>52</v>
      </c>
      <c r="N120" s="36" t="s">
        <v>403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80" t="s">
        <v>482</v>
      </c>
      <c r="K121" s="94">
        <f t="shared" si="10"/>
        <v>44</v>
      </c>
      <c r="L121" s="36" t="s">
        <v>48</v>
      </c>
      <c r="M121" s="36" t="s">
        <v>52</v>
      </c>
      <c r="N121" s="36" t="s">
        <v>403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80" t="s">
        <v>482</v>
      </c>
      <c r="K122" s="94">
        <f t="shared" si="10"/>
        <v>45</v>
      </c>
      <c r="L122" s="36" t="s">
        <v>48</v>
      </c>
      <c r="M122" s="36" t="s">
        <v>52</v>
      </c>
      <c r="N122" s="36" t="s">
        <v>403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80" t="s">
        <v>482</v>
      </c>
      <c r="K123" s="94">
        <f t="shared" si="10"/>
        <v>46</v>
      </c>
      <c r="L123" s="36" t="s">
        <v>48</v>
      </c>
      <c r="M123" s="36" t="s">
        <v>52</v>
      </c>
      <c r="N123" s="36" t="s">
        <v>403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80" t="s">
        <v>482</v>
      </c>
      <c r="K124" s="94">
        <f t="shared" si="10"/>
        <v>47</v>
      </c>
      <c r="L124" s="36" t="s">
        <v>48</v>
      </c>
      <c r="M124" s="36" t="s">
        <v>52</v>
      </c>
      <c r="N124" s="36" t="s">
        <v>403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80" t="s">
        <v>482</v>
      </c>
      <c r="K125" s="94">
        <f t="shared" si="10"/>
        <v>48</v>
      </c>
      <c r="L125" s="36" t="s">
        <v>48</v>
      </c>
      <c r="M125" s="36" t="s">
        <v>52</v>
      </c>
      <c r="N125" s="36" t="s">
        <v>403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80" t="s">
        <v>482</v>
      </c>
      <c r="K126" s="94">
        <f t="shared" si="10"/>
        <v>49</v>
      </c>
      <c r="L126" s="36" t="s">
        <v>48</v>
      </c>
      <c r="M126" s="36" t="s">
        <v>52</v>
      </c>
      <c r="N126" s="36" t="s">
        <v>403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80" t="s">
        <v>482</v>
      </c>
      <c r="K127" s="94">
        <f t="shared" si="10"/>
        <v>50</v>
      </c>
      <c r="L127" s="36" t="s">
        <v>48</v>
      </c>
      <c r="M127" s="36" t="s">
        <v>52</v>
      </c>
      <c r="N127" s="36" t="s">
        <v>403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80" t="s">
        <v>482</v>
      </c>
      <c r="K128" s="94">
        <f t="shared" si="10"/>
        <v>51</v>
      </c>
      <c r="L128" s="36" t="s">
        <v>48</v>
      </c>
      <c r="M128" s="36" t="s">
        <v>52</v>
      </c>
      <c r="N128" s="36" t="s">
        <v>403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80" t="s">
        <v>482</v>
      </c>
      <c r="K129" s="94">
        <f t="shared" si="10"/>
        <v>52</v>
      </c>
      <c r="L129" s="36" t="s">
        <v>48</v>
      </c>
      <c r="M129" s="36" t="s">
        <v>52</v>
      </c>
      <c r="N129" s="36" t="s">
        <v>403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80" t="s">
        <v>482</v>
      </c>
      <c r="K130" s="94">
        <f t="shared" si="10"/>
        <v>53</v>
      </c>
      <c r="L130" s="36" t="s">
        <v>48</v>
      </c>
      <c r="M130" s="36" t="s">
        <v>52</v>
      </c>
      <c r="N130" s="36" t="s">
        <v>403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80" t="s">
        <v>482</v>
      </c>
      <c r="K131" s="94">
        <f t="shared" si="10"/>
        <v>54</v>
      </c>
      <c r="L131" s="36" t="s">
        <v>48</v>
      </c>
      <c r="M131" s="36" t="s">
        <v>52</v>
      </c>
      <c r="N131" s="36" t="s">
        <v>403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80" t="s">
        <v>482</v>
      </c>
      <c r="K132" s="94">
        <f t="shared" si="10"/>
        <v>55</v>
      </c>
      <c r="L132" s="36" t="s">
        <v>48</v>
      </c>
      <c r="M132" s="36" t="s">
        <v>52</v>
      </c>
      <c r="N132" s="36" t="s">
        <v>403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80" t="s">
        <v>482</v>
      </c>
      <c r="K133" s="94">
        <f t="shared" si="10"/>
        <v>56</v>
      </c>
      <c r="L133" s="36" t="s">
        <v>48</v>
      </c>
      <c r="M133" s="36" t="s">
        <v>52</v>
      </c>
      <c r="N133" s="36" t="s">
        <v>403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80" t="s">
        <v>482</v>
      </c>
      <c r="K134" s="94">
        <f t="shared" si="10"/>
        <v>57</v>
      </c>
      <c r="L134" s="36" t="s">
        <v>48</v>
      </c>
      <c r="M134" s="36" t="s">
        <v>52</v>
      </c>
      <c r="N134" s="36" t="s">
        <v>403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80" t="s">
        <v>482</v>
      </c>
      <c r="K135" s="94">
        <f t="shared" si="10"/>
        <v>58</v>
      </c>
      <c r="L135" s="36" t="s">
        <v>48</v>
      </c>
      <c r="M135" s="36" t="s">
        <v>52</v>
      </c>
      <c r="N135" s="36" t="s">
        <v>403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80" t="s">
        <v>482</v>
      </c>
      <c r="K136" s="94">
        <f t="shared" si="10"/>
        <v>59</v>
      </c>
      <c r="L136" s="36" t="s">
        <v>48</v>
      </c>
      <c r="M136" s="36" t="s">
        <v>52</v>
      </c>
      <c r="N136" s="36" t="s">
        <v>403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80" t="s">
        <v>482</v>
      </c>
      <c r="K137" s="94">
        <f t="shared" si="10"/>
        <v>60</v>
      </c>
      <c r="L137" s="36" t="s">
        <v>48</v>
      </c>
      <c r="M137" s="36" t="s">
        <v>52</v>
      </c>
      <c r="N137" s="36" t="s">
        <v>403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80" t="s">
        <v>482</v>
      </c>
      <c r="K138" s="94">
        <f t="shared" si="10"/>
        <v>61</v>
      </c>
      <c r="L138" s="36" t="s">
        <v>48</v>
      </c>
      <c r="M138" s="36" t="s">
        <v>52</v>
      </c>
      <c r="N138" s="36" t="s">
        <v>403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80" t="s">
        <v>482</v>
      </c>
      <c r="K139" s="94">
        <f t="shared" si="10"/>
        <v>62</v>
      </c>
      <c r="L139" s="36" t="s">
        <v>48</v>
      </c>
      <c r="M139" s="36" t="s">
        <v>52</v>
      </c>
      <c r="N139" s="36" t="s">
        <v>403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80" t="s">
        <v>482</v>
      </c>
      <c r="K140" s="94">
        <f t="shared" si="10"/>
        <v>63</v>
      </c>
      <c r="L140" s="36" t="s">
        <v>48</v>
      </c>
      <c r="M140" s="36" t="s">
        <v>52</v>
      </c>
      <c r="N140" s="36" t="s">
        <v>403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80" t="s">
        <v>482</v>
      </c>
      <c r="K141" s="94">
        <f t="shared" si="10"/>
        <v>64</v>
      </c>
      <c r="L141" s="36" t="s">
        <v>48</v>
      </c>
      <c r="M141" s="36" t="s">
        <v>52</v>
      </c>
      <c r="N141" s="36" t="s">
        <v>403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80" t="s">
        <v>482</v>
      </c>
      <c r="K142" s="94">
        <f t="shared" si="10"/>
        <v>65</v>
      </c>
      <c r="L142" s="36" t="s">
        <v>48</v>
      </c>
      <c r="M142" s="36" t="s">
        <v>52</v>
      </c>
      <c r="N142" s="36" t="s">
        <v>403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80" t="s">
        <v>482</v>
      </c>
      <c r="K143" s="94">
        <f t="shared" si="10"/>
        <v>66</v>
      </c>
      <c r="L143" s="36" t="s">
        <v>48</v>
      </c>
      <c r="M143" s="36" t="s">
        <v>52</v>
      </c>
      <c r="N143" s="36" t="s">
        <v>403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80" t="s">
        <v>482</v>
      </c>
      <c r="K144" s="94">
        <f t="shared" si="10"/>
        <v>67</v>
      </c>
      <c r="L144" s="36" t="s">
        <v>48</v>
      </c>
      <c r="M144" s="36" t="s">
        <v>52</v>
      </c>
      <c r="N144" s="36" t="s">
        <v>403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80" t="s">
        <v>482</v>
      </c>
      <c r="K145" s="94">
        <f t="shared" si="10"/>
        <v>68</v>
      </c>
      <c r="L145" s="36" t="s">
        <v>48</v>
      </c>
      <c r="M145" s="36" t="s">
        <v>52</v>
      </c>
      <c r="N145" s="36" t="s">
        <v>403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80" t="s">
        <v>482</v>
      </c>
      <c r="K146" s="94">
        <f t="shared" si="10"/>
        <v>69</v>
      </c>
      <c r="L146" s="36" t="s">
        <v>48</v>
      </c>
      <c r="M146" s="36" t="s">
        <v>52</v>
      </c>
      <c r="N146" s="36" t="s">
        <v>403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80" t="s">
        <v>482</v>
      </c>
      <c r="K147" s="94">
        <f t="shared" si="10"/>
        <v>70</v>
      </c>
      <c r="L147" s="36" t="s">
        <v>48</v>
      </c>
      <c r="M147" s="36" t="s">
        <v>52</v>
      </c>
      <c r="N147" s="36" t="s">
        <v>403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80" t="s">
        <v>482</v>
      </c>
      <c r="K148" s="94">
        <f t="shared" si="10"/>
        <v>71</v>
      </c>
      <c r="L148" s="36" t="s">
        <v>48</v>
      </c>
      <c r="M148" s="36" t="s">
        <v>52</v>
      </c>
      <c r="N148" s="36" t="s">
        <v>403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80" t="s">
        <v>482</v>
      </c>
      <c r="K149" s="94">
        <f t="shared" si="10"/>
        <v>72</v>
      </c>
      <c r="L149" s="36" t="s">
        <v>48</v>
      </c>
      <c r="M149" s="36" t="s">
        <v>52</v>
      </c>
      <c r="N149" s="36" t="s">
        <v>403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80" t="s">
        <v>482</v>
      </c>
      <c r="K150" s="94">
        <f t="shared" si="10"/>
        <v>73</v>
      </c>
      <c r="L150" s="36" t="s">
        <v>48</v>
      </c>
      <c r="M150" s="36" t="s">
        <v>52</v>
      </c>
      <c r="N150" s="36" t="s">
        <v>403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80" t="s">
        <v>482</v>
      </c>
      <c r="K151" s="94">
        <f t="shared" si="10"/>
        <v>74</v>
      </c>
      <c r="L151" s="36" t="s">
        <v>48</v>
      </c>
      <c r="M151" s="36" t="s">
        <v>52</v>
      </c>
      <c r="N151" s="36" t="s">
        <v>403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80" t="s">
        <v>482</v>
      </c>
      <c r="K152" s="94">
        <f t="shared" ref="K152:K182" si="16">K151+1</f>
        <v>75</v>
      </c>
      <c r="L152" s="36" t="s">
        <v>48</v>
      </c>
      <c r="M152" s="36" t="s">
        <v>52</v>
      </c>
      <c r="N152" s="36" t="s">
        <v>403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80" t="s">
        <v>482</v>
      </c>
      <c r="K153" s="94">
        <f t="shared" si="16"/>
        <v>76</v>
      </c>
      <c r="L153" s="36" t="s">
        <v>48</v>
      </c>
      <c r="M153" s="36" t="s">
        <v>52</v>
      </c>
      <c r="N153" s="36" t="s">
        <v>403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80" t="s">
        <v>482</v>
      </c>
      <c r="K154" s="94">
        <f t="shared" si="16"/>
        <v>77</v>
      </c>
      <c r="L154" s="36" t="s">
        <v>48</v>
      </c>
      <c r="M154" s="36" t="s">
        <v>52</v>
      </c>
      <c r="N154" s="36" t="s">
        <v>403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80" t="s">
        <v>482</v>
      </c>
      <c r="K155" s="94">
        <f t="shared" si="16"/>
        <v>78</v>
      </c>
      <c r="L155" s="36" t="s">
        <v>48</v>
      </c>
      <c r="M155" s="36" t="s">
        <v>52</v>
      </c>
      <c r="N155" s="36" t="s">
        <v>403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80" t="s">
        <v>482</v>
      </c>
      <c r="K156" s="94">
        <f t="shared" si="16"/>
        <v>79</v>
      </c>
      <c r="L156" s="36" t="s">
        <v>48</v>
      </c>
      <c r="M156" s="36" t="s">
        <v>52</v>
      </c>
      <c r="N156" s="36" t="s">
        <v>403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80" t="s">
        <v>482</v>
      </c>
      <c r="K157" s="94">
        <f t="shared" si="16"/>
        <v>80</v>
      </c>
      <c r="L157" s="36" t="s">
        <v>48</v>
      </c>
      <c r="M157" s="36" t="s">
        <v>52</v>
      </c>
      <c r="N157" s="36" t="s">
        <v>403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80" t="s">
        <v>482</v>
      </c>
      <c r="K158" s="94">
        <f t="shared" si="16"/>
        <v>81</v>
      </c>
      <c r="L158" s="36" t="s">
        <v>48</v>
      </c>
      <c r="M158" s="36" t="s">
        <v>52</v>
      </c>
      <c r="N158" s="36" t="s">
        <v>403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80" t="s">
        <v>482</v>
      </c>
      <c r="K159" s="94">
        <f t="shared" si="16"/>
        <v>82</v>
      </c>
      <c r="L159" s="36" t="s">
        <v>48</v>
      </c>
      <c r="M159" s="36" t="s">
        <v>52</v>
      </c>
      <c r="N159" s="36" t="s">
        <v>403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80" t="s">
        <v>482</v>
      </c>
      <c r="K160" s="94">
        <f t="shared" si="16"/>
        <v>83</v>
      </c>
      <c r="L160" s="36" t="s">
        <v>48</v>
      </c>
      <c r="M160" s="36" t="s">
        <v>52</v>
      </c>
      <c r="N160" s="36" t="s">
        <v>403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80" t="s">
        <v>482</v>
      </c>
      <c r="K161" s="94">
        <f t="shared" si="16"/>
        <v>84</v>
      </c>
      <c r="L161" s="36" t="s">
        <v>48</v>
      </c>
      <c r="M161" s="36" t="s">
        <v>52</v>
      </c>
      <c r="N161" s="36" t="s">
        <v>403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80" t="s">
        <v>482</v>
      </c>
      <c r="K162" s="94">
        <f t="shared" si="16"/>
        <v>85</v>
      </c>
      <c r="L162" s="36" t="s">
        <v>48</v>
      </c>
      <c r="M162" s="36" t="s">
        <v>52</v>
      </c>
      <c r="N162" s="36" t="s">
        <v>403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80" t="s">
        <v>482</v>
      </c>
      <c r="K163" s="94">
        <f t="shared" si="16"/>
        <v>86</v>
      </c>
      <c r="L163" s="36" t="s">
        <v>48</v>
      </c>
      <c r="M163" s="36" t="s">
        <v>52</v>
      </c>
      <c r="N163" s="36" t="s">
        <v>403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80" t="s">
        <v>482</v>
      </c>
      <c r="K164" s="94">
        <f t="shared" si="16"/>
        <v>87</v>
      </c>
      <c r="L164" s="36" t="s">
        <v>48</v>
      </c>
      <c r="M164" s="36" t="s">
        <v>52</v>
      </c>
      <c r="N164" s="36" t="s">
        <v>403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80" t="s">
        <v>482</v>
      </c>
      <c r="K165" s="94">
        <f t="shared" si="16"/>
        <v>88</v>
      </c>
      <c r="L165" s="36" t="s">
        <v>48</v>
      </c>
      <c r="M165" s="36" t="s">
        <v>52</v>
      </c>
      <c r="N165" s="36" t="s">
        <v>403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80" t="s">
        <v>482</v>
      </c>
      <c r="K166" s="94">
        <f t="shared" si="16"/>
        <v>89</v>
      </c>
      <c r="L166" s="36" t="s">
        <v>48</v>
      </c>
      <c r="M166" s="36" t="s">
        <v>52</v>
      </c>
      <c r="N166" s="36" t="s">
        <v>403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80" t="s">
        <v>482</v>
      </c>
      <c r="K167" s="94">
        <f t="shared" si="16"/>
        <v>90</v>
      </c>
      <c r="L167" s="36" t="s">
        <v>48</v>
      </c>
      <c r="M167" s="36" t="s">
        <v>52</v>
      </c>
      <c r="N167" s="36" t="s">
        <v>403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80" t="s">
        <v>482</v>
      </c>
      <c r="K168" s="94">
        <f t="shared" si="16"/>
        <v>91</v>
      </c>
      <c r="L168" s="36" t="s">
        <v>48</v>
      </c>
      <c r="M168" s="36" t="s">
        <v>52</v>
      </c>
      <c r="N168" s="36" t="s">
        <v>403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80" t="s">
        <v>482</v>
      </c>
      <c r="K169" s="94">
        <f t="shared" si="16"/>
        <v>92</v>
      </c>
      <c r="L169" s="36" t="s">
        <v>48</v>
      </c>
      <c r="M169" s="36" t="s">
        <v>52</v>
      </c>
      <c r="N169" s="36" t="s">
        <v>403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80" t="s">
        <v>482</v>
      </c>
      <c r="K170" s="94">
        <f t="shared" si="16"/>
        <v>93</v>
      </c>
      <c r="L170" s="36" t="s">
        <v>48</v>
      </c>
      <c r="M170" s="36" t="s">
        <v>52</v>
      </c>
      <c r="N170" s="36" t="s">
        <v>403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80" t="s">
        <v>482</v>
      </c>
      <c r="K171" s="94">
        <f t="shared" si="16"/>
        <v>94</v>
      </c>
      <c r="L171" s="36" t="s">
        <v>48</v>
      </c>
      <c r="M171" s="36" t="s">
        <v>52</v>
      </c>
      <c r="N171" s="36" t="s">
        <v>403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80" t="s">
        <v>482</v>
      </c>
      <c r="K172" s="94">
        <f t="shared" si="16"/>
        <v>95</v>
      </c>
      <c r="L172" s="36" t="s">
        <v>48</v>
      </c>
      <c r="M172" s="36" t="s">
        <v>52</v>
      </c>
      <c r="N172" s="36" t="s">
        <v>403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80" t="s">
        <v>482</v>
      </c>
      <c r="K173" s="94">
        <f t="shared" si="16"/>
        <v>96</v>
      </c>
      <c r="L173" s="36" t="s">
        <v>48</v>
      </c>
      <c r="M173" s="36" t="s">
        <v>52</v>
      </c>
      <c r="N173" s="36" t="s">
        <v>403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80" t="s">
        <v>482</v>
      </c>
      <c r="K174" s="94">
        <f t="shared" si="16"/>
        <v>97</v>
      </c>
      <c r="L174" s="36" t="s">
        <v>48</v>
      </c>
      <c r="M174" s="36" t="s">
        <v>52</v>
      </c>
      <c r="N174" s="36" t="s">
        <v>403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80" t="s">
        <v>482</v>
      </c>
      <c r="K175" s="94">
        <f t="shared" si="16"/>
        <v>98</v>
      </c>
      <c r="L175" s="36" t="s">
        <v>48</v>
      </c>
      <c r="M175" s="36" t="s">
        <v>52</v>
      </c>
      <c r="N175" s="36" t="s">
        <v>403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80" t="s">
        <v>482</v>
      </c>
      <c r="K176" s="94">
        <f t="shared" si="16"/>
        <v>99</v>
      </c>
      <c r="L176" s="36" t="s">
        <v>48</v>
      </c>
      <c r="M176" s="36" t="s">
        <v>52</v>
      </c>
      <c r="N176" s="36" t="s">
        <v>403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80" t="s">
        <v>482</v>
      </c>
      <c r="K177" s="94">
        <f t="shared" si="16"/>
        <v>100</v>
      </c>
      <c r="L177" s="36" t="s">
        <v>48</v>
      </c>
      <c r="M177" s="36" t="s">
        <v>52</v>
      </c>
      <c r="N177" s="36" t="s">
        <v>403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80" t="s">
        <v>482</v>
      </c>
      <c r="K178" s="94">
        <f t="shared" si="16"/>
        <v>101</v>
      </c>
      <c r="L178" s="36" t="s">
        <v>48</v>
      </c>
      <c r="M178" s="36" t="s">
        <v>52</v>
      </c>
      <c r="N178" s="36" t="s">
        <v>403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80" t="s">
        <v>482</v>
      </c>
      <c r="K179" s="94">
        <f t="shared" si="16"/>
        <v>102</v>
      </c>
      <c r="L179" s="36" t="s">
        <v>48</v>
      </c>
      <c r="M179" s="36" t="s">
        <v>52</v>
      </c>
      <c r="N179" s="36" t="s">
        <v>403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80" t="s">
        <v>482</v>
      </c>
      <c r="K180" s="94">
        <f t="shared" si="16"/>
        <v>103</v>
      </c>
      <c r="L180" s="36" t="s">
        <v>48</v>
      </c>
      <c r="M180" s="36" t="s">
        <v>52</v>
      </c>
      <c r="N180" s="36" t="s">
        <v>403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80" t="s">
        <v>482</v>
      </c>
      <c r="K181" s="94">
        <f t="shared" si="16"/>
        <v>104</v>
      </c>
      <c r="L181" s="36" t="s">
        <v>48</v>
      </c>
      <c r="M181" s="36" t="s">
        <v>52</v>
      </c>
      <c r="N181" s="36" t="s">
        <v>403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80" t="s">
        <v>482</v>
      </c>
      <c r="K182" s="94">
        <f t="shared" si="16"/>
        <v>105</v>
      </c>
      <c r="L182" s="36" t="s">
        <v>48</v>
      </c>
      <c r="M182" s="36" t="s">
        <v>52</v>
      </c>
      <c r="N182" s="36" t="s">
        <v>403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80" t="s">
        <v>482</v>
      </c>
      <c r="K184" s="94" t="s">
        <v>512</v>
      </c>
      <c r="L184" s="36" t="s">
        <v>48</v>
      </c>
      <c r="M184" s="36" t="s">
        <v>52</v>
      </c>
      <c r="N184" s="36" t="s">
        <v>403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80" t="s">
        <v>482</v>
      </c>
      <c r="K185" s="94">
        <f>K182+1</f>
        <v>106</v>
      </c>
      <c r="L185" s="36" t="s">
        <v>48</v>
      </c>
      <c r="M185" s="36" t="s">
        <v>52</v>
      </c>
      <c r="N185" s="36" t="s">
        <v>403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80" t="s">
        <v>482</v>
      </c>
      <c r="K186" s="94">
        <f t="shared" ref="K186:K249" si="20">K185+1</f>
        <v>107</v>
      </c>
      <c r="L186" s="36" t="s">
        <v>48</v>
      </c>
      <c r="M186" s="36" t="s">
        <v>52</v>
      </c>
      <c r="N186" s="36" t="s">
        <v>403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80" t="s">
        <v>482</v>
      </c>
      <c r="K187" s="94">
        <f t="shared" si="20"/>
        <v>108</v>
      </c>
      <c r="L187" s="36" t="s">
        <v>48</v>
      </c>
      <c r="M187" s="36" t="s">
        <v>52</v>
      </c>
      <c r="N187" s="36" t="s">
        <v>403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80" t="s">
        <v>482</v>
      </c>
      <c r="K188" s="94">
        <f t="shared" si="20"/>
        <v>109</v>
      </c>
      <c r="L188" s="36" t="s">
        <v>48</v>
      </c>
      <c r="M188" s="36" t="s">
        <v>52</v>
      </c>
      <c r="N188" s="36" t="s">
        <v>403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80" t="s">
        <v>482</v>
      </c>
      <c r="K189" s="94">
        <f t="shared" si="20"/>
        <v>110</v>
      </c>
      <c r="L189" s="36" t="s">
        <v>48</v>
      </c>
      <c r="M189" s="36" t="s">
        <v>52</v>
      </c>
      <c r="N189" s="36" t="s">
        <v>403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80" t="s">
        <v>482</v>
      </c>
      <c r="K190" s="94">
        <f t="shared" si="20"/>
        <v>111</v>
      </c>
      <c r="L190" s="36" t="s">
        <v>48</v>
      </c>
      <c r="M190" s="36" t="s">
        <v>52</v>
      </c>
      <c r="N190" s="36" t="s">
        <v>403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80" t="s">
        <v>482</v>
      </c>
      <c r="K191" s="94">
        <f t="shared" si="20"/>
        <v>112</v>
      </c>
      <c r="L191" s="36" t="s">
        <v>48</v>
      </c>
      <c r="M191" s="36" t="s">
        <v>52</v>
      </c>
      <c r="N191" s="36" t="s">
        <v>403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80" t="s">
        <v>482</v>
      </c>
      <c r="K192" s="94">
        <f t="shared" si="20"/>
        <v>113</v>
      </c>
      <c r="L192" s="36" t="s">
        <v>48</v>
      </c>
      <c r="M192" s="36" t="s">
        <v>52</v>
      </c>
      <c r="N192" s="36" t="s">
        <v>403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80" t="s">
        <v>482</v>
      </c>
      <c r="K193" s="94">
        <f t="shared" si="20"/>
        <v>114</v>
      </c>
      <c r="L193" s="36" t="s">
        <v>48</v>
      </c>
      <c r="M193" s="36" t="s">
        <v>52</v>
      </c>
      <c r="N193" s="36" t="s">
        <v>403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80" t="s">
        <v>482</v>
      </c>
      <c r="K194" s="94">
        <f t="shared" si="20"/>
        <v>115</v>
      </c>
      <c r="L194" s="36" t="s">
        <v>48</v>
      </c>
      <c r="M194" s="36" t="s">
        <v>52</v>
      </c>
      <c r="N194" s="36" t="s">
        <v>403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80" t="s">
        <v>482</v>
      </c>
      <c r="K195" s="94">
        <f t="shared" si="20"/>
        <v>116</v>
      </c>
      <c r="L195" s="36" t="s">
        <v>48</v>
      </c>
      <c r="M195" s="36" t="s">
        <v>52</v>
      </c>
      <c r="N195" s="36" t="s">
        <v>403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80" t="s">
        <v>482</v>
      </c>
      <c r="K196" s="94">
        <f t="shared" si="20"/>
        <v>117</v>
      </c>
      <c r="L196" s="36" t="s">
        <v>48</v>
      </c>
      <c r="M196" s="36" t="s">
        <v>52</v>
      </c>
      <c r="N196" s="36" t="s">
        <v>403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80" t="s">
        <v>482</v>
      </c>
      <c r="K197" s="94">
        <f t="shared" si="20"/>
        <v>118</v>
      </c>
      <c r="L197" s="36" t="s">
        <v>48</v>
      </c>
      <c r="M197" s="36" t="s">
        <v>52</v>
      </c>
      <c r="N197" s="36" t="s">
        <v>403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80" t="s">
        <v>482</v>
      </c>
      <c r="K198" s="94">
        <f t="shared" si="20"/>
        <v>119</v>
      </c>
      <c r="L198" s="36" t="s">
        <v>48</v>
      </c>
      <c r="M198" s="36" t="s">
        <v>52</v>
      </c>
      <c r="N198" s="36" t="s">
        <v>403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80" t="s">
        <v>482</v>
      </c>
      <c r="K199" s="94">
        <f t="shared" si="20"/>
        <v>120</v>
      </c>
      <c r="L199" s="36" t="s">
        <v>48</v>
      </c>
      <c r="M199" s="36" t="s">
        <v>52</v>
      </c>
      <c r="N199" s="36" t="s">
        <v>403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80" t="s">
        <v>482</v>
      </c>
      <c r="K200" s="94">
        <f t="shared" si="20"/>
        <v>121</v>
      </c>
      <c r="L200" s="36" t="s">
        <v>48</v>
      </c>
      <c r="M200" s="36" t="s">
        <v>52</v>
      </c>
      <c r="N200" s="36" t="s">
        <v>403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80" t="s">
        <v>482</v>
      </c>
      <c r="K201" s="94">
        <f t="shared" si="20"/>
        <v>122</v>
      </c>
      <c r="L201" s="36" t="s">
        <v>48</v>
      </c>
      <c r="M201" s="36" t="s">
        <v>52</v>
      </c>
      <c r="N201" s="36" t="s">
        <v>403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80" t="s">
        <v>482</v>
      </c>
      <c r="K202" s="94">
        <f t="shared" si="20"/>
        <v>123</v>
      </c>
      <c r="L202" s="36" t="s">
        <v>48</v>
      </c>
      <c r="M202" s="36" t="s">
        <v>52</v>
      </c>
      <c r="N202" s="36" t="s">
        <v>403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80" t="s">
        <v>482</v>
      </c>
      <c r="K203" s="94">
        <f t="shared" si="20"/>
        <v>124</v>
      </c>
      <c r="L203" s="36" t="s">
        <v>48</v>
      </c>
      <c r="M203" s="36" t="s">
        <v>52</v>
      </c>
      <c r="N203" s="36" t="s">
        <v>403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80" t="s">
        <v>482</v>
      </c>
      <c r="K204" s="94">
        <f t="shared" si="20"/>
        <v>125</v>
      </c>
      <c r="L204" s="36" t="s">
        <v>48</v>
      </c>
      <c r="M204" s="36" t="s">
        <v>52</v>
      </c>
      <c r="N204" s="36" t="s">
        <v>403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80" t="s">
        <v>482</v>
      </c>
      <c r="K205" s="94">
        <f t="shared" si="20"/>
        <v>126</v>
      </c>
      <c r="L205" s="36" t="s">
        <v>48</v>
      </c>
      <c r="M205" s="36" t="s">
        <v>52</v>
      </c>
      <c r="N205" s="36" t="s">
        <v>403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80" t="s">
        <v>482</v>
      </c>
      <c r="K206" s="94">
        <f t="shared" si="20"/>
        <v>127</v>
      </c>
      <c r="L206" s="36" t="s">
        <v>48</v>
      </c>
      <c r="M206" s="36" t="s">
        <v>52</v>
      </c>
      <c r="N206" s="36" t="s">
        <v>403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80" t="s">
        <v>482</v>
      </c>
      <c r="K207" s="94">
        <f t="shared" si="20"/>
        <v>128</v>
      </c>
      <c r="L207" s="36" t="s">
        <v>48</v>
      </c>
      <c r="M207" s="36" t="s">
        <v>52</v>
      </c>
      <c r="N207" s="36" t="s">
        <v>403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80" t="s">
        <v>482</v>
      </c>
      <c r="K208" s="94">
        <f t="shared" si="20"/>
        <v>129</v>
      </c>
      <c r="L208" s="36" t="s">
        <v>48</v>
      </c>
      <c r="M208" s="36" t="s">
        <v>52</v>
      </c>
      <c r="N208" s="36" t="s">
        <v>403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80" t="s">
        <v>482</v>
      </c>
      <c r="K209" s="94">
        <f t="shared" si="20"/>
        <v>130</v>
      </c>
      <c r="L209" s="36" t="s">
        <v>48</v>
      </c>
      <c r="M209" s="36" t="s">
        <v>52</v>
      </c>
      <c r="N209" s="36" t="s">
        <v>403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80" t="s">
        <v>482</v>
      </c>
      <c r="K210" s="94">
        <f t="shared" si="20"/>
        <v>131</v>
      </c>
      <c r="L210" s="36" t="s">
        <v>48</v>
      </c>
      <c r="M210" s="36" t="s">
        <v>52</v>
      </c>
      <c r="N210" s="36" t="s">
        <v>403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80" t="s">
        <v>482</v>
      </c>
      <c r="K211" s="94">
        <f t="shared" si="20"/>
        <v>132</v>
      </c>
      <c r="L211" s="36" t="s">
        <v>48</v>
      </c>
      <c r="M211" s="36" t="s">
        <v>52</v>
      </c>
      <c r="N211" s="36" t="s">
        <v>403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80" t="s">
        <v>482</v>
      </c>
      <c r="K212" s="94">
        <f t="shared" si="20"/>
        <v>133</v>
      </c>
      <c r="L212" s="36" t="s">
        <v>48</v>
      </c>
      <c r="M212" s="36" t="s">
        <v>52</v>
      </c>
      <c r="N212" s="36" t="s">
        <v>403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80" t="s">
        <v>482</v>
      </c>
      <c r="K213" s="94">
        <f t="shared" si="20"/>
        <v>134</v>
      </c>
      <c r="L213" s="36" t="s">
        <v>48</v>
      </c>
      <c r="M213" s="36" t="s">
        <v>52</v>
      </c>
      <c r="N213" s="36" t="s">
        <v>403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80" t="s">
        <v>482</v>
      </c>
      <c r="K214" s="94">
        <f t="shared" si="20"/>
        <v>135</v>
      </c>
      <c r="L214" s="36" t="s">
        <v>48</v>
      </c>
      <c r="M214" s="36" t="s">
        <v>52</v>
      </c>
      <c r="N214" s="36" t="s">
        <v>403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80" t="s">
        <v>482</v>
      </c>
      <c r="K215" s="94">
        <f t="shared" si="20"/>
        <v>136</v>
      </c>
      <c r="L215" s="36" t="s">
        <v>48</v>
      </c>
      <c r="M215" s="36" t="s">
        <v>52</v>
      </c>
      <c r="N215" s="36" t="s">
        <v>403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80" t="s">
        <v>482</v>
      </c>
      <c r="K216" s="94">
        <f t="shared" si="20"/>
        <v>137</v>
      </c>
      <c r="L216" s="36" t="s">
        <v>48</v>
      </c>
      <c r="M216" s="36" t="s">
        <v>52</v>
      </c>
      <c r="N216" s="36" t="s">
        <v>403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80" t="s">
        <v>482</v>
      </c>
      <c r="K217" s="94">
        <f t="shared" si="20"/>
        <v>138</v>
      </c>
      <c r="L217" s="36" t="s">
        <v>48</v>
      </c>
      <c r="M217" s="36" t="s">
        <v>52</v>
      </c>
      <c r="N217" s="36" t="s">
        <v>403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80" t="s">
        <v>482</v>
      </c>
      <c r="K218" s="94">
        <f t="shared" si="20"/>
        <v>139</v>
      </c>
      <c r="L218" s="36" t="s">
        <v>48</v>
      </c>
      <c r="M218" s="36" t="s">
        <v>52</v>
      </c>
      <c r="N218" s="36" t="s">
        <v>403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80" t="s">
        <v>482</v>
      </c>
      <c r="K219" s="94">
        <f t="shared" si="20"/>
        <v>140</v>
      </c>
      <c r="L219" s="36" t="s">
        <v>48</v>
      </c>
      <c r="M219" s="36" t="s">
        <v>52</v>
      </c>
      <c r="N219" s="36" t="s">
        <v>403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80" t="s">
        <v>482</v>
      </c>
      <c r="K220" s="94">
        <f t="shared" si="20"/>
        <v>141</v>
      </c>
      <c r="L220" s="36" t="s">
        <v>48</v>
      </c>
      <c r="M220" s="36" t="s">
        <v>52</v>
      </c>
      <c r="N220" s="36" t="s">
        <v>403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80" t="s">
        <v>482</v>
      </c>
      <c r="K221" s="94">
        <f t="shared" si="20"/>
        <v>142</v>
      </c>
      <c r="L221" s="36" t="s">
        <v>48</v>
      </c>
      <c r="M221" s="36" t="s">
        <v>52</v>
      </c>
      <c r="N221" s="36" t="s">
        <v>403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80" t="s">
        <v>482</v>
      </c>
      <c r="K222" s="94">
        <f t="shared" si="20"/>
        <v>143</v>
      </c>
      <c r="L222" s="36" t="s">
        <v>48</v>
      </c>
      <c r="M222" s="36" t="s">
        <v>52</v>
      </c>
      <c r="N222" s="36" t="s">
        <v>403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80" t="s">
        <v>482</v>
      </c>
      <c r="K223" s="94">
        <f t="shared" si="20"/>
        <v>144</v>
      </c>
      <c r="L223" s="36" t="s">
        <v>48</v>
      </c>
      <c r="M223" s="36" t="s">
        <v>52</v>
      </c>
      <c r="N223" s="36" t="s">
        <v>403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80" t="s">
        <v>482</v>
      </c>
      <c r="K224" s="94">
        <f t="shared" si="20"/>
        <v>145</v>
      </c>
      <c r="L224" s="36" t="s">
        <v>48</v>
      </c>
      <c r="M224" s="36" t="s">
        <v>52</v>
      </c>
      <c r="N224" s="36" t="s">
        <v>403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80" t="s">
        <v>482</v>
      </c>
      <c r="K225" s="94">
        <f t="shared" si="20"/>
        <v>146</v>
      </c>
      <c r="L225" s="36" t="s">
        <v>48</v>
      </c>
      <c r="M225" s="36" t="s">
        <v>52</v>
      </c>
      <c r="N225" s="36" t="s">
        <v>403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80" t="s">
        <v>482</v>
      </c>
      <c r="K226" s="94">
        <f t="shared" si="20"/>
        <v>147</v>
      </c>
      <c r="L226" s="36" t="s">
        <v>48</v>
      </c>
      <c r="M226" s="36" t="s">
        <v>52</v>
      </c>
      <c r="N226" s="36" t="s">
        <v>403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80" t="s">
        <v>482</v>
      </c>
      <c r="K227" s="94">
        <f t="shared" si="20"/>
        <v>148</v>
      </c>
      <c r="L227" s="36" t="s">
        <v>48</v>
      </c>
      <c r="M227" s="36" t="s">
        <v>52</v>
      </c>
      <c r="N227" s="36" t="s">
        <v>403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80" t="s">
        <v>482</v>
      </c>
      <c r="K228" s="94">
        <f t="shared" si="20"/>
        <v>149</v>
      </c>
      <c r="L228" s="36" t="s">
        <v>48</v>
      </c>
      <c r="M228" s="36" t="s">
        <v>52</v>
      </c>
      <c r="N228" s="36" t="s">
        <v>403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80" t="s">
        <v>482</v>
      </c>
      <c r="K229" s="94">
        <f t="shared" si="20"/>
        <v>150</v>
      </c>
      <c r="L229" s="36" t="s">
        <v>48</v>
      </c>
      <c r="M229" s="36" t="s">
        <v>52</v>
      </c>
      <c r="N229" s="36" t="s">
        <v>403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80" t="s">
        <v>482</v>
      </c>
      <c r="K230" s="94">
        <f t="shared" si="20"/>
        <v>151</v>
      </c>
      <c r="L230" s="36" t="s">
        <v>48</v>
      </c>
      <c r="M230" s="36" t="s">
        <v>52</v>
      </c>
      <c r="N230" s="36" t="s">
        <v>403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80" t="s">
        <v>482</v>
      </c>
      <c r="K231" s="94">
        <f t="shared" si="20"/>
        <v>152</v>
      </c>
      <c r="L231" s="36" t="s">
        <v>48</v>
      </c>
      <c r="M231" s="36" t="s">
        <v>52</v>
      </c>
      <c r="N231" s="36" t="s">
        <v>403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80" t="s">
        <v>482</v>
      </c>
      <c r="K232" s="94">
        <f t="shared" si="20"/>
        <v>153</v>
      </c>
      <c r="L232" s="36" t="s">
        <v>48</v>
      </c>
      <c r="M232" s="36" t="s">
        <v>52</v>
      </c>
      <c r="N232" s="36" t="s">
        <v>403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80" t="s">
        <v>482</v>
      </c>
      <c r="K233" s="94">
        <f t="shared" si="20"/>
        <v>154</v>
      </c>
      <c r="L233" s="36" t="s">
        <v>48</v>
      </c>
      <c r="M233" s="36" t="s">
        <v>52</v>
      </c>
      <c r="N233" s="36" t="s">
        <v>403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80" t="s">
        <v>482</v>
      </c>
      <c r="K234" s="94">
        <f t="shared" si="20"/>
        <v>155</v>
      </c>
      <c r="L234" s="36" t="s">
        <v>48</v>
      </c>
      <c r="M234" s="36" t="s">
        <v>52</v>
      </c>
      <c r="N234" s="36" t="s">
        <v>403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80" t="s">
        <v>482</v>
      </c>
      <c r="K235" s="94">
        <f t="shared" si="20"/>
        <v>156</v>
      </c>
      <c r="L235" s="36" t="s">
        <v>48</v>
      </c>
      <c r="M235" s="36" t="s">
        <v>52</v>
      </c>
      <c r="N235" s="36" t="s">
        <v>403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80" t="s">
        <v>482</v>
      </c>
      <c r="K236" s="94">
        <f t="shared" si="20"/>
        <v>157</v>
      </c>
      <c r="L236" s="36" t="s">
        <v>48</v>
      </c>
      <c r="M236" s="36" t="s">
        <v>52</v>
      </c>
      <c r="N236" s="36" t="s">
        <v>403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80" t="s">
        <v>482</v>
      </c>
      <c r="K237" s="94">
        <f t="shared" si="20"/>
        <v>158</v>
      </c>
      <c r="L237" s="36" t="s">
        <v>48</v>
      </c>
      <c r="M237" s="36" t="s">
        <v>52</v>
      </c>
      <c r="N237" s="36" t="s">
        <v>403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80" t="s">
        <v>482</v>
      </c>
      <c r="K238" s="94">
        <f t="shared" si="20"/>
        <v>159</v>
      </c>
      <c r="L238" s="36" t="s">
        <v>48</v>
      </c>
      <c r="M238" s="36" t="s">
        <v>52</v>
      </c>
      <c r="N238" s="36" t="s">
        <v>403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80" t="s">
        <v>482</v>
      </c>
      <c r="K239" s="94">
        <f t="shared" si="20"/>
        <v>160</v>
      </c>
      <c r="L239" s="36" t="s">
        <v>48</v>
      </c>
      <c r="M239" s="36" t="s">
        <v>52</v>
      </c>
      <c r="N239" s="36" t="s">
        <v>403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80" t="s">
        <v>482</v>
      </c>
      <c r="K240" s="94">
        <f t="shared" si="20"/>
        <v>161</v>
      </c>
      <c r="L240" s="36" t="s">
        <v>48</v>
      </c>
      <c r="M240" s="36" t="s">
        <v>52</v>
      </c>
      <c r="N240" s="36" t="s">
        <v>403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80" t="s">
        <v>482</v>
      </c>
      <c r="K241" s="94">
        <f t="shared" si="20"/>
        <v>162</v>
      </c>
      <c r="L241" s="36" t="s">
        <v>48</v>
      </c>
      <c r="M241" s="36" t="s">
        <v>52</v>
      </c>
      <c r="N241" s="36" t="s">
        <v>403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80" t="s">
        <v>482</v>
      </c>
      <c r="K242" s="94">
        <f t="shared" si="20"/>
        <v>163</v>
      </c>
      <c r="L242" s="36" t="s">
        <v>48</v>
      </c>
      <c r="M242" s="36" t="s">
        <v>52</v>
      </c>
      <c r="N242" s="36" t="s">
        <v>403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80" t="s">
        <v>482</v>
      </c>
      <c r="K243" s="94">
        <f t="shared" si="20"/>
        <v>164</v>
      </c>
      <c r="L243" s="36" t="s">
        <v>48</v>
      </c>
      <c r="M243" s="36" t="s">
        <v>52</v>
      </c>
      <c r="N243" s="36" t="s">
        <v>403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80" t="s">
        <v>482</v>
      </c>
      <c r="K244" s="94">
        <f t="shared" si="20"/>
        <v>165</v>
      </c>
      <c r="L244" s="36" t="s">
        <v>48</v>
      </c>
      <c r="M244" s="36" t="s">
        <v>52</v>
      </c>
      <c r="N244" s="36" t="s">
        <v>403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80" t="s">
        <v>482</v>
      </c>
      <c r="K245" s="94">
        <f t="shared" si="20"/>
        <v>166</v>
      </c>
      <c r="L245" s="36" t="s">
        <v>48</v>
      </c>
      <c r="M245" s="36" t="s">
        <v>52</v>
      </c>
      <c r="N245" s="36" t="s">
        <v>403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80" t="s">
        <v>482</v>
      </c>
      <c r="K246" s="94">
        <f t="shared" si="20"/>
        <v>167</v>
      </c>
      <c r="L246" s="36" t="s">
        <v>48</v>
      </c>
      <c r="M246" s="36" t="s">
        <v>52</v>
      </c>
      <c r="N246" s="36" t="s">
        <v>403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80" t="s">
        <v>482</v>
      </c>
      <c r="K247" s="94">
        <f t="shared" si="20"/>
        <v>168</v>
      </c>
      <c r="L247" s="36" t="s">
        <v>48</v>
      </c>
      <c r="M247" s="36" t="s">
        <v>52</v>
      </c>
      <c r="N247" s="36" t="s">
        <v>403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80" t="s">
        <v>482</v>
      </c>
      <c r="K248" s="94">
        <f t="shared" si="20"/>
        <v>169</v>
      </c>
      <c r="L248" s="36" t="s">
        <v>48</v>
      </c>
      <c r="M248" s="36" t="s">
        <v>52</v>
      </c>
      <c r="N248" s="36" t="s">
        <v>403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80" t="s">
        <v>482</v>
      </c>
      <c r="K249" s="94">
        <f t="shared" si="20"/>
        <v>170</v>
      </c>
      <c r="L249" s="36" t="s">
        <v>48</v>
      </c>
      <c r="M249" s="36" t="s">
        <v>52</v>
      </c>
      <c r="N249" s="36" t="s">
        <v>403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80" t="s">
        <v>482</v>
      </c>
      <c r="K250" s="94">
        <f t="shared" ref="K250:K280" si="26">K249+1</f>
        <v>171</v>
      </c>
      <c r="L250" s="36" t="s">
        <v>48</v>
      </c>
      <c r="M250" s="36" t="s">
        <v>52</v>
      </c>
      <c r="N250" s="36" t="s">
        <v>403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80" t="s">
        <v>482</v>
      </c>
      <c r="K251" s="94">
        <f t="shared" si="26"/>
        <v>172</v>
      </c>
      <c r="L251" s="36" t="s">
        <v>48</v>
      </c>
      <c r="M251" s="36" t="s">
        <v>52</v>
      </c>
      <c r="N251" s="36" t="s">
        <v>403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80" t="s">
        <v>482</v>
      </c>
      <c r="K252" s="94">
        <f t="shared" si="26"/>
        <v>173</v>
      </c>
      <c r="L252" s="36" t="s">
        <v>48</v>
      </c>
      <c r="M252" s="36" t="s">
        <v>52</v>
      </c>
      <c r="N252" s="36" t="s">
        <v>403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80" t="s">
        <v>482</v>
      </c>
      <c r="K253" s="94">
        <f t="shared" si="26"/>
        <v>174</v>
      </c>
      <c r="L253" s="36" t="s">
        <v>48</v>
      </c>
      <c r="M253" s="36" t="s">
        <v>52</v>
      </c>
      <c r="N253" s="36" t="s">
        <v>403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80" t="s">
        <v>482</v>
      </c>
      <c r="K254" s="94">
        <f t="shared" si="26"/>
        <v>175</v>
      </c>
      <c r="L254" s="36" t="s">
        <v>48</v>
      </c>
      <c r="M254" s="36" t="s">
        <v>52</v>
      </c>
      <c r="N254" s="36" t="s">
        <v>403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80" t="s">
        <v>482</v>
      </c>
      <c r="K255" s="94">
        <f t="shared" si="26"/>
        <v>176</v>
      </c>
      <c r="L255" s="36" t="s">
        <v>48</v>
      </c>
      <c r="M255" s="36" t="s">
        <v>52</v>
      </c>
      <c r="N255" s="36" t="s">
        <v>403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80" t="s">
        <v>482</v>
      </c>
      <c r="K256" s="94">
        <f t="shared" si="26"/>
        <v>177</v>
      </c>
      <c r="L256" s="36" t="s">
        <v>48</v>
      </c>
      <c r="M256" s="36" t="s">
        <v>52</v>
      </c>
      <c r="N256" s="36" t="s">
        <v>403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80" t="s">
        <v>482</v>
      </c>
      <c r="K257" s="94">
        <f t="shared" si="26"/>
        <v>178</v>
      </c>
      <c r="L257" s="36" t="s">
        <v>48</v>
      </c>
      <c r="M257" s="36" t="s">
        <v>52</v>
      </c>
      <c r="N257" s="36" t="s">
        <v>403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80" t="s">
        <v>482</v>
      </c>
      <c r="K258" s="94">
        <f t="shared" si="26"/>
        <v>179</v>
      </c>
      <c r="L258" s="36" t="s">
        <v>48</v>
      </c>
      <c r="M258" s="36" t="s">
        <v>52</v>
      </c>
      <c r="N258" s="36" t="s">
        <v>403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80" t="s">
        <v>482</v>
      </c>
      <c r="K259" s="94">
        <f t="shared" si="26"/>
        <v>180</v>
      </c>
      <c r="L259" s="36" t="s">
        <v>48</v>
      </c>
      <c r="M259" s="36" t="s">
        <v>52</v>
      </c>
      <c r="N259" s="36" t="s">
        <v>403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80" t="s">
        <v>482</v>
      </c>
      <c r="K260" s="94">
        <f t="shared" si="26"/>
        <v>181</v>
      </c>
      <c r="L260" s="36" t="s">
        <v>48</v>
      </c>
      <c r="M260" s="36" t="s">
        <v>52</v>
      </c>
      <c r="N260" s="36" t="s">
        <v>403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80" t="s">
        <v>482</v>
      </c>
      <c r="K261" s="94">
        <f t="shared" si="26"/>
        <v>182</v>
      </c>
      <c r="L261" s="36" t="s">
        <v>48</v>
      </c>
      <c r="M261" s="36" t="s">
        <v>52</v>
      </c>
      <c r="N261" s="36" t="s">
        <v>403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80" t="s">
        <v>482</v>
      </c>
      <c r="K262" s="94">
        <f t="shared" si="26"/>
        <v>183</v>
      </c>
      <c r="L262" s="36" t="s">
        <v>48</v>
      </c>
      <c r="M262" s="36" t="s">
        <v>52</v>
      </c>
      <c r="N262" s="36" t="s">
        <v>403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80" t="s">
        <v>482</v>
      </c>
      <c r="K263" s="94">
        <f t="shared" si="26"/>
        <v>184</v>
      </c>
      <c r="L263" s="36" t="s">
        <v>48</v>
      </c>
      <c r="M263" s="36" t="s">
        <v>52</v>
      </c>
      <c r="N263" s="36" t="s">
        <v>403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80" t="s">
        <v>482</v>
      </c>
      <c r="K264" s="94">
        <f t="shared" si="26"/>
        <v>185</v>
      </c>
      <c r="L264" s="36" t="s">
        <v>48</v>
      </c>
      <c r="M264" s="36" t="s">
        <v>52</v>
      </c>
      <c r="N264" s="36" t="s">
        <v>403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80" t="s">
        <v>482</v>
      </c>
      <c r="K265" s="94">
        <f t="shared" si="26"/>
        <v>186</v>
      </c>
      <c r="L265" s="36" t="s">
        <v>48</v>
      </c>
      <c r="M265" s="36" t="s">
        <v>52</v>
      </c>
      <c r="N265" s="36" t="s">
        <v>403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80" t="s">
        <v>482</v>
      </c>
      <c r="K266" s="94">
        <f t="shared" si="26"/>
        <v>187</v>
      </c>
      <c r="L266" s="36" t="s">
        <v>48</v>
      </c>
      <c r="M266" s="36" t="s">
        <v>52</v>
      </c>
      <c r="N266" s="36" t="s">
        <v>403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80" t="s">
        <v>482</v>
      </c>
      <c r="K267" s="94">
        <f t="shared" si="26"/>
        <v>188</v>
      </c>
      <c r="L267" s="36" t="s">
        <v>48</v>
      </c>
      <c r="M267" s="36" t="s">
        <v>52</v>
      </c>
      <c r="N267" s="36" t="s">
        <v>403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80" t="s">
        <v>482</v>
      </c>
      <c r="K268" s="94">
        <f t="shared" si="26"/>
        <v>189</v>
      </c>
      <c r="L268" s="36" t="s">
        <v>48</v>
      </c>
      <c r="M268" s="36" t="s">
        <v>52</v>
      </c>
      <c r="N268" s="36" t="s">
        <v>403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80" t="s">
        <v>482</v>
      </c>
      <c r="K269" s="94">
        <f t="shared" si="26"/>
        <v>190</v>
      </c>
      <c r="L269" s="36" t="s">
        <v>48</v>
      </c>
      <c r="M269" s="36" t="s">
        <v>52</v>
      </c>
      <c r="N269" s="36" t="s">
        <v>403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80" t="s">
        <v>482</v>
      </c>
      <c r="K270" s="94">
        <f t="shared" si="26"/>
        <v>191</v>
      </c>
      <c r="L270" s="36" t="s">
        <v>48</v>
      </c>
      <c r="M270" s="36" t="s">
        <v>52</v>
      </c>
      <c r="N270" s="36" t="s">
        <v>403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80" t="s">
        <v>482</v>
      </c>
      <c r="K271" s="94">
        <f t="shared" si="26"/>
        <v>192</v>
      </c>
      <c r="L271" s="36" t="s">
        <v>48</v>
      </c>
      <c r="M271" s="36" t="s">
        <v>52</v>
      </c>
      <c r="N271" s="36" t="s">
        <v>403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80" t="s">
        <v>482</v>
      </c>
      <c r="K272" s="94">
        <f t="shared" si="26"/>
        <v>193</v>
      </c>
      <c r="L272" s="36" t="s">
        <v>48</v>
      </c>
      <c r="M272" s="36" t="s">
        <v>52</v>
      </c>
      <c r="N272" s="36" t="s">
        <v>403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80" t="s">
        <v>482</v>
      </c>
      <c r="K273" s="94">
        <f t="shared" si="26"/>
        <v>194</v>
      </c>
      <c r="L273" s="36" t="s">
        <v>48</v>
      </c>
      <c r="M273" s="36" t="s">
        <v>52</v>
      </c>
      <c r="N273" s="36" t="s">
        <v>403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80" t="s">
        <v>482</v>
      </c>
      <c r="K274" s="94">
        <f t="shared" si="26"/>
        <v>195</v>
      </c>
      <c r="L274" s="36" t="s">
        <v>48</v>
      </c>
      <c r="M274" s="36" t="s">
        <v>52</v>
      </c>
      <c r="N274" s="36" t="s">
        <v>403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80" t="s">
        <v>482</v>
      </c>
      <c r="K275" s="94">
        <f t="shared" si="26"/>
        <v>196</v>
      </c>
      <c r="L275" s="36" t="s">
        <v>48</v>
      </c>
      <c r="M275" s="36" t="s">
        <v>52</v>
      </c>
      <c r="N275" s="36" t="s">
        <v>403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80" t="s">
        <v>482</v>
      </c>
      <c r="K276" s="94">
        <f t="shared" si="26"/>
        <v>197</v>
      </c>
      <c r="L276" s="36" t="s">
        <v>48</v>
      </c>
      <c r="M276" s="36" t="s">
        <v>52</v>
      </c>
      <c r="N276" s="36" t="s">
        <v>403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80" t="s">
        <v>482</v>
      </c>
      <c r="K277" s="94">
        <f t="shared" si="26"/>
        <v>198</v>
      </c>
      <c r="L277" s="36" t="s">
        <v>48</v>
      </c>
      <c r="M277" s="36" t="s">
        <v>52</v>
      </c>
      <c r="N277" s="36" t="s">
        <v>403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80" t="s">
        <v>482</v>
      </c>
      <c r="K278" s="94">
        <f t="shared" si="26"/>
        <v>199</v>
      </c>
      <c r="L278" s="36" t="s">
        <v>48</v>
      </c>
      <c r="M278" s="36" t="s">
        <v>52</v>
      </c>
      <c r="N278" s="36" t="s">
        <v>403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80" t="s">
        <v>482</v>
      </c>
      <c r="K279" s="94">
        <f t="shared" si="26"/>
        <v>200</v>
      </c>
      <c r="L279" s="36" t="s">
        <v>48</v>
      </c>
      <c r="M279" s="36" t="s">
        <v>52</v>
      </c>
      <c r="N279" s="36" t="s">
        <v>403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80" t="s">
        <v>482</v>
      </c>
      <c r="K280" s="94">
        <f t="shared" si="26"/>
        <v>201</v>
      </c>
      <c r="L280" s="36" t="s">
        <v>48</v>
      </c>
      <c r="M280" s="36" t="s">
        <v>52</v>
      </c>
      <c r="N280" s="36" t="s">
        <v>403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80" t="s">
        <v>482</v>
      </c>
      <c r="K282" s="94" t="s">
        <v>513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80" t="s">
        <v>482</v>
      </c>
      <c r="K283" s="94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80" t="s">
        <v>482</v>
      </c>
      <c r="K284" s="94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80" t="s">
        <v>482</v>
      </c>
      <c r="K285" s="94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80" t="s">
        <v>482</v>
      </c>
      <c r="K286" s="94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80" t="s">
        <v>482</v>
      </c>
      <c r="K287" s="94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80" t="s">
        <v>482</v>
      </c>
      <c r="K288" s="94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80" t="s">
        <v>482</v>
      </c>
      <c r="K289" s="94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80" t="s">
        <v>482</v>
      </c>
      <c r="K290" s="94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80" t="s">
        <v>482</v>
      </c>
      <c r="K291" s="94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80" t="s">
        <v>482</v>
      </c>
      <c r="K292" s="94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80" t="s">
        <v>482</v>
      </c>
      <c r="K293" s="94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80" t="s">
        <v>482</v>
      </c>
      <c r="K294" s="94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80" t="s">
        <v>482</v>
      </c>
      <c r="K295" s="94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80" t="s">
        <v>482</v>
      </c>
      <c r="K296" s="94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80" t="s">
        <v>482</v>
      </c>
      <c r="K297" s="94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80" t="s">
        <v>482</v>
      </c>
      <c r="K298" s="94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80" t="s">
        <v>482</v>
      </c>
      <c r="K299" s="94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80" t="s">
        <v>482</v>
      </c>
      <c r="K300" s="94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80" t="s">
        <v>482</v>
      </c>
      <c r="K301" s="94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80" t="s">
        <v>482</v>
      </c>
      <c r="K302" s="94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80" t="s">
        <v>482</v>
      </c>
      <c r="K303" s="94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80" t="s">
        <v>482</v>
      </c>
      <c r="K304" s="94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80" t="s">
        <v>482</v>
      </c>
      <c r="K305" s="94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80" t="s">
        <v>482</v>
      </c>
      <c r="K306" s="94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80" t="s">
        <v>482</v>
      </c>
      <c r="K307" s="94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80" t="s">
        <v>482</v>
      </c>
      <c r="K308" s="94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80" t="s">
        <v>482</v>
      </c>
      <c r="K309" s="94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80" t="s">
        <v>482</v>
      </c>
      <c r="K310" s="94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80" t="s">
        <v>482</v>
      </c>
      <c r="K311" s="94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80" t="s">
        <v>482</v>
      </c>
      <c r="K312" s="94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80" t="s">
        <v>482</v>
      </c>
      <c r="K313" s="94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80" t="s">
        <v>482</v>
      </c>
      <c r="K314" s="94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80" t="s">
        <v>482</v>
      </c>
      <c r="K315" s="94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80" t="s">
        <v>482</v>
      </c>
      <c r="K316" s="94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80" t="s">
        <v>482</v>
      </c>
      <c r="K317" s="94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80" t="s">
        <v>482</v>
      </c>
      <c r="K318" s="94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80" t="s">
        <v>482</v>
      </c>
      <c r="K319" s="94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80" t="s">
        <v>482</v>
      </c>
      <c r="K320" s="94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80" t="s">
        <v>482</v>
      </c>
      <c r="K321" s="94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80" t="s">
        <v>482</v>
      </c>
      <c r="K322" s="94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80" t="s">
        <v>482</v>
      </c>
      <c r="K323" s="94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80" t="s">
        <v>482</v>
      </c>
      <c r="K324" s="94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80" t="s">
        <v>482</v>
      </c>
      <c r="K325" s="94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80" t="s">
        <v>482</v>
      </c>
      <c r="K326" s="94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80" t="s">
        <v>482</v>
      </c>
      <c r="K327" s="94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80" t="s">
        <v>482</v>
      </c>
      <c r="K328" s="94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80" t="s">
        <v>482</v>
      </c>
      <c r="K329" s="94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80" t="s">
        <v>482</v>
      </c>
      <c r="K330" s="94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80" t="s">
        <v>482</v>
      </c>
      <c r="K331" s="94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80" t="s">
        <v>482</v>
      </c>
      <c r="K332" s="94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80" t="s">
        <v>482</v>
      </c>
      <c r="K333" s="94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80" t="s">
        <v>482</v>
      </c>
      <c r="K334" s="94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80" t="s">
        <v>482</v>
      </c>
      <c r="K335" s="94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80" t="s">
        <v>482</v>
      </c>
      <c r="K336" s="94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80" t="s">
        <v>482</v>
      </c>
      <c r="K337" s="94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80" t="s">
        <v>482</v>
      </c>
      <c r="K338" s="94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80" t="s">
        <v>482</v>
      </c>
      <c r="K339" s="94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80" t="s">
        <v>482</v>
      </c>
      <c r="K340" s="94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80" t="s">
        <v>482</v>
      </c>
      <c r="K341" s="94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80" t="s">
        <v>482</v>
      </c>
      <c r="K342" s="94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80" t="s">
        <v>482</v>
      </c>
      <c r="K343" s="94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80" t="s">
        <v>482</v>
      </c>
      <c r="K344" s="94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80" t="s">
        <v>482</v>
      </c>
      <c r="K345" s="94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80" t="s">
        <v>482</v>
      </c>
      <c r="K346" s="94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80" t="s">
        <v>482</v>
      </c>
      <c r="K347" s="94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80" t="s">
        <v>482</v>
      </c>
      <c r="K348" s="94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80" t="s">
        <v>482</v>
      </c>
      <c r="K349" s="94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80" t="s">
        <v>482</v>
      </c>
      <c r="K350" s="94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80" t="s">
        <v>482</v>
      </c>
      <c r="K351" s="94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80" t="s">
        <v>482</v>
      </c>
      <c r="K352" s="94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80" t="s">
        <v>482</v>
      </c>
      <c r="K353" s="94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80" t="s">
        <v>482</v>
      </c>
      <c r="K354" s="94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80" t="s">
        <v>482</v>
      </c>
      <c r="K355" s="94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80" t="s">
        <v>482</v>
      </c>
      <c r="K356" s="94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80" t="s">
        <v>482</v>
      </c>
      <c r="K357" s="94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80" t="s">
        <v>482</v>
      </c>
      <c r="K358" s="94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80" t="s">
        <v>482</v>
      </c>
      <c r="K359" s="94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80" t="s">
        <v>482</v>
      </c>
      <c r="K360" s="94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80" t="s">
        <v>482</v>
      </c>
      <c r="K361" s="94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80" t="s">
        <v>482</v>
      </c>
      <c r="K362" s="94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80" t="s">
        <v>482</v>
      </c>
      <c r="K363" s="94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80" t="s">
        <v>482</v>
      </c>
      <c r="K364" s="94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80" t="s">
        <v>482</v>
      </c>
      <c r="K365" s="94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80" t="s">
        <v>482</v>
      </c>
      <c r="K366" s="94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80" t="s">
        <v>482</v>
      </c>
      <c r="K367" s="94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80" t="s">
        <v>482</v>
      </c>
      <c r="K368" s="94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80" t="s">
        <v>482</v>
      </c>
      <c r="K369" s="94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80" t="s">
        <v>482</v>
      </c>
      <c r="K370" s="94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80" t="s">
        <v>482</v>
      </c>
      <c r="K371" s="94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80" t="s">
        <v>482</v>
      </c>
      <c r="K372" s="94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80" t="s">
        <v>482</v>
      </c>
      <c r="K373" s="94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80" t="s">
        <v>482</v>
      </c>
      <c r="K374" s="94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80" t="s">
        <v>482</v>
      </c>
      <c r="K375" s="94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80" t="s">
        <v>482</v>
      </c>
      <c r="K376" s="94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80" t="s">
        <v>482</v>
      </c>
      <c r="K377" s="94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80" t="s">
        <v>482</v>
      </c>
      <c r="K378" s="94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516</v>
      </c>
      <c r="D380" s="23">
        <f>E282+1</f>
        <v>488</v>
      </c>
      <c r="E380" s="36">
        <f>D476</f>
        <v>583</v>
      </c>
      <c r="G380" s="25" t="s">
        <v>171</v>
      </c>
      <c r="J380" s="80" t="s">
        <v>482</v>
      </c>
      <c r="K380" s="94" t="s">
        <v>514</v>
      </c>
      <c r="L380" s="36" t="s">
        <v>48</v>
      </c>
      <c r="M380" s="36" t="s">
        <v>52</v>
      </c>
      <c r="O380" s="36" t="s">
        <v>190</v>
      </c>
      <c r="P380" s="35" t="s">
        <v>382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80" t="s">
        <v>482</v>
      </c>
      <c r="K381" s="94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80" t="s">
        <v>482</v>
      </c>
      <c r="K382" s="94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80" t="s">
        <v>482</v>
      </c>
      <c r="K383" s="94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80" t="s">
        <v>482</v>
      </c>
      <c r="K384" s="94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80" t="s">
        <v>482</v>
      </c>
      <c r="K385" s="94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80" t="s">
        <v>482</v>
      </c>
      <c r="K386" s="94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80" t="s">
        <v>482</v>
      </c>
      <c r="K387" s="94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80" t="s">
        <v>482</v>
      </c>
      <c r="K388" s="94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80" t="s">
        <v>482</v>
      </c>
      <c r="K389" s="94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80" t="s">
        <v>482</v>
      </c>
      <c r="K390" s="94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80" t="s">
        <v>482</v>
      </c>
      <c r="K391" s="94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80" t="s">
        <v>482</v>
      </c>
      <c r="K392" s="94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80" t="s">
        <v>482</v>
      </c>
      <c r="K393" s="94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80" t="s">
        <v>482</v>
      </c>
      <c r="K394" s="94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80" t="s">
        <v>482</v>
      </c>
      <c r="K395" s="94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80" t="s">
        <v>482</v>
      </c>
      <c r="K396" s="94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80" t="s">
        <v>482</v>
      </c>
      <c r="K397" s="94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80" t="s">
        <v>482</v>
      </c>
      <c r="K398" s="94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80" t="s">
        <v>482</v>
      </c>
      <c r="K399" s="94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80" t="s">
        <v>482</v>
      </c>
      <c r="K400" s="94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80" t="s">
        <v>482</v>
      </c>
      <c r="K401" s="94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80" t="s">
        <v>482</v>
      </c>
      <c r="K402" s="94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80" t="s">
        <v>482</v>
      </c>
      <c r="K403" s="94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80" t="s">
        <v>482</v>
      </c>
      <c r="K404" s="94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80" t="s">
        <v>482</v>
      </c>
      <c r="K405" s="94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80" t="s">
        <v>482</v>
      </c>
      <c r="K406" s="94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80" t="s">
        <v>482</v>
      </c>
      <c r="K407" s="94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80" t="s">
        <v>482</v>
      </c>
      <c r="K408" s="94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80" t="s">
        <v>482</v>
      </c>
      <c r="K409" s="94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80" t="s">
        <v>482</v>
      </c>
      <c r="K410" s="94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80" t="s">
        <v>482</v>
      </c>
      <c r="K411" s="94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80" t="s">
        <v>482</v>
      </c>
      <c r="K412" s="94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80" t="s">
        <v>482</v>
      </c>
      <c r="K413" s="94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80" t="s">
        <v>482</v>
      </c>
      <c r="K414" s="94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80" t="s">
        <v>482</v>
      </c>
      <c r="K415" s="94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80" t="s">
        <v>482</v>
      </c>
      <c r="K416" s="94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80" t="s">
        <v>482</v>
      </c>
      <c r="K417" s="94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80" t="s">
        <v>482</v>
      </c>
      <c r="K418" s="94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80" t="s">
        <v>482</v>
      </c>
      <c r="K419" s="94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80" t="s">
        <v>482</v>
      </c>
      <c r="K420" s="94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80" t="s">
        <v>482</v>
      </c>
      <c r="K421" s="94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80" t="s">
        <v>482</v>
      </c>
      <c r="K422" s="94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80" t="s">
        <v>482</v>
      </c>
      <c r="K423" s="94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80" t="s">
        <v>482</v>
      </c>
      <c r="K424" s="94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80" t="s">
        <v>482</v>
      </c>
      <c r="K425" s="94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80" t="s">
        <v>482</v>
      </c>
      <c r="K426" s="94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80" t="s">
        <v>482</v>
      </c>
      <c r="K427" s="94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80" t="s">
        <v>482</v>
      </c>
      <c r="K428" s="94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80" t="s">
        <v>482</v>
      </c>
      <c r="K429" s="94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80" t="s">
        <v>482</v>
      </c>
      <c r="K430" s="94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80" t="s">
        <v>482</v>
      </c>
      <c r="K431" s="94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80" t="s">
        <v>482</v>
      </c>
      <c r="K432" s="94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80" t="s">
        <v>482</v>
      </c>
      <c r="K433" s="94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80" t="s">
        <v>482</v>
      </c>
      <c r="K434" s="94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80" t="s">
        <v>482</v>
      </c>
      <c r="K435" s="94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80" t="s">
        <v>482</v>
      </c>
      <c r="K436" s="94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80" t="s">
        <v>482</v>
      </c>
      <c r="K437" s="94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80" t="s">
        <v>482</v>
      </c>
      <c r="K438" s="94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80" t="s">
        <v>482</v>
      </c>
      <c r="K439" s="94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80" t="s">
        <v>482</v>
      </c>
      <c r="K440" s="94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80" t="s">
        <v>482</v>
      </c>
      <c r="K441" s="94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80" t="s">
        <v>482</v>
      </c>
      <c r="K442" s="94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80" t="s">
        <v>482</v>
      </c>
      <c r="K443" s="94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80" t="s">
        <v>482</v>
      </c>
      <c r="K444" s="94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80" t="s">
        <v>482</v>
      </c>
      <c r="K445" s="94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80" t="s">
        <v>482</v>
      </c>
      <c r="K446" s="94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80" t="s">
        <v>482</v>
      </c>
      <c r="K447" s="94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80" t="s">
        <v>482</v>
      </c>
      <c r="K448" s="94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80" t="s">
        <v>482</v>
      </c>
      <c r="K449" s="94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80" t="s">
        <v>482</v>
      </c>
      <c r="K450" s="94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80" t="s">
        <v>482</v>
      </c>
      <c r="K451" s="94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80" t="s">
        <v>482</v>
      </c>
      <c r="K452" s="94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80" t="s">
        <v>482</v>
      </c>
      <c r="K453" s="94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80" t="s">
        <v>482</v>
      </c>
      <c r="K454" s="94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80" t="s">
        <v>482</v>
      </c>
      <c r="K455" s="94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80" t="s">
        <v>482</v>
      </c>
      <c r="K456" s="94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80" t="s">
        <v>482</v>
      </c>
      <c r="K457" s="94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80" t="s">
        <v>482</v>
      </c>
      <c r="K458" s="94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80" t="s">
        <v>482</v>
      </c>
      <c r="K459" s="94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80" t="s">
        <v>482</v>
      </c>
      <c r="K460" s="94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80" t="s">
        <v>482</v>
      </c>
      <c r="K461" s="94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80" t="s">
        <v>482</v>
      </c>
      <c r="K462" s="94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80" t="s">
        <v>482</v>
      </c>
      <c r="K463" s="94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80" t="s">
        <v>482</v>
      </c>
      <c r="K464" s="94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80" t="s">
        <v>482</v>
      </c>
      <c r="K465" s="94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80" t="s">
        <v>482</v>
      </c>
      <c r="K466" s="94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80" t="s">
        <v>482</v>
      </c>
      <c r="K467" s="94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80" t="s">
        <v>482</v>
      </c>
      <c r="K468" s="94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80" t="s">
        <v>482</v>
      </c>
      <c r="K469" s="94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80" t="s">
        <v>482</v>
      </c>
      <c r="K470" s="94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80" t="s">
        <v>482</v>
      </c>
      <c r="K471" s="94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80" t="s">
        <v>482</v>
      </c>
      <c r="K472" s="94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80" t="s">
        <v>482</v>
      </c>
      <c r="K473" s="94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80" t="s">
        <v>482</v>
      </c>
      <c r="K474" s="94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80" t="s">
        <v>482</v>
      </c>
      <c r="K475" s="94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80" t="s">
        <v>482</v>
      </c>
      <c r="K476" s="94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80" t="s">
        <v>482</v>
      </c>
      <c r="K478" s="94" t="s">
        <v>515</v>
      </c>
      <c r="P478" s="35" t="s">
        <v>373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80" t="s">
        <v>482</v>
      </c>
      <c r="K479" s="94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80" t="s">
        <v>482</v>
      </c>
      <c r="K480" s="94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80" t="s">
        <v>482</v>
      </c>
      <c r="K481" s="94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80" t="s">
        <v>482</v>
      </c>
      <c r="K482" s="94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80" t="s">
        <v>482</v>
      </c>
      <c r="K483" s="94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80" t="s">
        <v>482</v>
      </c>
      <c r="K484" s="94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80" t="s">
        <v>482</v>
      </c>
      <c r="K485" s="94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80" t="s">
        <v>482</v>
      </c>
      <c r="K486" s="94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80" t="s">
        <v>482</v>
      </c>
      <c r="K487" s="94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80" t="s">
        <v>482</v>
      </c>
      <c r="K488" s="94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80" t="s">
        <v>482</v>
      </c>
      <c r="K489" s="94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80" t="s">
        <v>482</v>
      </c>
      <c r="K490" s="94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80" t="s">
        <v>482</v>
      </c>
      <c r="K491" s="94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80" t="s">
        <v>482</v>
      </c>
      <c r="K492" s="94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80" t="s">
        <v>482</v>
      </c>
      <c r="K493" s="94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80" t="s">
        <v>482</v>
      </c>
      <c r="K494" s="94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80" t="s">
        <v>482</v>
      </c>
      <c r="K495" s="94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80" t="s">
        <v>482</v>
      </c>
      <c r="K496" s="94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80" t="s">
        <v>482</v>
      </c>
      <c r="K497" s="94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80" t="s">
        <v>482</v>
      </c>
      <c r="K498" s="94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80" t="s">
        <v>482</v>
      </c>
      <c r="K499" s="94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80" t="s">
        <v>482</v>
      </c>
      <c r="K500" s="94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80" t="s">
        <v>482</v>
      </c>
      <c r="K501" s="94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80" t="s">
        <v>482</v>
      </c>
      <c r="K502" s="94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80" t="s">
        <v>482</v>
      </c>
      <c r="K503" s="94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80" t="s">
        <v>482</v>
      </c>
      <c r="K504" s="94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80" t="s">
        <v>482</v>
      </c>
      <c r="K505" s="94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80" t="s">
        <v>482</v>
      </c>
      <c r="K506" s="94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80" t="s">
        <v>482</v>
      </c>
      <c r="K507" s="94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80" t="s">
        <v>482</v>
      </c>
      <c r="K508" s="94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80" t="s">
        <v>482</v>
      </c>
      <c r="K509" s="94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80" t="s">
        <v>482</v>
      </c>
      <c r="K510" s="94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80" t="s">
        <v>482</v>
      </c>
      <c r="K511" s="94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80" t="s">
        <v>482</v>
      </c>
      <c r="K512" s="94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80" t="s">
        <v>482</v>
      </c>
      <c r="K513" s="94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80" t="s">
        <v>482</v>
      </c>
      <c r="K514" s="94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80" t="s">
        <v>482</v>
      </c>
      <c r="K515" s="94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80" t="s">
        <v>482</v>
      </c>
      <c r="K516" s="94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80" t="s">
        <v>482</v>
      </c>
      <c r="K517" s="94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80" t="s">
        <v>482</v>
      </c>
      <c r="K518" s="94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80" t="s">
        <v>482</v>
      </c>
      <c r="K519" s="94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80" t="s">
        <v>482</v>
      </c>
      <c r="K520" s="94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80" t="s">
        <v>482</v>
      </c>
      <c r="K521" s="94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80" t="s">
        <v>482</v>
      </c>
      <c r="K522" s="94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80" t="s">
        <v>482</v>
      </c>
      <c r="K523" s="94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80" t="s">
        <v>482</v>
      </c>
      <c r="K524" s="94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80" t="s">
        <v>482</v>
      </c>
      <c r="K525" s="94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80" t="s">
        <v>482</v>
      </c>
      <c r="K526" s="94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80" t="s">
        <v>482</v>
      </c>
      <c r="K527" s="94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80" t="s">
        <v>482</v>
      </c>
      <c r="K528" s="94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80" t="s">
        <v>482</v>
      </c>
      <c r="K529" s="94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80" t="s">
        <v>482</v>
      </c>
      <c r="K530" s="94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80" t="s">
        <v>482</v>
      </c>
      <c r="K531" s="94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80" t="s">
        <v>482</v>
      </c>
      <c r="K532" s="94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80" t="s">
        <v>482</v>
      </c>
      <c r="K533" s="94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80" t="s">
        <v>482</v>
      </c>
      <c r="K534" s="94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80" t="s">
        <v>482</v>
      </c>
      <c r="K535" s="94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80" t="s">
        <v>482</v>
      </c>
      <c r="K536" s="94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80" t="s">
        <v>482</v>
      </c>
      <c r="K537" s="94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80" t="s">
        <v>482</v>
      </c>
      <c r="K538" s="94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80" t="s">
        <v>482</v>
      </c>
      <c r="K539" s="94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80" t="s">
        <v>482</v>
      </c>
      <c r="K540" s="94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80" t="s">
        <v>482</v>
      </c>
      <c r="K541" s="94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80" t="s">
        <v>482</v>
      </c>
      <c r="K542" s="94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80" t="s">
        <v>482</v>
      </c>
      <c r="K543" s="94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80" t="s">
        <v>482</v>
      </c>
      <c r="K544" s="94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80" t="s">
        <v>482</v>
      </c>
      <c r="K545" s="94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80" t="s">
        <v>482</v>
      </c>
      <c r="K546" s="94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80" t="s">
        <v>482</v>
      </c>
      <c r="K547" s="94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80" t="s">
        <v>482</v>
      </c>
      <c r="K548" s="94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80" t="s">
        <v>482</v>
      </c>
      <c r="K549" s="94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80" t="s">
        <v>482</v>
      </c>
      <c r="K550" s="94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80" t="s">
        <v>482</v>
      </c>
      <c r="K551" s="94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80" t="s">
        <v>482</v>
      </c>
      <c r="K552" s="94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80" t="s">
        <v>482</v>
      </c>
      <c r="K553" s="94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80" t="s">
        <v>482</v>
      </c>
      <c r="K554" s="94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80" t="s">
        <v>482</v>
      </c>
      <c r="K555" s="94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80" t="s">
        <v>482</v>
      </c>
      <c r="K556" s="94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80" t="s">
        <v>482</v>
      </c>
      <c r="K557" s="94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80" t="s">
        <v>482</v>
      </c>
      <c r="K558" s="94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80" t="s">
        <v>482</v>
      </c>
      <c r="K559" s="94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80" t="s">
        <v>482</v>
      </c>
      <c r="K560" s="94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80" t="s">
        <v>482</v>
      </c>
      <c r="K561" s="94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80" t="s">
        <v>482</v>
      </c>
      <c r="K562" s="94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80" t="s">
        <v>482</v>
      </c>
      <c r="K563" s="94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80" t="s">
        <v>482</v>
      </c>
      <c r="K564" s="94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80" t="s">
        <v>482</v>
      </c>
      <c r="K565" s="94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80" t="s">
        <v>482</v>
      </c>
      <c r="K566" s="94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80" t="s">
        <v>482</v>
      </c>
      <c r="K567" s="94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80" t="s">
        <v>482</v>
      </c>
      <c r="K568" s="94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80" t="s">
        <v>482</v>
      </c>
      <c r="K569" s="94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80" t="s">
        <v>482</v>
      </c>
      <c r="K570" s="94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80" t="s">
        <v>482</v>
      </c>
      <c r="K571" s="94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80" t="s">
        <v>482</v>
      </c>
      <c r="K572" s="94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80" t="s">
        <v>482</v>
      </c>
      <c r="K573" s="94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80" t="s">
        <v>482</v>
      </c>
      <c r="K574" s="94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5"/>
      <c r="K576" s="79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5"/>
      <c r="K577" s="79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5"/>
      <c r="K578" s="79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5"/>
      <c r="K579" s="79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5"/>
      <c r="K580" s="79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5"/>
      <c r="K581" s="79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5"/>
      <c r="K582" s="79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5"/>
      <c r="K583" s="79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5"/>
      <c r="K584" s="79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5"/>
      <c r="K585" s="79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5"/>
      <c r="K586" s="79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5"/>
      <c r="K587" s="79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5"/>
      <c r="K588" s="79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5"/>
      <c r="K589" s="79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5"/>
      <c r="K590" s="79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5"/>
      <c r="K591" s="79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5"/>
      <c r="K592" s="79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5"/>
      <c r="K593" s="79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5"/>
      <c r="K594" s="79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5"/>
      <c r="K595" s="79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5"/>
      <c r="K596" s="79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5"/>
      <c r="K597" s="79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5"/>
      <c r="K598" s="79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5"/>
      <c r="K599" s="79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5"/>
      <c r="K600" s="79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5"/>
      <c r="K601" s="79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5"/>
      <c r="K602" s="79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5"/>
      <c r="K603" s="79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5"/>
      <c r="K604" s="79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5"/>
      <c r="K605" s="79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5"/>
      <c r="K606" s="79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5"/>
      <c r="K607" s="79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5"/>
      <c r="K608" s="79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5"/>
      <c r="K609" s="79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5"/>
      <c r="K610" s="79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5"/>
      <c r="K611" s="79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5"/>
      <c r="K612" s="79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5"/>
      <c r="K613" s="79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5"/>
      <c r="K614" s="79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5"/>
      <c r="K615" s="79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5"/>
      <c r="K616" s="79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5"/>
      <c r="K617" s="79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5"/>
      <c r="K618" s="79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5"/>
      <c r="K619" s="79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5"/>
      <c r="K620" s="79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5"/>
      <c r="K621" s="79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5"/>
      <c r="K622" s="79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5"/>
      <c r="K623" s="79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5"/>
      <c r="K624" s="79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5"/>
      <c r="K625" s="79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5"/>
      <c r="K626" s="79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5"/>
      <c r="K627" s="79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5"/>
      <c r="K628" s="79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5"/>
      <c r="K629" s="79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5"/>
      <c r="K630" s="79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5"/>
      <c r="K631" s="79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5"/>
      <c r="K632" s="79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5"/>
      <c r="K633" s="79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5"/>
      <c r="K634" s="79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5"/>
      <c r="K635" s="79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5"/>
      <c r="K636" s="79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5"/>
      <c r="K637" s="79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5"/>
      <c r="K638" s="79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5"/>
      <c r="K639" s="79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5"/>
      <c r="K640" s="79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5"/>
      <c r="K641" s="79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5"/>
      <c r="K642" s="79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5"/>
      <c r="K643" s="79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5"/>
      <c r="K644" s="79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5"/>
      <c r="K645" s="79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5"/>
      <c r="K646" s="79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5"/>
      <c r="K647" s="79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5"/>
      <c r="K648" s="79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5"/>
      <c r="K649" s="79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5"/>
      <c r="K650" s="79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5"/>
      <c r="K651" s="79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5"/>
      <c r="K652" s="79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5"/>
      <c r="K653" s="79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5"/>
      <c r="K654" s="79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5"/>
      <c r="K655" s="79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5"/>
      <c r="K656" s="79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5"/>
      <c r="K657" s="79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5"/>
      <c r="K658" s="79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5"/>
      <c r="K659" s="79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5"/>
      <c r="K660" s="79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5"/>
      <c r="K661" s="79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5"/>
      <c r="K662" s="79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5"/>
      <c r="K663" s="79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5"/>
      <c r="K664" s="79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5"/>
      <c r="K665" s="79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5"/>
      <c r="K666" s="79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5"/>
      <c r="K667" s="79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5"/>
      <c r="K668" s="79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5"/>
      <c r="K669" s="79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5"/>
      <c r="K670" s="79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5"/>
      <c r="K671" s="79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5"/>
      <c r="K672" s="79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5"/>
      <c r="K673" s="79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262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5"/>
      <c r="K674" s="79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264</v>
      </c>
      <c r="D675" s="30">
        <f>D674</f>
        <v>776</v>
      </c>
      <c r="E675" s="29"/>
      <c r="F675" s="31"/>
      <c r="G675" s="32"/>
      <c r="H675" s="30"/>
      <c r="I675" s="32"/>
      <c r="J675" s="85"/>
      <c r="K675" s="79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265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5"/>
      <c r="K676" s="79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266</v>
      </c>
      <c r="D677" s="30">
        <f t="shared" si="66"/>
        <v>778</v>
      </c>
      <c r="E677" s="29"/>
      <c r="F677" s="31"/>
      <c r="G677" s="32"/>
      <c r="H677" s="30"/>
      <c r="I677" s="32"/>
      <c r="J677" s="85"/>
      <c r="K677" s="79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267</v>
      </c>
      <c r="D678" s="30">
        <f t="shared" si="66"/>
        <v>779</v>
      </c>
      <c r="E678" s="29"/>
      <c r="F678" s="31"/>
      <c r="G678" s="32"/>
      <c r="H678" s="30"/>
      <c r="I678" s="32"/>
      <c r="J678" s="85"/>
      <c r="K678" s="79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268</v>
      </c>
      <c r="D679" s="30">
        <f t="shared" si="66"/>
        <v>780</v>
      </c>
      <c r="E679" s="29"/>
      <c r="F679" s="31"/>
      <c r="G679" s="32"/>
      <c r="H679" s="30"/>
      <c r="I679" s="32"/>
      <c r="J679" s="85"/>
      <c r="K679" s="79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269</v>
      </c>
      <c r="D680" s="30">
        <f t="shared" si="66"/>
        <v>781</v>
      </c>
      <c r="E680" s="29"/>
      <c r="F680" s="31"/>
      <c r="G680" s="32"/>
      <c r="H680" s="30"/>
      <c r="I680" s="32"/>
      <c r="J680" s="85"/>
      <c r="K680" s="79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270</v>
      </c>
      <c r="D681" s="30">
        <f t="shared" si="66"/>
        <v>782</v>
      </c>
      <c r="E681" s="29"/>
      <c r="F681" s="31"/>
      <c r="G681" s="32"/>
      <c r="H681" s="30"/>
      <c r="I681" s="32"/>
      <c r="J681" s="85"/>
      <c r="K681" s="79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271</v>
      </c>
      <c r="D682" s="30">
        <f t="shared" si="66"/>
        <v>783</v>
      </c>
      <c r="E682" s="29"/>
      <c r="F682" s="31"/>
      <c r="G682" s="32"/>
      <c r="H682" s="30"/>
      <c r="I682" s="32"/>
      <c r="J682" s="85"/>
      <c r="K682" s="79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272</v>
      </c>
      <c r="D683" s="30">
        <f t="shared" si="66"/>
        <v>784</v>
      </c>
      <c r="E683" s="29"/>
      <c r="F683" s="31"/>
      <c r="G683" s="32"/>
      <c r="H683" s="30"/>
      <c r="I683" s="32"/>
      <c r="J683" s="85"/>
      <c r="K683" s="79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273</v>
      </c>
      <c r="D684" s="30">
        <f t="shared" si="66"/>
        <v>785</v>
      </c>
      <c r="E684" s="29"/>
      <c r="F684" s="31"/>
      <c r="G684" s="32"/>
      <c r="H684" s="30"/>
      <c r="I684" s="32"/>
      <c r="J684" s="85"/>
      <c r="K684" s="79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274</v>
      </c>
      <c r="D685" s="30">
        <f t="shared" si="66"/>
        <v>786</v>
      </c>
      <c r="E685" s="29"/>
      <c r="F685" s="31"/>
      <c r="G685" s="32"/>
      <c r="H685" s="30"/>
      <c r="I685" s="32"/>
      <c r="J685" s="85"/>
      <c r="K685" s="79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275</v>
      </c>
      <c r="D686" s="30">
        <f t="shared" si="66"/>
        <v>787</v>
      </c>
      <c r="E686" s="29"/>
      <c r="F686" s="31"/>
      <c r="G686" s="32"/>
      <c r="H686" s="30"/>
      <c r="I686" s="32"/>
      <c r="J686" s="85"/>
      <c r="K686" s="79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276</v>
      </c>
      <c r="D687" s="30">
        <f t="shared" si="66"/>
        <v>788</v>
      </c>
      <c r="E687" s="29"/>
      <c r="F687" s="31"/>
      <c r="G687" s="32"/>
      <c r="H687" s="30"/>
      <c r="I687" s="32"/>
      <c r="J687" s="85"/>
      <c r="K687" s="79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277</v>
      </c>
      <c r="D688" s="30">
        <f t="shared" si="66"/>
        <v>789</v>
      </c>
      <c r="E688" s="29"/>
      <c r="F688" s="31"/>
      <c r="G688" s="32"/>
      <c r="H688" s="30"/>
      <c r="I688" s="32"/>
      <c r="J688" s="85"/>
      <c r="K688" s="79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278</v>
      </c>
      <c r="D689" s="30">
        <f t="shared" si="66"/>
        <v>790</v>
      </c>
      <c r="E689" s="29"/>
      <c r="F689" s="31"/>
      <c r="G689" s="32"/>
      <c r="H689" s="30"/>
      <c r="I689" s="32"/>
      <c r="J689" s="85"/>
      <c r="K689" s="79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279</v>
      </c>
      <c r="D690" s="30">
        <f t="shared" si="66"/>
        <v>791</v>
      </c>
      <c r="E690" s="29"/>
      <c r="F690" s="31"/>
      <c r="G690" s="32"/>
      <c r="H690" s="30"/>
      <c r="I690" s="32"/>
      <c r="J690" s="85"/>
      <c r="K690" s="79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280</v>
      </c>
      <c r="D691" s="30">
        <f t="shared" si="66"/>
        <v>792</v>
      </c>
      <c r="E691" s="29"/>
      <c r="F691" s="31"/>
      <c r="G691" s="32"/>
      <c r="H691" s="30"/>
      <c r="I691" s="32"/>
      <c r="J691" s="85"/>
      <c r="K691" s="79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281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5"/>
      <c r="K692" s="79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282</v>
      </c>
      <c r="D693" s="30">
        <f t="shared" si="67"/>
        <v>794</v>
      </c>
      <c r="E693" s="29"/>
      <c r="F693" s="31"/>
      <c r="G693" s="32"/>
      <c r="H693" s="30"/>
      <c r="I693" s="32"/>
      <c r="J693" s="85"/>
      <c r="K693" s="79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283</v>
      </c>
      <c r="D694" s="30">
        <f t="shared" si="67"/>
        <v>795</v>
      </c>
      <c r="E694" s="29"/>
      <c r="F694" s="31"/>
      <c r="G694" s="32"/>
      <c r="H694" s="30"/>
      <c r="I694" s="32"/>
      <c r="J694" s="85"/>
      <c r="K694" s="79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284</v>
      </c>
      <c r="D695" s="30">
        <f t="shared" si="67"/>
        <v>796</v>
      </c>
      <c r="E695" s="29"/>
      <c r="F695" s="31"/>
      <c r="G695" s="32"/>
      <c r="H695" s="30"/>
      <c r="I695" s="32"/>
      <c r="J695" s="85"/>
      <c r="K695" s="79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285</v>
      </c>
      <c r="D696" s="30">
        <f t="shared" si="67"/>
        <v>797</v>
      </c>
      <c r="E696" s="29"/>
      <c r="F696" s="31"/>
      <c r="G696" s="32"/>
      <c r="H696" s="30"/>
      <c r="I696" s="32"/>
      <c r="J696" s="85"/>
      <c r="K696" s="79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286</v>
      </c>
      <c r="D697" s="30">
        <f t="shared" si="67"/>
        <v>798</v>
      </c>
      <c r="E697" s="29"/>
      <c r="F697" s="31"/>
      <c r="G697" s="32"/>
      <c r="H697" s="30"/>
      <c r="I697" s="32"/>
      <c r="J697" s="85"/>
      <c r="K697" s="79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287</v>
      </c>
      <c r="D698" s="30">
        <f t="shared" si="67"/>
        <v>799</v>
      </c>
      <c r="E698" s="29"/>
      <c r="F698" s="31"/>
      <c r="G698" s="32"/>
      <c r="H698" s="30"/>
      <c r="I698" s="32"/>
      <c r="J698" s="85"/>
      <c r="K698" s="79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288</v>
      </c>
      <c r="D699" s="30">
        <f t="shared" si="67"/>
        <v>800</v>
      </c>
      <c r="E699" s="29"/>
      <c r="F699" s="31"/>
      <c r="G699" s="32"/>
      <c r="H699" s="30"/>
      <c r="I699" s="32"/>
      <c r="J699" s="85"/>
      <c r="K699" s="79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289</v>
      </c>
      <c r="D700" s="30">
        <f t="shared" si="67"/>
        <v>801</v>
      </c>
      <c r="E700" s="29"/>
      <c r="F700" s="31"/>
      <c r="G700" s="32"/>
      <c r="H700" s="30"/>
      <c r="I700" s="32"/>
      <c r="J700" s="85"/>
      <c r="K700" s="79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290</v>
      </c>
      <c r="D701" s="30">
        <f t="shared" si="67"/>
        <v>802</v>
      </c>
      <c r="E701" s="29"/>
      <c r="F701" s="31"/>
      <c r="G701" s="32"/>
      <c r="H701" s="30"/>
      <c r="I701" s="32"/>
      <c r="J701" s="85"/>
      <c r="K701" s="79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291</v>
      </c>
      <c r="D702" s="30">
        <f t="shared" si="67"/>
        <v>803</v>
      </c>
      <c r="E702" s="29"/>
      <c r="F702" s="31"/>
      <c r="G702" s="32"/>
      <c r="H702" s="30"/>
      <c r="I702" s="32"/>
      <c r="J702" s="85"/>
      <c r="K702" s="79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292</v>
      </c>
      <c r="D703" s="30">
        <f t="shared" si="67"/>
        <v>804</v>
      </c>
      <c r="E703" s="29"/>
      <c r="F703" s="31"/>
      <c r="G703" s="32"/>
      <c r="H703" s="30"/>
      <c r="I703" s="32"/>
      <c r="J703" s="85"/>
      <c r="K703" s="79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293</v>
      </c>
      <c r="D704" s="30">
        <f t="shared" si="67"/>
        <v>805</v>
      </c>
      <c r="E704" s="29"/>
      <c r="F704" s="31"/>
      <c r="G704" s="32"/>
      <c r="H704" s="30"/>
      <c r="I704" s="32"/>
      <c r="J704" s="85"/>
      <c r="K704" s="79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294</v>
      </c>
      <c r="D705" s="30">
        <f t="shared" si="67"/>
        <v>806</v>
      </c>
      <c r="E705" s="29"/>
      <c r="F705" s="31"/>
      <c r="G705" s="32"/>
      <c r="H705" s="30"/>
      <c r="I705" s="32"/>
      <c r="J705" s="85"/>
      <c r="K705" s="79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295</v>
      </c>
      <c r="D706" s="30">
        <f t="shared" si="67"/>
        <v>807</v>
      </c>
      <c r="E706" s="29"/>
      <c r="F706" s="31"/>
      <c r="G706" s="32"/>
      <c r="H706" s="30"/>
      <c r="I706" s="32"/>
      <c r="J706" s="85"/>
      <c r="K706" s="79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296</v>
      </c>
      <c r="D707" s="30">
        <f t="shared" si="67"/>
        <v>808</v>
      </c>
      <c r="E707" s="29"/>
      <c r="F707" s="31"/>
      <c r="G707" s="32"/>
      <c r="H707" s="30"/>
      <c r="I707" s="32"/>
      <c r="J707" s="85"/>
      <c r="K707" s="79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297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5"/>
      <c r="K708" s="79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298</v>
      </c>
      <c r="D709" s="30">
        <f t="shared" si="68"/>
        <v>810</v>
      </c>
      <c r="E709" s="29"/>
      <c r="F709" s="31"/>
      <c r="G709" s="32"/>
      <c r="H709" s="30"/>
      <c r="I709" s="32"/>
      <c r="J709" s="85"/>
      <c r="K709" s="79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299</v>
      </c>
      <c r="D710" s="30">
        <f t="shared" si="68"/>
        <v>811</v>
      </c>
      <c r="E710" s="29"/>
      <c r="F710" s="31"/>
      <c r="G710" s="32"/>
      <c r="H710" s="30"/>
      <c r="I710" s="32"/>
      <c r="J710" s="85"/>
      <c r="K710" s="79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300</v>
      </c>
      <c r="D711" s="30">
        <f t="shared" si="68"/>
        <v>812</v>
      </c>
      <c r="E711" s="29"/>
      <c r="F711" s="31"/>
      <c r="G711" s="32"/>
      <c r="H711" s="30"/>
      <c r="I711" s="32"/>
      <c r="J711" s="85"/>
      <c r="K711" s="79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301</v>
      </c>
      <c r="D712" s="30">
        <f t="shared" si="68"/>
        <v>813</v>
      </c>
      <c r="E712" s="29"/>
      <c r="F712" s="31"/>
      <c r="G712" s="32"/>
      <c r="H712" s="30"/>
      <c r="I712" s="32"/>
      <c r="J712" s="85"/>
      <c r="K712" s="79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302</v>
      </c>
      <c r="D713" s="30">
        <f t="shared" si="68"/>
        <v>814</v>
      </c>
      <c r="E713" s="29"/>
      <c r="F713" s="31"/>
      <c r="G713" s="32"/>
      <c r="H713" s="30"/>
      <c r="I713" s="32"/>
      <c r="J713" s="85"/>
      <c r="K713" s="79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303</v>
      </c>
      <c r="D714" s="30">
        <f t="shared" si="68"/>
        <v>815</v>
      </c>
      <c r="E714" s="29"/>
      <c r="F714" s="31"/>
      <c r="G714" s="32"/>
      <c r="H714" s="30"/>
      <c r="I714" s="32"/>
      <c r="J714" s="85"/>
      <c r="K714" s="79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304</v>
      </c>
      <c r="D715" s="30">
        <f t="shared" si="68"/>
        <v>816</v>
      </c>
      <c r="E715" s="29"/>
      <c r="F715" s="31"/>
      <c r="G715" s="32"/>
      <c r="H715" s="30"/>
      <c r="I715" s="32"/>
      <c r="J715" s="85"/>
      <c r="K715" s="79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305</v>
      </c>
      <c r="D716" s="30">
        <f t="shared" si="68"/>
        <v>817</v>
      </c>
      <c r="E716" s="29"/>
      <c r="F716" s="31"/>
      <c r="G716" s="32"/>
      <c r="H716" s="30"/>
      <c r="I716" s="32"/>
      <c r="J716" s="85"/>
      <c r="K716" s="79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306</v>
      </c>
      <c r="D717" s="30">
        <f t="shared" si="68"/>
        <v>818</v>
      </c>
      <c r="E717" s="29"/>
      <c r="F717" s="31"/>
      <c r="G717" s="32"/>
      <c r="H717" s="30"/>
      <c r="I717" s="32"/>
      <c r="J717" s="85"/>
      <c r="K717" s="79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307</v>
      </c>
      <c r="D718" s="30">
        <f t="shared" si="68"/>
        <v>819</v>
      </c>
      <c r="E718" s="29"/>
      <c r="F718" s="31"/>
      <c r="G718" s="32"/>
      <c r="H718" s="30"/>
      <c r="I718" s="32"/>
      <c r="J718" s="85"/>
      <c r="K718" s="79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308</v>
      </c>
      <c r="D719" s="30">
        <f t="shared" si="68"/>
        <v>820</v>
      </c>
      <c r="E719" s="29"/>
      <c r="F719" s="31"/>
      <c r="G719" s="32"/>
      <c r="H719" s="30"/>
      <c r="I719" s="32"/>
      <c r="J719" s="85"/>
      <c r="K719" s="79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309</v>
      </c>
      <c r="D720" s="30">
        <f t="shared" si="68"/>
        <v>821</v>
      </c>
      <c r="E720" s="29"/>
      <c r="F720" s="31"/>
      <c r="G720" s="32"/>
      <c r="H720" s="30"/>
      <c r="I720" s="32"/>
      <c r="J720" s="85"/>
      <c r="K720" s="79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310</v>
      </c>
      <c r="D721" s="30">
        <f t="shared" si="68"/>
        <v>822</v>
      </c>
      <c r="E721" s="29"/>
      <c r="F721" s="31"/>
      <c r="G721" s="32"/>
      <c r="H721" s="30"/>
      <c r="I721" s="32"/>
      <c r="J721" s="85"/>
      <c r="K721" s="79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311</v>
      </c>
      <c r="D722" s="30">
        <f t="shared" si="68"/>
        <v>823</v>
      </c>
      <c r="E722" s="29"/>
      <c r="F722" s="31"/>
      <c r="G722" s="32"/>
      <c r="H722" s="30"/>
      <c r="I722" s="32"/>
      <c r="J722" s="85"/>
      <c r="K722" s="79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312</v>
      </c>
      <c r="D723" s="30">
        <f t="shared" si="68"/>
        <v>824</v>
      </c>
      <c r="E723" s="29"/>
      <c r="F723" s="31"/>
      <c r="G723" s="32"/>
      <c r="H723" s="30"/>
      <c r="I723" s="32"/>
      <c r="J723" s="85"/>
      <c r="K723" s="79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313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5"/>
      <c r="K724" s="79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314</v>
      </c>
      <c r="D725" s="30">
        <f t="shared" si="69"/>
        <v>826</v>
      </c>
      <c r="E725" s="29"/>
      <c r="F725" s="31"/>
      <c r="G725" s="32"/>
      <c r="H725" s="30"/>
      <c r="I725" s="32"/>
      <c r="J725" s="85"/>
      <c r="K725" s="79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315</v>
      </c>
      <c r="D726" s="30">
        <f t="shared" si="69"/>
        <v>827</v>
      </c>
      <c r="E726" s="29"/>
      <c r="F726" s="31"/>
      <c r="G726" s="32"/>
      <c r="H726" s="30"/>
      <c r="I726" s="32"/>
      <c r="J726" s="85"/>
      <c r="K726" s="79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316</v>
      </c>
      <c r="D727" s="30">
        <f t="shared" si="69"/>
        <v>828</v>
      </c>
      <c r="E727" s="29"/>
      <c r="F727" s="31"/>
      <c r="G727" s="32"/>
      <c r="H727" s="30"/>
      <c r="I727" s="32"/>
      <c r="J727" s="85"/>
      <c r="K727" s="79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317</v>
      </c>
      <c r="D728" s="30">
        <f t="shared" si="69"/>
        <v>829</v>
      </c>
      <c r="E728" s="29"/>
      <c r="F728" s="31"/>
      <c r="G728" s="32"/>
      <c r="H728" s="30"/>
      <c r="I728" s="32"/>
      <c r="J728" s="85"/>
      <c r="K728" s="79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318</v>
      </c>
      <c r="D729" s="30">
        <f t="shared" si="69"/>
        <v>830</v>
      </c>
      <c r="E729" s="29"/>
      <c r="F729" s="31"/>
      <c r="G729" s="32"/>
      <c r="H729" s="30"/>
      <c r="I729" s="32"/>
      <c r="J729" s="85"/>
      <c r="K729" s="79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319</v>
      </c>
      <c r="D730" s="30">
        <f t="shared" si="69"/>
        <v>831</v>
      </c>
      <c r="E730" s="29"/>
      <c r="F730" s="31"/>
      <c r="G730" s="32"/>
      <c r="H730" s="30"/>
      <c r="I730" s="32"/>
      <c r="J730" s="85"/>
      <c r="K730" s="79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320</v>
      </c>
      <c r="D731" s="30">
        <f t="shared" si="69"/>
        <v>832</v>
      </c>
      <c r="E731" s="29"/>
      <c r="F731" s="31"/>
      <c r="G731" s="32"/>
      <c r="H731" s="30"/>
      <c r="I731" s="32"/>
      <c r="J731" s="85"/>
      <c r="K731" s="79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321</v>
      </c>
      <c r="D732" s="30">
        <f t="shared" si="69"/>
        <v>833</v>
      </c>
      <c r="E732" s="29"/>
      <c r="F732" s="31"/>
      <c r="G732" s="32"/>
      <c r="H732" s="30"/>
      <c r="I732" s="32"/>
      <c r="J732" s="85"/>
      <c r="K732" s="79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322</v>
      </c>
      <c r="D733" s="30">
        <f t="shared" si="69"/>
        <v>834</v>
      </c>
      <c r="E733" s="29"/>
      <c r="F733" s="31"/>
      <c r="G733" s="32"/>
      <c r="H733" s="30"/>
      <c r="I733" s="32"/>
      <c r="J733" s="85"/>
      <c r="K733" s="79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323</v>
      </c>
      <c r="D734" s="30">
        <f t="shared" si="69"/>
        <v>835</v>
      </c>
      <c r="E734" s="29"/>
      <c r="F734" s="31"/>
      <c r="G734" s="32"/>
      <c r="H734" s="30"/>
      <c r="I734" s="32"/>
      <c r="J734" s="85"/>
      <c r="K734" s="79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324</v>
      </c>
      <c r="D735" s="30">
        <f t="shared" si="69"/>
        <v>836</v>
      </c>
      <c r="E735" s="29"/>
      <c r="F735" s="31"/>
      <c r="G735" s="32"/>
      <c r="H735" s="30"/>
      <c r="I735" s="32"/>
      <c r="J735" s="85"/>
      <c r="K735" s="79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325</v>
      </c>
      <c r="D736" s="30">
        <f t="shared" si="69"/>
        <v>837</v>
      </c>
      <c r="E736" s="29"/>
      <c r="F736" s="31"/>
      <c r="G736" s="32"/>
      <c r="H736" s="30"/>
      <c r="I736" s="32"/>
      <c r="J736" s="85"/>
      <c r="K736" s="79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326</v>
      </c>
      <c r="D737" s="30">
        <f t="shared" si="69"/>
        <v>838</v>
      </c>
      <c r="E737" s="29"/>
      <c r="F737" s="31"/>
      <c r="G737" s="32"/>
      <c r="H737" s="30"/>
      <c r="I737" s="32"/>
      <c r="J737" s="85"/>
      <c r="K737" s="79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327</v>
      </c>
      <c r="D738" s="30">
        <f t="shared" si="69"/>
        <v>839</v>
      </c>
      <c r="E738" s="29"/>
      <c r="F738" s="31"/>
      <c r="G738" s="32"/>
      <c r="H738" s="30"/>
      <c r="I738" s="32"/>
      <c r="J738" s="85"/>
      <c r="K738" s="79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328</v>
      </c>
      <c r="D739" s="30">
        <f t="shared" si="69"/>
        <v>840</v>
      </c>
      <c r="E739" s="29"/>
      <c r="F739" s="31"/>
      <c r="G739" s="32"/>
      <c r="H739" s="30"/>
      <c r="I739" s="32"/>
      <c r="J739" s="85"/>
      <c r="K739" s="79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329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5"/>
      <c r="K740" s="79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330</v>
      </c>
      <c r="D741" s="30">
        <f t="shared" si="71"/>
        <v>842</v>
      </c>
      <c r="E741" s="29"/>
      <c r="F741" s="31"/>
      <c r="G741" s="32"/>
      <c r="H741" s="30"/>
      <c r="I741" s="32"/>
      <c r="J741" s="85"/>
      <c r="K741" s="79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331</v>
      </c>
      <c r="D742" s="30">
        <f t="shared" si="71"/>
        <v>843</v>
      </c>
      <c r="E742" s="29"/>
      <c r="F742" s="31"/>
      <c r="G742" s="32"/>
      <c r="H742" s="30"/>
      <c r="I742" s="32"/>
      <c r="J742" s="85"/>
      <c r="K742" s="79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332</v>
      </c>
      <c r="D743" s="30">
        <f t="shared" si="71"/>
        <v>844</v>
      </c>
      <c r="E743" s="29"/>
      <c r="F743" s="31"/>
      <c r="G743" s="32"/>
      <c r="H743" s="30"/>
      <c r="I743" s="32"/>
      <c r="J743" s="85"/>
      <c r="K743" s="79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333</v>
      </c>
      <c r="D744" s="30">
        <f t="shared" si="71"/>
        <v>845</v>
      </c>
      <c r="E744" s="29"/>
      <c r="F744" s="31"/>
      <c r="G744" s="32"/>
      <c r="H744" s="30"/>
      <c r="I744" s="32"/>
      <c r="J744" s="85"/>
      <c r="K744" s="79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334</v>
      </c>
      <c r="D745" s="30">
        <f t="shared" si="71"/>
        <v>846</v>
      </c>
      <c r="E745" s="29"/>
      <c r="F745" s="31"/>
      <c r="G745" s="32"/>
      <c r="H745" s="30"/>
      <c r="I745" s="32"/>
      <c r="J745" s="85"/>
      <c r="K745" s="79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335</v>
      </c>
      <c r="D746" s="30">
        <f t="shared" si="71"/>
        <v>847</v>
      </c>
      <c r="E746" s="29"/>
      <c r="F746" s="31"/>
      <c r="G746" s="32"/>
      <c r="H746" s="30"/>
      <c r="I746" s="32"/>
      <c r="J746" s="85"/>
      <c r="K746" s="79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336</v>
      </c>
      <c r="D747" s="30">
        <f t="shared" si="71"/>
        <v>848</v>
      </c>
      <c r="E747" s="29"/>
      <c r="F747" s="31"/>
      <c r="G747" s="32"/>
      <c r="H747" s="30"/>
      <c r="I747" s="32"/>
      <c r="J747" s="85"/>
      <c r="K747" s="79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337</v>
      </c>
      <c r="D748" s="30">
        <f t="shared" si="71"/>
        <v>849</v>
      </c>
      <c r="E748" s="29"/>
      <c r="F748" s="31"/>
      <c r="G748" s="32"/>
      <c r="H748" s="30"/>
      <c r="I748" s="32"/>
      <c r="J748" s="85"/>
      <c r="K748" s="79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338</v>
      </c>
      <c r="D749" s="30">
        <f t="shared" si="71"/>
        <v>850</v>
      </c>
      <c r="E749" s="29"/>
      <c r="F749" s="31"/>
      <c r="G749" s="32"/>
      <c r="H749" s="30"/>
      <c r="I749" s="32"/>
      <c r="J749" s="85"/>
      <c r="K749" s="79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339</v>
      </c>
      <c r="D750" s="30">
        <f t="shared" si="71"/>
        <v>851</v>
      </c>
      <c r="E750" s="29"/>
      <c r="F750" s="31"/>
      <c r="G750" s="32"/>
      <c r="H750" s="30"/>
      <c r="I750" s="32"/>
      <c r="J750" s="85"/>
      <c r="K750" s="79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340</v>
      </c>
      <c r="D751" s="30">
        <f t="shared" si="71"/>
        <v>852</v>
      </c>
      <c r="E751" s="29"/>
      <c r="F751" s="31"/>
      <c r="G751" s="32"/>
      <c r="H751" s="30"/>
      <c r="I751" s="32"/>
      <c r="J751" s="85"/>
      <c r="K751" s="79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341</v>
      </c>
      <c r="D752" s="30">
        <f t="shared" si="71"/>
        <v>853</v>
      </c>
      <c r="E752" s="29"/>
      <c r="F752" s="31"/>
      <c r="G752" s="32"/>
      <c r="H752" s="30"/>
      <c r="I752" s="32"/>
      <c r="J752" s="85"/>
      <c r="K752" s="79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342</v>
      </c>
      <c r="D753" s="30">
        <f t="shared" si="71"/>
        <v>854</v>
      </c>
      <c r="E753" s="29"/>
      <c r="F753" s="31"/>
      <c r="G753" s="32"/>
      <c r="H753" s="30"/>
      <c r="I753" s="32"/>
      <c r="J753" s="85"/>
      <c r="K753" s="79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343</v>
      </c>
      <c r="D754" s="30">
        <f t="shared" si="71"/>
        <v>855</v>
      </c>
      <c r="E754" s="29"/>
      <c r="F754" s="31"/>
      <c r="G754" s="32"/>
      <c r="H754" s="30"/>
      <c r="I754" s="32"/>
      <c r="J754" s="85"/>
      <c r="K754" s="79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344</v>
      </c>
      <c r="D755" s="30">
        <f t="shared" si="71"/>
        <v>856</v>
      </c>
      <c r="E755" s="29"/>
      <c r="F755" s="31"/>
      <c r="G755" s="32"/>
      <c r="H755" s="30"/>
      <c r="I755" s="32"/>
      <c r="J755" s="85"/>
      <c r="K755" s="79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345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5"/>
      <c r="K756" s="79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346</v>
      </c>
      <c r="D757" s="30">
        <f t="shared" si="72"/>
        <v>858</v>
      </c>
      <c r="E757" s="29"/>
      <c r="F757" s="31"/>
      <c r="G757" s="32"/>
      <c r="H757" s="30"/>
      <c r="I757" s="32"/>
      <c r="J757" s="85"/>
      <c r="K757" s="79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347</v>
      </c>
      <c r="D758" s="30">
        <f t="shared" si="72"/>
        <v>859</v>
      </c>
      <c r="E758" s="29"/>
      <c r="F758" s="31"/>
      <c r="G758" s="32"/>
      <c r="H758" s="30"/>
      <c r="I758" s="32"/>
      <c r="J758" s="85"/>
      <c r="K758" s="79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348</v>
      </c>
      <c r="D759" s="30">
        <f t="shared" si="72"/>
        <v>860</v>
      </c>
      <c r="E759" s="29"/>
      <c r="F759" s="31"/>
      <c r="G759" s="32"/>
      <c r="H759" s="30"/>
      <c r="I759" s="32"/>
      <c r="J759" s="85"/>
      <c r="K759" s="79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349</v>
      </c>
      <c r="D760" s="30">
        <f t="shared" si="72"/>
        <v>861</v>
      </c>
      <c r="E760" s="29"/>
      <c r="F760" s="31"/>
      <c r="G760" s="32"/>
      <c r="H760" s="30"/>
      <c r="I760" s="32"/>
      <c r="J760" s="85"/>
      <c r="K760" s="79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350</v>
      </c>
      <c r="D761" s="30">
        <f t="shared" si="72"/>
        <v>862</v>
      </c>
      <c r="E761" s="29"/>
      <c r="F761" s="31"/>
      <c r="G761" s="32"/>
      <c r="H761" s="30"/>
      <c r="I761" s="32"/>
      <c r="J761" s="85"/>
      <c r="K761" s="79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351</v>
      </c>
      <c r="D762" s="30">
        <f t="shared" si="72"/>
        <v>863</v>
      </c>
      <c r="E762" s="29"/>
      <c r="F762" s="31"/>
      <c r="G762" s="32"/>
      <c r="H762" s="30"/>
      <c r="I762" s="32"/>
      <c r="J762" s="85"/>
      <c r="K762" s="79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352</v>
      </c>
      <c r="D763" s="30">
        <f t="shared" si="72"/>
        <v>864</v>
      </c>
      <c r="E763" s="29"/>
      <c r="F763" s="31"/>
      <c r="G763" s="32"/>
      <c r="H763" s="30"/>
      <c r="I763" s="32"/>
      <c r="J763" s="85"/>
      <c r="K763" s="79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353</v>
      </c>
      <c r="D764" s="30">
        <f t="shared" si="72"/>
        <v>865</v>
      </c>
      <c r="E764" s="29"/>
      <c r="F764" s="31"/>
      <c r="G764" s="32"/>
      <c r="H764" s="30"/>
      <c r="I764" s="32"/>
      <c r="J764" s="85"/>
      <c r="K764" s="79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354</v>
      </c>
      <c r="D765" s="30">
        <f t="shared" si="72"/>
        <v>866</v>
      </c>
      <c r="E765" s="29"/>
      <c r="F765" s="31"/>
      <c r="G765" s="32"/>
      <c r="H765" s="30"/>
      <c r="I765" s="32"/>
      <c r="J765" s="85"/>
      <c r="K765" s="79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355</v>
      </c>
      <c r="D766" s="30">
        <f t="shared" si="72"/>
        <v>867</v>
      </c>
      <c r="E766" s="29"/>
      <c r="F766" s="31"/>
      <c r="G766" s="32"/>
      <c r="H766" s="30"/>
      <c r="I766" s="32"/>
      <c r="J766" s="85"/>
      <c r="K766" s="79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356</v>
      </c>
      <c r="D767" s="30">
        <f t="shared" si="72"/>
        <v>868</v>
      </c>
      <c r="E767" s="29"/>
      <c r="F767" s="31"/>
      <c r="G767" s="32"/>
      <c r="H767" s="30"/>
      <c r="I767" s="32"/>
      <c r="J767" s="85"/>
      <c r="K767" s="79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357</v>
      </c>
      <c r="D768" s="30">
        <f t="shared" si="72"/>
        <v>869</v>
      </c>
      <c r="E768" s="29"/>
      <c r="F768" s="31"/>
      <c r="G768" s="32"/>
      <c r="H768" s="30"/>
      <c r="I768" s="32"/>
      <c r="J768" s="85"/>
      <c r="K768" s="79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358</v>
      </c>
      <c r="D769" s="30">
        <f t="shared" si="72"/>
        <v>870</v>
      </c>
      <c r="E769" s="29"/>
      <c r="F769" s="31"/>
      <c r="G769" s="32"/>
      <c r="H769" s="30"/>
      <c r="I769" s="32"/>
      <c r="J769" s="85"/>
      <c r="K769" s="79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359</v>
      </c>
      <c r="D770" s="30">
        <f t="shared" si="72"/>
        <v>871</v>
      </c>
      <c r="E770" s="29"/>
      <c r="F770" s="31"/>
      <c r="G770" s="32"/>
      <c r="H770" s="30"/>
      <c r="I770" s="32"/>
      <c r="J770" s="85"/>
      <c r="K770" s="79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80"/>
      <c r="K771" s="79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6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6"/>
      <c r="B775" s="35" t="s">
        <v>200</v>
      </c>
      <c r="D775" s="23">
        <f>D774</f>
        <v>1000</v>
      </c>
      <c r="G775" s="25" t="s">
        <v>171</v>
      </c>
      <c r="J775" s="85"/>
      <c r="L775" s="36" t="s">
        <v>48</v>
      </c>
      <c r="M775" s="36" t="s">
        <v>52</v>
      </c>
      <c r="N775" s="36" t="s">
        <v>406</v>
      </c>
      <c r="O775" s="36" t="s">
        <v>374</v>
      </c>
    </row>
    <row r="776" spans="1:16" ht="15.75" customHeight="1" outlineLevel="2" x14ac:dyDescent="0.25">
      <c r="A776" s="66"/>
      <c r="B776" s="35" t="s">
        <v>201</v>
      </c>
      <c r="D776" s="23">
        <f t="shared" ref="D776:D781" si="73">D775+1</f>
        <v>1001</v>
      </c>
      <c r="G776" s="25" t="s">
        <v>171</v>
      </c>
      <c r="J776" s="85"/>
      <c r="L776" s="36" t="s">
        <v>48</v>
      </c>
      <c r="M776" s="36" t="s">
        <v>52</v>
      </c>
      <c r="N776" s="36" t="s">
        <v>406</v>
      </c>
      <c r="O776" s="36" t="s">
        <v>374</v>
      </c>
    </row>
    <row r="777" spans="1:16" ht="15.75" customHeight="1" outlineLevel="2" x14ac:dyDescent="0.25">
      <c r="A777" s="66"/>
      <c r="B777" s="35" t="s">
        <v>202</v>
      </c>
      <c r="D777" s="23">
        <f t="shared" si="73"/>
        <v>1002</v>
      </c>
      <c r="G777" s="25" t="s">
        <v>171</v>
      </c>
      <c r="J777" s="85"/>
      <c r="L777" s="36" t="s">
        <v>48</v>
      </c>
      <c r="M777" s="36" t="s">
        <v>52</v>
      </c>
      <c r="N777" s="36" t="s">
        <v>401</v>
      </c>
      <c r="O777" s="36" t="s">
        <v>374</v>
      </c>
      <c r="P777" s="35" t="s">
        <v>388</v>
      </c>
    </row>
    <row r="778" spans="1:16" ht="15.75" customHeight="1" outlineLevel="2" x14ac:dyDescent="0.25">
      <c r="A778" s="66"/>
      <c r="B778" s="35" t="s">
        <v>205</v>
      </c>
      <c r="D778" s="23">
        <f t="shared" si="73"/>
        <v>1003</v>
      </c>
      <c r="G778" s="25" t="s">
        <v>171</v>
      </c>
      <c r="J778" s="85"/>
      <c r="L778" s="36" t="s">
        <v>48</v>
      </c>
      <c r="M778" s="36" t="s">
        <v>52</v>
      </c>
      <c r="N778" s="36" t="s">
        <v>401</v>
      </c>
      <c r="O778" s="36" t="s">
        <v>374</v>
      </c>
      <c r="P778" s="35" t="s">
        <v>388</v>
      </c>
    </row>
    <row r="779" spans="1:16" s="33" customFormat="1" ht="15.75" customHeight="1" outlineLevel="2" x14ac:dyDescent="0.25">
      <c r="A779" s="67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5"/>
      <c r="K779" s="79"/>
      <c r="L779" s="29" t="s">
        <v>48</v>
      </c>
      <c r="M779" s="29" t="s">
        <v>52</v>
      </c>
      <c r="N779" s="29" t="s">
        <v>401</v>
      </c>
      <c r="O779" s="29" t="s">
        <v>374</v>
      </c>
      <c r="P779" s="28"/>
    </row>
    <row r="780" spans="1:16" s="33" customFormat="1" ht="15.75" customHeight="1" outlineLevel="2" x14ac:dyDescent="0.25">
      <c r="A780" s="67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5"/>
      <c r="K780" s="79"/>
      <c r="L780" s="29" t="s">
        <v>48</v>
      </c>
      <c r="M780" s="29" t="s">
        <v>52</v>
      </c>
      <c r="N780" s="29" t="s">
        <v>401</v>
      </c>
      <c r="O780" s="29" t="s">
        <v>374</v>
      </c>
      <c r="P780" s="28"/>
    </row>
    <row r="781" spans="1:16" s="33" customFormat="1" ht="15.75" customHeight="1" outlineLevel="2" x14ac:dyDescent="0.25">
      <c r="A781" s="67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5"/>
      <c r="K781" s="79"/>
      <c r="L781" s="29" t="s">
        <v>48</v>
      </c>
      <c r="M781" s="29" t="s">
        <v>52</v>
      </c>
      <c r="N781" s="29" t="s">
        <v>402</v>
      </c>
      <c r="O781" s="29" t="s">
        <v>374</v>
      </c>
      <c r="P781" s="28"/>
    </row>
    <row r="782" spans="1:16" outlineLevel="1" x14ac:dyDescent="0.25">
      <c r="A782" s="66"/>
    </row>
    <row r="783" spans="1:16" outlineLevel="1" x14ac:dyDescent="0.25">
      <c r="A783" s="66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7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5"/>
      <c r="K784" s="79"/>
      <c r="L784" s="29" t="s">
        <v>48</v>
      </c>
      <c r="M784" s="29" t="s">
        <v>52</v>
      </c>
      <c r="N784" s="29" t="s">
        <v>406</v>
      </c>
      <c r="O784" s="29"/>
      <c r="P784" s="28"/>
    </row>
    <row r="785" spans="1:16" ht="15.75" customHeight="1" outlineLevel="2" x14ac:dyDescent="0.25">
      <c r="A785" s="66"/>
      <c r="B785" s="35" t="s">
        <v>122</v>
      </c>
      <c r="D785" s="23">
        <f>D784+1</f>
        <v>1008</v>
      </c>
      <c r="G785" s="25" t="s">
        <v>171</v>
      </c>
      <c r="J785" s="85"/>
      <c r="L785" s="36" t="s">
        <v>48</v>
      </c>
      <c r="M785" s="36" t="s">
        <v>52</v>
      </c>
      <c r="N785" s="36" t="s">
        <v>406</v>
      </c>
      <c r="O785" s="36" t="s">
        <v>374</v>
      </c>
    </row>
    <row r="786" spans="1:16" ht="15.75" customHeight="1" outlineLevel="2" x14ac:dyDescent="0.25">
      <c r="A786" s="66"/>
      <c r="B786" s="35" t="s">
        <v>123</v>
      </c>
      <c r="D786" s="23">
        <f t="shared" ref="D786:D798" si="74">D785+1</f>
        <v>1009</v>
      </c>
      <c r="G786" s="25" t="s">
        <v>171</v>
      </c>
      <c r="J786" s="85"/>
      <c r="L786" s="36" t="s">
        <v>48</v>
      </c>
      <c r="M786" s="36" t="s">
        <v>52</v>
      </c>
      <c r="N786" s="36" t="s">
        <v>406</v>
      </c>
      <c r="O786" s="36" t="s">
        <v>374</v>
      </c>
    </row>
    <row r="787" spans="1:16" s="33" customFormat="1" ht="15.75" customHeight="1" outlineLevel="2" x14ac:dyDescent="0.25">
      <c r="A787" s="67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5"/>
      <c r="K787" s="79"/>
      <c r="L787" s="29" t="s">
        <v>48</v>
      </c>
      <c r="M787" s="29" t="s">
        <v>52</v>
      </c>
      <c r="N787" s="29" t="s">
        <v>406</v>
      </c>
      <c r="O787" s="29" t="s">
        <v>374</v>
      </c>
      <c r="P787" s="28"/>
    </row>
    <row r="788" spans="1:16" s="33" customFormat="1" ht="15.75" customHeight="1" outlineLevel="2" x14ac:dyDescent="0.25">
      <c r="A788" s="67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5"/>
      <c r="K788" s="79"/>
      <c r="L788" s="29" t="s">
        <v>48</v>
      </c>
      <c r="M788" s="29" t="s">
        <v>52</v>
      </c>
      <c r="N788" s="29" t="s">
        <v>406</v>
      </c>
      <c r="O788" s="29" t="s">
        <v>374</v>
      </c>
      <c r="P788" s="28"/>
    </row>
    <row r="789" spans="1:16" s="33" customFormat="1" ht="15.75" customHeight="1" outlineLevel="2" x14ac:dyDescent="0.25">
      <c r="A789" s="67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5"/>
      <c r="K789" s="79"/>
      <c r="L789" s="29" t="s">
        <v>48</v>
      </c>
      <c r="M789" s="29" t="s">
        <v>52</v>
      </c>
      <c r="N789" s="29" t="s">
        <v>406</v>
      </c>
      <c r="O789" s="29" t="s">
        <v>374</v>
      </c>
      <c r="P789" s="28"/>
    </row>
    <row r="790" spans="1:16" s="33" customFormat="1" ht="15.75" customHeight="1" outlineLevel="2" x14ac:dyDescent="0.25">
      <c r="A790" s="67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5"/>
      <c r="K790" s="79"/>
      <c r="L790" s="29" t="s">
        <v>48</v>
      </c>
      <c r="M790" s="29" t="s">
        <v>52</v>
      </c>
      <c r="N790" s="29" t="s">
        <v>402</v>
      </c>
      <c r="O790" s="29" t="s">
        <v>398</v>
      </c>
      <c r="P790" s="28"/>
    </row>
    <row r="791" spans="1:16" ht="15.75" customHeight="1" outlineLevel="2" x14ac:dyDescent="0.25">
      <c r="A791" s="66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5"/>
      <c r="L791" s="36" t="s">
        <v>48</v>
      </c>
      <c r="M791" s="36" t="s">
        <v>52</v>
      </c>
      <c r="N791" s="36" t="s">
        <v>402</v>
      </c>
      <c r="O791" s="36" t="s">
        <v>398</v>
      </c>
      <c r="P791" s="35" t="s">
        <v>383</v>
      </c>
    </row>
    <row r="792" spans="1:16" ht="15.75" customHeight="1" outlineLevel="2" x14ac:dyDescent="0.25">
      <c r="A792" s="66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5"/>
      <c r="L792" s="36" t="s">
        <v>48</v>
      </c>
      <c r="M792" s="36" t="s">
        <v>52</v>
      </c>
      <c r="N792" s="36" t="s">
        <v>402</v>
      </c>
      <c r="O792" s="36" t="s">
        <v>398</v>
      </c>
      <c r="P792" s="35" t="s">
        <v>384</v>
      </c>
    </row>
    <row r="793" spans="1:16" s="33" customFormat="1" ht="15.75" customHeight="1" outlineLevel="2" x14ac:dyDescent="0.25">
      <c r="A793" s="67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5"/>
      <c r="K793" s="79"/>
      <c r="L793" s="29" t="s">
        <v>48</v>
      </c>
      <c r="M793" s="29" t="s">
        <v>52</v>
      </c>
      <c r="N793" s="29" t="s">
        <v>402</v>
      </c>
      <c r="O793" s="29" t="s">
        <v>398</v>
      </c>
      <c r="P793" s="28"/>
    </row>
    <row r="794" spans="1:16" s="33" customFormat="1" ht="15.75" customHeight="1" outlineLevel="2" x14ac:dyDescent="0.25">
      <c r="A794" s="67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5"/>
      <c r="K794" s="79"/>
      <c r="L794" s="29" t="s">
        <v>48</v>
      </c>
      <c r="M794" s="29" t="s">
        <v>52</v>
      </c>
      <c r="N794" s="29" t="s">
        <v>402</v>
      </c>
      <c r="O794" s="29" t="s">
        <v>398</v>
      </c>
      <c r="P794" s="28"/>
    </row>
    <row r="795" spans="1:16" s="33" customFormat="1" ht="15.75" customHeight="1" outlineLevel="2" x14ac:dyDescent="0.25">
      <c r="A795" s="67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5"/>
      <c r="K795" s="79"/>
      <c r="L795" s="29" t="s">
        <v>48</v>
      </c>
      <c r="M795" s="29" t="s">
        <v>52</v>
      </c>
      <c r="N795" s="29" t="s">
        <v>402</v>
      </c>
      <c r="O795" s="29" t="s">
        <v>398</v>
      </c>
      <c r="P795" s="28"/>
    </row>
    <row r="796" spans="1:16" s="33" customFormat="1" ht="15.75" customHeight="1" outlineLevel="2" x14ac:dyDescent="0.25">
      <c r="A796" s="67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5"/>
      <c r="K796" s="79"/>
      <c r="L796" s="29" t="s">
        <v>48</v>
      </c>
      <c r="M796" s="29" t="s">
        <v>52</v>
      </c>
      <c r="N796" s="29" t="s">
        <v>402</v>
      </c>
      <c r="O796" s="29" t="s">
        <v>398</v>
      </c>
      <c r="P796" s="28"/>
    </row>
    <row r="797" spans="1:16" s="33" customFormat="1" ht="15.75" customHeight="1" outlineLevel="2" x14ac:dyDescent="0.25">
      <c r="A797" s="67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5"/>
      <c r="K797" s="79"/>
      <c r="L797" s="29" t="s">
        <v>48</v>
      </c>
      <c r="M797" s="29" t="s">
        <v>52</v>
      </c>
      <c r="N797" s="29" t="s">
        <v>402</v>
      </c>
      <c r="O797" s="29" t="s">
        <v>398</v>
      </c>
      <c r="P797" s="28"/>
    </row>
    <row r="798" spans="1:16" s="33" customFormat="1" ht="15.75" customHeight="1" outlineLevel="2" x14ac:dyDescent="0.25">
      <c r="A798" s="67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5"/>
      <c r="K798" s="79"/>
      <c r="L798" s="29" t="s">
        <v>48</v>
      </c>
      <c r="M798" s="29" t="s">
        <v>52</v>
      </c>
      <c r="N798" s="29" t="s">
        <v>402</v>
      </c>
      <c r="O798" s="29" t="s">
        <v>398</v>
      </c>
      <c r="P798" s="28"/>
    </row>
    <row r="799" spans="1:16" outlineLevel="1" x14ac:dyDescent="0.25">
      <c r="A799" s="66"/>
    </row>
    <row r="800" spans="1:16" ht="15" outlineLevel="1" x14ac:dyDescent="0.25">
      <c r="A800" s="68" t="s">
        <v>167</v>
      </c>
      <c r="D800" s="23">
        <v>1100</v>
      </c>
      <c r="E800" s="36">
        <f>D804</f>
        <v>1103</v>
      </c>
    </row>
    <row r="801" spans="1:16" outlineLevel="3" x14ac:dyDescent="0.25">
      <c r="A801" s="66"/>
      <c r="B801" s="35" t="s">
        <v>194</v>
      </c>
      <c r="D801" s="23">
        <f>D800</f>
        <v>1100</v>
      </c>
      <c r="G801" s="25" t="s">
        <v>171</v>
      </c>
      <c r="J801" s="85"/>
      <c r="L801" s="36" t="s">
        <v>48</v>
      </c>
      <c r="M801" s="36" t="s">
        <v>52</v>
      </c>
      <c r="N801" s="36" t="s">
        <v>401</v>
      </c>
      <c r="O801" s="36" t="s">
        <v>374</v>
      </c>
      <c r="P801" s="35" t="s">
        <v>385</v>
      </c>
    </row>
    <row r="802" spans="1:16" s="33" customFormat="1" outlineLevel="3" x14ac:dyDescent="0.25">
      <c r="A802" s="67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5"/>
      <c r="K802" s="79"/>
      <c r="L802" s="29" t="s">
        <v>48</v>
      </c>
      <c r="M802" s="29" t="s">
        <v>52</v>
      </c>
      <c r="N802" s="29" t="s">
        <v>401</v>
      </c>
      <c r="O802" s="29" t="s">
        <v>374</v>
      </c>
      <c r="P802" s="28"/>
    </row>
    <row r="803" spans="1:16" outlineLevel="3" x14ac:dyDescent="0.25">
      <c r="A803" s="66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5"/>
      <c r="L803" s="36" t="s">
        <v>48</v>
      </c>
      <c r="M803" s="36" t="s">
        <v>52</v>
      </c>
      <c r="N803" s="36" t="s">
        <v>402</v>
      </c>
      <c r="O803" s="36" t="s">
        <v>398</v>
      </c>
      <c r="P803" s="35" t="s">
        <v>386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5"/>
      <c r="K804" s="79"/>
      <c r="L804" s="29" t="s">
        <v>48</v>
      </c>
      <c r="M804" s="29" t="s">
        <v>52</v>
      </c>
      <c r="N804" s="29" t="s">
        <v>402</v>
      </c>
      <c r="O804" s="29" t="s">
        <v>398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6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6"/>
      <c r="B809" s="35" t="s">
        <v>134</v>
      </c>
      <c r="D809" s="23">
        <f>D808</f>
        <v>1200</v>
      </c>
      <c r="P809" s="35" t="s">
        <v>387</v>
      </c>
    </row>
    <row r="810" spans="1:16" s="33" customFormat="1" ht="15.75" customHeight="1" outlineLevel="2" x14ac:dyDescent="0.25">
      <c r="A810" s="67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80"/>
      <c r="K810" s="79"/>
      <c r="L810" s="29"/>
      <c r="M810" s="29"/>
      <c r="N810" s="29"/>
      <c r="O810" s="29"/>
      <c r="P810" s="28"/>
    </row>
    <row r="811" spans="1:16" ht="15.75" customHeight="1" outlineLevel="2" x14ac:dyDescent="0.25">
      <c r="A811" s="66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7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80"/>
      <c r="K812" s="79"/>
      <c r="L812" s="29"/>
      <c r="M812" s="29"/>
      <c r="N812" s="29"/>
      <c r="O812" s="29"/>
      <c r="P812" s="28"/>
    </row>
    <row r="813" spans="1:16" ht="15.75" customHeight="1" outlineLevel="2" x14ac:dyDescent="0.25">
      <c r="A813" s="66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7"/>
      <c r="B814" s="28" t="s">
        <v>137</v>
      </c>
      <c r="C814" s="29"/>
      <c r="D814" s="30">
        <f t="shared" ref="D814:D815" si="76">D813+1</f>
        <v>1205</v>
      </c>
      <c r="E814" s="29"/>
      <c r="F814" s="31"/>
      <c r="G814" s="32"/>
      <c r="H814" s="30"/>
      <c r="I814" s="32"/>
      <c r="J814" s="80"/>
      <c r="K814" s="79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7"/>
      <c r="B815" s="28" t="s">
        <v>207</v>
      </c>
      <c r="C815" s="29"/>
      <c r="D815" s="30">
        <f t="shared" si="76"/>
        <v>1206</v>
      </c>
      <c r="E815" s="29"/>
      <c r="F815" s="31"/>
      <c r="G815" s="32"/>
      <c r="H815" s="30"/>
      <c r="I815" s="32"/>
      <c r="J815" s="80"/>
      <c r="K815" s="79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7"/>
      <c r="B816" s="28" t="s">
        <v>206</v>
      </c>
      <c r="C816" s="29"/>
      <c r="D816" s="30">
        <f>D815+1</f>
        <v>1207</v>
      </c>
      <c r="E816" s="29"/>
      <c r="F816" s="31"/>
      <c r="G816" s="32"/>
      <c r="H816" s="30"/>
      <c r="I816" s="32"/>
      <c r="J816" s="80"/>
      <c r="K816" s="79"/>
      <c r="L816" s="29"/>
      <c r="M816" s="29"/>
      <c r="N816" s="29"/>
      <c r="O816" s="29"/>
      <c r="P816" s="28"/>
    </row>
    <row r="817" spans="1:16" outlineLevel="1" x14ac:dyDescent="0.25">
      <c r="A817" s="66"/>
    </row>
    <row r="818" spans="1:16" outlineLevel="1" x14ac:dyDescent="0.25">
      <c r="A818" s="66" t="s">
        <v>164</v>
      </c>
    </row>
    <row r="819" spans="1:16" outlineLevel="1" x14ac:dyDescent="0.25">
      <c r="A819" s="66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66"/>
      <c r="B820" s="35" t="s">
        <v>208</v>
      </c>
      <c r="D820" s="23">
        <f>D819</f>
        <v>1208</v>
      </c>
    </row>
    <row r="821" spans="1:16" ht="15.75" customHeight="1" outlineLevel="2" x14ac:dyDescent="0.25">
      <c r="A821" s="66"/>
      <c r="B821" s="35" t="s">
        <v>209</v>
      </c>
      <c r="D821" s="23">
        <f>D820+1</f>
        <v>1209</v>
      </c>
    </row>
    <row r="822" spans="1:16" ht="15.75" customHeight="1" outlineLevel="2" x14ac:dyDescent="0.25">
      <c r="A822" s="66"/>
      <c r="B822" s="35" t="s">
        <v>210</v>
      </c>
      <c r="D822" s="23">
        <f>D821+1</f>
        <v>1210</v>
      </c>
    </row>
    <row r="823" spans="1:16" outlineLevel="1" x14ac:dyDescent="0.25">
      <c r="A823" s="66"/>
    </row>
    <row r="824" spans="1:16" s="69" customFormat="1" outlineLevel="1" x14ac:dyDescent="0.25">
      <c r="A824" s="66" t="s">
        <v>165</v>
      </c>
      <c r="C824" s="36"/>
      <c r="D824" s="23"/>
      <c r="F824" s="70"/>
      <c r="G824" s="25"/>
      <c r="H824" s="23"/>
      <c r="I824" s="25"/>
      <c r="J824" s="80"/>
      <c r="K824" s="79"/>
      <c r="L824" s="36"/>
      <c r="M824" s="36"/>
      <c r="N824" s="36"/>
      <c r="O824" s="36"/>
      <c r="P824" s="35"/>
    </row>
    <row r="825" spans="1:16" s="69" customFormat="1" outlineLevel="1" x14ac:dyDescent="0.25">
      <c r="A825" s="71"/>
      <c r="B825" s="20" t="s">
        <v>160</v>
      </c>
      <c r="C825" s="72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82"/>
      <c r="K825" s="87"/>
      <c r="L825" s="10"/>
      <c r="M825" s="10"/>
      <c r="N825" s="10"/>
      <c r="O825" s="10"/>
      <c r="P825" s="136" t="s">
        <v>381</v>
      </c>
    </row>
    <row r="826" spans="1:16" s="69" customFormat="1" outlineLevel="1" x14ac:dyDescent="0.25">
      <c r="A826" s="71"/>
      <c r="B826" s="21"/>
      <c r="C826" s="73"/>
      <c r="D826" s="23"/>
      <c r="E826" s="22"/>
      <c r="F826" s="24"/>
      <c r="G826" s="25"/>
      <c r="H826" s="23"/>
      <c r="I826" s="25"/>
      <c r="J826" s="80"/>
      <c r="K826" s="79"/>
      <c r="L826" s="22"/>
      <c r="M826" s="22"/>
      <c r="N826" s="22"/>
      <c r="O826" s="22"/>
      <c r="P826" s="137"/>
    </row>
    <row r="827" spans="1:16" s="69" customFormat="1" outlineLevel="1" x14ac:dyDescent="0.25">
      <c r="A827" s="71"/>
      <c r="B827" s="21"/>
      <c r="C827" s="73"/>
      <c r="D827" s="23"/>
      <c r="E827" s="22"/>
      <c r="F827" s="24"/>
      <c r="G827" s="25"/>
      <c r="H827" s="23"/>
      <c r="I827" s="25"/>
      <c r="J827" s="80"/>
      <c r="K827" s="79"/>
      <c r="L827" s="22"/>
      <c r="M827" s="22"/>
      <c r="N827" s="22"/>
      <c r="O827" s="22"/>
      <c r="P827" s="137"/>
    </row>
    <row r="828" spans="1:16" s="69" customFormat="1" outlineLevel="1" x14ac:dyDescent="0.25">
      <c r="A828" s="71"/>
      <c r="B828" s="21"/>
      <c r="C828" s="73"/>
      <c r="D828" s="23"/>
      <c r="E828" s="22"/>
      <c r="F828" s="24"/>
      <c r="G828" s="25"/>
      <c r="H828" s="23"/>
      <c r="I828" s="25"/>
      <c r="J828" s="80"/>
      <c r="K828" s="79"/>
      <c r="L828" s="22"/>
      <c r="M828" s="22"/>
      <c r="N828" s="22"/>
      <c r="O828" s="22"/>
      <c r="P828" s="137"/>
    </row>
    <row r="829" spans="1:16" s="69" customFormat="1" outlineLevel="1" x14ac:dyDescent="0.25">
      <c r="A829" s="71"/>
      <c r="B829" s="26"/>
      <c r="C829" s="74"/>
      <c r="D829" s="17"/>
      <c r="E829" s="16"/>
      <c r="F829" s="18"/>
      <c r="G829" s="19"/>
      <c r="H829" s="17"/>
      <c r="I829" s="19"/>
      <c r="J829" s="83"/>
      <c r="K829" s="88"/>
      <c r="L829" s="16"/>
      <c r="M829" s="16"/>
      <c r="N829" s="16"/>
      <c r="O829" s="16"/>
      <c r="P829" s="138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77">CONCATENATE("Branch Alarm Status - Circuit ",C831)</f>
        <v>Branch Alarm Status - Circuit 2</v>
      </c>
      <c r="C831" s="36">
        <f t="shared" ref="C831:C862" si="78">C830+1</f>
        <v>2</v>
      </c>
      <c r="D831" s="23">
        <f t="shared" ref="D831:D862" si="7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77"/>
        <v>Branch Alarm Status - Circuit 3</v>
      </c>
      <c r="C832" s="36">
        <f t="shared" si="78"/>
        <v>3</v>
      </c>
      <c r="D832" s="23">
        <f t="shared" si="79"/>
        <v>1213</v>
      </c>
      <c r="L832" s="36" t="s">
        <v>110</v>
      </c>
    </row>
    <row r="833" spans="1:12" ht="15.75" hidden="1" customHeight="1" outlineLevel="2" x14ac:dyDescent="0.25">
      <c r="B833" s="35" t="str">
        <f t="shared" si="77"/>
        <v>Branch Alarm Status - Circuit 4</v>
      </c>
      <c r="C833" s="36">
        <f t="shared" si="78"/>
        <v>4</v>
      </c>
      <c r="D833" s="23">
        <f t="shared" si="79"/>
        <v>1214</v>
      </c>
      <c r="L833" s="36" t="s">
        <v>110</v>
      </c>
    </row>
    <row r="834" spans="1:12" ht="15.75" hidden="1" customHeight="1" outlineLevel="2" x14ac:dyDescent="0.25">
      <c r="B834" s="35" t="str">
        <f t="shared" si="77"/>
        <v>Branch Alarm Status - Circuit 5</v>
      </c>
      <c r="C834" s="36">
        <f t="shared" si="78"/>
        <v>5</v>
      </c>
      <c r="D834" s="23">
        <f t="shared" si="79"/>
        <v>1215</v>
      </c>
      <c r="L834" s="36" t="s">
        <v>110</v>
      </c>
    </row>
    <row r="835" spans="1:12" ht="15.75" hidden="1" customHeight="1" outlineLevel="2" x14ac:dyDescent="0.25">
      <c r="B835" s="35" t="str">
        <f t="shared" si="77"/>
        <v>Branch Alarm Status - Circuit 6</v>
      </c>
      <c r="C835" s="36">
        <f t="shared" si="78"/>
        <v>6</v>
      </c>
      <c r="D835" s="23">
        <f t="shared" si="79"/>
        <v>1216</v>
      </c>
      <c r="L835" s="36" t="s">
        <v>110</v>
      </c>
    </row>
    <row r="836" spans="1:12" ht="15.75" hidden="1" customHeight="1" outlineLevel="2" x14ac:dyDescent="0.25">
      <c r="B836" s="35" t="str">
        <f t="shared" si="77"/>
        <v>Branch Alarm Status - Circuit 7</v>
      </c>
      <c r="C836" s="36">
        <f t="shared" si="78"/>
        <v>7</v>
      </c>
      <c r="D836" s="23">
        <f t="shared" si="7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77"/>
        <v>Branch Alarm Status - Circuit 8</v>
      </c>
      <c r="C837" s="36">
        <f t="shared" si="78"/>
        <v>8</v>
      </c>
      <c r="D837" s="23">
        <f t="shared" si="7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77"/>
        <v>Branch Alarm Status - Circuit 9</v>
      </c>
      <c r="C838" s="36">
        <f t="shared" si="78"/>
        <v>9</v>
      </c>
      <c r="D838" s="23">
        <f t="shared" si="7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77"/>
        <v>Branch Alarm Status - Circuit 10</v>
      </c>
      <c r="C839" s="36">
        <f t="shared" si="78"/>
        <v>10</v>
      </c>
      <c r="D839" s="23">
        <f t="shared" si="7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77"/>
        <v>Branch Alarm Status - Circuit 11</v>
      </c>
      <c r="C840" s="36">
        <f t="shared" si="78"/>
        <v>11</v>
      </c>
      <c r="D840" s="23">
        <f t="shared" si="7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77"/>
        <v>Branch Alarm Status - Circuit 12</v>
      </c>
      <c r="C841" s="36">
        <f t="shared" si="78"/>
        <v>12</v>
      </c>
      <c r="D841" s="23">
        <f t="shared" si="7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77"/>
        <v>Branch Alarm Status - Circuit 13</v>
      </c>
      <c r="C842" s="36">
        <f t="shared" si="78"/>
        <v>13</v>
      </c>
      <c r="D842" s="23">
        <f t="shared" si="7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77"/>
        <v>Branch Alarm Status - Circuit 14</v>
      </c>
      <c r="C843" s="36">
        <f t="shared" si="78"/>
        <v>14</v>
      </c>
      <c r="D843" s="23">
        <f t="shared" si="7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77"/>
        <v>Branch Alarm Status - Circuit 15</v>
      </c>
      <c r="C844" s="36">
        <f t="shared" si="78"/>
        <v>15</v>
      </c>
      <c r="D844" s="23">
        <f t="shared" si="7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77"/>
        <v>Branch Alarm Status - Circuit 16</v>
      </c>
      <c r="C845" s="36">
        <f t="shared" si="78"/>
        <v>16</v>
      </c>
      <c r="D845" s="23">
        <f t="shared" si="7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77"/>
        <v>Branch Alarm Status - Circuit 17</v>
      </c>
      <c r="C846" s="36">
        <f t="shared" si="78"/>
        <v>17</v>
      </c>
      <c r="D846" s="23">
        <f t="shared" si="7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77"/>
        <v>Branch Alarm Status - Circuit 18</v>
      </c>
      <c r="C847" s="36">
        <f t="shared" si="78"/>
        <v>18</v>
      </c>
      <c r="D847" s="23">
        <f t="shared" si="7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77"/>
        <v>Branch Alarm Status - Circuit 19</v>
      </c>
      <c r="C848" s="36">
        <f t="shared" si="78"/>
        <v>19</v>
      </c>
      <c r="D848" s="23">
        <f t="shared" si="7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20</v>
      </c>
      <c r="C849" s="36">
        <f t="shared" si="78"/>
        <v>20</v>
      </c>
      <c r="D849" s="23">
        <f t="shared" si="7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21</v>
      </c>
      <c r="C850" s="36">
        <f t="shared" si="78"/>
        <v>21</v>
      </c>
      <c r="D850" s="23">
        <f t="shared" si="7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22</v>
      </c>
      <c r="C851" s="36">
        <f t="shared" si="78"/>
        <v>22</v>
      </c>
      <c r="D851" s="23">
        <f t="shared" si="7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23</v>
      </c>
      <c r="C852" s="36">
        <f t="shared" si="78"/>
        <v>23</v>
      </c>
      <c r="D852" s="23">
        <f t="shared" si="7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24</v>
      </c>
      <c r="C853" s="36">
        <f t="shared" si="78"/>
        <v>24</v>
      </c>
      <c r="D853" s="23">
        <f t="shared" si="7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25</v>
      </c>
      <c r="C854" s="36">
        <f t="shared" si="78"/>
        <v>25</v>
      </c>
      <c r="D854" s="23">
        <f t="shared" si="7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26</v>
      </c>
      <c r="C855" s="36">
        <f t="shared" si="78"/>
        <v>26</v>
      </c>
      <c r="D855" s="23">
        <f t="shared" si="7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27</v>
      </c>
      <c r="C856" s="36">
        <f t="shared" si="78"/>
        <v>27</v>
      </c>
      <c r="D856" s="23">
        <f t="shared" si="7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28</v>
      </c>
      <c r="C857" s="36">
        <f t="shared" si="78"/>
        <v>28</v>
      </c>
      <c r="D857" s="23">
        <f t="shared" si="7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29</v>
      </c>
      <c r="C858" s="36">
        <f t="shared" si="78"/>
        <v>29</v>
      </c>
      <c r="D858" s="23">
        <f t="shared" si="7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30</v>
      </c>
      <c r="C859" s="36">
        <f t="shared" si="78"/>
        <v>30</v>
      </c>
      <c r="D859" s="23">
        <f t="shared" si="7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31</v>
      </c>
      <c r="C860" s="36">
        <f t="shared" si="78"/>
        <v>31</v>
      </c>
      <c r="D860" s="23">
        <f t="shared" si="7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32</v>
      </c>
      <c r="C861" s="36">
        <f t="shared" si="78"/>
        <v>32</v>
      </c>
      <c r="D861" s="23">
        <f t="shared" si="7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33</v>
      </c>
      <c r="C862" s="36">
        <f t="shared" si="78"/>
        <v>33</v>
      </c>
      <c r="D862" s="23">
        <f t="shared" si="7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34</v>
      </c>
      <c r="C863" s="36">
        <f t="shared" ref="C863:C894" si="80">C862+1</f>
        <v>34</v>
      </c>
      <c r="D863" s="23">
        <f t="shared" ref="D863:D894" si="8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35</v>
      </c>
      <c r="C864" s="36">
        <f t="shared" si="80"/>
        <v>35</v>
      </c>
      <c r="D864" s="23">
        <f t="shared" si="8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36</v>
      </c>
      <c r="C865" s="36">
        <f t="shared" si="80"/>
        <v>36</v>
      </c>
      <c r="D865" s="23">
        <f t="shared" si="8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37</v>
      </c>
      <c r="C866" s="36">
        <f t="shared" si="80"/>
        <v>37</v>
      </c>
      <c r="D866" s="23">
        <f t="shared" si="8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38</v>
      </c>
      <c r="C867" s="36">
        <f t="shared" si="80"/>
        <v>38</v>
      </c>
      <c r="D867" s="23">
        <f t="shared" si="8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39</v>
      </c>
      <c r="C868" s="36">
        <f t="shared" si="80"/>
        <v>39</v>
      </c>
      <c r="D868" s="23">
        <f t="shared" si="8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40</v>
      </c>
      <c r="C869" s="36">
        <f t="shared" si="80"/>
        <v>40</v>
      </c>
      <c r="D869" s="23">
        <f t="shared" si="8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41</v>
      </c>
      <c r="C870" s="36">
        <f t="shared" si="80"/>
        <v>41</v>
      </c>
      <c r="D870" s="23">
        <f t="shared" si="8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42</v>
      </c>
      <c r="C871" s="36">
        <f t="shared" si="80"/>
        <v>42</v>
      </c>
      <c r="D871" s="23">
        <f t="shared" si="8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43</v>
      </c>
      <c r="C872" s="36">
        <f t="shared" si="80"/>
        <v>43</v>
      </c>
      <c r="D872" s="23">
        <f t="shared" si="8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44</v>
      </c>
      <c r="C873" s="36">
        <f t="shared" si="80"/>
        <v>44</v>
      </c>
      <c r="D873" s="23">
        <f t="shared" si="8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45</v>
      </c>
      <c r="C874" s="36">
        <f t="shared" si="80"/>
        <v>45</v>
      </c>
      <c r="D874" s="23">
        <f t="shared" si="8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46</v>
      </c>
      <c r="C875" s="36">
        <f t="shared" si="80"/>
        <v>46</v>
      </c>
      <c r="D875" s="23">
        <f t="shared" si="8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47</v>
      </c>
      <c r="C876" s="36">
        <f t="shared" si="80"/>
        <v>47</v>
      </c>
      <c r="D876" s="23">
        <f t="shared" si="8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48</v>
      </c>
      <c r="C877" s="36">
        <f t="shared" si="80"/>
        <v>48</v>
      </c>
      <c r="D877" s="23">
        <f t="shared" si="8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49</v>
      </c>
      <c r="C878" s="36">
        <f t="shared" si="80"/>
        <v>49</v>
      </c>
      <c r="D878" s="23">
        <f t="shared" si="8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50</v>
      </c>
      <c r="C879" s="36">
        <f t="shared" si="80"/>
        <v>50</v>
      </c>
      <c r="D879" s="23">
        <f t="shared" si="8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51</v>
      </c>
      <c r="C880" s="36">
        <f t="shared" si="80"/>
        <v>51</v>
      </c>
      <c r="D880" s="23">
        <f t="shared" si="8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52</v>
      </c>
      <c r="C881" s="36">
        <f t="shared" si="80"/>
        <v>52</v>
      </c>
      <c r="D881" s="23">
        <f t="shared" si="8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53</v>
      </c>
      <c r="C882" s="36">
        <f t="shared" si="80"/>
        <v>53</v>
      </c>
      <c r="D882" s="23">
        <f t="shared" si="8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54</v>
      </c>
      <c r="C883" s="36">
        <f t="shared" si="80"/>
        <v>54</v>
      </c>
      <c r="D883" s="23">
        <f t="shared" si="8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55</v>
      </c>
      <c r="C884" s="36">
        <f t="shared" si="80"/>
        <v>55</v>
      </c>
      <c r="D884" s="23">
        <f t="shared" si="8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56</v>
      </c>
      <c r="C885" s="36">
        <f t="shared" si="80"/>
        <v>56</v>
      </c>
      <c r="D885" s="23">
        <f t="shared" si="8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57</v>
      </c>
      <c r="C886" s="36">
        <f t="shared" si="80"/>
        <v>57</v>
      </c>
      <c r="D886" s="23">
        <f t="shared" si="8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58</v>
      </c>
      <c r="C887" s="36">
        <f t="shared" si="80"/>
        <v>58</v>
      </c>
      <c r="D887" s="23">
        <f t="shared" si="8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59</v>
      </c>
      <c r="C888" s="36">
        <f t="shared" si="80"/>
        <v>59</v>
      </c>
      <c r="D888" s="23">
        <f t="shared" si="8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60</v>
      </c>
      <c r="C889" s="36">
        <f t="shared" si="80"/>
        <v>60</v>
      </c>
      <c r="D889" s="23">
        <f t="shared" si="8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61</v>
      </c>
      <c r="C890" s="36">
        <f t="shared" si="80"/>
        <v>61</v>
      </c>
      <c r="D890" s="23">
        <f t="shared" si="8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62</v>
      </c>
      <c r="C891" s="36">
        <f t="shared" si="80"/>
        <v>62</v>
      </c>
      <c r="D891" s="23">
        <f t="shared" si="8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63</v>
      </c>
      <c r="C892" s="36">
        <f t="shared" si="80"/>
        <v>63</v>
      </c>
      <c r="D892" s="23">
        <f t="shared" si="8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64</v>
      </c>
      <c r="C893" s="36">
        <f t="shared" si="80"/>
        <v>64</v>
      </c>
      <c r="D893" s="23">
        <f t="shared" si="8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65</v>
      </c>
      <c r="C894" s="36">
        <f t="shared" si="80"/>
        <v>65</v>
      </c>
      <c r="D894" s="23">
        <f t="shared" si="8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82">CONCATENATE("Branch Alarm Status - Circuit ",C895)</f>
        <v>Branch Alarm Status - Circuit 66</v>
      </c>
      <c r="C895" s="36">
        <f t="shared" ref="C895:C925" si="83">C894+1</f>
        <v>66</v>
      </c>
      <c r="D895" s="23">
        <f t="shared" ref="D895:D925" si="8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82"/>
        <v>Branch Alarm Status - Circuit 67</v>
      </c>
      <c r="C896" s="36">
        <f t="shared" si="83"/>
        <v>67</v>
      </c>
      <c r="D896" s="23">
        <f t="shared" si="8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82"/>
        <v>Branch Alarm Status - Circuit 68</v>
      </c>
      <c r="C897" s="36">
        <f t="shared" si="83"/>
        <v>68</v>
      </c>
      <c r="D897" s="23">
        <f t="shared" si="8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82"/>
        <v>Branch Alarm Status - Circuit 69</v>
      </c>
      <c r="C898" s="36">
        <f t="shared" si="83"/>
        <v>69</v>
      </c>
      <c r="D898" s="23">
        <f t="shared" si="8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82"/>
        <v>Branch Alarm Status - Circuit 70</v>
      </c>
      <c r="C899" s="36">
        <f t="shared" si="83"/>
        <v>70</v>
      </c>
      <c r="D899" s="23">
        <f t="shared" si="8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82"/>
        <v>Branch Alarm Status - Circuit 71</v>
      </c>
      <c r="C900" s="36">
        <f t="shared" si="83"/>
        <v>71</v>
      </c>
      <c r="D900" s="23">
        <f t="shared" si="8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82"/>
        <v>Branch Alarm Status - Circuit 72</v>
      </c>
      <c r="C901" s="36">
        <f t="shared" si="83"/>
        <v>72</v>
      </c>
      <c r="D901" s="23">
        <f t="shared" si="8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82"/>
        <v>Branch Alarm Status - Circuit 73</v>
      </c>
      <c r="C902" s="36">
        <f t="shared" si="83"/>
        <v>73</v>
      </c>
      <c r="D902" s="23">
        <f t="shared" si="8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82"/>
        <v>Branch Alarm Status - Circuit 74</v>
      </c>
      <c r="C903" s="36">
        <f t="shared" si="83"/>
        <v>74</v>
      </c>
      <c r="D903" s="23">
        <f t="shared" si="8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82"/>
        <v>Branch Alarm Status - Circuit 75</v>
      </c>
      <c r="C904" s="36">
        <f t="shared" si="83"/>
        <v>75</v>
      </c>
      <c r="D904" s="23">
        <f t="shared" si="8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82"/>
        <v>Branch Alarm Status - Circuit 76</v>
      </c>
      <c r="C905" s="36">
        <f t="shared" si="83"/>
        <v>76</v>
      </c>
      <c r="D905" s="23">
        <f t="shared" si="8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82"/>
        <v>Branch Alarm Status - Circuit 77</v>
      </c>
      <c r="C906" s="36">
        <f t="shared" si="83"/>
        <v>77</v>
      </c>
      <c r="D906" s="23">
        <f t="shared" si="8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78</v>
      </c>
      <c r="C907" s="36">
        <f t="shared" si="83"/>
        <v>78</v>
      </c>
      <c r="D907" s="23">
        <f t="shared" si="8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79</v>
      </c>
      <c r="C908" s="36">
        <f t="shared" si="83"/>
        <v>79</v>
      </c>
      <c r="D908" s="23">
        <f t="shared" si="8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80</v>
      </c>
      <c r="C909" s="36">
        <f t="shared" si="83"/>
        <v>80</v>
      </c>
      <c r="D909" s="23">
        <f t="shared" si="8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81</v>
      </c>
      <c r="C910" s="36">
        <f t="shared" si="83"/>
        <v>81</v>
      </c>
      <c r="D910" s="23">
        <f t="shared" si="8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82</v>
      </c>
      <c r="C911" s="36">
        <f t="shared" si="83"/>
        <v>82</v>
      </c>
      <c r="D911" s="23">
        <f t="shared" si="8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83</v>
      </c>
      <c r="C912" s="36">
        <f t="shared" si="83"/>
        <v>83</v>
      </c>
      <c r="D912" s="23">
        <f t="shared" si="8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82"/>
        <v>Branch Alarm Status - Circuit 84</v>
      </c>
      <c r="C913" s="36">
        <f t="shared" si="83"/>
        <v>84</v>
      </c>
      <c r="D913" s="23">
        <f t="shared" si="8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82"/>
        <v>Branch Alarm Status - Circuit 85</v>
      </c>
      <c r="C914" s="36">
        <f t="shared" si="83"/>
        <v>85</v>
      </c>
      <c r="D914" s="23">
        <f t="shared" si="8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82"/>
        <v>Branch Alarm Status - Circuit 86</v>
      </c>
      <c r="C915" s="36">
        <f t="shared" si="83"/>
        <v>86</v>
      </c>
      <c r="D915" s="23">
        <f t="shared" si="8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82"/>
        <v>Branch Alarm Status - Circuit 87</v>
      </c>
      <c r="C916" s="36">
        <f t="shared" si="83"/>
        <v>87</v>
      </c>
      <c r="D916" s="23">
        <f t="shared" si="84"/>
        <v>1297</v>
      </c>
      <c r="L916" s="36" t="s">
        <v>110</v>
      </c>
    </row>
    <row r="917" spans="1:16" ht="15.75" hidden="1" customHeight="1" outlineLevel="2" x14ac:dyDescent="0.25">
      <c r="B917" s="35" t="str">
        <f t="shared" si="82"/>
        <v>Branch Alarm Status - Circuit 88</v>
      </c>
      <c r="C917" s="36">
        <f t="shared" si="83"/>
        <v>88</v>
      </c>
      <c r="D917" s="23">
        <f t="shared" si="84"/>
        <v>1298</v>
      </c>
      <c r="L917" s="36" t="s">
        <v>110</v>
      </c>
    </row>
    <row r="918" spans="1:16" ht="15.75" hidden="1" customHeight="1" outlineLevel="2" x14ac:dyDescent="0.25">
      <c r="B918" s="35" t="str">
        <f t="shared" si="82"/>
        <v>Branch Alarm Status - Circuit 89</v>
      </c>
      <c r="C918" s="36">
        <f t="shared" si="83"/>
        <v>89</v>
      </c>
      <c r="D918" s="23">
        <f t="shared" si="84"/>
        <v>1299</v>
      </c>
      <c r="L918" s="36" t="s">
        <v>110</v>
      </c>
    </row>
    <row r="919" spans="1:16" ht="15.75" hidden="1" customHeight="1" outlineLevel="2" x14ac:dyDescent="0.25">
      <c r="B919" s="35" t="str">
        <f t="shared" si="82"/>
        <v>Branch Alarm Status - Circuit 90</v>
      </c>
      <c r="C919" s="36">
        <f t="shared" si="83"/>
        <v>90</v>
      </c>
      <c r="D919" s="23">
        <f t="shared" si="84"/>
        <v>1300</v>
      </c>
      <c r="L919" s="36" t="s">
        <v>110</v>
      </c>
    </row>
    <row r="920" spans="1:16" ht="15.75" hidden="1" customHeight="1" outlineLevel="2" x14ac:dyDescent="0.25">
      <c r="B920" s="35" t="str">
        <f t="shared" si="82"/>
        <v>Branch Alarm Status - Circuit 91</v>
      </c>
      <c r="C920" s="36">
        <f t="shared" si="83"/>
        <v>91</v>
      </c>
      <c r="D920" s="23">
        <f t="shared" si="84"/>
        <v>1301</v>
      </c>
      <c r="L920" s="36" t="s">
        <v>110</v>
      </c>
    </row>
    <row r="921" spans="1:16" ht="15.75" hidden="1" customHeight="1" outlineLevel="2" x14ac:dyDescent="0.25">
      <c r="B921" s="35" t="str">
        <f t="shared" si="82"/>
        <v>Branch Alarm Status - Circuit 92</v>
      </c>
      <c r="C921" s="36">
        <f t="shared" si="83"/>
        <v>92</v>
      </c>
      <c r="D921" s="23">
        <f t="shared" si="84"/>
        <v>1302</v>
      </c>
      <c r="L921" s="36" t="s">
        <v>110</v>
      </c>
    </row>
    <row r="922" spans="1:16" ht="15.75" hidden="1" customHeight="1" outlineLevel="2" x14ac:dyDescent="0.25">
      <c r="B922" s="35" t="str">
        <f t="shared" si="82"/>
        <v>Branch Alarm Status - Circuit 93</v>
      </c>
      <c r="C922" s="36">
        <f t="shared" si="83"/>
        <v>93</v>
      </c>
      <c r="D922" s="23">
        <f t="shared" si="84"/>
        <v>1303</v>
      </c>
      <c r="L922" s="36" t="s">
        <v>110</v>
      </c>
    </row>
    <row r="923" spans="1:16" ht="15.75" hidden="1" customHeight="1" outlineLevel="2" x14ac:dyDescent="0.25">
      <c r="B923" s="35" t="str">
        <f t="shared" si="82"/>
        <v>Branch Alarm Status - Circuit 94</v>
      </c>
      <c r="C923" s="36">
        <f t="shared" si="83"/>
        <v>94</v>
      </c>
      <c r="D923" s="23">
        <f t="shared" si="84"/>
        <v>1304</v>
      </c>
      <c r="L923" s="36" t="s">
        <v>110</v>
      </c>
    </row>
    <row r="924" spans="1:16" ht="15.75" hidden="1" customHeight="1" outlineLevel="2" x14ac:dyDescent="0.25">
      <c r="B924" s="35" t="str">
        <f t="shared" si="82"/>
        <v>Branch Alarm Status - Circuit 95</v>
      </c>
      <c r="C924" s="36">
        <f t="shared" si="83"/>
        <v>95</v>
      </c>
      <c r="D924" s="23">
        <f t="shared" si="84"/>
        <v>1305</v>
      </c>
      <c r="L924" s="36" t="s">
        <v>110</v>
      </c>
    </row>
    <row r="925" spans="1:16" ht="15.75" hidden="1" customHeight="1" outlineLevel="2" x14ac:dyDescent="0.25">
      <c r="B925" s="35" t="str">
        <f t="shared" si="82"/>
        <v>Branch Alarm Status - Circuit 96</v>
      </c>
      <c r="C925" s="36">
        <f t="shared" si="83"/>
        <v>96</v>
      </c>
      <c r="D925" s="23">
        <f t="shared" si="8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220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80"/>
      <c r="K928" s="79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233</v>
      </c>
      <c r="C929" s="29"/>
      <c r="D929" s="30">
        <f>E928+1</f>
        <v>1313</v>
      </c>
      <c r="E929" s="29">
        <f t="shared" ref="E929:E943" si="85">D929+5</f>
        <v>1318</v>
      </c>
      <c r="F929" s="31"/>
      <c r="G929" s="32"/>
      <c r="H929" s="30"/>
      <c r="I929" s="32"/>
      <c r="J929" s="80"/>
      <c r="K929" s="79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234</v>
      </c>
      <c r="C930" s="29"/>
      <c r="D930" s="30">
        <f t="shared" ref="D930:D943" si="86">E929+1</f>
        <v>1319</v>
      </c>
      <c r="E930" s="29">
        <f t="shared" si="85"/>
        <v>1324</v>
      </c>
      <c r="F930" s="31"/>
      <c r="G930" s="32"/>
      <c r="H930" s="30"/>
      <c r="I930" s="32"/>
      <c r="J930" s="80"/>
      <c r="K930" s="79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221</v>
      </c>
      <c r="C931" s="29"/>
      <c r="D931" s="30">
        <f t="shared" si="86"/>
        <v>1325</v>
      </c>
      <c r="E931" s="29">
        <f t="shared" si="85"/>
        <v>1330</v>
      </c>
      <c r="F931" s="31"/>
      <c r="G931" s="32"/>
      <c r="H931" s="30"/>
      <c r="I931" s="32"/>
      <c r="J931" s="80"/>
      <c r="K931" s="79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222</v>
      </c>
      <c r="C932" s="29"/>
      <c r="D932" s="30">
        <f t="shared" si="86"/>
        <v>1331</v>
      </c>
      <c r="E932" s="29">
        <f t="shared" si="85"/>
        <v>1336</v>
      </c>
      <c r="F932" s="31"/>
      <c r="G932" s="32"/>
      <c r="H932" s="30"/>
      <c r="I932" s="32"/>
      <c r="J932" s="80"/>
      <c r="K932" s="79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223</v>
      </c>
      <c r="C933" s="29"/>
      <c r="D933" s="30">
        <f t="shared" si="86"/>
        <v>1337</v>
      </c>
      <c r="E933" s="29">
        <f t="shared" si="85"/>
        <v>1342</v>
      </c>
      <c r="F933" s="31"/>
      <c r="G933" s="32"/>
      <c r="H933" s="30"/>
      <c r="I933" s="32"/>
      <c r="J933" s="80"/>
      <c r="K933" s="79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224</v>
      </c>
      <c r="C934" s="29"/>
      <c r="D934" s="30">
        <f t="shared" si="86"/>
        <v>1343</v>
      </c>
      <c r="E934" s="29">
        <f t="shared" si="85"/>
        <v>1348</v>
      </c>
      <c r="F934" s="31"/>
      <c r="G934" s="32"/>
      <c r="H934" s="30"/>
      <c r="I934" s="32"/>
      <c r="J934" s="80"/>
      <c r="K934" s="79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225</v>
      </c>
      <c r="C935" s="29"/>
      <c r="D935" s="30">
        <f t="shared" si="86"/>
        <v>1349</v>
      </c>
      <c r="E935" s="29">
        <f t="shared" si="85"/>
        <v>1354</v>
      </c>
      <c r="F935" s="31"/>
      <c r="G935" s="32"/>
      <c r="H935" s="30"/>
      <c r="I935" s="32"/>
      <c r="J935" s="80"/>
      <c r="K935" s="79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226</v>
      </c>
      <c r="C936" s="29"/>
      <c r="D936" s="30">
        <f t="shared" si="86"/>
        <v>1355</v>
      </c>
      <c r="E936" s="29">
        <f t="shared" si="85"/>
        <v>1360</v>
      </c>
      <c r="F936" s="31"/>
      <c r="G936" s="32"/>
      <c r="H936" s="30"/>
      <c r="I936" s="32"/>
      <c r="J936" s="80"/>
      <c r="K936" s="79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227</v>
      </c>
      <c r="C937" s="29"/>
      <c r="D937" s="30">
        <f t="shared" si="86"/>
        <v>1361</v>
      </c>
      <c r="E937" s="29">
        <f t="shared" si="85"/>
        <v>1366</v>
      </c>
      <c r="F937" s="31"/>
      <c r="G937" s="32"/>
      <c r="H937" s="30"/>
      <c r="I937" s="32"/>
      <c r="J937" s="80"/>
      <c r="K937" s="79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228</v>
      </c>
      <c r="C938" s="29"/>
      <c r="D938" s="30">
        <f t="shared" si="86"/>
        <v>1367</v>
      </c>
      <c r="E938" s="29">
        <f t="shared" si="85"/>
        <v>1372</v>
      </c>
      <c r="F938" s="31"/>
      <c r="G938" s="32"/>
      <c r="H938" s="30"/>
      <c r="I938" s="32"/>
      <c r="J938" s="80"/>
      <c r="K938" s="79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229</v>
      </c>
      <c r="C939" s="29"/>
      <c r="D939" s="30">
        <f t="shared" si="86"/>
        <v>1373</v>
      </c>
      <c r="E939" s="29">
        <f t="shared" si="85"/>
        <v>1378</v>
      </c>
      <c r="F939" s="31"/>
      <c r="G939" s="32"/>
      <c r="H939" s="30"/>
      <c r="I939" s="32"/>
      <c r="J939" s="80"/>
      <c r="K939" s="79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235</v>
      </c>
      <c r="C940" s="29"/>
      <c r="D940" s="30">
        <f t="shared" si="86"/>
        <v>1379</v>
      </c>
      <c r="E940" s="29">
        <f t="shared" si="85"/>
        <v>1384</v>
      </c>
      <c r="F940" s="31"/>
      <c r="G940" s="32"/>
      <c r="H940" s="30"/>
      <c r="I940" s="32"/>
      <c r="J940" s="80"/>
      <c r="K940" s="79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236</v>
      </c>
      <c r="C941" s="29"/>
      <c r="D941" s="30">
        <f t="shared" si="86"/>
        <v>1385</v>
      </c>
      <c r="E941" s="29">
        <f t="shared" si="85"/>
        <v>1390</v>
      </c>
      <c r="F941" s="31"/>
      <c r="G941" s="32"/>
      <c r="H941" s="30"/>
      <c r="I941" s="32"/>
      <c r="J941" s="80"/>
      <c r="K941" s="79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230</v>
      </c>
      <c r="C942" s="29"/>
      <c r="D942" s="30">
        <f t="shared" si="86"/>
        <v>1391</v>
      </c>
      <c r="E942" s="29">
        <f t="shared" si="85"/>
        <v>1396</v>
      </c>
      <c r="F942" s="31"/>
      <c r="G942" s="32"/>
      <c r="H942" s="30"/>
      <c r="I942" s="32"/>
      <c r="J942" s="80"/>
      <c r="K942" s="79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231</v>
      </c>
      <c r="C943" s="29"/>
      <c r="D943" s="30">
        <f t="shared" si="86"/>
        <v>1397</v>
      </c>
      <c r="E943" s="29">
        <f t="shared" si="85"/>
        <v>1402</v>
      </c>
      <c r="F943" s="31"/>
      <c r="G943" s="32"/>
      <c r="H943" s="30"/>
      <c r="I943" s="32"/>
      <c r="J943" s="80"/>
      <c r="K943" s="79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69" customFormat="1" outlineLevel="1" x14ac:dyDescent="0.25">
      <c r="A945" s="71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90" t="s">
        <v>483</v>
      </c>
      <c r="K945" s="79" t="s">
        <v>487</v>
      </c>
      <c r="L945" s="36"/>
      <c r="M945" s="36"/>
      <c r="N945" s="36"/>
      <c r="O945" s="36"/>
      <c r="P945" s="35" t="s">
        <v>375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J946" s="90" t="s">
        <v>483</v>
      </c>
      <c r="K946" s="79">
        <v>1841</v>
      </c>
      <c r="L946" s="36" t="s">
        <v>110</v>
      </c>
    </row>
    <row r="947" spans="1:16" ht="15.75" hidden="1" customHeight="1" outlineLevel="2" x14ac:dyDescent="0.25">
      <c r="B947" s="35" t="str">
        <f t="shared" ref="B947:B1010" si="87">CONCATENATE("Branch Zero Current State - Circuit ",C947)</f>
        <v>Branch Zero Current State - Circuit 2</v>
      </c>
      <c r="C947" s="36">
        <f t="shared" ref="C947:C978" si="88">C946+1</f>
        <v>2</v>
      </c>
      <c r="D947" s="23">
        <f t="shared" ref="D947:D978" si="89">D946+1</f>
        <v>1404</v>
      </c>
      <c r="J947" s="90" t="s">
        <v>483</v>
      </c>
      <c r="K947" s="79">
        <f>K946+1</f>
        <v>1842</v>
      </c>
      <c r="L947" s="36" t="s">
        <v>110</v>
      </c>
    </row>
    <row r="948" spans="1:16" ht="15.75" hidden="1" customHeight="1" outlineLevel="2" x14ac:dyDescent="0.25">
      <c r="B948" s="35" t="str">
        <f t="shared" si="87"/>
        <v>Branch Zero Current State - Circuit 3</v>
      </c>
      <c r="C948" s="36">
        <f t="shared" si="88"/>
        <v>3</v>
      </c>
      <c r="D948" s="23">
        <f t="shared" si="89"/>
        <v>1405</v>
      </c>
      <c r="J948" s="90" t="s">
        <v>483</v>
      </c>
      <c r="K948" s="91">
        <f t="shared" ref="K948:K1011" si="90">K947+1</f>
        <v>1843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87"/>
        <v>Branch Zero Current State - Circuit 4</v>
      </c>
      <c r="C949" s="36">
        <f t="shared" si="88"/>
        <v>4</v>
      </c>
      <c r="D949" s="23">
        <f t="shared" si="89"/>
        <v>1406</v>
      </c>
      <c r="J949" s="90" t="s">
        <v>483</v>
      </c>
      <c r="K949" s="91">
        <f t="shared" si="90"/>
        <v>1844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87"/>
        <v>Branch Zero Current State - Circuit 5</v>
      </c>
      <c r="C950" s="36">
        <f t="shared" si="88"/>
        <v>5</v>
      </c>
      <c r="D950" s="23">
        <f t="shared" si="89"/>
        <v>1407</v>
      </c>
      <c r="J950" s="90" t="s">
        <v>483</v>
      </c>
      <c r="K950" s="91">
        <f t="shared" si="90"/>
        <v>1845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87"/>
        <v>Branch Zero Current State - Circuit 6</v>
      </c>
      <c r="C951" s="36">
        <f t="shared" si="88"/>
        <v>6</v>
      </c>
      <c r="D951" s="23">
        <f t="shared" si="89"/>
        <v>1408</v>
      </c>
      <c r="J951" s="90" t="s">
        <v>483</v>
      </c>
      <c r="K951" s="91">
        <f t="shared" si="90"/>
        <v>1846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87"/>
        <v>Branch Zero Current State - Circuit 7</v>
      </c>
      <c r="C952" s="36">
        <f t="shared" si="88"/>
        <v>7</v>
      </c>
      <c r="D952" s="23">
        <f t="shared" si="89"/>
        <v>1409</v>
      </c>
      <c r="J952" s="90" t="s">
        <v>483</v>
      </c>
      <c r="K952" s="91">
        <f t="shared" si="90"/>
        <v>1847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87"/>
        <v>Branch Zero Current State - Circuit 8</v>
      </c>
      <c r="C953" s="36">
        <f t="shared" si="88"/>
        <v>8</v>
      </c>
      <c r="D953" s="23">
        <f t="shared" si="89"/>
        <v>1410</v>
      </c>
      <c r="J953" s="90" t="s">
        <v>483</v>
      </c>
      <c r="K953" s="91">
        <f t="shared" si="90"/>
        <v>1848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87"/>
        <v>Branch Zero Current State - Circuit 9</v>
      </c>
      <c r="C954" s="36">
        <f t="shared" si="88"/>
        <v>9</v>
      </c>
      <c r="D954" s="23">
        <f t="shared" si="89"/>
        <v>1411</v>
      </c>
      <c r="J954" s="90" t="s">
        <v>483</v>
      </c>
      <c r="K954" s="91">
        <f t="shared" si="90"/>
        <v>1849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87"/>
        <v>Branch Zero Current State - Circuit 10</v>
      </c>
      <c r="C955" s="36">
        <f t="shared" si="88"/>
        <v>10</v>
      </c>
      <c r="D955" s="23">
        <f t="shared" si="89"/>
        <v>1412</v>
      </c>
      <c r="J955" s="90" t="s">
        <v>483</v>
      </c>
      <c r="K955" s="91">
        <f t="shared" si="90"/>
        <v>1850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87"/>
        <v>Branch Zero Current State - Circuit 11</v>
      </c>
      <c r="C956" s="36">
        <f t="shared" si="88"/>
        <v>11</v>
      </c>
      <c r="D956" s="23">
        <f t="shared" si="89"/>
        <v>1413</v>
      </c>
      <c r="J956" s="90" t="s">
        <v>483</v>
      </c>
      <c r="K956" s="91">
        <f t="shared" si="90"/>
        <v>1851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87"/>
        <v>Branch Zero Current State - Circuit 12</v>
      </c>
      <c r="C957" s="36">
        <f t="shared" si="88"/>
        <v>12</v>
      </c>
      <c r="D957" s="23">
        <f t="shared" si="89"/>
        <v>1414</v>
      </c>
      <c r="J957" s="90" t="s">
        <v>483</v>
      </c>
      <c r="K957" s="91">
        <f t="shared" si="90"/>
        <v>1852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87"/>
        <v>Branch Zero Current State - Circuit 13</v>
      </c>
      <c r="C958" s="36">
        <f t="shared" si="88"/>
        <v>13</v>
      </c>
      <c r="D958" s="23">
        <f t="shared" si="89"/>
        <v>1415</v>
      </c>
      <c r="J958" s="90" t="s">
        <v>483</v>
      </c>
      <c r="K958" s="91">
        <f t="shared" si="90"/>
        <v>1853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87"/>
        <v>Branch Zero Current State - Circuit 14</v>
      </c>
      <c r="C959" s="36">
        <f t="shared" si="88"/>
        <v>14</v>
      </c>
      <c r="D959" s="23">
        <f t="shared" si="89"/>
        <v>1416</v>
      </c>
      <c r="J959" s="90" t="s">
        <v>483</v>
      </c>
      <c r="K959" s="91">
        <f t="shared" si="90"/>
        <v>1854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15</v>
      </c>
      <c r="C960" s="36">
        <f t="shared" si="88"/>
        <v>15</v>
      </c>
      <c r="D960" s="23">
        <f t="shared" si="89"/>
        <v>1417</v>
      </c>
      <c r="J960" s="90" t="s">
        <v>483</v>
      </c>
      <c r="K960" s="91">
        <f t="shared" si="90"/>
        <v>1855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16</v>
      </c>
      <c r="C961" s="36">
        <f t="shared" si="88"/>
        <v>16</v>
      </c>
      <c r="D961" s="23">
        <f t="shared" si="89"/>
        <v>1418</v>
      </c>
      <c r="J961" s="90" t="s">
        <v>483</v>
      </c>
      <c r="K961" s="91">
        <f t="shared" si="90"/>
        <v>1856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17</v>
      </c>
      <c r="C962" s="36">
        <f t="shared" si="88"/>
        <v>17</v>
      </c>
      <c r="D962" s="23">
        <f t="shared" si="89"/>
        <v>1419</v>
      </c>
      <c r="J962" s="90" t="s">
        <v>483</v>
      </c>
      <c r="K962" s="91">
        <f t="shared" si="90"/>
        <v>1857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18</v>
      </c>
      <c r="C963" s="36">
        <f t="shared" si="88"/>
        <v>18</v>
      </c>
      <c r="D963" s="23">
        <f t="shared" si="89"/>
        <v>1420</v>
      </c>
      <c r="J963" s="90" t="s">
        <v>483</v>
      </c>
      <c r="K963" s="91">
        <f t="shared" si="90"/>
        <v>1858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19</v>
      </c>
      <c r="C964" s="36">
        <f t="shared" si="88"/>
        <v>19</v>
      </c>
      <c r="D964" s="23">
        <f t="shared" si="89"/>
        <v>1421</v>
      </c>
      <c r="J964" s="90" t="s">
        <v>483</v>
      </c>
      <c r="K964" s="91">
        <f t="shared" si="90"/>
        <v>1859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20</v>
      </c>
      <c r="C965" s="36">
        <f t="shared" si="88"/>
        <v>20</v>
      </c>
      <c r="D965" s="23">
        <f t="shared" si="89"/>
        <v>1422</v>
      </c>
      <c r="J965" s="90" t="s">
        <v>483</v>
      </c>
      <c r="K965" s="91">
        <f t="shared" si="90"/>
        <v>1860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21</v>
      </c>
      <c r="C966" s="36">
        <f t="shared" si="88"/>
        <v>21</v>
      </c>
      <c r="D966" s="23">
        <f t="shared" si="89"/>
        <v>1423</v>
      </c>
      <c r="J966" s="90" t="s">
        <v>483</v>
      </c>
      <c r="K966" s="91">
        <f t="shared" si="90"/>
        <v>1861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22</v>
      </c>
      <c r="C967" s="36">
        <f t="shared" si="88"/>
        <v>22</v>
      </c>
      <c r="D967" s="23">
        <f t="shared" si="89"/>
        <v>1424</v>
      </c>
      <c r="J967" s="90" t="s">
        <v>483</v>
      </c>
      <c r="K967" s="91">
        <f t="shared" si="90"/>
        <v>1862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23</v>
      </c>
      <c r="C968" s="36">
        <f t="shared" si="88"/>
        <v>23</v>
      </c>
      <c r="D968" s="23">
        <f t="shared" si="89"/>
        <v>1425</v>
      </c>
      <c r="J968" s="90" t="s">
        <v>483</v>
      </c>
      <c r="K968" s="91">
        <f t="shared" si="90"/>
        <v>1863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24</v>
      </c>
      <c r="C969" s="36">
        <f t="shared" si="88"/>
        <v>24</v>
      </c>
      <c r="D969" s="23">
        <f t="shared" si="89"/>
        <v>1426</v>
      </c>
      <c r="J969" s="90" t="s">
        <v>483</v>
      </c>
      <c r="K969" s="91">
        <f t="shared" si="90"/>
        <v>1864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25</v>
      </c>
      <c r="C970" s="36">
        <f t="shared" si="88"/>
        <v>25</v>
      </c>
      <c r="D970" s="23">
        <f t="shared" si="89"/>
        <v>1427</v>
      </c>
      <c r="J970" s="90" t="s">
        <v>483</v>
      </c>
      <c r="K970" s="91">
        <f t="shared" si="90"/>
        <v>1865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26</v>
      </c>
      <c r="C971" s="36">
        <f t="shared" si="88"/>
        <v>26</v>
      </c>
      <c r="D971" s="23">
        <f t="shared" si="89"/>
        <v>1428</v>
      </c>
      <c r="J971" s="90" t="s">
        <v>483</v>
      </c>
      <c r="K971" s="91">
        <f t="shared" si="90"/>
        <v>1866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27</v>
      </c>
      <c r="C972" s="36">
        <f t="shared" si="88"/>
        <v>27</v>
      </c>
      <c r="D972" s="23">
        <f t="shared" si="89"/>
        <v>1429</v>
      </c>
      <c r="J972" s="90" t="s">
        <v>483</v>
      </c>
      <c r="K972" s="91">
        <f t="shared" si="90"/>
        <v>1867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28</v>
      </c>
      <c r="C973" s="36">
        <f t="shared" si="88"/>
        <v>28</v>
      </c>
      <c r="D973" s="23">
        <f t="shared" si="89"/>
        <v>1430</v>
      </c>
      <c r="J973" s="90" t="s">
        <v>483</v>
      </c>
      <c r="K973" s="91">
        <f t="shared" si="90"/>
        <v>1868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29</v>
      </c>
      <c r="C974" s="36">
        <f t="shared" si="88"/>
        <v>29</v>
      </c>
      <c r="D974" s="23">
        <f t="shared" si="89"/>
        <v>1431</v>
      </c>
      <c r="J974" s="90" t="s">
        <v>483</v>
      </c>
      <c r="K974" s="91">
        <f t="shared" si="90"/>
        <v>1869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30</v>
      </c>
      <c r="C975" s="36">
        <f t="shared" si="88"/>
        <v>30</v>
      </c>
      <c r="D975" s="23">
        <f t="shared" si="89"/>
        <v>1432</v>
      </c>
      <c r="J975" s="90" t="s">
        <v>483</v>
      </c>
      <c r="K975" s="91">
        <f t="shared" si="90"/>
        <v>1870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31</v>
      </c>
      <c r="C976" s="36">
        <f t="shared" si="88"/>
        <v>31</v>
      </c>
      <c r="D976" s="23">
        <f t="shared" si="89"/>
        <v>1433</v>
      </c>
      <c r="J976" s="90" t="s">
        <v>483</v>
      </c>
      <c r="K976" s="91">
        <f t="shared" si="90"/>
        <v>1871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32</v>
      </c>
      <c r="C977" s="36">
        <f t="shared" si="88"/>
        <v>32</v>
      </c>
      <c r="D977" s="23">
        <f t="shared" si="89"/>
        <v>1434</v>
      </c>
      <c r="J977" s="90" t="s">
        <v>483</v>
      </c>
      <c r="K977" s="91">
        <f t="shared" si="90"/>
        <v>1872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33</v>
      </c>
      <c r="C978" s="36">
        <f t="shared" si="88"/>
        <v>33</v>
      </c>
      <c r="D978" s="23">
        <f t="shared" si="89"/>
        <v>1435</v>
      </c>
      <c r="J978" s="90" t="s">
        <v>483</v>
      </c>
      <c r="K978" s="91">
        <f t="shared" si="90"/>
        <v>1873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34</v>
      </c>
      <c r="C979" s="36">
        <f t="shared" ref="C979:C1010" si="91">C978+1</f>
        <v>34</v>
      </c>
      <c r="D979" s="23">
        <f t="shared" ref="D979:D1010" si="92">D978+1</f>
        <v>1436</v>
      </c>
      <c r="J979" s="90" t="s">
        <v>483</v>
      </c>
      <c r="K979" s="91">
        <f t="shared" si="90"/>
        <v>1874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35</v>
      </c>
      <c r="C980" s="36">
        <f t="shared" si="91"/>
        <v>35</v>
      </c>
      <c r="D980" s="23">
        <f t="shared" si="92"/>
        <v>1437</v>
      </c>
      <c r="J980" s="90" t="s">
        <v>483</v>
      </c>
      <c r="K980" s="91">
        <f t="shared" si="90"/>
        <v>1875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36</v>
      </c>
      <c r="C981" s="36">
        <f t="shared" si="91"/>
        <v>36</v>
      </c>
      <c r="D981" s="23">
        <f t="shared" si="92"/>
        <v>1438</v>
      </c>
      <c r="J981" s="90" t="s">
        <v>483</v>
      </c>
      <c r="K981" s="91">
        <f t="shared" si="90"/>
        <v>1876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37</v>
      </c>
      <c r="C982" s="36">
        <f t="shared" si="91"/>
        <v>37</v>
      </c>
      <c r="D982" s="23">
        <f t="shared" si="92"/>
        <v>1439</v>
      </c>
      <c r="J982" s="90" t="s">
        <v>483</v>
      </c>
      <c r="K982" s="91">
        <f t="shared" si="90"/>
        <v>1877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38</v>
      </c>
      <c r="C983" s="36">
        <f t="shared" si="91"/>
        <v>38</v>
      </c>
      <c r="D983" s="23">
        <f t="shared" si="92"/>
        <v>1440</v>
      </c>
      <c r="J983" s="90" t="s">
        <v>483</v>
      </c>
      <c r="K983" s="91">
        <f t="shared" si="90"/>
        <v>1878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39</v>
      </c>
      <c r="C984" s="36">
        <f t="shared" si="91"/>
        <v>39</v>
      </c>
      <c r="D984" s="23">
        <f t="shared" si="92"/>
        <v>1441</v>
      </c>
      <c r="J984" s="90" t="s">
        <v>483</v>
      </c>
      <c r="K984" s="91">
        <f t="shared" si="90"/>
        <v>1879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40</v>
      </c>
      <c r="C985" s="36">
        <f t="shared" si="91"/>
        <v>40</v>
      </c>
      <c r="D985" s="23">
        <f t="shared" si="92"/>
        <v>1442</v>
      </c>
      <c r="J985" s="90" t="s">
        <v>483</v>
      </c>
      <c r="K985" s="91">
        <f t="shared" si="90"/>
        <v>1880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41</v>
      </c>
      <c r="C986" s="36">
        <f t="shared" si="91"/>
        <v>41</v>
      </c>
      <c r="D986" s="23">
        <f t="shared" si="92"/>
        <v>1443</v>
      </c>
      <c r="J986" s="90" t="s">
        <v>483</v>
      </c>
      <c r="K986" s="91">
        <f t="shared" si="90"/>
        <v>1881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42</v>
      </c>
      <c r="C987" s="36">
        <f t="shared" si="91"/>
        <v>42</v>
      </c>
      <c r="D987" s="23">
        <f t="shared" si="92"/>
        <v>1444</v>
      </c>
      <c r="J987" s="90" t="s">
        <v>483</v>
      </c>
      <c r="K987" s="91">
        <f t="shared" si="90"/>
        <v>1882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43</v>
      </c>
      <c r="C988" s="36">
        <f t="shared" si="91"/>
        <v>43</v>
      </c>
      <c r="D988" s="23">
        <f t="shared" si="92"/>
        <v>1445</v>
      </c>
      <c r="J988" s="90" t="s">
        <v>483</v>
      </c>
      <c r="K988" s="91">
        <f t="shared" si="90"/>
        <v>1883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44</v>
      </c>
      <c r="C989" s="36">
        <f t="shared" si="91"/>
        <v>44</v>
      </c>
      <c r="D989" s="23">
        <f t="shared" si="92"/>
        <v>1446</v>
      </c>
      <c r="J989" s="90" t="s">
        <v>483</v>
      </c>
      <c r="K989" s="91">
        <f t="shared" si="90"/>
        <v>1884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45</v>
      </c>
      <c r="C990" s="36">
        <f t="shared" si="91"/>
        <v>45</v>
      </c>
      <c r="D990" s="23">
        <f t="shared" si="92"/>
        <v>1447</v>
      </c>
      <c r="J990" s="90" t="s">
        <v>483</v>
      </c>
      <c r="K990" s="91">
        <f t="shared" si="90"/>
        <v>1885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46</v>
      </c>
      <c r="C991" s="36">
        <f t="shared" si="91"/>
        <v>46</v>
      </c>
      <c r="D991" s="23">
        <f t="shared" si="92"/>
        <v>1448</v>
      </c>
      <c r="J991" s="90" t="s">
        <v>483</v>
      </c>
      <c r="K991" s="91">
        <f t="shared" si="90"/>
        <v>1886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47</v>
      </c>
      <c r="C992" s="36">
        <f t="shared" si="91"/>
        <v>47</v>
      </c>
      <c r="D992" s="23">
        <f t="shared" si="92"/>
        <v>1449</v>
      </c>
      <c r="J992" s="90" t="s">
        <v>483</v>
      </c>
      <c r="K992" s="91">
        <f t="shared" si="90"/>
        <v>1887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48</v>
      </c>
      <c r="C993" s="36">
        <f t="shared" si="91"/>
        <v>48</v>
      </c>
      <c r="D993" s="23">
        <f t="shared" si="92"/>
        <v>1450</v>
      </c>
      <c r="J993" s="90" t="s">
        <v>483</v>
      </c>
      <c r="K993" s="91">
        <f t="shared" si="90"/>
        <v>1888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49</v>
      </c>
      <c r="C994" s="36">
        <f t="shared" si="91"/>
        <v>49</v>
      </c>
      <c r="D994" s="23">
        <f t="shared" si="92"/>
        <v>1451</v>
      </c>
      <c r="J994" s="90" t="s">
        <v>483</v>
      </c>
      <c r="K994" s="91">
        <f t="shared" si="90"/>
        <v>1889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50</v>
      </c>
      <c r="C995" s="36">
        <f t="shared" si="91"/>
        <v>50</v>
      </c>
      <c r="D995" s="23">
        <f t="shared" si="92"/>
        <v>1452</v>
      </c>
      <c r="J995" s="90" t="s">
        <v>483</v>
      </c>
      <c r="K995" s="91">
        <f t="shared" si="90"/>
        <v>1890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51</v>
      </c>
      <c r="C996" s="36">
        <f t="shared" si="91"/>
        <v>51</v>
      </c>
      <c r="D996" s="23">
        <f t="shared" si="92"/>
        <v>1453</v>
      </c>
      <c r="J996" s="90" t="s">
        <v>483</v>
      </c>
      <c r="K996" s="91">
        <f t="shared" si="90"/>
        <v>1891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52</v>
      </c>
      <c r="C997" s="36">
        <f t="shared" si="91"/>
        <v>52</v>
      </c>
      <c r="D997" s="23">
        <f t="shared" si="92"/>
        <v>1454</v>
      </c>
      <c r="J997" s="90" t="s">
        <v>483</v>
      </c>
      <c r="K997" s="91">
        <f t="shared" si="90"/>
        <v>1892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53</v>
      </c>
      <c r="C998" s="36">
        <f t="shared" si="91"/>
        <v>53</v>
      </c>
      <c r="D998" s="23">
        <f t="shared" si="92"/>
        <v>1455</v>
      </c>
      <c r="J998" s="90" t="s">
        <v>483</v>
      </c>
      <c r="K998" s="91">
        <f t="shared" si="90"/>
        <v>1893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54</v>
      </c>
      <c r="C999" s="36">
        <f t="shared" si="91"/>
        <v>54</v>
      </c>
      <c r="D999" s="23">
        <f t="shared" si="92"/>
        <v>1456</v>
      </c>
      <c r="J999" s="90" t="s">
        <v>483</v>
      </c>
      <c r="K999" s="91">
        <f t="shared" si="90"/>
        <v>1894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55</v>
      </c>
      <c r="C1000" s="36">
        <f t="shared" si="91"/>
        <v>55</v>
      </c>
      <c r="D1000" s="23">
        <f t="shared" si="92"/>
        <v>1457</v>
      </c>
      <c r="J1000" s="90" t="s">
        <v>483</v>
      </c>
      <c r="K1000" s="91">
        <f t="shared" si="90"/>
        <v>1895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56</v>
      </c>
      <c r="C1001" s="36">
        <f t="shared" si="91"/>
        <v>56</v>
      </c>
      <c r="D1001" s="23">
        <f t="shared" si="92"/>
        <v>1458</v>
      </c>
      <c r="J1001" s="90" t="s">
        <v>483</v>
      </c>
      <c r="K1001" s="91">
        <f t="shared" si="90"/>
        <v>1896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57</v>
      </c>
      <c r="C1002" s="36">
        <f t="shared" si="91"/>
        <v>57</v>
      </c>
      <c r="D1002" s="23">
        <f t="shared" si="92"/>
        <v>1459</v>
      </c>
      <c r="J1002" s="90" t="s">
        <v>483</v>
      </c>
      <c r="K1002" s="91">
        <f t="shared" si="90"/>
        <v>1897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58</v>
      </c>
      <c r="C1003" s="36">
        <f t="shared" si="91"/>
        <v>58</v>
      </c>
      <c r="D1003" s="23">
        <f t="shared" si="92"/>
        <v>1460</v>
      </c>
      <c r="J1003" s="90" t="s">
        <v>483</v>
      </c>
      <c r="K1003" s="91">
        <f t="shared" si="90"/>
        <v>1898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59</v>
      </c>
      <c r="C1004" s="36">
        <f t="shared" si="91"/>
        <v>59</v>
      </c>
      <c r="D1004" s="23">
        <f t="shared" si="92"/>
        <v>1461</v>
      </c>
      <c r="J1004" s="90" t="s">
        <v>483</v>
      </c>
      <c r="K1004" s="91">
        <f t="shared" si="90"/>
        <v>1899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60</v>
      </c>
      <c r="C1005" s="36">
        <f t="shared" si="91"/>
        <v>60</v>
      </c>
      <c r="D1005" s="23">
        <f t="shared" si="92"/>
        <v>1462</v>
      </c>
      <c r="J1005" s="90" t="s">
        <v>483</v>
      </c>
      <c r="K1005" s="91">
        <f t="shared" si="90"/>
        <v>1900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61</v>
      </c>
      <c r="C1006" s="36">
        <f t="shared" si="91"/>
        <v>61</v>
      </c>
      <c r="D1006" s="23">
        <f t="shared" si="92"/>
        <v>1463</v>
      </c>
      <c r="J1006" s="90" t="s">
        <v>483</v>
      </c>
      <c r="K1006" s="91">
        <f t="shared" si="90"/>
        <v>1901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62</v>
      </c>
      <c r="C1007" s="36">
        <f t="shared" si="91"/>
        <v>62</v>
      </c>
      <c r="D1007" s="23">
        <f t="shared" si="92"/>
        <v>1464</v>
      </c>
      <c r="J1007" s="90" t="s">
        <v>483</v>
      </c>
      <c r="K1007" s="91">
        <f t="shared" si="90"/>
        <v>1902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63</v>
      </c>
      <c r="C1008" s="36">
        <f t="shared" si="91"/>
        <v>63</v>
      </c>
      <c r="D1008" s="23">
        <f t="shared" si="92"/>
        <v>1465</v>
      </c>
      <c r="J1008" s="90" t="s">
        <v>483</v>
      </c>
      <c r="K1008" s="91">
        <f t="shared" si="90"/>
        <v>1903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64</v>
      </c>
      <c r="C1009" s="36">
        <f t="shared" si="91"/>
        <v>64</v>
      </c>
      <c r="D1009" s="23">
        <f t="shared" si="92"/>
        <v>1466</v>
      </c>
      <c r="J1009" s="90" t="s">
        <v>483</v>
      </c>
      <c r="K1009" s="91">
        <f t="shared" si="90"/>
        <v>1904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65</v>
      </c>
      <c r="C1010" s="36">
        <f t="shared" si="91"/>
        <v>65</v>
      </c>
      <c r="D1010" s="23">
        <f t="shared" si="92"/>
        <v>1467</v>
      </c>
      <c r="J1010" s="90" t="s">
        <v>483</v>
      </c>
      <c r="K1010" s="91">
        <f t="shared" si="90"/>
        <v>1905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93">CONCATENATE("Branch Zero Current State - Circuit ",C1011)</f>
        <v>Branch Zero Current State - Circuit 66</v>
      </c>
      <c r="C1011" s="36">
        <f t="shared" ref="C1011:C1041" si="94">C1010+1</f>
        <v>66</v>
      </c>
      <c r="D1011" s="23">
        <f t="shared" ref="D1011:D1041" si="95">D1010+1</f>
        <v>1468</v>
      </c>
      <c r="J1011" s="90" t="s">
        <v>483</v>
      </c>
      <c r="K1011" s="91">
        <f t="shared" si="90"/>
        <v>1906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93"/>
        <v>Branch Zero Current State - Circuit 67</v>
      </c>
      <c r="C1012" s="36">
        <f t="shared" si="94"/>
        <v>67</v>
      </c>
      <c r="D1012" s="23">
        <f t="shared" si="95"/>
        <v>1469</v>
      </c>
      <c r="J1012" s="90" t="s">
        <v>483</v>
      </c>
      <c r="K1012" s="91">
        <f t="shared" ref="K1012:K1041" si="96">K1011+1</f>
        <v>1907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93"/>
        <v>Branch Zero Current State - Circuit 68</v>
      </c>
      <c r="C1013" s="36">
        <f t="shared" si="94"/>
        <v>68</v>
      </c>
      <c r="D1013" s="23">
        <f t="shared" si="95"/>
        <v>1470</v>
      </c>
      <c r="J1013" s="90" t="s">
        <v>483</v>
      </c>
      <c r="K1013" s="91">
        <f t="shared" si="96"/>
        <v>1908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93"/>
        <v>Branch Zero Current State - Circuit 69</v>
      </c>
      <c r="C1014" s="36">
        <f t="shared" si="94"/>
        <v>69</v>
      </c>
      <c r="D1014" s="23">
        <f t="shared" si="95"/>
        <v>1471</v>
      </c>
      <c r="J1014" s="90" t="s">
        <v>483</v>
      </c>
      <c r="K1014" s="91">
        <f t="shared" si="96"/>
        <v>1909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93"/>
        <v>Branch Zero Current State - Circuit 70</v>
      </c>
      <c r="C1015" s="36">
        <f t="shared" si="94"/>
        <v>70</v>
      </c>
      <c r="D1015" s="23">
        <f t="shared" si="95"/>
        <v>1472</v>
      </c>
      <c r="J1015" s="90" t="s">
        <v>483</v>
      </c>
      <c r="K1015" s="91">
        <f t="shared" si="96"/>
        <v>1910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93"/>
        <v>Branch Zero Current State - Circuit 71</v>
      </c>
      <c r="C1016" s="36">
        <f t="shared" si="94"/>
        <v>71</v>
      </c>
      <c r="D1016" s="23">
        <f t="shared" si="95"/>
        <v>1473</v>
      </c>
      <c r="J1016" s="90" t="s">
        <v>483</v>
      </c>
      <c r="K1016" s="91">
        <f t="shared" si="96"/>
        <v>1911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93"/>
        <v>Branch Zero Current State - Circuit 72</v>
      </c>
      <c r="C1017" s="36">
        <f t="shared" si="94"/>
        <v>72</v>
      </c>
      <c r="D1017" s="23">
        <f t="shared" si="95"/>
        <v>1474</v>
      </c>
      <c r="J1017" s="90" t="s">
        <v>483</v>
      </c>
      <c r="K1017" s="91">
        <f t="shared" si="96"/>
        <v>1912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93"/>
        <v>Branch Zero Current State - Circuit 73</v>
      </c>
      <c r="C1018" s="36">
        <f t="shared" si="94"/>
        <v>73</v>
      </c>
      <c r="D1018" s="23">
        <f t="shared" si="95"/>
        <v>1475</v>
      </c>
      <c r="J1018" s="90" t="s">
        <v>483</v>
      </c>
      <c r="K1018" s="91">
        <f t="shared" si="96"/>
        <v>1913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93"/>
        <v>Branch Zero Current State - Circuit 74</v>
      </c>
      <c r="C1019" s="36">
        <f t="shared" si="94"/>
        <v>74</v>
      </c>
      <c r="D1019" s="23">
        <f t="shared" si="95"/>
        <v>1476</v>
      </c>
      <c r="J1019" s="90" t="s">
        <v>483</v>
      </c>
      <c r="K1019" s="91">
        <f t="shared" si="96"/>
        <v>1914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93"/>
        <v>Branch Zero Current State - Circuit 75</v>
      </c>
      <c r="C1020" s="36">
        <f t="shared" si="94"/>
        <v>75</v>
      </c>
      <c r="D1020" s="23">
        <f t="shared" si="95"/>
        <v>1477</v>
      </c>
      <c r="J1020" s="90" t="s">
        <v>483</v>
      </c>
      <c r="K1020" s="91">
        <f t="shared" si="96"/>
        <v>1915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93"/>
        <v>Branch Zero Current State - Circuit 76</v>
      </c>
      <c r="C1021" s="36">
        <f t="shared" si="94"/>
        <v>76</v>
      </c>
      <c r="D1021" s="23">
        <f t="shared" si="95"/>
        <v>1478</v>
      </c>
      <c r="J1021" s="90" t="s">
        <v>483</v>
      </c>
      <c r="K1021" s="91">
        <f t="shared" si="96"/>
        <v>1916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93"/>
        <v>Branch Zero Current State - Circuit 77</v>
      </c>
      <c r="C1022" s="36">
        <f t="shared" si="94"/>
        <v>77</v>
      </c>
      <c r="D1022" s="23">
        <f t="shared" si="95"/>
        <v>1479</v>
      </c>
      <c r="J1022" s="90" t="s">
        <v>483</v>
      </c>
      <c r="K1022" s="91">
        <f t="shared" si="96"/>
        <v>1917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78</v>
      </c>
      <c r="C1023" s="36">
        <f t="shared" si="94"/>
        <v>78</v>
      </c>
      <c r="D1023" s="23">
        <f t="shared" si="95"/>
        <v>1480</v>
      </c>
      <c r="J1023" s="90" t="s">
        <v>483</v>
      </c>
      <c r="K1023" s="91">
        <f t="shared" si="96"/>
        <v>1918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79</v>
      </c>
      <c r="C1024" s="36">
        <f t="shared" si="94"/>
        <v>79</v>
      </c>
      <c r="D1024" s="23">
        <f t="shared" si="95"/>
        <v>1481</v>
      </c>
      <c r="J1024" s="90" t="s">
        <v>483</v>
      </c>
      <c r="K1024" s="91">
        <f t="shared" si="96"/>
        <v>1919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80</v>
      </c>
      <c r="C1025" s="36">
        <f t="shared" si="94"/>
        <v>80</v>
      </c>
      <c r="D1025" s="23">
        <f t="shared" si="95"/>
        <v>1482</v>
      </c>
      <c r="J1025" s="90" t="s">
        <v>483</v>
      </c>
      <c r="K1025" s="91">
        <f t="shared" si="96"/>
        <v>1920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81</v>
      </c>
      <c r="C1026" s="36">
        <f t="shared" si="94"/>
        <v>81</v>
      </c>
      <c r="D1026" s="23">
        <f t="shared" si="95"/>
        <v>1483</v>
      </c>
      <c r="J1026" s="90" t="s">
        <v>483</v>
      </c>
      <c r="K1026" s="91">
        <f t="shared" si="96"/>
        <v>1921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82</v>
      </c>
      <c r="C1027" s="36">
        <f t="shared" si="94"/>
        <v>82</v>
      </c>
      <c r="D1027" s="23">
        <f t="shared" si="95"/>
        <v>1484</v>
      </c>
      <c r="J1027" s="90" t="s">
        <v>483</v>
      </c>
      <c r="K1027" s="91">
        <f t="shared" si="96"/>
        <v>1922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83</v>
      </c>
      <c r="C1028" s="36">
        <f t="shared" si="94"/>
        <v>83</v>
      </c>
      <c r="D1028" s="23">
        <f t="shared" si="95"/>
        <v>1485</v>
      </c>
      <c r="J1028" s="90" t="s">
        <v>483</v>
      </c>
      <c r="K1028" s="91">
        <f t="shared" si="96"/>
        <v>1923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84</v>
      </c>
      <c r="C1029" s="36">
        <f t="shared" si="94"/>
        <v>84</v>
      </c>
      <c r="D1029" s="23">
        <f t="shared" si="95"/>
        <v>1486</v>
      </c>
      <c r="J1029" s="90" t="s">
        <v>483</v>
      </c>
      <c r="K1029" s="91">
        <f t="shared" si="96"/>
        <v>1924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85</v>
      </c>
      <c r="C1030" s="36">
        <f t="shared" si="94"/>
        <v>85</v>
      </c>
      <c r="D1030" s="23">
        <f t="shared" si="95"/>
        <v>1487</v>
      </c>
      <c r="J1030" s="90" t="s">
        <v>483</v>
      </c>
      <c r="K1030" s="91">
        <f t="shared" si="96"/>
        <v>1925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86</v>
      </c>
      <c r="C1031" s="36">
        <f t="shared" si="94"/>
        <v>86</v>
      </c>
      <c r="D1031" s="23">
        <f t="shared" si="95"/>
        <v>1488</v>
      </c>
      <c r="J1031" s="90" t="s">
        <v>483</v>
      </c>
      <c r="K1031" s="91">
        <f t="shared" si="96"/>
        <v>1926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87</v>
      </c>
      <c r="C1032" s="36">
        <f t="shared" si="94"/>
        <v>87</v>
      </c>
      <c r="D1032" s="23">
        <f t="shared" si="95"/>
        <v>1489</v>
      </c>
      <c r="J1032" s="90" t="s">
        <v>483</v>
      </c>
      <c r="K1032" s="91">
        <f t="shared" si="96"/>
        <v>1927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88</v>
      </c>
      <c r="C1033" s="36">
        <f t="shared" si="94"/>
        <v>88</v>
      </c>
      <c r="D1033" s="23">
        <f t="shared" si="95"/>
        <v>1490</v>
      </c>
      <c r="J1033" s="90" t="s">
        <v>483</v>
      </c>
      <c r="K1033" s="91">
        <f t="shared" si="96"/>
        <v>1928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89</v>
      </c>
      <c r="C1034" s="36">
        <f t="shared" si="94"/>
        <v>89</v>
      </c>
      <c r="D1034" s="23">
        <f t="shared" si="95"/>
        <v>1491</v>
      </c>
      <c r="J1034" s="90" t="s">
        <v>483</v>
      </c>
      <c r="K1034" s="91">
        <f t="shared" si="96"/>
        <v>1929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90</v>
      </c>
      <c r="C1035" s="36">
        <f t="shared" si="94"/>
        <v>90</v>
      </c>
      <c r="D1035" s="23">
        <f t="shared" si="95"/>
        <v>1492</v>
      </c>
      <c r="J1035" s="90" t="s">
        <v>483</v>
      </c>
      <c r="K1035" s="91">
        <f t="shared" si="96"/>
        <v>1930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91</v>
      </c>
      <c r="C1036" s="36">
        <f t="shared" si="94"/>
        <v>91</v>
      </c>
      <c r="D1036" s="23">
        <f t="shared" si="95"/>
        <v>1493</v>
      </c>
      <c r="J1036" s="90" t="s">
        <v>483</v>
      </c>
      <c r="K1036" s="91">
        <f t="shared" si="96"/>
        <v>1931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92</v>
      </c>
      <c r="C1037" s="36">
        <f t="shared" si="94"/>
        <v>92</v>
      </c>
      <c r="D1037" s="23">
        <f t="shared" si="95"/>
        <v>1494</v>
      </c>
      <c r="J1037" s="90" t="s">
        <v>483</v>
      </c>
      <c r="K1037" s="91">
        <f t="shared" si="96"/>
        <v>1932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93</v>
      </c>
      <c r="C1038" s="36">
        <f t="shared" si="94"/>
        <v>93</v>
      </c>
      <c r="D1038" s="23">
        <f t="shared" si="95"/>
        <v>1495</v>
      </c>
      <c r="J1038" s="90" t="s">
        <v>483</v>
      </c>
      <c r="K1038" s="91">
        <f t="shared" si="96"/>
        <v>1933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94</v>
      </c>
      <c r="C1039" s="36">
        <f t="shared" si="94"/>
        <v>94</v>
      </c>
      <c r="D1039" s="23">
        <f t="shared" si="95"/>
        <v>1496</v>
      </c>
      <c r="J1039" s="90" t="s">
        <v>483</v>
      </c>
      <c r="K1039" s="91">
        <f t="shared" si="96"/>
        <v>1934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95</v>
      </c>
      <c r="C1040" s="36">
        <f t="shared" si="94"/>
        <v>95</v>
      </c>
      <c r="D1040" s="23">
        <f t="shared" si="95"/>
        <v>1497</v>
      </c>
      <c r="J1040" s="90" t="s">
        <v>483</v>
      </c>
      <c r="K1040" s="91">
        <f t="shared" si="96"/>
        <v>1935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96</v>
      </c>
      <c r="C1041" s="36">
        <f t="shared" si="94"/>
        <v>96</v>
      </c>
      <c r="D1041" s="23">
        <f t="shared" si="95"/>
        <v>1498</v>
      </c>
      <c r="J1041" s="90" t="s">
        <v>483</v>
      </c>
      <c r="K1041" s="91">
        <f t="shared" si="96"/>
        <v>1936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237</v>
      </c>
    </row>
    <row r="1045" spans="1:16" outlineLevel="1" x14ac:dyDescent="0.25">
      <c r="B1045" s="20" t="s">
        <v>238</v>
      </c>
      <c r="C1045" s="10"/>
      <c r="D1045" s="11">
        <v>1800</v>
      </c>
      <c r="E1045" s="10"/>
      <c r="F1045" s="12"/>
      <c r="G1045" s="13"/>
      <c r="H1045" s="11"/>
      <c r="I1045" s="13"/>
      <c r="J1045" s="82"/>
      <c r="K1045" s="87"/>
      <c r="L1045" s="10"/>
      <c r="M1045" s="10"/>
      <c r="N1045" s="10"/>
      <c r="O1045" s="10"/>
      <c r="P1045" s="134" t="s">
        <v>366</v>
      </c>
    </row>
    <row r="1046" spans="1:16" outlineLevel="1" x14ac:dyDescent="0.25">
      <c r="B1046" s="26" t="s">
        <v>239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83"/>
      <c r="K1046" s="88"/>
      <c r="L1046" s="16"/>
      <c r="M1046" s="16"/>
      <c r="N1046" s="16"/>
      <c r="O1046" s="16"/>
      <c r="P1046" s="135"/>
    </row>
    <row r="1047" spans="1:16" outlineLevel="1" x14ac:dyDescent="0.25">
      <c r="B1047" s="9" t="s">
        <v>240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82"/>
      <c r="K1047" s="87"/>
      <c r="L1047" s="10"/>
      <c r="M1047" s="10"/>
      <c r="N1047" s="10"/>
      <c r="O1047" s="10"/>
      <c r="P1047" s="134" t="s">
        <v>469</v>
      </c>
    </row>
    <row r="1048" spans="1:16" outlineLevel="1" x14ac:dyDescent="0.25">
      <c r="B1048" s="15" t="s">
        <v>241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83"/>
      <c r="K1048" s="88"/>
      <c r="L1048" s="16"/>
      <c r="M1048" s="16"/>
      <c r="N1048" s="16"/>
      <c r="O1048" s="16"/>
      <c r="P1048" s="135"/>
    </row>
    <row r="1049" spans="1:16" s="107" customFormat="1" outlineLevel="1" x14ac:dyDescent="0.25">
      <c r="A1049" s="99"/>
      <c r="B1049" s="100" t="s">
        <v>517</v>
      </c>
      <c r="C1049" s="101"/>
      <c r="D1049" s="102">
        <f>E1048+1</f>
        <v>1930</v>
      </c>
      <c r="E1049" s="101"/>
      <c r="F1049" s="103"/>
      <c r="G1049" s="104"/>
      <c r="H1049" s="102"/>
      <c r="I1049" s="104"/>
      <c r="J1049" s="105"/>
      <c r="K1049" s="106"/>
      <c r="L1049" s="101" t="s">
        <v>110</v>
      </c>
      <c r="M1049" s="101"/>
      <c r="N1049" s="101"/>
      <c r="O1049" s="101"/>
      <c r="P1049" s="122" t="s">
        <v>521</v>
      </c>
    </row>
    <row r="1050" spans="1:16" s="107" customFormat="1" outlineLevel="1" x14ac:dyDescent="0.25">
      <c r="A1050" s="99"/>
      <c r="B1050" s="108" t="s">
        <v>518</v>
      </c>
      <c r="C1050" s="109"/>
      <c r="D1050" s="110">
        <f>D1049+1</f>
        <v>1931</v>
      </c>
      <c r="E1050" s="109"/>
      <c r="F1050" s="111"/>
      <c r="G1050" s="112"/>
      <c r="H1050" s="110"/>
      <c r="I1050" s="112"/>
      <c r="J1050" s="113"/>
      <c r="K1050" s="114"/>
      <c r="L1050" s="109" t="s">
        <v>110</v>
      </c>
      <c r="M1050" s="109"/>
      <c r="N1050" s="109"/>
      <c r="O1050" s="109"/>
      <c r="P1050" s="123"/>
    </row>
    <row r="1051" spans="1:16" s="107" customFormat="1" outlineLevel="1" x14ac:dyDescent="0.25">
      <c r="A1051" s="99"/>
      <c r="B1051" s="108" t="s">
        <v>519</v>
      </c>
      <c r="C1051" s="109"/>
      <c r="D1051" s="110">
        <f t="shared" ref="D1051:D1052" si="97">D1050+1</f>
        <v>1932</v>
      </c>
      <c r="E1051" s="109"/>
      <c r="F1051" s="111"/>
      <c r="G1051" s="112"/>
      <c r="H1051" s="110"/>
      <c r="I1051" s="112"/>
      <c r="J1051" s="113"/>
      <c r="K1051" s="114"/>
      <c r="L1051" s="109" t="s">
        <v>110</v>
      </c>
      <c r="M1051" s="109"/>
      <c r="N1051" s="109"/>
      <c r="O1051" s="109"/>
      <c r="P1051" s="123"/>
    </row>
    <row r="1052" spans="1:16" s="107" customFormat="1" outlineLevel="1" x14ac:dyDescent="0.25">
      <c r="A1052" s="99"/>
      <c r="B1052" s="115" t="s">
        <v>520</v>
      </c>
      <c r="C1052" s="116"/>
      <c r="D1052" s="117">
        <f t="shared" si="97"/>
        <v>1933</v>
      </c>
      <c r="E1052" s="116"/>
      <c r="F1052" s="118"/>
      <c r="G1052" s="119"/>
      <c r="H1052" s="117"/>
      <c r="I1052" s="119"/>
      <c r="J1052" s="120"/>
      <c r="K1052" s="121"/>
      <c r="L1052" s="116" t="s">
        <v>110</v>
      </c>
      <c r="M1052" s="116"/>
      <c r="N1052" s="116"/>
      <c r="O1052" s="116"/>
      <c r="P1052" s="124"/>
    </row>
    <row r="1053" spans="1:16" s="33" customFormat="1" outlineLevel="1" x14ac:dyDescent="0.25">
      <c r="A1053" s="27"/>
      <c r="B1053" s="28" t="s">
        <v>242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80"/>
      <c r="K1053" s="79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243</v>
      </c>
      <c r="C1054" s="29"/>
      <c r="D1054" s="30">
        <f>E1053+1</f>
        <v>1950</v>
      </c>
      <c r="E1054" s="29">
        <f t="shared" ref="E1054:E1056" si="98">D1054+15</f>
        <v>1965</v>
      </c>
      <c r="F1054" s="31"/>
      <c r="G1054" s="32"/>
      <c r="H1054" s="30"/>
      <c r="I1054" s="32"/>
      <c r="J1054" s="80"/>
      <c r="K1054" s="79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244</v>
      </c>
      <c r="C1055" s="29"/>
      <c r="D1055" s="30">
        <f t="shared" ref="D1055:D1056" si="99">E1054+1</f>
        <v>1966</v>
      </c>
      <c r="E1055" s="29">
        <f t="shared" si="98"/>
        <v>1981</v>
      </c>
      <c r="F1055" s="31"/>
      <c r="G1055" s="32"/>
      <c r="H1055" s="30"/>
      <c r="I1055" s="32"/>
      <c r="J1055" s="80"/>
      <c r="K1055" s="79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245</v>
      </c>
      <c r="C1056" s="29"/>
      <c r="D1056" s="30">
        <f t="shared" si="99"/>
        <v>1982</v>
      </c>
      <c r="E1056" s="29">
        <f t="shared" si="98"/>
        <v>1997</v>
      </c>
      <c r="F1056" s="31"/>
      <c r="G1056" s="32"/>
      <c r="H1056" s="30"/>
      <c r="I1056" s="32"/>
      <c r="J1056" s="80"/>
      <c r="K1056" s="79"/>
      <c r="L1056" s="29"/>
      <c r="M1056" s="29"/>
      <c r="N1056" s="29"/>
      <c r="O1056" s="29"/>
      <c r="P1056" s="28"/>
    </row>
    <row r="1058" spans="1:16" ht="15" x14ac:dyDescent="0.25">
      <c r="A1058" s="34" t="s">
        <v>247</v>
      </c>
      <c r="B1058" s="35" t="s">
        <v>248</v>
      </c>
      <c r="D1058" s="23">
        <v>3000</v>
      </c>
      <c r="E1058" s="36">
        <v>3999</v>
      </c>
    </row>
    <row r="1059" spans="1:16" outlineLevel="1" x14ac:dyDescent="0.25">
      <c r="B1059" s="35" t="s">
        <v>249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250</v>
      </c>
      <c r="D1060" s="23">
        <f>E1059+1</f>
        <v>3250</v>
      </c>
      <c r="E1060" s="36">
        <f t="shared" ref="E1060:E1062" si="100">D1060+249</f>
        <v>3499</v>
      </c>
    </row>
    <row r="1061" spans="1:16" outlineLevel="1" x14ac:dyDescent="0.25">
      <c r="B1061" s="35" t="s">
        <v>251</v>
      </c>
      <c r="D1061" s="23">
        <f t="shared" ref="D1061:D1062" si="101">E1060+1</f>
        <v>3500</v>
      </c>
      <c r="E1061" s="36">
        <f t="shared" si="100"/>
        <v>3749</v>
      </c>
    </row>
    <row r="1062" spans="1:16" outlineLevel="1" x14ac:dyDescent="0.25">
      <c r="B1062" s="35" t="s">
        <v>252</v>
      </c>
      <c r="D1062" s="23">
        <f t="shared" si="101"/>
        <v>3750</v>
      </c>
      <c r="E1062" s="36">
        <f t="shared" si="100"/>
        <v>3999</v>
      </c>
    </row>
    <row r="1064" spans="1:16" s="33" customFormat="1" x14ac:dyDescent="0.25">
      <c r="A1064" s="27" t="s">
        <v>193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80"/>
      <c r="K1064" s="79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191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80" t="s">
        <v>483</v>
      </c>
      <c r="K1068" s="79">
        <v>1</v>
      </c>
      <c r="L1068" s="36" t="s">
        <v>110</v>
      </c>
      <c r="N1068" s="36" t="s">
        <v>400</v>
      </c>
      <c r="P1068" s="35" t="s">
        <v>415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80" t="s">
        <v>483</v>
      </c>
      <c r="K1069" s="79">
        <f>K1068+1</f>
        <v>2</v>
      </c>
      <c r="L1069" s="36" t="s">
        <v>110</v>
      </c>
      <c r="N1069" s="36" t="s">
        <v>401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80" t="s">
        <v>483</v>
      </c>
      <c r="K1070" s="79">
        <f>K1069+1</f>
        <v>3</v>
      </c>
      <c r="L1070" s="36" t="s">
        <v>110</v>
      </c>
      <c r="N1070" s="36" t="s">
        <v>401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J1072" s="93" t="s">
        <v>483</v>
      </c>
      <c r="K1072" s="98" t="s">
        <v>510</v>
      </c>
      <c r="L1072" s="36" t="s">
        <v>110</v>
      </c>
      <c r="N1072" s="36" t="s">
        <v>401</v>
      </c>
    </row>
    <row r="1073" spans="1:16" hidden="1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80" t="s">
        <v>483</v>
      </c>
      <c r="K1073" s="79">
        <f>K1070+1</f>
        <v>4</v>
      </c>
      <c r="L1073" s="36" t="s">
        <v>110</v>
      </c>
      <c r="N1073" s="36" t="s">
        <v>401</v>
      </c>
    </row>
    <row r="1074" spans="1:16" hidden="1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80" t="s">
        <v>483</v>
      </c>
      <c r="K1074" s="79">
        <f>K1073+1</f>
        <v>5</v>
      </c>
      <c r="L1074" s="36" t="s">
        <v>110</v>
      </c>
      <c r="N1074" s="36" t="s">
        <v>401</v>
      </c>
    </row>
    <row r="1075" spans="1:16" hidden="1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80" t="s">
        <v>483</v>
      </c>
      <c r="K1075" s="79">
        <f>K1074+1</f>
        <v>6</v>
      </c>
      <c r="L1075" s="36" t="s">
        <v>110</v>
      </c>
      <c r="N1075" s="36" t="s">
        <v>401</v>
      </c>
    </row>
    <row r="1076" spans="1:16" outlineLevel="1" collapsed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J1077" s="93" t="s">
        <v>483</v>
      </c>
      <c r="K1077" s="98" t="s">
        <v>509</v>
      </c>
      <c r="L1077" s="36" t="s">
        <v>110</v>
      </c>
      <c r="N1077" s="36" t="s">
        <v>401</v>
      </c>
    </row>
    <row r="1078" spans="1:16" hidden="1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80" t="s">
        <v>483</v>
      </c>
      <c r="K1078" s="79">
        <f>K1075+1</f>
        <v>7</v>
      </c>
      <c r="L1078" s="36" t="s">
        <v>110</v>
      </c>
      <c r="N1078" s="36" t="s">
        <v>401</v>
      </c>
    </row>
    <row r="1079" spans="1:16" hidden="1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80" t="s">
        <v>483</v>
      </c>
      <c r="K1079" s="79">
        <f>K1078+1</f>
        <v>8</v>
      </c>
      <c r="L1079" s="36" t="s">
        <v>110</v>
      </c>
      <c r="N1079" s="36" t="s">
        <v>401</v>
      </c>
    </row>
    <row r="1080" spans="1:16" hidden="1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80" t="s">
        <v>483</v>
      </c>
      <c r="K1080" s="79">
        <f>K1079+1</f>
        <v>9</v>
      </c>
      <c r="L1080" s="36" t="s">
        <v>110</v>
      </c>
      <c r="N1080" s="36" t="s">
        <v>401</v>
      </c>
    </row>
    <row r="1081" spans="1:16" outlineLevel="1" collapsed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J1082" s="93" t="s">
        <v>483</v>
      </c>
      <c r="K1082" s="97" t="s">
        <v>508</v>
      </c>
      <c r="L1082" s="36" t="s">
        <v>110</v>
      </c>
      <c r="N1082" s="36" t="s">
        <v>402</v>
      </c>
    </row>
    <row r="1083" spans="1:16" hidden="1" outlineLevel="2" x14ac:dyDescent="0.25">
      <c r="B1083" s="35" t="s">
        <v>260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80" t="s">
        <v>483</v>
      </c>
      <c r="K1083" s="79">
        <f>K1080+1</f>
        <v>10</v>
      </c>
      <c r="L1083" s="36" t="s">
        <v>110</v>
      </c>
      <c r="N1083" s="36" t="s">
        <v>402</v>
      </c>
    </row>
    <row r="1084" spans="1:16" hidden="1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80" t="s">
        <v>483</v>
      </c>
      <c r="K1084" s="79">
        <f>K1083+1</f>
        <v>11</v>
      </c>
      <c r="L1084" s="36" t="s">
        <v>110</v>
      </c>
      <c r="N1084" s="36" t="s">
        <v>402</v>
      </c>
    </row>
    <row r="1085" spans="1:16" hidden="1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80" t="s">
        <v>483</v>
      </c>
      <c r="K1085" s="79">
        <f>K1084+1</f>
        <v>12</v>
      </c>
      <c r="L1085" s="36" t="s">
        <v>110</v>
      </c>
      <c r="N1085" s="36" t="s">
        <v>402</v>
      </c>
    </row>
    <row r="1086" spans="1:16" hidden="1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80" t="s">
        <v>483</v>
      </c>
      <c r="K1086" s="79">
        <f>K1085+1</f>
        <v>13</v>
      </c>
      <c r="L1086" s="36" t="s">
        <v>110</v>
      </c>
      <c r="N1086" s="36" t="s">
        <v>402</v>
      </c>
    </row>
    <row r="1087" spans="1:16" outlineLevel="1" collapsed="1" x14ac:dyDescent="0.25">
      <c r="D1087" s="30"/>
      <c r="E1087" s="29"/>
      <c r="F1087" s="31"/>
    </row>
    <row r="1088" spans="1:16" s="48" customFormat="1" outlineLevel="1" x14ac:dyDescent="0.25">
      <c r="A1088" s="42"/>
      <c r="B1088" s="43" t="s">
        <v>12</v>
      </c>
      <c r="C1088" s="44"/>
      <c r="D1088" s="30">
        <f>E1082+1</f>
        <v>4814</v>
      </c>
      <c r="E1088" s="29">
        <f>D1091</f>
        <v>4816</v>
      </c>
      <c r="F1088" s="31">
        <v>-1</v>
      </c>
      <c r="G1088" s="47" t="s">
        <v>191</v>
      </c>
      <c r="H1088" s="45">
        <f>I1086+1</f>
        <v>4926</v>
      </c>
      <c r="I1088" s="47">
        <f>I1091</f>
        <v>4931</v>
      </c>
      <c r="J1088" s="93" t="s">
        <v>483</v>
      </c>
      <c r="K1088" s="79" t="s">
        <v>507</v>
      </c>
      <c r="L1088" s="44" t="s">
        <v>110</v>
      </c>
      <c r="M1088" s="44"/>
      <c r="N1088" s="44" t="s">
        <v>404</v>
      </c>
      <c r="O1088" s="44"/>
      <c r="P1088" s="43"/>
    </row>
    <row r="1089" spans="1:16" s="48" customFormat="1" hidden="1" outlineLevel="2" x14ac:dyDescent="0.25">
      <c r="A1089" s="42"/>
      <c r="B1089" s="43" t="s">
        <v>153</v>
      </c>
      <c r="C1089" s="44"/>
      <c r="D1089" s="30">
        <f>D1088</f>
        <v>4814</v>
      </c>
      <c r="E1089" s="29"/>
      <c r="F1089" s="31">
        <v>-1</v>
      </c>
      <c r="G1089" s="47" t="s">
        <v>191</v>
      </c>
      <c r="H1089" s="45">
        <f>H1088</f>
        <v>4926</v>
      </c>
      <c r="I1089" s="47">
        <f>H1089+1</f>
        <v>4927</v>
      </c>
      <c r="J1089" s="80" t="s">
        <v>483</v>
      </c>
      <c r="K1089" s="79">
        <f>K1086+1</f>
        <v>14</v>
      </c>
      <c r="L1089" s="44" t="s">
        <v>110</v>
      </c>
      <c r="M1089" s="44"/>
      <c r="N1089" s="44" t="s">
        <v>404</v>
      </c>
      <c r="O1089" s="44"/>
      <c r="P1089" s="43" t="s">
        <v>433</v>
      </c>
    </row>
    <row r="1090" spans="1:16" s="33" customFormat="1" hidden="1" outlineLevel="2" x14ac:dyDescent="0.25">
      <c r="A1090" s="27"/>
      <c r="B1090" s="43" t="s">
        <v>154</v>
      </c>
      <c r="C1090" s="29"/>
      <c r="D1090" s="30">
        <f>D1089+1</f>
        <v>4815</v>
      </c>
      <c r="E1090" s="29"/>
      <c r="F1090" s="31">
        <v>-1</v>
      </c>
      <c r="G1090" s="47" t="s">
        <v>191</v>
      </c>
      <c r="H1090" s="45">
        <f>I1089+1</f>
        <v>4928</v>
      </c>
      <c r="I1090" s="47">
        <f>H1090+1</f>
        <v>4929</v>
      </c>
      <c r="J1090" s="80" t="s">
        <v>483</v>
      </c>
      <c r="K1090" s="79">
        <f>K1089+1</f>
        <v>15</v>
      </c>
      <c r="L1090" s="44" t="s">
        <v>110</v>
      </c>
      <c r="M1090" s="44"/>
      <c r="N1090" s="44" t="s">
        <v>404</v>
      </c>
      <c r="O1090" s="29"/>
      <c r="P1090" s="28"/>
    </row>
    <row r="1091" spans="1:16" s="33" customFormat="1" hidden="1" outlineLevel="2" x14ac:dyDescent="0.25">
      <c r="A1091" s="27"/>
      <c r="B1091" s="43" t="s">
        <v>155</v>
      </c>
      <c r="C1091" s="29"/>
      <c r="D1091" s="30">
        <f>D1090+1</f>
        <v>4816</v>
      </c>
      <c r="E1091" s="29"/>
      <c r="F1091" s="31">
        <v>-1</v>
      </c>
      <c r="G1091" s="47" t="s">
        <v>191</v>
      </c>
      <c r="H1091" s="45">
        <f>I1090+1</f>
        <v>4930</v>
      </c>
      <c r="I1091" s="47">
        <f>H1091+1</f>
        <v>4931</v>
      </c>
      <c r="J1091" s="80" t="s">
        <v>483</v>
      </c>
      <c r="K1091" s="79">
        <f>K1090+1</f>
        <v>16</v>
      </c>
      <c r="L1091" s="44" t="s">
        <v>110</v>
      </c>
      <c r="M1091" s="44"/>
      <c r="N1091" s="44" t="s">
        <v>404</v>
      </c>
      <c r="O1091" s="29"/>
      <c r="P1091" s="28"/>
    </row>
    <row r="1092" spans="1:16" outlineLevel="1" collapsed="1" x14ac:dyDescent="0.25"/>
    <row r="1094" spans="1:16" x14ac:dyDescent="0.25">
      <c r="A1094" s="8" t="s">
        <v>37</v>
      </c>
    </row>
    <row r="1095" spans="1:16" s="69" customFormat="1" outlineLevel="1" x14ac:dyDescent="0.25">
      <c r="A1095" s="71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191</v>
      </c>
      <c r="H1095" s="23"/>
      <c r="I1095" s="25"/>
      <c r="J1095" s="80"/>
      <c r="K1095" s="79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191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102">CONCATENATE("Energy Scale - Circuit ",C1097)</f>
        <v>Energy Scale - Circuit 2</v>
      </c>
      <c r="C1097" s="36">
        <f t="shared" ref="C1097:C1128" si="103">C1096+1</f>
        <v>2</v>
      </c>
      <c r="D1097" s="30">
        <f t="shared" ref="D1097:D1128" si="104">D1096+1</f>
        <v>5001</v>
      </c>
      <c r="E1097" s="29"/>
      <c r="F1097" s="31"/>
      <c r="G1097" s="25" t="s">
        <v>191</v>
      </c>
      <c r="L1097" s="36" t="s">
        <v>110</v>
      </c>
    </row>
    <row r="1098" spans="1:16" ht="15.75" hidden="1" customHeight="1" outlineLevel="2" x14ac:dyDescent="0.25">
      <c r="B1098" s="35" t="str">
        <f t="shared" si="102"/>
        <v>Energy Scale - Circuit 3</v>
      </c>
      <c r="C1098" s="36">
        <f t="shared" si="103"/>
        <v>3</v>
      </c>
      <c r="D1098" s="30">
        <f t="shared" si="104"/>
        <v>5002</v>
      </c>
      <c r="E1098" s="29"/>
      <c r="F1098" s="31"/>
      <c r="G1098" s="25" t="s">
        <v>191</v>
      </c>
      <c r="L1098" s="36" t="s">
        <v>110</v>
      </c>
    </row>
    <row r="1099" spans="1:16" ht="15.75" hidden="1" customHeight="1" outlineLevel="2" x14ac:dyDescent="0.25">
      <c r="B1099" s="35" t="str">
        <f t="shared" si="102"/>
        <v>Energy Scale - Circuit 4</v>
      </c>
      <c r="C1099" s="36">
        <f t="shared" si="103"/>
        <v>4</v>
      </c>
      <c r="D1099" s="30">
        <f t="shared" si="104"/>
        <v>5003</v>
      </c>
      <c r="E1099" s="29"/>
      <c r="F1099" s="31"/>
      <c r="G1099" s="25" t="s">
        <v>191</v>
      </c>
      <c r="L1099" s="36" t="s">
        <v>110</v>
      </c>
    </row>
    <row r="1100" spans="1:16" ht="15.75" hidden="1" customHeight="1" outlineLevel="2" x14ac:dyDescent="0.25">
      <c r="B1100" s="35" t="str">
        <f t="shared" si="102"/>
        <v>Energy Scale - Circuit 5</v>
      </c>
      <c r="C1100" s="36">
        <f t="shared" si="103"/>
        <v>5</v>
      </c>
      <c r="D1100" s="30">
        <f t="shared" si="104"/>
        <v>5004</v>
      </c>
      <c r="E1100" s="29"/>
      <c r="F1100" s="31"/>
      <c r="G1100" s="25" t="s">
        <v>191</v>
      </c>
      <c r="L1100" s="36" t="s">
        <v>110</v>
      </c>
    </row>
    <row r="1101" spans="1:16" ht="15.75" hidden="1" customHeight="1" outlineLevel="2" x14ac:dyDescent="0.25">
      <c r="B1101" s="35" t="str">
        <f t="shared" si="102"/>
        <v>Energy Scale - Circuit 6</v>
      </c>
      <c r="C1101" s="36">
        <f t="shared" si="103"/>
        <v>6</v>
      </c>
      <c r="D1101" s="30">
        <f t="shared" si="104"/>
        <v>5005</v>
      </c>
      <c r="E1101" s="29"/>
      <c r="F1101" s="31"/>
      <c r="G1101" s="25" t="s">
        <v>191</v>
      </c>
      <c r="L1101" s="36" t="s">
        <v>110</v>
      </c>
    </row>
    <row r="1102" spans="1:16" ht="15.75" hidden="1" customHeight="1" outlineLevel="2" x14ac:dyDescent="0.25">
      <c r="B1102" s="35" t="str">
        <f t="shared" si="102"/>
        <v>Energy Scale - Circuit 7</v>
      </c>
      <c r="C1102" s="36">
        <f t="shared" si="103"/>
        <v>7</v>
      </c>
      <c r="D1102" s="30">
        <f t="shared" si="104"/>
        <v>5006</v>
      </c>
      <c r="E1102" s="29"/>
      <c r="F1102" s="31"/>
      <c r="G1102" s="25" t="s">
        <v>191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102"/>
        <v>Energy Scale - Circuit 8</v>
      </c>
      <c r="C1103" s="36">
        <f t="shared" si="103"/>
        <v>8</v>
      </c>
      <c r="D1103" s="30">
        <f t="shared" si="104"/>
        <v>5007</v>
      </c>
      <c r="E1103" s="29"/>
      <c r="F1103" s="31"/>
      <c r="G1103" s="25" t="s">
        <v>191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102"/>
        <v>Energy Scale - Circuit 9</v>
      </c>
      <c r="C1104" s="36">
        <f t="shared" si="103"/>
        <v>9</v>
      </c>
      <c r="D1104" s="30">
        <f t="shared" si="104"/>
        <v>5008</v>
      </c>
      <c r="E1104" s="29"/>
      <c r="F1104" s="31"/>
      <c r="G1104" s="25" t="s">
        <v>191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102"/>
        <v>Energy Scale - Circuit 10</v>
      </c>
      <c r="C1105" s="36">
        <f t="shared" si="103"/>
        <v>10</v>
      </c>
      <c r="D1105" s="30">
        <f t="shared" si="104"/>
        <v>5009</v>
      </c>
      <c r="E1105" s="29"/>
      <c r="F1105" s="31"/>
      <c r="G1105" s="25" t="s">
        <v>191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102"/>
        <v>Energy Scale - Circuit 11</v>
      </c>
      <c r="C1106" s="36">
        <f t="shared" si="103"/>
        <v>11</v>
      </c>
      <c r="D1106" s="30">
        <f t="shared" si="104"/>
        <v>5010</v>
      </c>
      <c r="E1106" s="29"/>
      <c r="F1106" s="31"/>
      <c r="G1106" s="25" t="s">
        <v>191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102"/>
        <v>Energy Scale - Circuit 12</v>
      </c>
      <c r="C1107" s="36">
        <f t="shared" si="103"/>
        <v>12</v>
      </c>
      <c r="D1107" s="30">
        <f t="shared" si="104"/>
        <v>5011</v>
      </c>
      <c r="E1107" s="29"/>
      <c r="F1107" s="31"/>
      <c r="G1107" s="25" t="s">
        <v>191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102"/>
        <v>Energy Scale - Circuit 13</v>
      </c>
      <c r="C1108" s="36">
        <f t="shared" si="103"/>
        <v>13</v>
      </c>
      <c r="D1108" s="30">
        <f t="shared" si="104"/>
        <v>5012</v>
      </c>
      <c r="E1108" s="29"/>
      <c r="F1108" s="31"/>
      <c r="G1108" s="25" t="s">
        <v>191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102"/>
        <v>Energy Scale - Circuit 14</v>
      </c>
      <c r="C1109" s="36">
        <f t="shared" si="103"/>
        <v>14</v>
      </c>
      <c r="D1109" s="30">
        <f t="shared" si="104"/>
        <v>5013</v>
      </c>
      <c r="E1109" s="29"/>
      <c r="F1109" s="31"/>
      <c r="G1109" s="25" t="s">
        <v>191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102"/>
        <v>Energy Scale - Circuit 15</v>
      </c>
      <c r="C1110" s="36">
        <f t="shared" si="103"/>
        <v>15</v>
      </c>
      <c r="D1110" s="30">
        <f t="shared" si="104"/>
        <v>5014</v>
      </c>
      <c r="E1110" s="29"/>
      <c r="F1110" s="31"/>
      <c r="G1110" s="25" t="s">
        <v>191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102"/>
        <v>Energy Scale - Circuit 16</v>
      </c>
      <c r="C1111" s="36">
        <f t="shared" si="103"/>
        <v>16</v>
      </c>
      <c r="D1111" s="30">
        <f t="shared" si="104"/>
        <v>5015</v>
      </c>
      <c r="E1111" s="29"/>
      <c r="F1111" s="31"/>
      <c r="G1111" s="25" t="s">
        <v>191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102"/>
        <v>Energy Scale - Circuit 17</v>
      </c>
      <c r="C1112" s="36">
        <f t="shared" si="103"/>
        <v>17</v>
      </c>
      <c r="D1112" s="30">
        <f t="shared" si="104"/>
        <v>5016</v>
      </c>
      <c r="E1112" s="29"/>
      <c r="F1112" s="31"/>
      <c r="G1112" s="25" t="s">
        <v>191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102"/>
        <v>Energy Scale - Circuit 18</v>
      </c>
      <c r="C1113" s="36">
        <f t="shared" si="103"/>
        <v>18</v>
      </c>
      <c r="D1113" s="30">
        <f t="shared" si="104"/>
        <v>5017</v>
      </c>
      <c r="E1113" s="29"/>
      <c r="F1113" s="31"/>
      <c r="G1113" s="25" t="s">
        <v>191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102"/>
        <v>Energy Scale - Circuit 19</v>
      </c>
      <c r="C1114" s="36">
        <f t="shared" si="103"/>
        <v>19</v>
      </c>
      <c r="D1114" s="30">
        <f t="shared" si="104"/>
        <v>5018</v>
      </c>
      <c r="E1114" s="29"/>
      <c r="F1114" s="31"/>
      <c r="G1114" s="25" t="s">
        <v>191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102"/>
        <v>Energy Scale - Circuit 20</v>
      </c>
      <c r="C1115" s="36">
        <f t="shared" si="103"/>
        <v>20</v>
      </c>
      <c r="D1115" s="30">
        <f t="shared" si="104"/>
        <v>5019</v>
      </c>
      <c r="E1115" s="29"/>
      <c r="F1115" s="31"/>
      <c r="G1115" s="25" t="s">
        <v>191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102"/>
        <v>Energy Scale - Circuit 21</v>
      </c>
      <c r="C1116" s="36">
        <f t="shared" si="103"/>
        <v>21</v>
      </c>
      <c r="D1116" s="30">
        <f t="shared" si="104"/>
        <v>5020</v>
      </c>
      <c r="E1116" s="29"/>
      <c r="F1116" s="31"/>
      <c r="G1116" s="25" t="s">
        <v>191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102"/>
        <v>Energy Scale - Circuit 22</v>
      </c>
      <c r="C1117" s="36">
        <f t="shared" si="103"/>
        <v>22</v>
      </c>
      <c r="D1117" s="30">
        <f t="shared" si="104"/>
        <v>5021</v>
      </c>
      <c r="E1117" s="29"/>
      <c r="F1117" s="31"/>
      <c r="G1117" s="25" t="s">
        <v>191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102"/>
        <v>Energy Scale - Circuit 23</v>
      </c>
      <c r="C1118" s="36">
        <f t="shared" si="103"/>
        <v>23</v>
      </c>
      <c r="D1118" s="30">
        <f t="shared" si="104"/>
        <v>5022</v>
      </c>
      <c r="E1118" s="29"/>
      <c r="F1118" s="31"/>
      <c r="G1118" s="25" t="s">
        <v>191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102"/>
        <v>Energy Scale - Circuit 24</v>
      </c>
      <c r="C1119" s="36">
        <f t="shared" si="103"/>
        <v>24</v>
      </c>
      <c r="D1119" s="30">
        <f t="shared" si="104"/>
        <v>5023</v>
      </c>
      <c r="E1119" s="29"/>
      <c r="F1119" s="31"/>
      <c r="G1119" s="25" t="s">
        <v>191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102"/>
        <v>Energy Scale - Circuit 25</v>
      </c>
      <c r="C1120" s="36">
        <f t="shared" si="103"/>
        <v>25</v>
      </c>
      <c r="D1120" s="30">
        <f t="shared" si="104"/>
        <v>5024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26</v>
      </c>
      <c r="C1121" s="36">
        <f t="shared" si="103"/>
        <v>26</v>
      </c>
      <c r="D1121" s="30">
        <f t="shared" si="104"/>
        <v>5025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27</v>
      </c>
      <c r="C1122" s="36">
        <f t="shared" si="103"/>
        <v>27</v>
      </c>
      <c r="D1122" s="30">
        <f t="shared" si="104"/>
        <v>5026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28</v>
      </c>
      <c r="C1123" s="36">
        <f t="shared" si="103"/>
        <v>28</v>
      </c>
      <c r="D1123" s="30">
        <f t="shared" si="104"/>
        <v>5027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29</v>
      </c>
      <c r="C1124" s="36">
        <f t="shared" si="103"/>
        <v>29</v>
      </c>
      <c r="D1124" s="30">
        <f t="shared" si="104"/>
        <v>5028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30</v>
      </c>
      <c r="C1125" s="36">
        <f t="shared" si="103"/>
        <v>30</v>
      </c>
      <c r="D1125" s="30">
        <f t="shared" si="104"/>
        <v>5029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31</v>
      </c>
      <c r="C1126" s="36">
        <f t="shared" si="103"/>
        <v>31</v>
      </c>
      <c r="D1126" s="30">
        <f t="shared" si="104"/>
        <v>5030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32</v>
      </c>
      <c r="C1127" s="36">
        <f t="shared" si="103"/>
        <v>32</v>
      </c>
      <c r="D1127" s="30">
        <f t="shared" si="104"/>
        <v>5031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33</v>
      </c>
      <c r="C1128" s="36">
        <f t="shared" si="103"/>
        <v>33</v>
      </c>
      <c r="D1128" s="30">
        <f t="shared" si="104"/>
        <v>5032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34</v>
      </c>
      <c r="C1129" s="36">
        <f t="shared" ref="C1129:C1160" si="105">C1128+1</f>
        <v>34</v>
      </c>
      <c r="D1129" s="30">
        <f t="shared" ref="D1129:D1160" si="106">D1128+1</f>
        <v>5033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35</v>
      </c>
      <c r="C1130" s="36">
        <f t="shared" si="105"/>
        <v>35</v>
      </c>
      <c r="D1130" s="30">
        <f t="shared" si="106"/>
        <v>5034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36</v>
      </c>
      <c r="C1131" s="36">
        <f t="shared" si="105"/>
        <v>36</v>
      </c>
      <c r="D1131" s="30">
        <f t="shared" si="106"/>
        <v>5035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37</v>
      </c>
      <c r="C1132" s="36">
        <f t="shared" si="105"/>
        <v>37</v>
      </c>
      <c r="D1132" s="30">
        <f t="shared" si="106"/>
        <v>5036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38</v>
      </c>
      <c r="C1133" s="36">
        <f t="shared" si="105"/>
        <v>38</v>
      </c>
      <c r="D1133" s="30">
        <f t="shared" si="106"/>
        <v>5037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39</v>
      </c>
      <c r="C1134" s="36">
        <f t="shared" si="105"/>
        <v>39</v>
      </c>
      <c r="D1134" s="30">
        <f t="shared" si="106"/>
        <v>5038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40</v>
      </c>
      <c r="C1135" s="36">
        <f t="shared" si="105"/>
        <v>40</v>
      </c>
      <c r="D1135" s="30">
        <f t="shared" si="106"/>
        <v>5039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41</v>
      </c>
      <c r="C1136" s="36">
        <f t="shared" si="105"/>
        <v>41</v>
      </c>
      <c r="D1136" s="30">
        <f t="shared" si="106"/>
        <v>5040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42</v>
      </c>
      <c r="C1137" s="36">
        <f t="shared" si="105"/>
        <v>42</v>
      </c>
      <c r="D1137" s="30">
        <f t="shared" si="106"/>
        <v>5041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43</v>
      </c>
      <c r="C1138" s="36">
        <f t="shared" si="105"/>
        <v>43</v>
      </c>
      <c r="D1138" s="30">
        <f t="shared" si="106"/>
        <v>5042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44</v>
      </c>
      <c r="C1139" s="36">
        <f t="shared" si="105"/>
        <v>44</v>
      </c>
      <c r="D1139" s="30">
        <f t="shared" si="106"/>
        <v>5043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45</v>
      </c>
      <c r="C1140" s="36">
        <f t="shared" si="105"/>
        <v>45</v>
      </c>
      <c r="D1140" s="30">
        <f t="shared" si="106"/>
        <v>5044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46</v>
      </c>
      <c r="C1141" s="36">
        <f t="shared" si="105"/>
        <v>46</v>
      </c>
      <c r="D1141" s="30">
        <f t="shared" si="106"/>
        <v>5045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47</v>
      </c>
      <c r="C1142" s="36">
        <f t="shared" si="105"/>
        <v>47</v>
      </c>
      <c r="D1142" s="30">
        <f t="shared" si="106"/>
        <v>5046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48</v>
      </c>
      <c r="C1143" s="36">
        <f t="shared" si="105"/>
        <v>48</v>
      </c>
      <c r="D1143" s="30">
        <f t="shared" si="106"/>
        <v>5047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49</v>
      </c>
      <c r="C1144" s="36">
        <f t="shared" si="105"/>
        <v>49</v>
      </c>
      <c r="D1144" s="30">
        <f t="shared" si="106"/>
        <v>5048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50</v>
      </c>
      <c r="C1145" s="36">
        <f t="shared" si="105"/>
        <v>50</v>
      </c>
      <c r="D1145" s="30">
        <f t="shared" si="106"/>
        <v>5049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51</v>
      </c>
      <c r="C1146" s="36">
        <f t="shared" si="105"/>
        <v>51</v>
      </c>
      <c r="D1146" s="30">
        <f t="shared" si="106"/>
        <v>5050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52</v>
      </c>
      <c r="C1147" s="36">
        <f t="shared" si="105"/>
        <v>52</v>
      </c>
      <c r="D1147" s="30">
        <f t="shared" si="106"/>
        <v>5051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53</v>
      </c>
      <c r="C1148" s="36">
        <f t="shared" si="105"/>
        <v>53</v>
      </c>
      <c r="D1148" s="30">
        <f t="shared" si="106"/>
        <v>5052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54</v>
      </c>
      <c r="C1149" s="36">
        <f t="shared" si="105"/>
        <v>54</v>
      </c>
      <c r="D1149" s="30">
        <f t="shared" si="106"/>
        <v>5053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55</v>
      </c>
      <c r="C1150" s="36">
        <f t="shared" si="105"/>
        <v>55</v>
      </c>
      <c r="D1150" s="30">
        <f t="shared" si="106"/>
        <v>5054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56</v>
      </c>
      <c r="C1151" s="36">
        <f t="shared" si="105"/>
        <v>56</v>
      </c>
      <c r="D1151" s="30">
        <f t="shared" si="106"/>
        <v>5055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57</v>
      </c>
      <c r="C1152" s="36">
        <f t="shared" si="105"/>
        <v>57</v>
      </c>
      <c r="D1152" s="30">
        <f t="shared" si="106"/>
        <v>5056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58</v>
      </c>
      <c r="C1153" s="36">
        <f t="shared" si="105"/>
        <v>58</v>
      </c>
      <c r="D1153" s="30">
        <f t="shared" si="106"/>
        <v>5057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59</v>
      </c>
      <c r="C1154" s="36">
        <f t="shared" si="105"/>
        <v>59</v>
      </c>
      <c r="D1154" s="30">
        <f t="shared" si="106"/>
        <v>5058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60</v>
      </c>
      <c r="C1155" s="36">
        <f t="shared" si="105"/>
        <v>60</v>
      </c>
      <c r="D1155" s="30">
        <f t="shared" si="106"/>
        <v>5059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61</v>
      </c>
      <c r="C1156" s="36">
        <f t="shared" si="105"/>
        <v>61</v>
      </c>
      <c r="D1156" s="30">
        <f t="shared" si="106"/>
        <v>5060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62</v>
      </c>
      <c r="C1157" s="36">
        <f t="shared" si="105"/>
        <v>62</v>
      </c>
      <c r="D1157" s="30">
        <f t="shared" si="106"/>
        <v>5061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63</v>
      </c>
      <c r="C1158" s="36">
        <f t="shared" si="105"/>
        <v>63</v>
      </c>
      <c r="D1158" s="30">
        <f t="shared" si="106"/>
        <v>5062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64</v>
      </c>
      <c r="C1159" s="36">
        <f t="shared" si="105"/>
        <v>64</v>
      </c>
      <c r="D1159" s="30">
        <f t="shared" si="106"/>
        <v>5063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65</v>
      </c>
      <c r="C1160" s="36">
        <f t="shared" si="105"/>
        <v>65</v>
      </c>
      <c r="D1160" s="30">
        <f t="shared" si="106"/>
        <v>5064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107">CONCATENATE("Energy Scale - Circuit ",C1161)</f>
        <v>Energy Scale - Circuit 66</v>
      </c>
      <c r="C1161" s="36">
        <f t="shared" ref="C1161:C1191" si="108">C1160+1</f>
        <v>66</v>
      </c>
      <c r="D1161" s="30">
        <f t="shared" ref="D1161:D1191" si="109">D1160+1</f>
        <v>5065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7"/>
        <v>Energy Scale - Circuit 67</v>
      </c>
      <c r="C1162" s="36">
        <f t="shared" si="108"/>
        <v>67</v>
      </c>
      <c r="D1162" s="30">
        <f t="shared" si="109"/>
        <v>5066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7"/>
        <v>Energy Scale - Circuit 68</v>
      </c>
      <c r="C1163" s="36">
        <f t="shared" si="108"/>
        <v>68</v>
      </c>
      <c r="D1163" s="30">
        <f t="shared" si="109"/>
        <v>5067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7"/>
        <v>Energy Scale - Circuit 69</v>
      </c>
      <c r="C1164" s="36">
        <f t="shared" si="108"/>
        <v>69</v>
      </c>
      <c r="D1164" s="30">
        <f t="shared" si="109"/>
        <v>5068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7"/>
        <v>Energy Scale - Circuit 70</v>
      </c>
      <c r="C1165" s="36">
        <f t="shared" si="108"/>
        <v>70</v>
      </c>
      <c r="D1165" s="30">
        <f t="shared" si="109"/>
        <v>5069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7"/>
        <v>Energy Scale - Circuit 71</v>
      </c>
      <c r="C1166" s="36">
        <f t="shared" si="108"/>
        <v>71</v>
      </c>
      <c r="D1166" s="30">
        <f t="shared" si="109"/>
        <v>5070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7"/>
        <v>Energy Scale - Circuit 72</v>
      </c>
      <c r="C1167" s="36">
        <f t="shared" si="108"/>
        <v>72</v>
      </c>
      <c r="D1167" s="30">
        <f t="shared" si="109"/>
        <v>5071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7"/>
        <v>Energy Scale - Circuit 73</v>
      </c>
      <c r="C1168" s="36">
        <f t="shared" si="108"/>
        <v>73</v>
      </c>
      <c r="D1168" s="30">
        <f t="shared" si="109"/>
        <v>5072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7"/>
        <v>Energy Scale - Circuit 74</v>
      </c>
      <c r="C1169" s="36">
        <f t="shared" si="108"/>
        <v>74</v>
      </c>
      <c r="D1169" s="30">
        <f t="shared" si="109"/>
        <v>5073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7"/>
        <v>Energy Scale - Circuit 75</v>
      </c>
      <c r="C1170" s="36">
        <f t="shared" si="108"/>
        <v>75</v>
      </c>
      <c r="D1170" s="30">
        <f t="shared" si="109"/>
        <v>5074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7"/>
        <v>Energy Scale - Circuit 76</v>
      </c>
      <c r="C1171" s="36">
        <f t="shared" si="108"/>
        <v>76</v>
      </c>
      <c r="D1171" s="30">
        <f t="shared" si="109"/>
        <v>5075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107"/>
        <v>Energy Scale - Circuit 77</v>
      </c>
      <c r="C1172" s="36">
        <f t="shared" si="108"/>
        <v>77</v>
      </c>
      <c r="D1172" s="30">
        <f t="shared" si="109"/>
        <v>5076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78</v>
      </c>
      <c r="C1173" s="36">
        <f t="shared" si="108"/>
        <v>78</v>
      </c>
      <c r="D1173" s="30">
        <f t="shared" si="109"/>
        <v>5077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79</v>
      </c>
      <c r="C1174" s="36">
        <f t="shared" si="108"/>
        <v>79</v>
      </c>
      <c r="D1174" s="30">
        <f t="shared" si="109"/>
        <v>5078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80</v>
      </c>
      <c r="C1175" s="36">
        <f t="shared" si="108"/>
        <v>80</v>
      </c>
      <c r="D1175" s="30">
        <f t="shared" si="109"/>
        <v>5079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81</v>
      </c>
      <c r="C1176" s="36">
        <f t="shared" si="108"/>
        <v>81</v>
      </c>
      <c r="D1176" s="30">
        <f t="shared" si="109"/>
        <v>5080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82</v>
      </c>
      <c r="C1177" s="36">
        <f t="shared" si="108"/>
        <v>82</v>
      </c>
      <c r="D1177" s="30">
        <f t="shared" si="109"/>
        <v>5081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83</v>
      </c>
      <c r="C1178" s="36">
        <f t="shared" si="108"/>
        <v>83</v>
      </c>
      <c r="D1178" s="30">
        <f t="shared" si="109"/>
        <v>5082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84</v>
      </c>
      <c r="C1179" s="36">
        <f t="shared" si="108"/>
        <v>84</v>
      </c>
      <c r="D1179" s="30">
        <f t="shared" si="109"/>
        <v>5083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85</v>
      </c>
      <c r="C1180" s="36">
        <f t="shared" si="108"/>
        <v>85</v>
      </c>
      <c r="D1180" s="30">
        <f t="shared" si="109"/>
        <v>5084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86</v>
      </c>
      <c r="C1181" s="36">
        <f t="shared" si="108"/>
        <v>86</v>
      </c>
      <c r="D1181" s="30">
        <f t="shared" si="109"/>
        <v>5085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87</v>
      </c>
      <c r="C1182" s="36">
        <f t="shared" si="108"/>
        <v>87</v>
      </c>
      <c r="D1182" s="30">
        <f t="shared" si="109"/>
        <v>5086</v>
      </c>
      <c r="E1182" s="29"/>
      <c r="F1182" s="31"/>
      <c r="G1182" s="25" t="s">
        <v>191</v>
      </c>
      <c r="L1182" s="36" t="s">
        <v>110</v>
      </c>
    </row>
    <row r="1183" spans="1:12" ht="15.75" hidden="1" customHeight="1" outlineLevel="2" x14ac:dyDescent="0.25">
      <c r="B1183" s="35" t="str">
        <f t="shared" si="107"/>
        <v>Energy Scale - Circuit 88</v>
      </c>
      <c r="C1183" s="36">
        <f t="shared" si="108"/>
        <v>88</v>
      </c>
      <c r="D1183" s="30">
        <f t="shared" si="109"/>
        <v>5087</v>
      </c>
      <c r="E1183" s="29"/>
      <c r="F1183" s="31"/>
      <c r="G1183" s="25" t="s">
        <v>191</v>
      </c>
      <c r="L1183" s="36" t="s">
        <v>110</v>
      </c>
    </row>
    <row r="1184" spans="1:12" ht="15.75" hidden="1" customHeight="1" outlineLevel="2" x14ac:dyDescent="0.25">
      <c r="B1184" s="35" t="str">
        <f t="shared" si="107"/>
        <v>Energy Scale - Circuit 89</v>
      </c>
      <c r="C1184" s="36">
        <f t="shared" si="108"/>
        <v>89</v>
      </c>
      <c r="D1184" s="30">
        <f t="shared" si="109"/>
        <v>5088</v>
      </c>
      <c r="E1184" s="29"/>
      <c r="F1184" s="31"/>
      <c r="G1184" s="25" t="s">
        <v>191</v>
      </c>
      <c r="L1184" s="36" t="s">
        <v>110</v>
      </c>
    </row>
    <row r="1185" spans="1:16" ht="15.75" hidden="1" customHeight="1" outlineLevel="2" x14ac:dyDescent="0.25">
      <c r="B1185" s="35" t="str">
        <f t="shared" si="107"/>
        <v>Energy Scale - Circuit 90</v>
      </c>
      <c r="C1185" s="36">
        <f t="shared" si="108"/>
        <v>90</v>
      </c>
      <c r="D1185" s="30">
        <f t="shared" si="109"/>
        <v>5089</v>
      </c>
      <c r="E1185" s="29"/>
      <c r="F1185" s="31"/>
      <c r="G1185" s="25" t="s">
        <v>191</v>
      </c>
      <c r="L1185" s="36" t="s">
        <v>110</v>
      </c>
    </row>
    <row r="1186" spans="1:16" ht="15.75" hidden="1" customHeight="1" outlineLevel="2" x14ac:dyDescent="0.25">
      <c r="B1186" s="35" t="str">
        <f t="shared" si="107"/>
        <v>Energy Scale - Circuit 91</v>
      </c>
      <c r="C1186" s="36">
        <f t="shared" si="108"/>
        <v>91</v>
      </c>
      <c r="D1186" s="30">
        <f t="shared" si="109"/>
        <v>5090</v>
      </c>
      <c r="E1186" s="29"/>
      <c r="F1186" s="31"/>
      <c r="G1186" s="25" t="s">
        <v>191</v>
      </c>
      <c r="L1186" s="36" t="s">
        <v>110</v>
      </c>
    </row>
    <row r="1187" spans="1:16" ht="15.75" hidden="1" customHeight="1" outlineLevel="2" x14ac:dyDescent="0.25">
      <c r="B1187" s="35" t="str">
        <f t="shared" si="107"/>
        <v>Energy Scale - Circuit 92</v>
      </c>
      <c r="C1187" s="36">
        <f t="shared" si="108"/>
        <v>92</v>
      </c>
      <c r="D1187" s="30">
        <f t="shared" si="109"/>
        <v>5091</v>
      </c>
      <c r="E1187" s="29"/>
      <c r="F1187" s="31"/>
      <c r="G1187" s="25" t="s">
        <v>191</v>
      </c>
      <c r="L1187" s="36" t="s">
        <v>110</v>
      </c>
    </row>
    <row r="1188" spans="1:16" ht="15.75" hidden="1" customHeight="1" outlineLevel="2" x14ac:dyDescent="0.25">
      <c r="B1188" s="35" t="str">
        <f t="shared" si="107"/>
        <v>Energy Scale - Circuit 93</v>
      </c>
      <c r="C1188" s="36">
        <f t="shared" si="108"/>
        <v>93</v>
      </c>
      <c r="D1188" s="30">
        <f t="shared" si="109"/>
        <v>5092</v>
      </c>
      <c r="E1188" s="29"/>
      <c r="F1188" s="31"/>
      <c r="G1188" s="25" t="s">
        <v>191</v>
      </c>
      <c r="L1188" s="36" t="s">
        <v>110</v>
      </c>
    </row>
    <row r="1189" spans="1:16" ht="15.75" hidden="1" customHeight="1" outlineLevel="2" x14ac:dyDescent="0.25">
      <c r="B1189" s="35" t="str">
        <f t="shared" si="107"/>
        <v>Energy Scale - Circuit 94</v>
      </c>
      <c r="C1189" s="36">
        <f t="shared" si="108"/>
        <v>94</v>
      </c>
      <c r="D1189" s="30">
        <f t="shared" si="109"/>
        <v>5093</v>
      </c>
      <c r="E1189" s="29"/>
      <c r="F1189" s="31"/>
      <c r="G1189" s="25" t="s">
        <v>191</v>
      </c>
      <c r="L1189" s="36" t="s">
        <v>110</v>
      </c>
    </row>
    <row r="1190" spans="1:16" ht="15.75" hidden="1" customHeight="1" outlineLevel="2" x14ac:dyDescent="0.25">
      <c r="B1190" s="35" t="str">
        <f t="shared" si="107"/>
        <v>Energy Scale - Circuit 95</v>
      </c>
      <c r="C1190" s="36">
        <f t="shared" si="108"/>
        <v>95</v>
      </c>
      <c r="D1190" s="30">
        <f t="shared" si="109"/>
        <v>5094</v>
      </c>
      <c r="E1190" s="29"/>
      <c r="F1190" s="31"/>
      <c r="G1190" s="25" t="s">
        <v>191</v>
      </c>
      <c r="L1190" s="36" t="s">
        <v>110</v>
      </c>
    </row>
    <row r="1191" spans="1:16" ht="15.75" hidden="1" customHeight="1" outlineLevel="2" x14ac:dyDescent="0.25">
      <c r="B1191" s="35" t="str">
        <f t="shared" si="107"/>
        <v>Energy Scale - Circuit 96</v>
      </c>
      <c r="C1191" s="36">
        <f t="shared" si="108"/>
        <v>96</v>
      </c>
      <c r="D1191" s="30">
        <f t="shared" si="109"/>
        <v>5095</v>
      </c>
      <c r="E1191" s="29"/>
      <c r="F1191" s="31"/>
      <c r="G1191" s="25" t="s">
        <v>191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69" customFormat="1" outlineLevel="1" x14ac:dyDescent="0.25">
      <c r="A1193" s="71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191</v>
      </c>
      <c r="H1193" s="23"/>
      <c r="I1193" s="25"/>
      <c r="J1193" s="80"/>
      <c r="K1193" s="79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191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110">CONCATENATE("Power Scale - Circuit ",C1195)</f>
        <v>Power Scale - Circuit 2</v>
      </c>
      <c r="C1195" s="36">
        <f t="shared" ref="C1195:C1226" si="111">C1194+1</f>
        <v>2</v>
      </c>
      <c r="D1195" s="30">
        <f t="shared" ref="D1195:D1226" si="112">D1194+1</f>
        <v>5097</v>
      </c>
      <c r="E1195" s="29"/>
      <c r="F1195" s="31"/>
      <c r="G1195" s="25" t="s">
        <v>191</v>
      </c>
      <c r="L1195" s="36" t="s">
        <v>110</v>
      </c>
    </row>
    <row r="1196" spans="1:16" ht="15.75" hidden="1" customHeight="1" outlineLevel="2" x14ac:dyDescent="0.25">
      <c r="B1196" s="35" t="str">
        <f t="shared" si="110"/>
        <v>Power Scale - Circuit 3</v>
      </c>
      <c r="C1196" s="36">
        <f t="shared" si="111"/>
        <v>3</v>
      </c>
      <c r="D1196" s="30">
        <f t="shared" si="112"/>
        <v>5098</v>
      </c>
      <c r="E1196" s="29"/>
      <c r="F1196" s="31"/>
      <c r="G1196" s="25" t="s">
        <v>191</v>
      </c>
      <c r="L1196" s="36" t="s">
        <v>110</v>
      </c>
    </row>
    <row r="1197" spans="1:16" ht="15.75" hidden="1" customHeight="1" outlineLevel="2" x14ac:dyDescent="0.25">
      <c r="B1197" s="35" t="str">
        <f t="shared" si="110"/>
        <v>Power Scale - Circuit 4</v>
      </c>
      <c r="C1197" s="36">
        <f t="shared" si="111"/>
        <v>4</v>
      </c>
      <c r="D1197" s="30">
        <f t="shared" si="112"/>
        <v>5099</v>
      </c>
      <c r="E1197" s="29"/>
      <c r="F1197" s="31"/>
      <c r="G1197" s="25" t="s">
        <v>191</v>
      </c>
      <c r="L1197" s="36" t="s">
        <v>110</v>
      </c>
    </row>
    <row r="1198" spans="1:16" ht="15.75" hidden="1" customHeight="1" outlineLevel="2" x14ac:dyDescent="0.25">
      <c r="B1198" s="35" t="str">
        <f t="shared" si="110"/>
        <v>Power Scale - Circuit 5</v>
      </c>
      <c r="C1198" s="36">
        <f t="shared" si="111"/>
        <v>5</v>
      </c>
      <c r="D1198" s="30">
        <f t="shared" si="112"/>
        <v>5100</v>
      </c>
      <c r="E1198" s="29"/>
      <c r="F1198" s="31"/>
      <c r="G1198" s="25" t="s">
        <v>191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110"/>
        <v>Power Scale - Circuit 6</v>
      </c>
      <c r="C1199" s="36">
        <f t="shared" si="111"/>
        <v>6</v>
      </c>
      <c r="D1199" s="30">
        <f t="shared" si="112"/>
        <v>5101</v>
      </c>
      <c r="E1199" s="29"/>
      <c r="F1199" s="31"/>
      <c r="G1199" s="25" t="s">
        <v>191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110"/>
        <v>Power Scale - Circuit 7</v>
      </c>
      <c r="C1200" s="36">
        <f t="shared" si="111"/>
        <v>7</v>
      </c>
      <c r="D1200" s="30">
        <f t="shared" si="112"/>
        <v>5102</v>
      </c>
      <c r="E1200" s="29"/>
      <c r="F1200" s="31"/>
      <c r="G1200" s="25" t="s">
        <v>191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110"/>
        <v>Power Scale - Circuit 8</v>
      </c>
      <c r="C1201" s="36">
        <f t="shared" si="111"/>
        <v>8</v>
      </c>
      <c r="D1201" s="30">
        <f t="shared" si="112"/>
        <v>5103</v>
      </c>
      <c r="E1201" s="29"/>
      <c r="F1201" s="31"/>
      <c r="G1201" s="25" t="s">
        <v>191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10"/>
        <v>Power Scale - Circuit 9</v>
      </c>
      <c r="C1202" s="36">
        <f t="shared" si="111"/>
        <v>9</v>
      </c>
      <c r="D1202" s="30">
        <f t="shared" si="112"/>
        <v>5104</v>
      </c>
      <c r="E1202" s="29"/>
      <c r="F1202" s="31"/>
      <c r="G1202" s="25" t="s">
        <v>191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10"/>
        <v>Power Scale - Circuit 10</v>
      </c>
      <c r="C1203" s="36">
        <f t="shared" si="111"/>
        <v>10</v>
      </c>
      <c r="D1203" s="30">
        <f t="shared" si="112"/>
        <v>5105</v>
      </c>
      <c r="E1203" s="29"/>
      <c r="F1203" s="31"/>
      <c r="G1203" s="25" t="s">
        <v>191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10"/>
        <v>Power Scale - Circuit 11</v>
      </c>
      <c r="C1204" s="36">
        <f t="shared" si="111"/>
        <v>11</v>
      </c>
      <c r="D1204" s="30">
        <f t="shared" si="112"/>
        <v>5106</v>
      </c>
      <c r="E1204" s="29"/>
      <c r="F1204" s="31"/>
      <c r="G1204" s="25" t="s">
        <v>191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10"/>
        <v>Power Scale - Circuit 12</v>
      </c>
      <c r="C1205" s="36">
        <f t="shared" si="111"/>
        <v>12</v>
      </c>
      <c r="D1205" s="30">
        <f t="shared" si="112"/>
        <v>5107</v>
      </c>
      <c r="E1205" s="29"/>
      <c r="F1205" s="31"/>
      <c r="G1205" s="25" t="s">
        <v>191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10"/>
        <v>Power Scale - Circuit 13</v>
      </c>
      <c r="C1206" s="36">
        <f t="shared" si="111"/>
        <v>13</v>
      </c>
      <c r="D1206" s="30">
        <f t="shared" si="112"/>
        <v>5108</v>
      </c>
      <c r="E1206" s="29"/>
      <c r="F1206" s="31"/>
      <c r="G1206" s="25" t="s">
        <v>191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10"/>
        <v>Power Scale - Circuit 14</v>
      </c>
      <c r="C1207" s="36">
        <f t="shared" si="111"/>
        <v>14</v>
      </c>
      <c r="D1207" s="30">
        <f t="shared" si="112"/>
        <v>5109</v>
      </c>
      <c r="E1207" s="29"/>
      <c r="F1207" s="31"/>
      <c r="G1207" s="25" t="s">
        <v>191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10"/>
        <v>Power Scale - Circuit 15</v>
      </c>
      <c r="C1208" s="36">
        <f t="shared" si="111"/>
        <v>15</v>
      </c>
      <c r="D1208" s="30">
        <f t="shared" si="112"/>
        <v>5110</v>
      </c>
      <c r="E1208" s="29"/>
      <c r="F1208" s="31"/>
      <c r="G1208" s="25" t="s">
        <v>191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10"/>
        <v>Power Scale - Circuit 16</v>
      </c>
      <c r="C1209" s="36">
        <f t="shared" si="111"/>
        <v>16</v>
      </c>
      <c r="D1209" s="30">
        <f t="shared" si="112"/>
        <v>5111</v>
      </c>
      <c r="E1209" s="29"/>
      <c r="F1209" s="31"/>
      <c r="G1209" s="25" t="s">
        <v>191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10"/>
        <v>Power Scale - Circuit 17</v>
      </c>
      <c r="C1210" s="36">
        <f t="shared" si="111"/>
        <v>17</v>
      </c>
      <c r="D1210" s="30">
        <f t="shared" si="112"/>
        <v>5112</v>
      </c>
      <c r="E1210" s="29"/>
      <c r="F1210" s="31"/>
      <c r="G1210" s="25" t="s">
        <v>191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10"/>
        <v>Power Scale - Circuit 18</v>
      </c>
      <c r="C1211" s="36">
        <f t="shared" si="111"/>
        <v>18</v>
      </c>
      <c r="D1211" s="30">
        <f t="shared" si="112"/>
        <v>5113</v>
      </c>
      <c r="E1211" s="29"/>
      <c r="F1211" s="31"/>
      <c r="G1211" s="25" t="s">
        <v>191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10"/>
        <v>Power Scale - Circuit 19</v>
      </c>
      <c r="C1212" s="36">
        <f t="shared" si="111"/>
        <v>19</v>
      </c>
      <c r="D1212" s="30">
        <f t="shared" si="112"/>
        <v>5114</v>
      </c>
      <c r="E1212" s="29"/>
      <c r="F1212" s="31"/>
      <c r="G1212" s="25" t="s">
        <v>191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10"/>
        <v>Power Scale - Circuit 20</v>
      </c>
      <c r="C1213" s="36">
        <f t="shared" si="111"/>
        <v>20</v>
      </c>
      <c r="D1213" s="30">
        <f t="shared" si="112"/>
        <v>5115</v>
      </c>
      <c r="E1213" s="29"/>
      <c r="F1213" s="31"/>
      <c r="G1213" s="25" t="s">
        <v>191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10"/>
        <v>Power Scale - Circuit 21</v>
      </c>
      <c r="C1214" s="36">
        <f t="shared" si="111"/>
        <v>21</v>
      </c>
      <c r="D1214" s="30">
        <f t="shared" si="112"/>
        <v>5116</v>
      </c>
      <c r="E1214" s="29"/>
      <c r="F1214" s="31"/>
      <c r="G1214" s="25" t="s">
        <v>191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10"/>
        <v>Power Scale - Circuit 22</v>
      </c>
      <c r="C1215" s="36">
        <f t="shared" si="111"/>
        <v>22</v>
      </c>
      <c r="D1215" s="30">
        <f t="shared" si="112"/>
        <v>5117</v>
      </c>
      <c r="E1215" s="29"/>
      <c r="F1215" s="31"/>
      <c r="G1215" s="25" t="s">
        <v>191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10"/>
        <v>Power Scale - Circuit 23</v>
      </c>
      <c r="C1216" s="36">
        <f t="shared" si="111"/>
        <v>23</v>
      </c>
      <c r="D1216" s="30">
        <f t="shared" si="112"/>
        <v>5118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24</v>
      </c>
      <c r="C1217" s="36">
        <f t="shared" si="111"/>
        <v>24</v>
      </c>
      <c r="D1217" s="30">
        <f t="shared" si="112"/>
        <v>5119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25</v>
      </c>
      <c r="C1218" s="36">
        <f t="shared" si="111"/>
        <v>25</v>
      </c>
      <c r="D1218" s="30">
        <f t="shared" si="112"/>
        <v>5120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26</v>
      </c>
      <c r="C1219" s="36">
        <f t="shared" si="111"/>
        <v>26</v>
      </c>
      <c r="D1219" s="30">
        <f t="shared" si="112"/>
        <v>5121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27</v>
      </c>
      <c r="C1220" s="36">
        <f t="shared" si="111"/>
        <v>27</v>
      </c>
      <c r="D1220" s="30">
        <f t="shared" si="112"/>
        <v>5122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28</v>
      </c>
      <c r="C1221" s="36">
        <f t="shared" si="111"/>
        <v>28</v>
      </c>
      <c r="D1221" s="30">
        <f t="shared" si="112"/>
        <v>5123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29</v>
      </c>
      <c r="C1222" s="36">
        <f t="shared" si="111"/>
        <v>29</v>
      </c>
      <c r="D1222" s="30">
        <f t="shared" si="112"/>
        <v>5124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30</v>
      </c>
      <c r="C1223" s="36">
        <f t="shared" si="111"/>
        <v>30</v>
      </c>
      <c r="D1223" s="30">
        <f t="shared" si="112"/>
        <v>5125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31</v>
      </c>
      <c r="C1224" s="36">
        <f t="shared" si="111"/>
        <v>31</v>
      </c>
      <c r="D1224" s="30">
        <f t="shared" si="112"/>
        <v>5126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32</v>
      </c>
      <c r="C1225" s="36">
        <f t="shared" si="111"/>
        <v>32</v>
      </c>
      <c r="D1225" s="30">
        <f t="shared" si="112"/>
        <v>5127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33</v>
      </c>
      <c r="C1226" s="36">
        <f t="shared" si="111"/>
        <v>33</v>
      </c>
      <c r="D1226" s="30">
        <f t="shared" si="112"/>
        <v>5128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34</v>
      </c>
      <c r="C1227" s="36">
        <f t="shared" ref="C1227:C1258" si="113">C1226+1</f>
        <v>34</v>
      </c>
      <c r="D1227" s="30">
        <f t="shared" ref="D1227:D1258" si="114">D1226+1</f>
        <v>5129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35</v>
      </c>
      <c r="C1228" s="36">
        <f t="shared" si="113"/>
        <v>35</v>
      </c>
      <c r="D1228" s="30">
        <f t="shared" si="114"/>
        <v>5130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36</v>
      </c>
      <c r="C1229" s="36">
        <f t="shared" si="113"/>
        <v>36</v>
      </c>
      <c r="D1229" s="30">
        <f t="shared" si="114"/>
        <v>5131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37</v>
      </c>
      <c r="C1230" s="36">
        <f t="shared" si="113"/>
        <v>37</v>
      </c>
      <c r="D1230" s="30">
        <f t="shared" si="114"/>
        <v>5132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38</v>
      </c>
      <c r="C1231" s="36">
        <f t="shared" si="113"/>
        <v>38</v>
      </c>
      <c r="D1231" s="30">
        <f t="shared" si="114"/>
        <v>5133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39</v>
      </c>
      <c r="C1232" s="36">
        <f t="shared" si="113"/>
        <v>39</v>
      </c>
      <c r="D1232" s="30">
        <f t="shared" si="114"/>
        <v>5134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40</v>
      </c>
      <c r="C1233" s="36">
        <f t="shared" si="113"/>
        <v>40</v>
      </c>
      <c r="D1233" s="30">
        <f t="shared" si="114"/>
        <v>5135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41</v>
      </c>
      <c r="C1234" s="36">
        <f t="shared" si="113"/>
        <v>41</v>
      </c>
      <c r="D1234" s="30">
        <f t="shared" si="114"/>
        <v>5136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42</v>
      </c>
      <c r="C1235" s="36">
        <f t="shared" si="113"/>
        <v>42</v>
      </c>
      <c r="D1235" s="30">
        <f t="shared" si="114"/>
        <v>5137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43</v>
      </c>
      <c r="C1236" s="36">
        <f t="shared" si="113"/>
        <v>43</v>
      </c>
      <c r="D1236" s="30">
        <f t="shared" si="114"/>
        <v>5138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44</v>
      </c>
      <c r="C1237" s="36">
        <f t="shared" si="113"/>
        <v>44</v>
      </c>
      <c r="D1237" s="30">
        <f t="shared" si="114"/>
        <v>5139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45</v>
      </c>
      <c r="C1238" s="36">
        <f t="shared" si="113"/>
        <v>45</v>
      </c>
      <c r="D1238" s="30">
        <f t="shared" si="114"/>
        <v>5140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46</v>
      </c>
      <c r="C1239" s="36">
        <f t="shared" si="113"/>
        <v>46</v>
      </c>
      <c r="D1239" s="30">
        <f t="shared" si="114"/>
        <v>5141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47</v>
      </c>
      <c r="C1240" s="36">
        <f t="shared" si="113"/>
        <v>47</v>
      </c>
      <c r="D1240" s="30">
        <f t="shared" si="114"/>
        <v>5142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48</v>
      </c>
      <c r="C1241" s="36">
        <f t="shared" si="113"/>
        <v>48</v>
      </c>
      <c r="D1241" s="30">
        <f t="shared" si="114"/>
        <v>5143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49</v>
      </c>
      <c r="C1242" s="36">
        <f t="shared" si="113"/>
        <v>49</v>
      </c>
      <c r="D1242" s="30">
        <f t="shared" si="114"/>
        <v>5144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50</v>
      </c>
      <c r="C1243" s="36">
        <f t="shared" si="113"/>
        <v>50</v>
      </c>
      <c r="D1243" s="30">
        <f t="shared" si="114"/>
        <v>5145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51</v>
      </c>
      <c r="C1244" s="36">
        <f t="shared" si="113"/>
        <v>51</v>
      </c>
      <c r="D1244" s="30">
        <f t="shared" si="114"/>
        <v>5146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52</v>
      </c>
      <c r="C1245" s="36">
        <f t="shared" si="113"/>
        <v>52</v>
      </c>
      <c r="D1245" s="30">
        <f t="shared" si="114"/>
        <v>5147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53</v>
      </c>
      <c r="C1246" s="36">
        <f t="shared" si="113"/>
        <v>53</v>
      </c>
      <c r="D1246" s="30">
        <f t="shared" si="114"/>
        <v>5148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54</v>
      </c>
      <c r="C1247" s="36">
        <f t="shared" si="113"/>
        <v>54</v>
      </c>
      <c r="D1247" s="30">
        <f t="shared" si="114"/>
        <v>5149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55</v>
      </c>
      <c r="C1248" s="36">
        <f t="shared" si="113"/>
        <v>55</v>
      </c>
      <c r="D1248" s="30">
        <f t="shared" si="114"/>
        <v>5150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56</v>
      </c>
      <c r="C1249" s="36">
        <f t="shared" si="113"/>
        <v>56</v>
      </c>
      <c r="D1249" s="30">
        <f t="shared" si="114"/>
        <v>5151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57</v>
      </c>
      <c r="C1250" s="36">
        <f t="shared" si="113"/>
        <v>57</v>
      </c>
      <c r="D1250" s="30">
        <f t="shared" si="114"/>
        <v>5152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58</v>
      </c>
      <c r="C1251" s="36">
        <f t="shared" si="113"/>
        <v>58</v>
      </c>
      <c r="D1251" s="30">
        <f t="shared" si="114"/>
        <v>5153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59</v>
      </c>
      <c r="C1252" s="36">
        <f t="shared" si="113"/>
        <v>59</v>
      </c>
      <c r="D1252" s="30">
        <f t="shared" si="114"/>
        <v>5154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60</v>
      </c>
      <c r="C1253" s="36">
        <f t="shared" si="113"/>
        <v>60</v>
      </c>
      <c r="D1253" s="30">
        <f t="shared" si="114"/>
        <v>5155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61</v>
      </c>
      <c r="C1254" s="36">
        <f t="shared" si="113"/>
        <v>61</v>
      </c>
      <c r="D1254" s="30">
        <f t="shared" si="114"/>
        <v>5156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62</v>
      </c>
      <c r="C1255" s="36">
        <f t="shared" si="113"/>
        <v>62</v>
      </c>
      <c r="D1255" s="30">
        <f t="shared" si="114"/>
        <v>5157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63</v>
      </c>
      <c r="C1256" s="36">
        <f t="shared" si="113"/>
        <v>63</v>
      </c>
      <c r="D1256" s="30">
        <f t="shared" si="114"/>
        <v>5158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64</v>
      </c>
      <c r="C1257" s="36">
        <f t="shared" si="113"/>
        <v>64</v>
      </c>
      <c r="D1257" s="30">
        <f t="shared" si="114"/>
        <v>5159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65</v>
      </c>
      <c r="C1258" s="36">
        <f t="shared" si="113"/>
        <v>65</v>
      </c>
      <c r="D1258" s="30">
        <f t="shared" si="114"/>
        <v>5160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15">CONCATENATE("Power Scale - Circuit ",C1259)</f>
        <v>Power Scale - Circuit 66</v>
      </c>
      <c r="C1259" s="36">
        <f t="shared" ref="C1259:C1289" si="116">C1258+1</f>
        <v>66</v>
      </c>
      <c r="D1259" s="30">
        <f t="shared" ref="D1259:D1289" si="117">D1258+1</f>
        <v>5161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5"/>
        <v>Power Scale - Circuit 67</v>
      </c>
      <c r="C1260" s="36">
        <f t="shared" si="116"/>
        <v>67</v>
      </c>
      <c r="D1260" s="30">
        <f t="shared" si="117"/>
        <v>5162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5"/>
        <v>Power Scale - Circuit 68</v>
      </c>
      <c r="C1261" s="36">
        <f t="shared" si="116"/>
        <v>68</v>
      </c>
      <c r="D1261" s="30">
        <f t="shared" si="117"/>
        <v>5163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5"/>
        <v>Power Scale - Circuit 69</v>
      </c>
      <c r="C1262" s="36">
        <f t="shared" si="116"/>
        <v>69</v>
      </c>
      <c r="D1262" s="30">
        <f t="shared" si="117"/>
        <v>5164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5"/>
        <v>Power Scale - Circuit 70</v>
      </c>
      <c r="C1263" s="36">
        <f t="shared" si="116"/>
        <v>70</v>
      </c>
      <c r="D1263" s="30">
        <f t="shared" si="117"/>
        <v>5165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5"/>
        <v>Power Scale - Circuit 71</v>
      </c>
      <c r="C1264" s="36">
        <f t="shared" si="116"/>
        <v>71</v>
      </c>
      <c r="D1264" s="30">
        <f t="shared" si="117"/>
        <v>5166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5"/>
        <v>Power Scale - Circuit 72</v>
      </c>
      <c r="C1265" s="36">
        <f t="shared" si="116"/>
        <v>72</v>
      </c>
      <c r="D1265" s="30">
        <f t="shared" si="117"/>
        <v>5167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5"/>
        <v>Power Scale - Circuit 73</v>
      </c>
      <c r="C1266" s="36">
        <f t="shared" si="116"/>
        <v>73</v>
      </c>
      <c r="D1266" s="30">
        <f t="shared" si="117"/>
        <v>5168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5"/>
        <v>Power Scale - Circuit 74</v>
      </c>
      <c r="C1267" s="36">
        <f t="shared" si="116"/>
        <v>74</v>
      </c>
      <c r="D1267" s="30">
        <f t="shared" si="117"/>
        <v>5169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5"/>
        <v>Power Scale - Circuit 75</v>
      </c>
      <c r="C1268" s="36">
        <f t="shared" si="116"/>
        <v>75</v>
      </c>
      <c r="D1268" s="30">
        <f t="shared" si="117"/>
        <v>5170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5"/>
        <v>Power Scale - Circuit 76</v>
      </c>
      <c r="C1269" s="36">
        <f t="shared" si="116"/>
        <v>76</v>
      </c>
      <c r="D1269" s="30">
        <f t="shared" si="117"/>
        <v>5171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15"/>
        <v>Power Scale - Circuit 77</v>
      </c>
      <c r="C1270" s="36">
        <f t="shared" si="116"/>
        <v>77</v>
      </c>
      <c r="D1270" s="30">
        <f t="shared" si="117"/>
        <v>5172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78</v>
      </c>
      <c r="C1271" s="36">
        <f t="shared" si="116"/>
        <v>78</v>
      </c>
      <c r="D1271" s="30">
        <f t="shared" si="117"/>
        <v>5173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79</v>
      </c>
      <c r="C1272" s="36">
        <f t="shared" si="116"/>
        <v>79</v>
      </c>
      <c r="D1272" s="30">
        <f t="shared" si="117"/>
        <v>5174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80</v>
      </c>
      <c r="C1273" s="36">
        <f t="shared" si="116"/>
        <v>80</v>
      </c>
      <c r="D1273" s="30">
        <f t="shared" si="117"/>
        <v>5175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81</v>
      </c>
      <c r="C1274" s="36">
        <f t="shared" si="116"/>
        <v>81</v>
      </c>
      <c r="D1274" s="30">
        <f t="shared" si="117"/>
        <v>5176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82</v>
      </c>
      <c r="C1275" s="36">
        <f t="shared" si="116"/>
        <v>82</v>
      </c>
      <c r="D1275" s="30">
        <f t="shared" si="117"/>
        <v>5177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83</v>
      </c>
      <c r="C1276" s="36">
        <f t="shared" si="116"/>
        <v>83</v>
      </c>
      <c r="D1276" s="30">
        <f t="shared" si="117"/>
        <v>5178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84</v>
      </c>
      <c r="C1277" s="36">
        <f t="shared" si="116"/>
        <v>84</v>
      </c>
      <c r="D1277" s="30">
        <f t="shared" si="117"/>
        <v>5179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85</v>
      </c>
      <c r="C1278" s="36">
        <f t="shared" si="116"/>
        <v>85</v>
      </c>
      <c r="D1278" s="30">
        <f t="shared" si="117"/>
        <v>5180</v>
      </c>
      <c r="E1278" s="29"/>
      <c r="F1278" s="31"/>
      <c r="G1278" s="25" t="s">
        <v>191</v>
      </c>
      <c r="L1278" s="36" t="s">
        <v>110</v>
      </c>
    </row>
    <row r="1279" spans="1:12" ht="15.75" hidden="1" customHeight="1" outlineLevel="2" x14ac:dyDescent="0.25">
      <c r="B1279" s="35" t="str">
        <f t="shared" si="115"/>
        <v>Power Scale - Circuit 86</v>
      </c>
      <c r="C1279" s="36">
        <f t="shared" si="116"/>
        <v>86</v>
      </c>
      <c r="D1279" s="30">
        <f t="shared" si="117"/>
        <v>5181</v>
      </c>
      <c r="E1279" s="29"/>
      <c r="F1279" s="31"/>
      <c r="G1279" s="25" t="s">
        <v>191</v>
      </c>
      <c r="L1279" s="36" t="s">
        <v>110</v>
      </c>
    </row>
    <row r="1280" spans="1:12" ht="15.75" hidden="1" customHeight="1" outlineLevel="2" x14ac:dyDescent="0.25">
      <c r="B1280" s="35" t="str">
        <f t="shared" si="115"/>
        <v>Power Scale - Circuit 87</v>
      </c>
      <c r="C1280" s="36">
        <f t="shared" si="116"/>
        <v>87</v>
      </c>
      <c r="D1280" s="30">
        <f t="shared" si="117"/>
        <v>5182</v>
      </c>
      <c r="E1280" s="29"/>
      <c r="F1280" s="31"/>
      <c r="G1280" s="25" t="s">
        <v>191</v>
      </c>
      <c r="L1280" s="36" t="s">
        <v>110</v>
      </c>
    </row>
    <row r="1281" spans="1:16" ht="15.75" hidden="1" customHeight="1" outlineLevel="2" x14ac:dyDescent="0.25">
      <c r="B1281" s="35" t="str">
        <f t="shared" si="115"/>
        <v>Power Scale - Circuit 88</v>
      </c>
      <c r="C1281" s="36">
        <f t="shared" si="116"/>
        <v>88</v>
      </c>
      <c r="D1281" s="30">
        <f t="shared" si="117"/>
        <v>5183</v>
      </c>
      <c r="E1281" s="29"/>
      <c r="F1281" s="31"/>
      <c r="G1281" s="25" t="s">
        <v>191</v>
      </c>
      <c r="L1281" s="36" t="s">
        <v>110</v>
      </c>
    </row>
    <row r="1282" spans="1:16" ht="15.75" hidden="1" customHeight="1" outlineLevel="2" x14ac:dyDescent="0.25">
      <c r="B1282" s="35" t="str">
        <f t="shared" si="115"/>
        <v>Power Scale - Circuit 89</v>
      </c>
      <c r="C1282" s="36">
        <f t="shared" si="116"/>
        <v>89</v>
      </c>
      <c r="D1282" s="30">
        <f t="shared" si="117"/>
        <v>5184</v>
      </c>
      <c r="E1282" s="29"/>
      <c r="F1282" s="31"/>
      <c r="G1282" s="25" t="s">
        <v>191</v>
      </c>
      <c r="L1282" s="36" t="s">
        <v>110</v>
      </c>
    </row>
    <row r="1283" spans="1:16" ht="15.75" hidden="1" customHeight="1" outlineLevel="2" x14ac:dyDescent="0.25">
      <c r="B1283" s="35" t="str">
        <f t="shared" si="115"/>
        <v>Power Scale - Circuit 90</v>
      </c>
      <c r="C1283" s="36">
        <f t="shared" si="116"/>
        <v>90</v>
      </c>
      <c r="D1283" s="30">
        <f t="shared" si="117"/>
        <v>5185</v>
      </c>
      <c r="E1283" s="29"/>
      <c r="F1283" s="31"/>
      <c r="G1283" s="25" t="s">
        <v>191</v>
      </c>
      <c r="L1283" s="36" t="s">
        <v>110</v>
      </c>
    </row>
    <row r="1284" spans="1:16" ht="15.75" hidden="1" customHeight="1" outlineLevel="2" x14ac:dyDescent="0.25">
      <c r="B1284" s="35" t="str">
        <f t="shared" si="115"/>
        <v>Power Scale - Circuit 91</v>
      </c>
      <c r="C1284" s="36">
        <f t="shared" si="116"/>
        <v>91</v>
      </c>
      <c r="D1284" s="30">
        <f t="shared" si="117"/>
        <v>5186</v>
      </c>
      <c r="E1284" s="29"/>
      <c r="F1284" s="31"/>
      <c r="G1284" s="25" t="s">
        <v>191</v>
      </c>
      <c r="L1284" s="36" t="s">
        <v>110</v>
      </c>
    </row>
    <row r="1285" spans="1:16" ht="15.75" hidden="1" customHeight="1" outlineLevel="2" x14ac:dyDescent="0.25">
      <c r="B1285" s="35" t="str">
        <f t="shared" si="115"/>
        <v>Power Scale - Circuit 92</v>
      </c>
      <c r="C1285" s="36">
        <f t="shared" si="116"/>
        <v>92</v>
      </c>
      <c r="D1285" s="30">
        <f t="shared" si="117"/>
        <v>5187</v>
      </c>
      <c r="E1285" s="29"/>
      <c r="F1285" s="31"/>
      <c r="G1285" s="25" t="s">
        <v>191</v>
      </c>
      <c r="L1285" s="36" t="s">
        <v>110</v>
      </c>
    </row>
    <row r="1286" spans="1:16" ht="15.75" hidden="1" customHeight="1" outlineLevel="2" x14ac:dyDescent="0.25">
      <c r="B1286" s="35" t="str">
        <f t="shared" si="115"/>
        <v>Power Scale - Circuit 93</v>
      </c>
      <c r="C1286" s="36">
        <f t="shared" si="116"/>
        <v>93</v>
      </c>
      <c r="D1286" s="30">
        <f t="shared" si="117"/>
        <v>5188</v>
      </c>
      <c r="E1286" s="29"/>
      <c r="F1286" s="31"/>
      <c r="G1286" s="25" t="s">
        <v>191</v>
      </c>
      <c r="L1286" s="36" t="s">
        <v>110</v>
      </c>
    </row>
    <row r="1287" spans="1:16" ht="15.75" hidden="1" customHeight="1" outlineLevel="2" x14ac:dyDescent="0.25">
      <c r="B1287" s="35" t="str">
        <f t="shared" si="115"/>
        <v>Power Scale - Circuit 94</v>
      </c>
      <c r="C1287" s="36">
        <f t="shared" si="116"/>
        <v>94</v>
      </c>
      <c r="D1287" s="30">
        <f t="shared" si="117"/>
        <v>5189</v>
      </c>
      <c r="E1287" s="29"/>
      <c r="F1287" s="31"/>
      <c r="G1287" s="25" t="s">
        <v>191</v>
      </c>
      <c r="L1287" s="36" t="s">
        <v>110</v>
      </c>
    </row>
    <row r="1288" spans="1:16" ht="15.75" hidden="1" customHeight="1" outlineLevel="2" x14ac:dyDescent="0.25">
      <c r="B1288" s="35" t="str">
        <f t="shared" si="115"/>
        <v>Power Scale - Circuit 95</v>
      </c>
      <c r="C1288" s="36">
        <f t="shared" si="116"/>
        <v>95</v>
      </c>
      <c r="D1288" s="30">
        <f t="shared" si="117"/>
        <v>5190</v>
      </c>
      <c r="E1288" s="29"/>
      <c r="F1288" s="31"/>
      <c r="G1288" s="25" t="s">
        <v>191</v>
      </c>
      <c r="L1288" s="36" t="s">
        <v>110</v>
      </c>
    </row>
    <row r="1289" spans="1:16" ht="15.75" hidden="1" customHeight="1" outlineLevel="2" x14ac:dyDescent="0.25">
      <c r="B1289" s="35" t="str">
        <f t="shared" si="115"/>
        <v>Power Scale - Circuit 96</v>
      </c>
      <c r="C1289" s="36">
        <f t="shared" si="116"/>
        <v>96</v>
      </c>
      <c r="D1289" s="30">
        <f t="shared" si="117"/>
        <v>5191</v>
      </c>
      <c r="E1289" s="29"/>
      <c r="F1289" s="31"/>
      <c r="G1289" s="25" t="s">
        <v>191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69" customFormat="1" outlineLevel="1" x14ac:dyDescent="0.25">
      <c r="A1291" s="71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191</v>
      </c>
      <c r="H1291" s="23"/>
      <c r="I1291" s="25"/>
      <c r="J1291" s="80"/>
      <c r="K1291" s="79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191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18">CONCATENATE("Current Scale - Circuit ",C1293)</f>
        <v>Current Scale - Circuit 2</v>
      </c>
      <c r="C1293" s="36">
        <f t="shared" ref="C1293:C1324" si="119">C1292+1</f>
        <v>2</v>
      </c>
      <c r="D1293" s="30">
        <f t="shared" ref="D1293:D1324" si="120">D1292+1</f>
        <v>5193</v>
      </c>
      <c r="E1293" s="29"/>
      <c r="F1293" s="31"/>
      <c r="G1293" s="25" t="s">
        <v>191</v>
      </c>
      <c r="L1293" s="36" t="s">
        <v>110</v>
      </c>
    </row>
    <row r="1294" spans="1:16" ht="15.75" hidden="1" customHeight="1" outlineLevel="2" x14ac:dyDescent="0.25">
      <c r="B1294" s="35" t="str">
        <f t="shared" si="118"/>
        <v>Current Scale - Circuit 3</v>
      </c>
      <c r="C1294" s="36">
        <f t="shared" si="119"/>
        <v>3</v>
      </c>
      <c r="D1294" s="30">
        <f t="shared" si="120"/>
        <v>5194</v>
      </c>
      <c r="E1294" s="29"/>
      <c r="F1294" s="31"/>
      <c r="G1294" s="25" t="s">
        <v>191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18"/>
        <v>Current Scale - Circuit 4</v>
      </c>
      <c r="C1295" s="36">
        <f t="shared" si="119"/>
        <v>4</v>
      </c>
      <c r="D1295" s="30">
        <f t="shared" si="120"/>
        <v>5195</v>
      </c>
      <c r="E1295" s="29"/>
      <c r="F1295" s="31"/>
      <c r="G1295" s="25" t="s">
        <v>191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18"/>
        <v>Current Scale - Circuit 5</v>
      </c>
      <c r="C1296" s="36">
        <f t="shared" si="119"/>
        <v>5</v>
      </c>
      <c r="D1296" s="30">
        <f t="shared" si="120"/>
        <v>5196</v>
      </c>
      <c r="E1296" s="29"/>
      <c r="F1296" s="31"/>
      <c r="G1296" s="25" t="s">
        <v>191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18"/>
        <v>Current Scale - Circuit 6</v>
      </c>
      <c r="C1297" s="36">
        <f t="shared" si="119"/>
        <v>6</v>
      </c>
      <c r="D1297" s="30">
        <f t="shared" si="120"/>
        <v>5197</v>
      </c>
      <c r="E1297" s="29"/>
      <c r="F1297" s="31"/>
      <c r="G1297" s="25" t="s">
        <v>191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18"/>
        <v>Current Scale - Circuit 7</v>
      </c>
      <c r="C1298" s="36">
        <f t="shared" si="119"/>
        <v>7</v>
      </c>
      <c r="D1298" s="30">
        <f t="shared" si="120"/>
        <v>5198</v>
      </c>
      <c r="E1298" s="29"/>
      <c r="F1298" s="31"/>
      <c r="G1298" s="25" t="s">
        <v>191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18"/>
        <v>Current Scale - Circuit 8</v>
      </c>
      <c r="C1299" s="36">
        <f t="shared" si="119"/>
        <v>8</v>
      </c>
      <c r="D1299" s="30">
        <f t="shared" si="120"/>
        <v>5199</v>
      </c>
      <c r="E1299" s="29"/>
      <c r="F1299" s="31"/>
      <c r="G1299" s="25" t="s">
        <v>191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18"/>
        <v>Current Scale - Circuit 9</v>
      </c>
      <c r="C1300" s="36">
        <f t="shared" si="119"/>
        <v>9</v>
      </c>
      <c r="D1300" s="30">
        <f t="shared" si="120"/>
        <v>5200</v>
      </c>
      <c r="E1300" s="29"/>
      <c r="F1300" s="31"/>
      <c r="G1300" s="25" t="s">
        <v>191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18"/>
        <v>Current Scale - Circuit 10</v>
      </c>
      <c r="C1301" s="36">
        <f t="shared" si="119"/>
        <v>10</v>
      </c>
      <c r="D1301" s="30">
        <f t="shared" si="120"/>
        <v>5201</v>
      </c>
      <c r="E1301" s="29"/>
      <c r="F1301" s="31"/>
      <c r="G1301" s="25" t="s">
        <v>191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18"/>
        <v>Current Scale - Circuit 11</v>
      </c>
      <c r="C1302" s="36">
        <f t="shared" si="119"/>
        <v>11</v>
      </c>
      <c r="D1302" s="30">
        <f t="shared" si="120"/>
        <v>5202</v>
      </c>
      <c r="E1302" s="29"/>
      <c r="F1302" s="31"/>
      <c r="G1302" s="25" t="s">
        <v>191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18"/>
        <v>Current Scale - Circuit 12</v>
      </c>
      <c r="C1303" s="36">
        <f t="shared" si="119"/>
        <v>12</v>
      </c>
      <c r="D1303" s="30">
        <f t="shared" si="120"/>
        <v>5203</v>
      </c>
      <c r="E1303" s="29"/>
      <c r="F1303" s="31"/>
      <c r="G1303" s="25" t="s">
        <v>191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18"/>
        <v>Current Scale - Circuit 13</v>
      </c>
      <c r="C1304" s="36">
        <f t="shared" si="119"/>
        <v>13</v>
      </c>
      <c r="D1304" s="30">
        <f t="shared" si="120"/>
        <v>5204</v>
      </c>
      <c r="E1304" s="29"/>
      <c r="F1304" s="31"/>
      <c r="G1304" s="25" t="s">
        <v>191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18"/>
        <v>Current Scale - Circuit 14</v>
      </c>
      <c r="C1305" s="36">
        <f t="shared" si="119"/>
        <v>14</v>
      </c>
      <c r="D1305" s="30">
        <f t="shared" si="120"/>
        <v>5205</v>
      </c>
      <c r="E1305" s="29"/>
      <c r="F1305" s="31"/>
      <c r="G1305" s="25" t="s">
        <v>191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18"/>
        <v>Current Scale - Circuit 15</v>
      </c>
      <c r="C1306" s="36">
        <f t="shared" si="119"/>
        <v>15</v>
      </c>
      <c r="D1306" s="30">
        <f t="shared" si="120"/>
        <v>5206</v>
      </c>
      <c r="E1306" s="29"/>
      <c r="F1306" s="31"/>
      <c r="G1306" s="25" t="s">
        <v>191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18"/>
        <v>Current Scale - Circuit 16</v>
      </c>
      <c r="C1307" s="36">
        <f t="shared" si="119"/>
        <v>16</v>
      </c>
      <c r="D1307" s="30">
        <f t="shared" si="120"/>
        <v>5207</v>
      </c>
      <c r="E1307" s="29"/>
      <c r="F1307" s="31"/>
      <c r="G1307" s="25" t="s">
        <v>191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18"/>
        <v>Current Scale - Circuit 17</v>
      </c>
      <c r="C1308" s="36">
        <f t="shared" si="119"/>
        <v>17</v>
      </c>
      <c r="D1308" s="30">
        <f t="shared" si="120"/>
        <v>5208</v>
      </c>
      <c r="E1308" s="29"/>
      <c r="F1308" s="31"/>
      <c r="G1308" s="25" t="s">
        <v>191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18"/>
        <v>Current Scale - Circuit 18</v>
      </c>
      <c r="C1309" s="36">
        <f t="shared" si="119"/>
        <v>18</v>
      </c>
      <c r="D1309" s="30">
        <f t="shared" si="120"/>
        <v>5209</v>
      </c>
      <c r="E1309" s="29"/>
      <c r="F1309" s="31"/>
      <c r="G1309" s="25" t="s">
        <v>191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18"/>
        <v>Current Scale - Circuit 19</v>
      </c>
      <c r="C1310" s="36">
        <f t="shared" si="119"/>
        <v>19</v>
      </c>
      <c r="D1310" s="30">
        <f t="shared" si="120"/>
        <v>5210</v>
      </c>
      <c r="E1310" s="29"/>
      <c r="F1310" s="31"/>
      <c r="G1310" s="25" t="s">
        <v>191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18"/>
        <v>Current Scale - Circuit 20</v>
      </c>
      <c r="C1311" s="36">
        <f t="shared" si="119"/>
        <v>20</v>
      </c>
      <c r="D1311" s="30">
        <f t="shared" si="120"/>
        <v>5211</v>
      </c>
      <c r="E1311" s="29"/>
      <c r="F1311" s="31"/>
      <c r="G1311" s="25" t="s">
        <v>191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18"/>
        <v>Current Scale - Circuit 21</v>
      </c>
      <c r="C1312" s="36">
        <f t="shared" si="119"/>
        <v>21</v>
      </c>
      <c r="D1312" s="30">
        <f t="shared" si="120"/>
        <v>5212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22</v>
      </c>
      <c r="C1313" s="36">
        <f t="shared" si="119"/>
        <v>22</v>
      </c>
      <c r="D1313" s="30">
        <f t="shared" si="120"/>
        <v>5213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23</v>
      </c>
      <c r="C1314" s="36">
        <f t="shared" si="119"/>
        <v>23</v>
      </c>
      <c r="D1314" s="30">
        <f t="shared" si="120"/>
        <v>5214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24</v>
      </c>
      <c r="C1315" s="36">
        <f t="shared" si="119"/>
        <v>24</v>
      </c>
      <c r="D1315" s="30">
        <f t="shared" si="120"/>
        <v>5215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25</v>
      </c>
      <c r="C1316" s="36">
        <f t="shared" si="119"/>
        <v>25</v>
      </c>
      <c r="D1316" s="30">
        <f t="shared" si="120"/>
        <v>5216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26</v>
      </c>
      <c r="C1317" s="36">
        <f t="shared" si="119"/>
        <v>26</v>
      </c>
      <c r="D1317" s="30">
        <f t="shared" si="120"/>
        <v>5217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27</v>
      </c>
      <c r="C1318" s="36">
        <f t="shared" si="119"/>
        <v>27</v>
      </c>
      <c r="D1318" s="30">
        <f t="shared" si="120"/>
        <v>5218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28</v>
      </c>
      <c r="C1319" s="36">
        <f t="shared" si="119"/>
        <v>28</v>
      </c>
      <c r="D1319" s="30">
        <f t="shared" si="120"/>
        <v>5219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29</v>
      </c>
      <c r="C1320" s="36">
        <f t="shared" si="119"/>
        <v>29</v>
      </c>
      <c r="D1320" s="30">
        <f t="shared" si="120"/>
        <v>5220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30</v>
      </c>
      <c r="C1321" s="36">
        <f t="shared" si="119"/>
        <v>30</v>
      </c>
      <c r="D1321" s="30">
        <f t="shared" si="120"/>
        <v>5221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31</v>
      </c>
      <c r="C1322" s="36">
        <f t="shared" si="119"/>
        <v>31</v>
      </c>
      <c r="D1322" s="30">
        <f t="shared" si="120"/>
        <v>5222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32</v>
      </c>
      <c r="C1323" s="36">
        <f t="shared" si="119"/>
        <v>32</v>
      </c>
      <c r="D1323" s="30">
        <f t="shared" si="120"/>
        <v>5223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33</v>
      </c>
      <c r="C1324" s="36">
        <f t="shared" si="119"/>
        <v>33</v>
      </c>
      <c r="D1324" s="30">
        <f t="shared" si="120"/>
        <v>5224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34</v>
      </c>
      <c r="C1325" s="36">
        <f t="shared" ref="C1325:C1356" si="121">C1324+1</f>
        <v>34</v>
      </c>
      <c r="D1325" s="30">
        <f t="shared" ref="D1325:D1356" si="122">D1324+1</f>
        <v>5225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35</v>
      </c>
      <c r="C1326" s="36">
        <f t="shared" si="121"/>
        <v>35</v>
      </c>
      <c r="D1326" s="30">
        <f t="shared" si="122"/>
        <v>5226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36</v>
      </c>
      <c r="C1327" s="36">
        <f t="shared" si="121"/>
        <v>36</v>
      </c>
      <c r="D1327" s="30">
        <f t="shared" si="122"/>
        <v>5227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37</v>
      </c>
      <c r="C1328" s="36">
        <f t="shared" si="121"/>
        <v>37</v>
      </c>
      <c r="D1328" s="30">
        <f t="shared" si="122"/>
        <v>5228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38</v>
      </c>
      <c r="C1329" s="36">
        <f t="shared" si="121"/>
        <v>38</v>
      </c>
      <c r="D1329" s="30">
        <f t="shared" si="122"/>
        <v>5229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39</v>
      </c>
      <c r="C1330" s="36">
        <f t="shared" si="121"/>
        <v>39</v>
      </c>
      <c r="D1330" s="30">
        <f t="shared" si="122"/>
        <v>5230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40</v>
      </c>
      <c r="C1331" s="36">
        <f t="shared" si="121"/>
        <v>40</v>
      </c>
      <c r="D1331" s="30">
        <f t="shared" si="122"/>
        <v>5231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41</v>
      </c>
      <c r="C1332" s="36">
        <f t="shared" si="121"/>
        <v>41</v>
      </c>
      <c r="D1332" s="30">
        <f t="shared" si="122"/>
        <v>5232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42</v>
      </c>
      <c r="C1333" s="36">
        <f t="shared" si="121"/>
        <v>42</v>
      </c>
      <c r="D1333" s="30">
        <f t="shared" si="122"/>
        <v>5233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43</v>
      </c>
      <c r="C1334" s="36">
        <f t="shared" si="121"/>
        <v>43</v>
      </c>
      <c r="D1334" s="30">
        <f t="shared" si="122"/>
        <v>5234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44</v>
      </c>
      <c r="C1335" s="36">
        <f t="shared" si="121"/>
        <v>44</v>
      </c>
      <c r="D1335" s="30">
        <f t="shared" si="122"/>
        <v>5235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45</v>
      </c>
      <c r="C1336" s="36">
        <f t="shared" si="121"/>
        <v>45</v>
      </c>
      <c r="D1336" s="30">
        <f t="shared" si="122"/>
        <v>5236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46</v>
      </c>
      <c r="C1337" s="36">
        <f t="shared" si="121"/>
        <v>46</v>
      </c>
      <c r="D1337" s="30">
        <f t="shared" si="122"/>
        <v>5237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47</v>
      </c>
      <c r="C1338" s="36">
        <f t="shared" si="121"/>
        <v>47</v>
      </c>
      <c r="D1338" s="30">
        <f t="shared" si="122"/>
        <v>5238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48</v>
      </c>
      <c r="C1339" s="36">
        <f t="shared" si="121"/>
        <v>48</v>
      </c>
      <c r="D1339" s="30">
        <f t="shared" si="122"/>
        <v>5239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49</v>
      </c>
      <c r="C1340" s="36">
        <f t="shared" si="121"/>
        <v>49</v>
      </c>
      <c r="D1340" s="30">
        <f t="shared" si="122"/>
        <v>5240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50</v>
      </c>
      <c r="C1341" s="36">
        <f t="shared" si="121"/>
        <v>50</v>
      </c>
      <c r="D1341" s="30">
        <f t="shared" si="122"/>
        <v>5241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51</v>
      </c>
      <c r="C1342" s="36">
        <f t="shared" si="121"/>
        <v>51</v>
      </c>
      <c r="D1342" s="30">
        <f t="shared" si="122"/>
        <v>5242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52</v>
      </c>
      <c r="C1343" s="36">
        <f t="shared" si="121"/>
        <v>52</v>
      </c>
      <c r="D1343" s="30">
        <f t="shared" si="122"/>
        <v>5243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53</v>
      </c>
      <c r="C1344" s="36">
        <f t="shared" si="121"/>
        <v>53</v>
      </c>
      <c r="D1344" s="30">
        <f t="shared" si="122"/>
        <v>5244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54</v>
      </c>
      <c r="C1345" s="36">
        <f t="shared" si="121"/>
        <v>54</v>
      </c>
      <c r="D1345" s="30">
        <f t="shared" si="122"/>
        <v>5245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55</v>
      </c>
      <c r="C1346" s="36">
        <f t="shared" si="121"/>
        <v>55</v>
      </c>
      <c r="D1346" s="30">
        <f t="shared" si="122"/>
        <v>5246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56</v>
      </c>
      <c r="C1347" s="36">
        <f t="shared" si="121"/>
        <v>56</v>
      </c>
      <c r="D1347" s="30">
        <f t="shared" si="122"/>
        <v>5247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57</v>
      </c>
      <c r="C1348" s="36">
        <f t="shared" si="121"/>
        <v>57</v>
      </c>
      <c r="D1348" s="30">
        <f t="shared" si="122"/>
        <v>5248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58</v>
      </c>
      <c r="C1349" s="36">
        <f t="shared" si="121"/>
        <v>58</v>
      </c>
      <c r="D1349" s="30">
        <f t="shared" si="122"/>
        <v>5249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59</v>
      </c>
      <c r="C1350" s="36">
        <f t="shared" si="121"/>
        <v>59</v>
      </c>
      <c r="D1350" s="30">
        <f t="shared" si="122"/>
        <v>5250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60</v>
      </c>
      <c r="C1351" s="36">
        <f t="shared" si="121"/>
        <v>60</v>
      </c>
      <c r="D1351" s="30">
        <f t="shared" si="122"/>
        <v>5251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61</v>
      </c>
      <c r="C1352" s="36">
        <f t="shared" si="121"/>
        <v>61</v>
      </c>
      <c r="D1352" s="30">
        <f t="shared" si="122"/>
        <v>5252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62</v>
      </c>
      <c r="C1353" s="36">
        <f t="shared" si="121"/>
        <v>62</v>
      </c>
      <c r="D1353" s="30">
        <f t="shared" si="122"/>
        <v>5253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63</v>
      </c>
      <c r="C1354" s="36">
        <f t="shared" si="121"/>
        <v>63</v>
      </c>
      <c r="D1354" s="30">
        <f t="shared" si="122"/>
        <v>5254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64</v>
      </c>
      <c r="C1355" s="36">
        <f t="shared" si="121"/>
        <v>64</v>
      </c>
      <c r="D1355" s="30">
        <f t="shared" si="122"/>
        <v>5255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65</v>
      </c>
      <c r="C1356" s="36">
        <f t="shared" si="121"/>
        <v>65</v>
      </c>
      <c r="D1356" s="30">
        <f t="shared" si="122"/>
        <v>5256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23">CONCATENATE("Current Scale - Circuit ",C1357)</f>
        <v>Current Scale - Circuit 66</v>
      </c>
      <c r="C1357" s="36">
        <f t="shared" ref="C1357:C1387" si="124">C1356+1</f>
        <v>66</v>
      </c>
      <c r="D1357" s="30">
        <f t="shared" ref="D1357:D1387" si="125">D1356+1</f>
        <v>5257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23"/>
        <v>Current Scale - Circuit 67</v>
      </c>
      <c r="C1358" s="36">
        <f t="shared" si="124"/>
        <v>67</v>
      </c>
      <c r="D1358" s="30">
        <f t="shared" si="125"/>
        <v>5258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23"/>
        <v>Current Scale - Circuit 68</v>
      </c>
      <c r="C1359" s="36">
        <f t="shared" si="124"/>
        <v>68</v>
      </c>
      <c r="D1359" s="30">
        <f t="shared" si="125"/>
        <v>5259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23"/>
        <v>Current Scale - Circuit 69</v>
      </c>
      <c r="C1360" s="36">
        <f t="shared" si="124"/>
        <v>69</v>
      </c>
      <c r="D1360" s="30">
        <f t="shared" si="125"/>
        <v>5260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23"/>
        <v>Current Scale - Circuit 70</v>
      </c>
      <c r="C1361" s="36">
        <f t="shared" si="124"/>
        <v>70</v>
      </c>
      <c r="D1361" s="30">
        <f t="shared" si="125"/>
        <v>5261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23"/>
        <v>Current Scale - Circuit 71</v>
      </c>
      <c r="C1362" s="36">
        <f t="shared" si="124"/>
        <v>71</v>
      </c>
      <c r="D1362" s="30">
        <f t="shared" si="125"/>
        <v>5262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23"/>
        <v>Current Scale - Circuit 72</v>
      </c>
      <c r="C1363" s="36">
        <f t="shared" si="124"/>
        <v>72</v>
      </c>
      <c r="D1363" s="30">
        <f t="shared" si="125"/>
        <v>5263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23"/>
        <v>Current Scale - Circuit 73</v>
      </c>
      <c r="C1364" s="36">
        <f t="shared" si="124"/>
        <v>73</v>
      </c>
      <c r="D1364" s="30">
        <f t="shared" si="125"/>
        <v>5264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23"/>
        <v>Current Scale - Circuit 74</v>
      </c>
      <c r="C1365" s="36">
        <f t="shared" si="124"/>
        <v>74</v>
      </c>
      <c r="D1365" s="30">
        <f t="shared" si="125"/>
        <v>5265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23"/>
        <v>Current Scale - Circuit 75</v>
      </c>
      <c r="C1366" s="36">
        <f t="shared" si="124"/>
        <v>75</v>
      </c>
      <c r="D1366" s="30">
        <f t="shared" si="125"/>
        <v>5266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23"/>
        <v>Current Scale - Circuit 76</v>
      </c>
      <c r="C1367" s="36">
        <f t="shared" si="124"/>
        <v>76</v>
      </c>
      <c r="D1367" s="30">
        <f t="shared" si="125"/>
        <v>5267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23"/>
        <v>Current Scale - Circuit 77</v>
      </c>
      <c r="C1368" s="36">
        <f t="shared" si="124"/>
        <v>77</v>
      </c>
      <c r="D1368" s="30">
        <f t="shared" si="125"/>
        <v>5268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78</v>
      </c>
      <c r="C1369" s="36">
        <f t="shared" si="124"/>
        <v>78</v>
      </c>
      <c r="D1369" s="30">
        <f t="shared" si="125"/>
        <v>5269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79</v>
      </c>
      <c r="C1370" s="36">
        <f t="shared" si="124"/>
        <v>79</v>
      </c>
      <c r="D1370" s="30">
        <f t="shared" si="125"/>
        <v>5270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80</v>
      </c>
      <c r="C1371" s="36">
        <f t="shared" si="124"/>
        <v>80</v>
      </c>
      <c r="D1371" s="30">
        <f t="shared" si="125"/>
        <v>5271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81</v>
      </c>
      <c r="C1372" s="36">
        <f t="shared" si="124"/>
        <v>81</v>
      </c>
      <c r="D1372" s="30">
        <f t="shared" si="125"/>
        <v>5272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82</v>
      </c>
      <c r="C1373" s="36">
        <f t="shared" si="124"/>
        <v>82</v>
      </c>
      <c r="D1373" s="30">
        <f t="shared" si="125"/>
        <v>5273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83</v>
      </c>
      <c r="C1374" s="36">
        <f t="shared" si="124"/>
        <v>83</v>
      </c>
      <c r="D1374" s="30">
        <f t="shared" si="125"/>
        <v>5274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84</v>
      </c>
      <c r="C1375" s="36">
        <f t="shared" si="124"/>
        <v>84</v>
      </c>
      <c r="D1375" s="30">
        <f t="shared" si="125"/>
        <v>5275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85</v>
      </c>
      <c r="C1376" s="36">
        <f t="shared" si="124"/>
        <v>85</v>
      </c>
      <c r="D1376" s="30">
        <f t="shared" si="125"/>
        <v>5276</v>
      </c>
      <c r="E1376" s="29"/>
      <c r="F1376" s="31"/>
      <c r="G1376" s="25" t="s">
        <v>191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23"/>
        <v>Current Scale - Circuit 86</v>
      </c>
      <c r="C1377" s="36">
        <f t="shared" si="124"/>
        <v>86</v>
      </c>
      <c r="D1377" s="30">
        <f t="shared" si="125"/>
        <v>5277</v>
      </c>
      <c r="E1377" s="29"/>
      <c r="F1377" s="31"/>
      <c r="G1377" s="25" t="s">
        <v>191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23"/>
        <v>Current Scale - Circuit 87</v>
      </c>
      <c r="C1378" s="36">
        <f t="shared" si="124"/>
        <v>87</v>
      </c>
      <c r="D1378" s="30">
        <f t="shared" si="125"/>
        <v>5278</v>
      </c>
      <c r="E1378" s="29"/>
      <c r="F1378" s="31"/>
      <c r="G1378" s="25" t="s">
        <v>191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23"/>
        <v>Current Scale - Circuit 88</v>
      </c>
      <c r="C1379" s="36">
        <f t="shared" si="124"/>
        <v>88</v>
      </c>
      <c r="D1379" s="30">
        <f t="shared" si="125"/>
        <v>5279</v>
      </c>
      <c r="E1379" s="29"/>
      <c r="F1379" s="31"/>
      <c r="G1379" s="25" t="s">
        <v>191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23"/>
        <v>Current Scale - Circuit 89</v>
      </c>
      <c r="C1380" s="36">
        <f t="shared" si="124"/>
        <v>89</v>
      </c>
      <c r="D1380" s="30">
        <f t="shared" si="125"/>
        <v>5280</v>
      </c>
      <c r="E1380" s="29"/>
      <c r="F1380" s="31"/>
      <c r="G1380" s="25" t="s">
        <v>191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23"/>
        <v>Current Scale - Circuit 90</v>
      </c>
      <c r="C1381" s="36">
        <f t="shared" si="124"/>
        <v>90</v>
      </c>
      <c r="D1381" s="30">
        <f t="shared" si="125"/>
        <v>5281</v>
      </c>
      <c r="E1381" s="29"/>
      <c r="F1381" s="31"/>
      <c r="G1381" s="25" t="s">
        <v>191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23"/>
        <v>Current Scale - Circuit 91</v>
      </c>
      <c r="C1382" s="36">
        <f t="shared" si="124"/>
        <v>91</v>
      </c>
      <c r="D1382" s="30">
        <f t="shared" si="125"/>
        <v>5282</v>
      </c>
      <c r="E1382" s="29"/>
      <c r="F1382" s="31"/>
      <c r="G1382" s="25" t="s">
        <v>191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23"/>
        <v>Current Scale - Circuit 92</v>
      </c>
      <c r="C1383" s="36">
        <f t="shared" si="124"/>
        <v>92</v>
      </c>
      <c r="D1383" s="30">
        <f t="shared" si="125"/>
        <v>5283</v>
      </c>
      <c r="E1383" s="29"/>
      <c r="F1383" s="31"/>
      <c r="G1383" s="25" t="s">
        <v>191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23"/>
        <v>Current Scale - Circuit 93</v>
      </c>
      <c r="C1384" s="36">
        <f t="shared" si="124"/>
        <v>93</v>
      </c>
      <c r="D1384" s="30">
        <f t="shared" si="125"/>
        <v>5284</v>
      </c>
      <c r="E1384" s="29"/>
      <c r="F1384" s="31"/>
      <c r="G1384" s="25" t="s">
        <v>191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23"/>
        <v>Current Scale - Circuit 94</v>
      </c>
      <c r="C1385" s="36">
        <f t="shared" si="124"/>
        <v>94</v>
      </c>
      <c r="D1385" s="30">
        <f t="shared" si="125"/>
        <v>5285</v>
      </c>
      <c r="E1385" s="29"/>
      <c r="F1385" s="31"/>
      <c r="G1385" s="25" t="s">
        <v>191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23"/>
        <v>Current Scale - Circuit 95</v>
      </c>
      <c r="C1386" s="36">
        <f t="shared" si="124"/>
        <v>95</v>
      </c>
      <c r="D1386" s="30">
        <f t="shared" si="125"/>
        <v>5286</v>
      </c>
      <c r="E1386" s="29"/>
      <c r="F1386" s="31"/>
      <c r="G1386" s="25" t="s">
        <v>191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23"/>
        <v>Current Scale - Circuit 96</v>
      </c>
      <c r="C1387" s="36">
        <f t="shared" si="124"/>
        <v>96</v>
      </c>
      <c r="D1387" s="30">
        <f t="shared" si="125"/>
        <v>5287</v>
      </c>
      <c r="E1387" s="29"/>
      <c r="F1387" s="31"/>
      <c r="G1387" s="25" t="s">
        <v>191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69" customFormat="1" outlineLevel="1" x14ac:dyDescent="0.25">
      <c r="A1389" s="71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198</v>
      </c>
      <c r="G1389" s="25" t="s">
        <v>172</v>
      </c>
      <c r="H1389" s="23">
        <v>10000</v>
      </c>
      <c r="I1389" s="25">
        <f>I1485</f>
        <v>10191</v>
      </c>
      <c r="J1389" s="80" t="s">
        <v>483</v>
      </c>
      <c r="K1389" s="79" t="s">
        <v>490</v>
      </c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80" t="s">
        <v>483</v>
      </c>
      <c r="K1390" s="79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26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80" t="s">
        <v>483</v>
      </c>
      <c r="K1391" s="79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26"/>
        <v>kWh - Circuit 3</v>
      </c>
      <c r="C1392" s="36">
        <f t="shared" ref="C1392:C1455" si="127">C1391+1</f>
        <v>3</v>
      </c>
      <c r="D1392" s="30">
        <f t="shared" ref="D1392:D1455" si="128">E1391+1</f>
        <v>5292</v>
      </c>
      <c r="E1392" s="29">
        <f t="shared" ref="E1392:E1455" si="129">+D1392+1</f>
        <v>5293</v>
      </c>
      <c r="F1392" s="31">
        <v>5002</v>
      </c>
      <c r="G1392" s="25" t="s">
        <v>172</v>
      </c>
      <c r="H1392" s="23">
        <f t="shared" ref="H1392:H1455" si="130">I1391+1</f>
        <v>10004</v>
      </c>
      <c r="I1392" s="25">
        <f t="shared" ref="I1392:I1455" si="131">+H1392+1</f>
        <v>10005</v>
      </c>
      <c r="J1392" s="80" t="s">
        <v>483</v>
      </c>
      <c r="K1392" s="79">
        <f t="shared" ref="K1392:K1455" si="132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26"/>
        <v>kWh - Circuit 4</v>
      </c>
      <c r="C1393" s="36">
        <f t="shared" si="127"/>
        <v>4</v>
      </c>
      <c r="D1393" s="30">
        <f t="shared" si="128"/>
        <v>5294</v>
      </c>
      <c r="E1393" s="29">
        <f t="shared" si="129"/>
        <v>5295</v>
      </c>
      <c r="F1393" s="31">
        <v>5003</v>
      </c>
      <c r="G1393" s="25" t="s">
        <v>172</v>
      </c>
      <c r="H1393" s="23">
        <f t="shared" si="130"/>
        <v>10006</v>
      </c>
      <c r="I1393" s="25">
        <f t="shared" si="131"/>
        <v>10007</v>
      </c>
      <c r="J1393" s="80" t="s">
        <v>483</v>
      </c>
      <c r="K1393" s="79">
        <f t="shared" si="132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26"/>
        <v>kWh - Circuit 5</v>
      </c>
      <c r="C1394" s="36">
        <f t="shared" si="127"/>
        <v>5</v>
      </c>
      <c r="D1394" s="30">
        <f t="shared" si="128"/>
        <v>5296</v>
      </c>
      <c r="E1394" s="29">
        <f t="shared" si="129"/>
        <v>5297</v>
      </c>
      <c r="F1394" s="31">
        <v>5004</v>
      </c>
      <c r="G1394" s="25" t="s">
        <v>172</v>
      </c>
      <c r="H1394" s="23">
        <f t="shared" si="130"/>
        <v>10008</v>
      </c>
      <c r="I1394" s="25">
        <f t="shared" si="131"/>
        <v>10009</v>
      </c>
      <c r="J1394" s="80" t="s">
        <v>483</v>
      </c>
      <c r="K1394" s="79">
        <f t="shared" si="132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26"/>
        <v>kWh - Circuit 6</v>
      </c>
      <c r="C1395" s="36">
        <f t="shared" si="127"/>
        <v>6</v>
      </c>
      <c r="D1395" s="30">
        <f t="shared" si="128"/>
        <v>5298</v>
      </c>
      <c r="E1395" s="29">
        <f t="shared" si="129"/>
        <v>5299</v>
      </c>
      <c r="F1395" s="31">
        <v>5005</v>
      </c>
      <c r="G1395" s="25" t="s">
        <v>172</v>
      </c>
      <c r="H1395" s="23">
        <f t="shared" si="130"/>
        <v>10010</v>
      </c>
      <c r="I1395" s="25">
        <f t="shared" si="131"/>
        <v>10011</v>
      </c>
      <c r="J1395" s="80" t="s">
        <v>483</v>
      </c>
      <c r="K1395" s="79">
        <f t="shared" si="132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26"/>
        <v>kWh - Circuit 7</v>
      </c>
      <c r="C1396" s="36">
        <f t="shared" si="127"/>
        <v>7</v>
      </c>
      <c r="D1396" s="30">
        <f t="shared" si="128"/>
        <v>5300</v>
      </c>
      <c r="E1396" s="29">
        <f t="shared" si="129"/>
        <v>5301</v>
      </c>
      <c r="F1396" s="31">
        <v>5006</v>
      </c>
      <c r="G1396" s="25" t="s">
        <v>172</v>
      </c>
      <c r="H1396" s="23">
        <f t="shared" si="130"/>
        <v>10012</v>
      </c>
      <c r="I1396" s="25">
        <f t="shared" si="131"/>
        <v>10013</v>
      </c>
      <c r="J1396" s="80" t="s">
        <v>483</v>
      </c>
      <c r="K1396" s="79">
        <f t="shared" si="132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26"/>
        <v>kWh - Circuit 8</v>
      </c>
      <c r="C1397" s="36">
        <f t="shared" si="127"/>
        <v>8</v>
      </c>
      <c r="D1397" s="30">
        <f t="shared" si="128"/>
        <v>5302</v>
      </c>
      <c r="E1397" s="29">
        <f t="shared" si="129"/>
        <v>5303</v>
      </c>
      <c r="F1397" s="31">
        <v>5007</v>
      </c>
      <c r="G1397" s="25" t="s">
        <v>172</v>
      </c>
      <c r="H1397" s="23">
        <f t="shared" si="130"/>
        <v>10014</v>
      </c>
      <c r="I1397" s="25">
        <f t="shared" si="131"/>
        <v>10015</v>
      </c>
      <c r="J1397" s="80" t="s">
        <v>483</v>
      </c>
      <c r="K1397" s="79">
        <f t="shared" si="132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26"/>
        <v>kWh - Circuit 9</v>
      </c>
      <c r="C1398" s="36">
        <f t="shared" si="127"/>
        <v>9</v>
      </c>
      <c r="D1398" s="30">
        <f t="shared" si="128"/>
        <v>5304</v>
      </c>
      <c r="E1398" s="29">
        <f t="shared" si="129"/>
        <v>5305</v>
      </c>
      <c r="F1398" s="31">
        <v>5008</v>
      </c>
      <c r="G1398" s="25" t="s">
        <v>172</v>
      </c>
      <c r="H1398" s="23">
        <f t="shared" si="130"/>
        <v>10016</v>
      </c>
      <c r="I1398" s="25">
        <f t="shared" si="131"/>
        <v>10017</v>
      </c>
      <c r="J1398" s="80" t="s">
        <v>483</v>
      </c>
      <c r="K1398" s="79">
        <f t="shared" si="132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26"/>
        <v>kWh - Circuit 10</v>
      </c>
      <c r="C1399" s="36">
        <f t="shared" si="127"/>
        <v>10</v>
      </c>
      <c r="D1399" s="30">
        <f t="shared" si="128"/>
        <v>5306</v>
      </c>
      <c r="E1399" s="29">
        <f t="shared" si="129"/>
        <v>5307</v>
      </c>
      <c r="F1399" s="31">
        <v>5009</v>
      </c>
      <c r="G1399" s="25" t="s">
        <v>172</v>
      </c>
      <c r="H1399" s="23">
        <f t="shared" si="130"/>
        <v>10018</v>
      </c>
      <c r="I1399" s="25">
        <f t="shared" si="131"/>
        <v>10019</v>
      </c>
      <c r="J1399" s="80" t="s">
        <v>483</v>
      </c>
      <c r="K1399" s="79">
        <f t="shared" si="132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26"/>
        <v>kWh - Circuit 11</v>
      </c>
      <c r="C1400" s="36">
        <f t="shared" si="127"/>
        <v>11</v>
      </c>
      <c r="D1400" s="30">
        <f t="shared" si="128"/>
        <v>5308</v>
      </c>
      <c r="E1400" s="29">
        <f t="shared" si="129"/>
        <v>5309</v>
      </c>
      <c r="F1400" s="31">
        <v>5010</v>
      </c>
      <c r="G1400" s="25" t="s">
        <v>172</v>
      </c>
      <c r="H1400" s="23">
        <f t="shared" si="130"/>
        <v>10020</v>
      </c>
      <c r="I1400" s="25">
        <f t="shared" si="131"/>
        <v>10021</v>
      </c>
      <c r="J1400" s="80" t="s">
        <v>483</v>
      </c>
      <c r="K1400" s="79">
        <f t="shared" si="132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26"/>
        <v>kWh - Circuit 12</v>
      </c>
      <c r="C1401" s="36">
        <f t="shared" si="127"/>
        <v>12</v>
      </c>
      <c r="D1401" s="30">
        <f t="shared" si="128"/>
        <v>5310</v>
      </c>
      <c r="E1401" s="29">
        <f t="shared" si="129"/>
        <v>5311</v>
      </c>
      <c r="F1401" s="31">
        <v>5011</v>
      </c>
      <c r="G1401" s="25" t="s">
        <v>172</v>
      </c>
      <c r="H1401" s="23">
        <f t="shared" si="130"/>
        <v>10022</v>
      </c>
      <c r="I1401" s="25">
        <f t="shared" si="131"/>
        <v>10023</v>
      </c>
      <c r="J1401" s="80" t="s">
        <v>483</v>
      </c>
      <c r="K1401" s="79">
        <f t="shared" si="132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26"/>
        <v>kWh - Circuit 13</v>
      </c>
      <c r="C1402" s="36">
        <f t="shared" si="127"/>
        <v>13</v>
      </c>
      <c r="D1402" s="30">
        <f t="shared" si="128"/>
        <v>5312</v>
      </c>
      <c r="E1402" s="29">
        <f t="shared" si="129"/>
        <v>5313</v>
      </c>
      <c r="F1402" s="31">
        <v>5012</v>
      </c>
      <c r="G1402" s="25" t="s">
        <v>172</v>
      </c>
      <c r="H1402" s="23">
        <f t="shared" si="130"/>
        <v>10024</v>
      </c>
      <c r="I1402" s="25">
        <f t="shared" si="131"/>
        <v>10025</v>
      </c>
      <c r="J1402" s="80" t="s">
        <v>483</v>
      </c>
      <c r="K1402" s="79">
        <f t="shared" si="132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26"/>
        <v>kWh - Circuit 14</v>
      </c>
      <c r="C1403" s="36">
        <f t="shared" si="127"/>
        <v>14</v>
      </c>
      <c r="D1403" s="30">
        <f t="shared" si="128"/>
        <v>5314</v>
      </c>
      <c r="E1403" s="29">
        <f t="shared" si="129"/>
        <v>5315</v>
      </c>
      <c r="F1403" s="31">
        <v>5013</v>
      </c>
      <c r="G1403" s="25" t="s">
        <v>172</v>
      </c>
      <c r="H1403" s="23">
        <f t="shared" si="130"/>
        <v>10026</v>
      </c>
      <c r="I1403" s="25">
        <f t="shared" si="131"/>
        <v>10027</v>
      </c>
      <c r="J1403" s="80" t="s">
        <v>483</v>
      </c>
      <c r="K1403" s="79">
        <f t="shared" si="132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26"/>
        <v>kWh - Circuit 15</v>
      </c>
      <c r="C1404" s="36">
        <f t="shared" si="127"/>
        <v>15</v>
      </c>
      <c r="D1404" s="30">
        <f t="shared" si="128"/>
        <v>5316</v>
      </c>
      <c r="E1404" s="29">
        <f t="shared" si="129"/>
        <v>5317</v>
      </c>
      <c r="F1404" s="31">
        <v>5014</v>
      </c>
      <c r="G1404" s="25" t="s">
        <v>172</v>
      </c>
      <c r="H1404" s="23">
        <f t="shared" si="130"/>
        <v>10028</v>
      </c>
      <c r="I1404" s="25">
        <f t="shared" si="131"/>
        <v>10029</v>
      </c>
      <c r="J1404" s="80" t="s">
        <v>483</v>
      </c>
      <c r="K1404" s="79">
        <f t="shared" si="132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26"/>
        <v>kWh - Circuit 16</v>
      </c>
      <c r="C1405" s="36">
        <f t="shared" si="127"/>
        <v>16</v>
      </c>
      <c r="D1405" s="30">
        <f t="shared" si="128"/>
        <v>5318</v>
      </c>
      <c r="E1405" s="29">
        <f t="shared" si="129"/>
        <v>5319</v>
      </c>
      <c r="F1405" s="31">
        <v>5015</v>
      </c>
      <c r="G1405" s="25" t="s">
        <v>172</v>
      </c>
      <c r="H1405" s="23">
        <f t="shared" si="130"/>
        <v>10030</v>
      </c>
      <c r="I1405" s="25">
        <f t="shared" si="131"/>
        <v>10031</v>
      </c>
      <c r="J1405" s="80" t="s">
        <v>483</v>
      </c>
      <c r="K1405" s="79">
        <f t="shared" si="132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26"/>
        <v>kWh - Circuit 17</v>
      </c>
      <c r="C1406" s="36">
        <f t="shared" si="127"/>
        <v>17</v>
      </c>
      <c r="D1406" s="30">
        <f t="shared" si="128"/>
        <v>5320</v>
      </c>
      <c r="E1406" s="29">
        <f t="shared" si="129"/>
        <v>5321</v>
      </c>
      <c r="F1406" s="31">
        <v>5016</v>
      </c>
      <c r="G1406" s="25" t="s">
        <v>172</v>
      </c>
      <c r="H1406" s="23">
        <f t="shared" si="130"/>
        <v>10032</v>
      </c>
      <c r="I1406" s="25">
        <f t="shared" si="131"/>
        <v>10033</v>
      </c>
      <c r="J1406" s="80" t="s">
        <v>483</v>
      </c>
      <c r="K1406" s="79">
        <f t="shared" si="132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26"/>
        <v>kWh - Circuit 18</v>
      </c>
      <c r="C1407" s="36">
        <f t="shared" si="127"/>
        <v>18</v>
      </c>
      <c r="D1407" s="30">
        <f t="shared" si="128"/>
        <v>5322</v>
      </c>
      <c r="E1407" s="29">
        <f t="shared" si="129"/>
        <v>5323</v>
      </c>
      <c r="F1407" s="31">
        <v>5017</v>
      </c>
      <c r="G1407" s="25" t="s">
        <v>172</v>
      </c>
      <c r="H1407" s="23">
        <f t="shared" si="130"/>
        <v>10034</v>
      </c>
      <c r="I1407" s="25">
        <f t="shared" si="131"/>
        <v>10035</v>
      </c>
      <c r="J1407" s="80" t="s">
        <v>483</v>
      </c>
      <c r="K1407" s="79">
        <f t="shared" si="132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26"/>
        <v>kWh - Circuit 19</v>
      </c>
      <c r="C1408" s="36">
        <f t="shared" si="127"/>
        <v>19</v>
      </c>
      <c r="D1408" s="30">
        <f t="shared" si="128"/>
        <v>5324</v>
      </c>
      <c r="E1408" s="29">
        <f t="shared" si="129"/>
        <v>5325</v>
      </c>
      <c r="F1408" s="31">
        <v>5018</v>
      </c>
      <c r="G1408" s="25" t="s">
        <v>172</v>
      </c>
      <c r="H1408" s="23">
        <f t="shared" si="130"/>
        <v>10036</v>
      </c>
      <c r="I1408" s="25">
        <f t="shared" si="131"/>
        <v>10037</v>
      </c>
      <c r="J1408" s="80" t="s">
        <v>483</v>
      </c>
      <c r="K1408" s="79">
        <f t="shared" si="132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26"/>
        <v>kWh - Circuit 20</v>
      </c>
      <c r="C1409" s="36">
        <f t="shared" si="127"/>
        <v>20</v>
      </c>
      <c r="D1409" s="30">
        <f t="shared" si="128"/>
        <v>5326</v>
      </c>
      <c r="E1409" s="29">
        <f t="shared" si="129"/>
        <v>5327</v>
      </c>
      <c r="F1409" s="31">
        <v>5019</v>
      </c>
      <c r="G1409" s="25" t="s">
        <v>172</v>
      </c>
      <c r="H1409" s="23">
        <f t="shared" si="130"/>
        <v>10038</v>
      </c>
      <c r="I1409" s="25">
        <f t="shared" si="131"/>
        <v>10039</v>
      </c>
      <c r="J1409" s="80" t="s">
        <v>483</v>
      </c>
      <c r="K1409" s="79">
        <f t="shared" si="132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26"/>
        <v>kWh - Circuit 21</v>
      </c>
      <c r="C1410" s="36">
        <f t="shared" si="127"/>
        <v>21</v>
      </c>
      <c r="D1410" s="30">
        <f t="shared" si="128"/>
        <v>5328</v>
      </c>
      <c r="E1410" s="29">
        <f t="shared" si="129"/>
        <v>5329</v>
      </c>
      <c r="F1410" s="31">
        <v>5020</v>
      </c>
      <c r="G1410" s="25" t="s">
        <v>172</v>
      </c>
      <c r="H1410" s="23">
        <f t="shared" si="130"/>
        <v>10040</v>
      </c>
      <c r="I1410" s="25">
        <f t="shared" si="131"/>
        <v>10041</v>
      </c>
      <c r="J1410" s="80" t="s">
        <v>483</v>
      </c>
      <c r="K1410" s="79">
        <f t="shared" si="132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26"/>
        <v>kWh - Circuit 22</v>
      </c>
      <c r="C1411" s="36">
        <f t="shared" si="127"/>
        <v>22</v>
      </c>
      <c r="D1411" s="30">
        <f t="shared" si="128"/>
        <v>5330</v>
      </c>
      <c r="E1411" s="29">
        <f t="shared" si="129"/>
        <v>5331</v>
      </c>
      <c r="F1411" s="31">
        <v>5021</v>
      </c>
      <c r="G1411" s="25" t="s">
        <v>172</v>
      </c>
      <c r="H1411" s="23">
        <f t="shared" si="130"/>
        <v>10042</v>
      </c>
      <c r="I1411" s="25">
        <f t="shared" si="131"/>
        <v>10043</v>
      </c>
      <c r="J1411" s="80" t="s">
        <v>483</v>
      </c>
      <c r="K1411" s="79">
        <f t="shared" si="132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26"/>
        <v>kWh - Circuit 23</v>
      </c>
      <c r="C1412" s="36">
        <f t="shared" si="127"/>
        <v>23</v>
      </c>
      <c r="D1412" s="30">
        <f t="shared" si="128"/>
        <v>5332</v>
      </c>
      <c r="E1412" s="29">
        <f t="shared" si="129"/>
        <v>5333</v>
      </c>
      <c r="F1412" s="31">
        <v>5022</v>
      </c>
      <c r="G1412" s="25" t="s">
        <v>172</v>
      </c>
      <c r="H1412" s="23">
        <f t="shared" si="130"/>
        <v>10044</v>
      </c>
      <c r="I1412" s="25">
        <f t="shared" si="131"/>
        <v>10045</v>
      </c>
      <c r="J1412" s="80" t="s">
        <v>483</v>
      </c>
      <c r="K1412" s="79">
        <f t="shared" si="132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26"/>
        <v>kWh - Circuit 24</v>
      </c>
      <c r="C1413" s="36">
        <f t="shared" si="127"/>
        <v>24</v>
      </c>
      <c r="D1413" s="30">
        <f t="shared" si="128"/>
        <v>5334</v>
      </c>
      <c r="E1413" s="29">
        <f t="shared" si="129"/>
        <v>5335</v>
      </c>
      <c r="F1413" s="31">
        <v>5023</v>
      </c>
      <c r="G1413" s="25" t="s">
        <v>172</v>
      </c>
      <c r="H1413" s="23">
        <f t="shared" si="130"/>
        <v>10046</v>
      </c>
      <c r="I1413" s="25">
        <f t="shared" si="131"/>
        <v>10047</v>
      </c>
      <c r="J1413" s="80" t="s">
        <v>483</v>
      </c>
      <c r="K1413" s="79">
        <f t="shared" si="132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25</v>
      </c>
      <c r="C1414" s="36">
        <f t="shared" si="127"/>
        <v>25</v>
      </c>
      <c r="D1414" s="30">
        <f t="shared" si="128"/>
        <v>5336</v>
      </c>
      <c r="E1414" s="29">
        <f t="shared" si="129"/>
        <v>5337</v>
      </c>
      <c r="F1414" s="31">
        <v>5024</v>
      </c>
      <c r="G1414" s="25" t="s">
        <v>172</v>
      </c>
      <c r="H1414" s="23">
        <f t="shared" si="130"/>
        <v>10048</v>
      </c>
      <c r="I1414" s="25">
        <f t="shared" si="131"/>
        <v>10049</v>
      </c>
      <c r="J1414" s="80" t="s">
        <v>483</v>
      </c>
      <c r="K1414" s="79">
        <f t="shared" si="132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26</v>
      </c>
      <c r="C1415" s="36">
        <f t="shared" si="127"/>
        <v>26</v>
      </c>
      <c r="D1415" s="30">
        <f t="shared" si="128"/>
        <v>5338</v>
      </c>
      <c r="E1415" s="29">
        <f t="shared" si="129"/>
        <v>5339</v>
      </c>
      <c r="F1415" s="31">
        <v>5025</v>
      </c>
      <c r="G1415" s="25" t="s">
        <v>172</v>
      </c>
      <c r="H1415" s="23">
        <f t="shared" si="130"/>
        <v>10050</v>
      </c>
      <c r="I1415" s="25">
        <f t="shared" si="131"/>
        <v>10051</v>
      </c>
      <c r="J1415" s="80" t="s">
        <v>483</v>
      </c>
      <c r="K1415" s="79">
        <f t="shared" si="132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27</v>
      </c>
      <c r="C1416" s="36">
        <f t="shared" si="127"/>
        <v>27</v>
      </c>
      <c r="D1416" s="30">
        <f t="shared" si="128"/>
        <v>5340</v>
      </c>
      <c r="E1416" s="29">
        <f t="shared" si="129"/>
        <v>5341</v>
      </c>
      <c r="F1416" s="31">
        <v>5026</v>
      </c>
      <c r="G1416" s="25" t="s">
        <v>172</v>
      </c>
      <c r="H1416" s="23">
        <f t="shared" si="130"/>
        <v>10052</v>
      </c>
      <c r="I1416" s="25">
        <f t="shared" si="131"/>
        <v>10053</v>
      </c>
      <c r="J1416" s="80" t="s">
        <v>483</v>
      </c>
      <c r="K1416" s="79">
        <f t="shared" si="132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28</v>
      </c>
      <c r="C1417" s="36">
        <f t="shared" si="127"/>
        <v>28</v>
      </c>
      <c r="D1417" s="30">
        <f t="shared" si="128"/>
        <v>5342</v>
      </c>
      <c r="E1417" s="29">
        <f t="shared" si="129"/>
        <v>5343</v>
      </c>
      <c r="F1417" s="31">
        <v>5027</v>
      </c>
      <c r="G1417" s="25" t="s">
        <v>172</v>
      </c>
      <c r="H1417" s="23">
        <f t="shared" si="130"/>
        <v>10054</v>
      </c>
      <c r="I1417" s="25">
        <f t="shared" si="131"/>
        <v>10055</v>
      </c>
      <c r="J1417" s="80" t="s">
        <v>483</v>
      </c>
      <c r="K1417" s="79">
        <f t="shared" si="132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29</v>
      </c>
      <c r="C1418" s="36">
        <f t="shared" si="127"/>
        <v>29</v>
      </c>
      <c r="D1418" s="30">
        <f t="shared" si="128"/>
        <v>5344</v>
      </c>
      <c r="E1418" s="29">
        <f t="shared" si="129"/>
        <v>5345</v>
      </c>
      <c r="F1418" s="31">
        <v>5028</v>
      </c>
      <c r="G1418" s="25" t="s">
        <v>172</v>
      </c>
      <c r="H1418" s="23">
        <f t="shared" si="130"/>
        <v>10056</v>
      </c>
      <c r="I1418" s="25">
        <f t="shared" si="131"/>
        <v>10057</v>
      </c>
      <c r="J1418" s="80" t="s">
        <v>483</v>
      </c>
      <c r="K1418" s="79">
        <f t="shared" si="132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30</v>
      </c>
      <c r="C1419" s="36">
        <f t="shared" si="127"/>
        <v>30</v>
      </c>
      <c r="D1419" s="30">
        <f t="shared" si="128"/>
        <v>5346</v>
      </c>
      <c r="E1419" s="29">
        <f t="shared" si="129"/>
        <v>5347</v>
      </c>
      <c r="F1419" s="31">
        <v>5029</v>
      </c>
      <c r="G1419" s="25" t="s">
        <v>172</v>
      </c>
      <c r="H1419" s="23">
        <f t="shared" si="130"/>
        <v>10058</v>
      </c>
      <c r="I1419" s="25">
        <f t="shared" si="131"/>
        <v>10059</v>
      </c>
      <c r="J1419" s="80" t="s">
        <v>483</v>
      </c>
      <c r="K1419" s="79">
        <f t="shared" si="132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31</v>
      </c>
      <c r="C1420" s="36">
        <f t="shared" si="127"/>
        <v>31</v>
      </c>
      <c r="D1420" s="30">
        <f t="shared" si="128"/>
        <v>5348</v>
      </c>
      <c r="E1420" s="29">
        <f t="shared" si="129"/>
        <v>5349</v>
      </c>
      <c r="F1420" s="31">
        <v>5030</v>
      </c>
      <c r="G1420" s="25" t="s">
        <v>172</v>
      </c>
      <c r="H1420" s="23">
        <f t="shared" si="130"/>
        <v>10060</v>
      </c>
      <c r="I1420" s="25">
        <f t="shared" si="131"/>
        <v>10061</v>
      </c>
      <c r="J1420" s="80" t="s">
        <v>483</v>
      </c>
      <c r="K1420" s="79">
        <f t="shared" si="132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32</v>
      </c>
      <c r="C1421" s="36">
        <f t="shared" si="127"/>
        <v>32</v>
      </c>
      <c r="D1421" s="30">
        <f t="shared" si="128"/>
        <v>5350</v>
      </c>
      <c r="E1421" s="29">
        <f t="shared" si="129"/>
        <v>5351</v>
      </c>
      <c r="F1421" s="31">
        <v>5031</v>
      </c>
      <c r="G1421" s="25" t="s">
        <v>172</v>
      </c>
      <c r="H1421" s="23">
        <f t="shared" si="130"/>
        <v>10062</v>
      </c>
      <c r="I1421" s="25">
        <f t="shared" si="131"/>
        <v>10063</v>
      </c>
      <c r="J1421" s="80" t="s">
        <v>483</v>
      </c>
      <c r="K1421" s="79">
        <f t="shared" si="132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33</v>
      </c>
      <c r="C1422" s="36">
        <f t="shared" si="127"/>
        <v>33</v>
      </c>
      <c r="D1422" s="30">
        <f t="shared" si="128"/>
        <v>5352</v>
      </c>
      <c r="E1422" s="29">
        <f t="shared" si="129"/>
        <v>5353</v>
      </c>
      <c r="F1422" s="31">
        <v>5032</v>
      </c>
      <c r="G1422" s="25" t="s">
        <v>172</v>
      </c>
      <c r="H1422" s="23">
        <f t="shared" si="130"/>
        <v>10064</v>
      </c>
      <c r="I1422" s="25">
        <f t="shared" si="131"/>
        <v>10065</v>
      </c>
      <c r="J1422" s="80" t="s">
        <v>483</v>
      </c>
      <c r="K1422" s="79">
        <f t="shared" si="132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34</v>
      </c>
      <c r="C1423" s="36">
        <f t="shared" si="127"/>
        <v>34</v>
      </c>
      <c r="D1423" s="30">
        <f t="shared" si="128"/>
        <v>5354</v>
      </c>
      <c r="E1423" s="29">
        <f t="shared" si="129"/>
        <v>5355</v>
      </c>
      <c r="F1423" s="31">
        <v>5033</v>
      </c>
      <c r="G1423" s="25" t="s">
        <v>172</v>
      </c>
      <c r="H1423" s="23">
        <f t="shared" si="130"/>
        <v>10066</v>
      </c>
      <c r="I1423" s="25">
        <f t="shared" si="131"/>
        <v>10067</v>
      </c>
      <c r="J1423" s="80" t="s">
        <v>483</v>
      </c>
      <c r="K1423" s="79">
        <f t="shared" si="132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35</v>
      </c>
      <c r="C1424" s="36">
        <f t="shared" si="127"/>
        <v>35</v>
      </c>
      <c r="D1424" s="30">
        <f t="shared" si="128"/>
        <v>5356</v>
      </c>
      <c r="E1424" s="29">
        <f t="shared" si="129"/>
        <v>5357</v>
      </c>
      <c r="F1424" s="31">
        <v>5034</v>
      </c>
      <c r="G1424" s="25" t="s">
        <v>172</v>
      </c>
      <c r="H1424" s="23">
        <f t="shared" si="130"/>
        <v>10068</v>
      </c>
      <c r="I1424" s="25">
        <f t="shared" si="131"/>
        <v>10069</v>
      </c>
      <c r="J1424" s="80" t="s">
        <v>483</v>
      </c>
      <c r="K1424" s="79">
        <f t="shared" si="132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36</v>
      </c>
      <c r="C1425" s="36">
        <f t="shared" si="127"/>
        <v>36</v>
      </c>
      <c r="D1425" s="30">
        <f t="shared" si="128"/>
        <v>5358</v>
      </c>
      <c r="E1425" s="29">
        <f t="shared" si="129"/>
        <v>5359</v>
      </c>
      <c r="F1425" s="31">
        <v>5035</v>
      </c>
      <c r="G1425" s="25" t="s">
        <v>172</v>
      </c>
      <c r="H1425" s="23">
        <f t="shared" si="130"/>
        <v>10070</v>
      </c>
      <c r="I1425" s="25">
        <f t="shared" si="131"/>
        <v>10071</v>
      </c>
      <c r="J1425" s="80" t="s">
        <v>483</v>
      </c>
      <c r="K1425" s="79">
        <f t="shared" si="132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37</v>
      </c>
      <c r="C1426" s="36">
        <f t="shared" si="127"/>
        <v>37</v>
      </c>
      <c r="D1426" s="30">
        <f t="shared" si="128"/>
        <v>5360</v>
      </c>
      <c r="E1426" s="29">
        <f t="shared" si="129"/>
        <v>5361</v>
      </c>
      <c r="F1426" s="31">
        <v>5036</v>
      </c>
      <c r="G1426" s="25" t="s">
        <v>172</v>
      </c>
      <c r="H1426" s="23">
        <f t="shared" si="130"/>
        <v>10072</v>
      </c>
      <c r="I1426" s="25">
        <f t="shared" si="131"/>
        <v>10073</v>
      </c>
      <c r="J1426" s="80" t="s">
        <v>483</v>
      </c>
      <c r="K1426" s="79">
        <f t="shared" si="132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38</v>
      </c>
      <c r="C1427" s="36">
        <f t="shared" si="127"/>
        <v>38</v>
      </c>
      <c r="D1427" s="30">
        <f t="shared" si="128"/>
        <v>5362</v>
      </c>
      <c r="E1427" s="29">
        <f t="shared" si="129"/>
        <v>5363</v>
      </c>
      <c r="F1427" s="31">
        <v>5037</v>
      </c>
      <c r="G1427" s="25" t="s">
        <v>172</v>
      </c>
      <c r="H1427" s="23">
        <f t="shared" si="130"/>
        <v>10074</v>
      </c>
      <c r="I1427" s="25">
        <f t="shared" si="131"/>
        <v>10075</v>
      </c>
      <c r="J1427" s="80" t="s">
        <v>483</v>
      </c>
      <c r="K1427" s="79">
        <f t="shared" si="132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39</v>
      </c>
      <c r="C1428" s="36">
        <f t="shared" si="127"/>
        <v>39</v>
      </c>
      <c r="D1428" s="30">
        <f t="shared" si="128"/>
        <v>5364</v>
      </c>
      <c r="E1428" s="29">
        <f t="shared" si="129"/>
        <v>5365</v>
      </c>
      <c r="F1428" s="31">
        <v>5038</v>
      </c>
      <c r="G1428" s="25" t="s">
        <v>172</v>
      </c>
      <c r="H1428" s="23">
        <f t="shared" si="130"/>
        <v>10076</v>
      </c>
      <c r="I1428" s="25">
        <f t="shared" si="131"/>
        <v>10077</v>
      </c>
      <c r="J1428" s="80" t="s">
        <v>483</v>
      </c>
      <c r="K1428" s="79">
        <f t="shared" si="132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40</v>
      </c>
      <c r="C1429" s="36">
        <f t="shared" si="127"/>
        <v>40</v>
      </c>
      <c r="D1429" s="30">
        <f t="shared" si="128"/>
        <v>5366</v>
      </c>
      <c r="E1429" s="29">
        <f t="shared" si="129"/>
        <v>5367</v>
      </c>
      <c r="F1429" s="31">
        <v>5039</v>
      </c>
      <c r="G1429" s="25" t="s">
        <v>172</v>
      </c>
      <c r="H1429" s="23">
        <f t="shared" si="130"/>
        <v>10078</v>
      </c>
      <c r="I1429" s="25">
        <f t="shared" si="131"/>
        <v>10079</v>
      </c>
      <c r="J1429" s="80" t="s">
        <v>483</v>
      </c>
      <c r="K1429" s="79">
        <f t="shared" si="132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41</v>
      </c>
      <c r="C1430" s="36">
        <f t="shared" si="127"/>
        <v>41</v>
      </c>
      <c r="D1430" s="30">
        <f t="shared" si="128"/>
        <v>5368</v>
      </c>
      <c r="E1430" s="29">
        <f t="shared" si="129"/>
        <v>5369</v>
      </c>
      <c r="F1430" s="31">
        <v>5040</v>
      </c>
      <c r="G1430" s="25" t="s">
        <v>172</v>
      </c>
      <c r="H1430" s="23">
        <f t="shared" si="130"/>
        <v>10080</v>
      </c>
      <c r="I1430" s="25">
        <f t="shared" si="131"/>
        <v>10081</v>
      </c>
      <c r="J1430" s="80" t="s">
        <v>483</v>
      </c>
      <c r="K1430" s="79">
        <f t="shared" si="132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42</v>
      </c>
      <c r="C1431" s="36">
        <f t="shared" si="127"/>
        <v>42</v>
      </c>
      <c r="D1431" s="30">
        <f t="shared" si="128"/>
        <v>5370</v>
      </c>
      <c r="E1431" s="29">
        <f t="shared" si="129"/>
        <v>5371</v>
      </c>
      <c r="F1431" s="31">
        <v>5041</v>
      </c>
      <c r="G1431" s="25" t="s">
        <v>172</v>
      </c>
      <c r="H1431" s="23">
        <f t="shared" si="130"/>
        <v>10082</v>
      </c>
      <c r="I1431" s="25">
        <f t="shared" si="131"/>
        <v>10083</v>
      </c>
      <c r="J1431" s="80" t="s">
        <v>483</v>
      </c>
      <c r="K1431" s="79">
        <f t="shared" si="132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43</v>
      </c>
      <c r="C1432" s="36">
        <f t="shared" si="127"/>
        <v>43</v>
      </c>
      <c r="D1432" s="30">
        <f t="shared" si="128"/>
        <v>5372</v>
      </c>
      <c r="E1432" s="29">
        <f t="shared" si="129"/>
        <v>5373</v>
      </c>
      <c r="F1432" s="31">
        <v>5042</v>
      </c>
      <c r="G1432" s="25" t="s">
        <v>172</v>
      </c>
      <c r="H1432" s="23">
        <f t="shared" si="130"/>
        <v>10084</v>
      </c>
      <c r="I1432" s="25">
        <f t="shared" si="131"/>
        <v>10085</v>
      </c>
      <c r="J1432" s="80" t="s">
        <v>483</v>
      </c>
      <c r="K1432" s="79">
        <f t="shared" si="132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44</v>
      </c>
      <c r="C1433" s="36">
        <f t="shared" si="127"/>
        <v>44</v>
      </c>
      <c r="D1433" s="30">
        <f t="shared" si="128"/>
        <v>5374</v>
      </c>
      <c r="E1433" s="29">
        <f t="shared" si="129"/>
        <v>5375</v>
      </c>
      <c r="F1433" s="31">
        <v>5043</v>
      </c>
      <c r="G1433" s="25" t="s">
        <v>172</v>
      </c>
      <c r="H1433" s="23">
        <f t="shared" si="130"/>
        <v>10086</v>
      </c>
      <c r="I1433" s="25">
        <f t="shared" si="131"/>
        <v>10087</v>
      </c>
      <c r="J1433" s="80" t="s">
        <v>483</v>
      </c>
      <c r="K1433" s="79">
        <f t="shared" si="132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45</v>
      </c>
      <c r="C1434" s="36">
        <f t="shared" si="127"/>
        <v>45</v>
      </c>
      <c r="D1434" s="30">
        <f t="shared" si="128"/>
        <v>5376</v>
      </c>
      <c r="E1434" s="29">
        <f t="shared" si="129"/>
        <v>5377</v>
      </c>
      <c r="F1434" s="31">
        <v>5044</v>
      </c>
      <c r="G1434" s="25" t="s">
        <v>172</v>
      </c>
      <c r="H1434" s="23">
        <f t="shared" si="130"/>
        <v>10088</v>
      </c>
      <c r="I1434" s="25">
        <f t="shared" si="131"/>
        <v>10089</v>
      </c>
      <c r="J1434" s="80" t="s">
        <v>483</v>
      </c>
      <c r="K1434" s="79">
        <f t="shared" si="132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46</v>
      </c>
      <c r="C1435" s="36">
        <f t="shared" si="127"/>
        <v>46</v>
      </c>
      <c r="D1435" s="30">
        <f t="shared" si="128"/>
        <v>5378</v>
      </c>
      <c r="E1435" s="29">
        <f t="shared" si="129"/>
        <v>5379</v>
      </c>
      <c r="F1435" s="31">
        <v>5045</v>
      </c>
      <c r="G1435" s="25" t="s">
        <v>172</v>
      </c>
      <c r="H1435" s="23">
        <f t="shared" si="130"/>
        <v>10090</v>
      </c>
      <c r="I1435" s="25">
        <f t="shared" si="131"/>
        <v>10091</v>
      </c>
      <c r="J1435" s="80" t="s">
        <v>483</v>
      </c>
      <c r="K1435" s="79">
        <f t="shared" si="132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47</v>
      </c>
      <c r="C1436" s="36">
        <f t="shared" si="127"/>
        <v>47</v>
      </c>
      <c r="D1436" s="30">
        <f t="shared" si="128"/>
        <v>5380</v>
      </c>
      <c r="E1436" s="29">
        <f t="shared" si="129"/>
        <v>5381</v>
      </c>
      <c r="F1436" s="31">
        <v>5046</v>
      </c>
      <c r="G1436" s="25" t="s">
        <v>172</v>
      </c>
      <c r="H1436" s="23">
        <f t="shared" si="130"/>
        <v>10092</v>
      </c>
      <c r="I1436" s="25">
        <f t="shared" si="131"/>
        <v>10093</v>
      </c>
      <c r="J1436" s="80" t="s">
        <v>483</v>
      </c>
      <c r="K1436" s="79">
        <f t="shared" si="132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48</v>
      </c>
      <c r="C1437" s="36">
        <f t="shared" si="127"/>
        <v>48</v>
      </c>
      <c r="D1437" s="30">
        <f t="shared" si="128"/>
        <v>5382</v>
      </c>
      <c r="E1437" s="29">
        <f t="shared" si="129"/>
        <v>5383</v>
      </c>
      <c r="F1437" s="31">
        <v>5047</v>
      </c>
      <c r="G1437" s="25" t="s">
        <v>172</v>
      </c>
      <c r="H1437" s="23">
        <f t="shared" si="130"/>
        <v>10094</v>
      </c>
      <c r="I1437" s="25">
        <f t="shared" si="131"/>
        <v>10095</v>
      </c>
      <c r="J1437" s="80" t="s">
        <v>483</v>
      </c>
      <c r="K1437" s="79">
        <f t="shared" si="132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49</v>
      </c>
      <c r="C1438" s="36">
        <f t="shared" si="127"/>
        <v>49</v>
      </c>
      <c r="D1438" s="30">
        <f t="shared" si="128"/>
        <v>5384</v>
      </c>
      <c r="E1438" s="29">
        <f t="shared" si="129"/>
        <v>5385</v>
      </c>
      <c r="F1438" s="31">
        <v>5048</v>
      </c>
      <c r="G1438" s="25" t="s">
        <v>172</v>
      </c>
      <c r="H1438" s="23">
        <f t="shared" si="130"/>
        <v>10096</v>
      </c>
      <c r="I1438" s="25">
        <f t="shared" si="131"/>
        <v>10097</v>
      </c>
      <c r="J1438" s="80" t="s">
        <v>483</v>
      </c>
      <c r="K1438" s="79">
        <f t="shared" si="132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50</v>
      </c>
      <c r="C1439" s="36">
        <f t="shared" si="127"/>
        <v>50</v>
      </c>
      <c r="D1439" s="30">
        <f t="shared" si="128"/>
        <v>5386</v>
      </c>
      <c r="E1439" s="29">
        <f t="shared" si="129"/>
        <v>5387</v>
      </c>
      <c r="F1439" s="31">
        <v>5049</v>
      </c>
      <c r="G1439" s="25" t="s">
        <v>172</v>
      </c>
      <c r="H1439" s="23">
        <f t="shared" si="130"/>
        <v>10098</v>
      </c>
      <c r="I1439" s="25">
        <f t="shared" si="131"/>
        <v>10099</v>
      </c>
      <c r="J1439" s="80" t="s">
        <v>483</v>
      </c>
      <c r="K1439" s="79">
        <f t="shared" si="132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51</v>
      </c>
      <c r="C1440" s="36">
        <f t="shared" si="127"/>
        <v>51</v>
      </c>
      <c r="D1440" s="30">
        <f t="shared" si="128"/>
        <v>5388</v>
      </c>
      <c r="E1440" s="29">
        <f t="shared" si="129"/>
        <v>5389</v>
      </c>
      <c r="F1440" s="31">
        <v>5050</v>
      </c>
      <c r="G1440" s="25" t="s">
        <v>172</v>
      </c>
      <c r="H1440" s="23">
        <f t="shared" si="130"/>
        <v>10100</v>
      </c>
      <c r="I1440" s="25">
        <f t="shared" si="131"/>
        <v>10101</v>
      </c>
      <c r="J1440" s="80" t="s">
        <v>483</v>
      </c>
      <c r="K1440" s="79">
        <f t="shared" si="132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52</v>
      </c>
      <c r="C1441" s="36">
        <f t="shared" si="127"/>
        <v>52</v>
      </c>
      <c r="D1441" s="30">
        <f t="shared" si="128"/>
        <v>5390</v>
      </c>
      <c r="E1441" s="29">
        <f t="shared" si="129"/>
        <v>5391</v>
      </c>
      <c r="F1441" s="31">
        <v>5051</v>
      </c>
      <c r="G1441" s="25" t="s">
        <v>172</v>
      </c>
      <c r="H1441" s="23">
        <f t="shared" si="130"/>
        <v>10102</v>
      </c>
      <c r="I1441" s="25">
        <f t="shared" si="131"/>
        <v>10103</v>
      </c>
      <c r="J1441" s="80" t="s">
        <v>483</v>
      </c>
      <c r="K1441" s="79">
        <f t="shared" si="132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53</v>
      </c>
      <c r="C1442" s="36">
        <f t="shared" si="127"/>
        <v>53</v>
      </c>
      <c r="D1442" s="30">
        <f t="shared" si="128"/>
        <v>5392</v>
      </c>
      <c r="E1442" s="29">
        <f t="shared" si="129"/>
        <v>5393</v>
      </c>
      <c r="F1442" s="31">
        <v>5052</v>
      </c>
      <c r="G1442" s="25" t="s">
        <v>172</v>
      </c>
      <c r="H1442" s="23">
        <f t="shared" si="130"/>
        <v>10104</v>
      </c>
      <c r="I1442" s="25">
        <f t="shared" si="131"/>
        <v>10105</v>
      </c>
      <c r="J1442" s="80" t="s">
        <v>483</v>
      </c>
      <c r="K1442" s="79">
        <f t="shared" si="132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54</v>
      </c>
      <c r="C1443" s="36">
        <f t="shared" si="127"/>
        <v>54</v>
      </c>
      <c r="D1443" s="30">
        <f t="shared" si="128"/>
        <v>5394</v>
      </c>
      <c r="E1443" s="29">
        <f t="shared" si="129"/>
        <v>5395</v>
      </c>
      <c r="F1443" s="31">
        <v>5053</v>
      </c>
      <c r="G1443" s="25" t="s">
        <v>172</v>
      </c>
      <c r="H1443" s="23">
        <f t="shared" si="130"/>
        <v>10106</v>
      </c>
      <c r="I1443" s="25">
        <f t="shared" si="131"/>
        <v>10107</v>
      </c>
      <c r="J1443" s="80" t="s">
        <v>483</v>
      </c>
      <c r="K1443" s="79">
        <f t="shared" si="132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55</v>
      </c>
      <c r="C1444" s="36">
        <f t="shared" si="127"/>
        <v>55</v>
      </c>
      <c r="D1444" s="30">
        <f t="shared" si="128"/>
        <v>5396</v>
      </c>
      <c r="E1444" s="29">
        <f t="shared" si="129"/>
        <v>5397</v>
      </c>
      <c r="F1444" s="31">
        <v>5054</v>
      </c>
      <c r="G1444" s="25" t="s">
        <v>172</v>
      </c>
      <c r="H1444" s="23">
        <f t="shared" si="130"/>
        <v>10108</v>
      </c>
      <c r="I1444" s="25">
        <f t="shared" si="131"/>
        <v>10109</v>
      </c>
      <c r="J1444" s="80" t="s">
        <v>483</v>
      </c>
      <c r="K1444" s="79">
        <f t="shared" si="132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56</v>
      </c>
      <c r="C1445" s="36">
        <f t="shared" si="127"/>
        <v>56</v>
      </c>
      <c r="D1445" s="30">
        <f t="shared" si="128"/>
        <v>5398</v>
      </c>
      <c r="E1445" s="29">
        <f t="shared" si="129"/>
        <v>5399</v>
      </c>
      <c r="F1445" s="31">
        <v>5055</v>
      </c>
      <c r="G1445" s="25" t="s">
        <v>172</v>
      </c>
      <c r="H1445" s="23">
        <f t="shared" si="130"/>
        <v>10110</v>
      </c>
      <c r="I1445" s="25">
        <f t="shared" si="131"/>
        <v>10111</v>
      </c>
      <c r="J1445" s="80" t="s">
        <v>483</v>
      </c>
      <c r="K1445" s="79">
        <f t="shared" si="132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57</v>
      </c>
      <c r="C1446" s="36">
        <f t="shared" si="127"/>
        <v>57</v>
      </c>
      <c r="D1446" s="30">
        <f t="shared" si="128"/>
        <v>5400</v>
      </c>
      <c r="E1446" s="29">
        <f t="shared" si="129"/>
        <v>5401</v>
      </c>
      <c r="F1446" s="31">
        <v>5056</v>
      </c>
      <c r="G1446" s="25" t="s">
        <v>172</v>
      </c>
      <c r="H1446" s="23">
        <f t="shared" si="130"/>
        <v>10112</v>
      </c>
      <c r="I1446" s="25">
        <f t="shared" si="131"/>
        <v>10113</v>
      </c>
      <c r="J1446" s="80" t="s">
        <v>483</v>
      </c>
      <c r="K1446" s="79">
        <f t="shared" si="132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58</v>
      </c>
      <c r="C1447" s="36">
        <f t="shared" si="127"/>
        <v>58</v>
      </c>
      <c r="D1447" s="30">
        <f t="shared" si="128"/>
        <v>5402</v>
      </c>
      <c r="E1447" s="29">
        <f t="shared" si="129"/>
        <v>5403</v>
      </c>
      <c r="F1447" s="31">
        <v>5057</v>
      </c>
      <c r="G1447" s="25" t="s">
        <v>172</v>
      </c>
      <c r="H1447" s="23">
        <f t="shared" si="130"/>
        <v>10114</v>
      </c>
      <c r="I1447" s="25">
        <f t="shared" si="131"/>
        <v>10115</v>
      </c>
      <c r="J1447" s="80" t="s">
        <v>483</v>
      </c>
      <c r="K1447" s="79">
        <f t="shared" si="132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59</v>
      </c>
      <c r="C1448" s="36">
        <f t="shared" si="127"/>
        <v>59</v>
      </c>
      <c r="D1448" s="30">
        <f t="shared" si="128"/>
        <v>5404</v>
      </c>
      <c r="E1448" s="29">
        <f t="shared" si="129"/>
        <v>5405</v>
      </c>
      <c r="F1448" s="31">
        <v>5058</v>
      </c>
      <c r="G1448" s="25" t="s">
        <v>172</v>
      </c>
      <c r="H1448" s="23">
        <f t="shared" si="130"/>
        <v>10116</v>
      </c>
      <c r="I1448" s="25">
        <f t="shared" si="131"/>
        <v>10117</v>
      </c>
      <c r="J1448" s="80" t="s">
        <v>483</v>
      </c>
      <c r="K1448" s="79">
        <f t="shared" si="132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60</v>
      </c>
      <c r="C1449" s="36">
        <f t="shared" si="127"/>
        <v>60</v>
      </c>
      <c r="D1449" s="30">
        <f t="shared" si="128"/>
        <v>5406</v>
      </c>
      <c r="E1449" s="29">
        <f t="shared" si="129"/>
        <v>5407</v>
      </c>
      <c r="F1449" s="31">
        <v>5059</v>
      </c>
      <c r="G1449" s="25" t="s">
        <v>172</v>
      </c>
      <c r="H1449" s="23">
        <f t="shared" si="130"/>
        <v>10118</v>
      </c>
      <c r="I1449" s="25">
        <f t="shared" si="131"/>
        <v>10119</v>
      </c>
      <c r="J1449" s="80" t="s">
        <v>483</v>
      </c>
      <c r="K1449" s="79">
        <f t="shared" si="132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61</v>
      </c>
      <c r="C1450" s="36">
        <f t="shared" si="127"/>
        <v>61</v>
      </c>
      <c r="D1450" s="30">
        <f t="shared" si="128"/>
        <v>5408</v>
      </c>
      <c r="E1450" s="29">
        <f t="shared" si="129"/>
        <v>5409</v>
      </c>
      <c r="F1450" s="31">
        <v>5060</v>
      </c>
      <c r="G1450" s="25" t="s">
        <v>172</v>
      </c>
      <c r="H1450" s="23">
        <f t="shared" si="130"/>
        <v>10120</v>
      </c>
      <c r="I1450" s="25">
        <f t="shared" si="131"/>
        <v>10121</v>
      </c>
      <c r="J1450" s="80" t="s">
        <v>483</v>
      </c>
      <c r="K1450" s="79">
        <f t="shared" si="132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62</v>
      </c>
      <c r="C1451" s="36">
        <f t="shared" si="127"/>
        <v>62</v>
      </c>
      <c r="D1451" s="30">
        <f t="shared" si="128"/>
        <v>5410</v>
      </c>
      <c r="E1451" s="29">
        <f t="shared" si="129"/>
        <v>5411</v>
      </c>
      <c r="F1451" s="31">
        <v>5061</v>
      </c>
      <c r="G1451" s="25" t="s">
        <v>172</v>
      </c>
      <c r="H1451" s="23">
        <f t="shared" si="130"/>
        <v>10122</v>
      </c>
      <c r="I1451" s="25">
        <f t="shared" si="131"/>
        <v>10123</v>
      </c>
      <c r="J1451" s="80" t="s">
        <v>483</v>
      </c>
      <c r="K1451" s="79">
        <f t="shared" si="132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63</v>
      </c>
      <c r="C1452" s="36">
        <f t="shared" si="127"/>
        <v>63</v>
      </c>
      <c r="D1452" s="30">
        <f t="shared" si="128"/>
        <v>5412</v>
      </c>
      <c r="E1452" s="29">
        <f t="shared" si="129"/>
        <v>5413</v>
      </c>
      <c r="F1452" s="31">
        <v>5062</v>
      </c>
      <c r="G1452" s="25" t="s">
        <v>172</v>
      </c>
      <c r="H1452" s="23">
        <f t="shared" si="130"/>
        <v>10124</v>
      </c>
      <c r="I1452" s="25">
        <f t="shared" si="131"/>
        <v>10125</v>
      </c>
      <c r="J1452" s="80" t="s">
        <v>483</v>
      </c>
      <c r="K1452" s="79">
        <f t="shared" si="132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64</v>
      </c>
      <c r="C1453" s="36">
        <f t="shared" si="127"/>
        <v>64</v>
      </c>
      <c r="D1453" s="30">
        <f t="shared" si="128"/>
        <v>5414</v>
      </c>
      <c r="E1453" s="29">
        <f t="shared" si="129"/>
        <v>5415</v>
      </c>
      <c r="F1453" s="31">
        <v>5063</v>
      </c>
      <c r="G1453" s="25" t="s">
        <v>172</v>
      </c>
      <c r="H1453" s="23">
        <f t="shared" si="130"/>
        <v>10126</v>
      </c>
      <c r="I1453" s="25">
        <f t="shared" si="131"/>
        <v>10127</v>
      </c>
      <c r="J1453" s="80" t="s">
        <v>483</v>
      </c>
      <c r="K1453" s="79">
        <f t="shared" si="132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65</v>
      </c>
      <c r="C1454" s="36">
        <f t="shared" si="127"/>
        <v>65</v>
      </c>
      <c r="D1454" s="30">
        <f t="shared" si="128"/>
        <v>5416</v>
      </c>
      <c r="E1454" s="29">
        <f t="shared" si="129"/>
        <v>5417</v>
      </c>
      <c r="F1454" s="31">
        <v>5064</v>
      </c>
      <c r="G1454" s="25" t="s">
        <v>172</v>
      </c>
      <c r="H1454" s="23">
        <f t="shared" si="130"/>
        <v>10128</v>
      </c>
      <c r="I1454" s="25">
        <f t="shared" si="131"/>
        <v>10129</v>
      </c>
      <c r="J1454" s="80" t="s">
        <v>483</v>
      </c>
      <c r="K1454" s="79">
        <f t="shared" si="132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33">CONCATENATE("kWh - Circuit ",C1455)</f>
        <v>kWh - Circuit 66</v>
      </c>
      <c r="C1455" s="36">
        <f t="shared" si="127"/>
        <v>66</v>
      </c>
      <c r="D1455" s="30">
        <f t="shared" si="128"/>
        <v>5418</v>
      </c>
      <c r="E1455" s="29">
        <f t="shared" si="129"/>
        <v>5419</v>
      </c>
      <c r="F1455" s="31">
        <v>5065</v>
      </c>
      <c r="G1455" s="25" t="s">
        <v>172</v>
      </c>
      <c r="H1455" s="23">
        <f t="shared" si="130"/>
        <v>10130</v>
      </c>
      <c r="I1455" s="25">
        <f t="shared" si="131"/>
        <v>10131</v>
      </c>
      <c r="J1455" s="80" t="s">
        <v>483</v>
      </c>
      <c r="K1455" s="79">
        <f t="shared" si="132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33"/>
        <v>kWh - Circuit 67</v>
      </c>
      <c r="C1456" s="36">
        <f t="shared" ref="C1456:C1485" si="134">C1455+1</f>
        <v>67</v>
      </c>
      <c r="D1456" s="30">
        <f t="shared" ref="D1456:D1485" si="135">E1455+1</f>
        <v>5420</v>
      </c>
      <c r="E1456" s="29">
        <f t="shared" ref="E1456:E1485" si="136">+D1456+1</f>
        <v>5421</v>
      </c>
      <c r="F1456" s="31">
        <v>5066</v>
      </c>
      <c r="G1456" s="25" t="s">
        <v>172</v>
      </c>
      <c r="H1456" s="23">
        <f t="shared" ref="H1456:H1485" si="137">I1455+1</f>
        <v>10132</v>
      </c>
      <c r="I1456" s="25">
        <f t="shared" ref="I1456:I1485" si="138">+H1456+1</f>
        <v>10133</v>
      </c>
      <c r="J1456" s="80" t="s">
        <v>483</v>
      </c>
      <c r="K1456" s="79">
        <f t="shared" ref="K1456:K1485" si="139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33"/>
        <v>kWh - Circuit 68</v>
      </c>
      <c r="C1457" s="36">
        <f t="shared" si="134"/>
        <v>68</v>
      </c>
      <c r="D1457" s="30">
        <f t="shared" si="135"/>
        <v>5422</v>
      </c>
      <c r="E1457" s="29">
        <f t="shared" si="136"/>
        <v>5423</v>
      </c>
      <c r="F1457" s="31">
        <v>5067</v>
      </c>
      <c r="G1457" s="25" t="s">
        <v>172</v>
      </c>
      <c r="H1457" s="23">
        <f t="shared" si="137"/>
        <v>10134</v>
      </c>
      <c r="I1457" s="25">
        <f t="shared" si="138"/>
        <v>10135</v>
      </c>
      <c r="J1457" s="80" t="s">
        <v>483</v>
      </c>
      <c r="K1457" s="79">
        <f t="shared" si="139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33"/>
        <v>kWh - Circuit 69</v>
      </c>
      <c r="C1458" s="36">
        <f t="shared" si="134"/>
        <v>69</v>
      </c>
      <c r="D1458" s="30">
        <f t="shared" si="135"/>
        <v>5424</v>
      </c>
      <c r="E1458" s="29">
        <f t="shared" si="136"/>
        <v>5425</v>
      </c>
      <c r="F1458" s="31">
        <v>5068</v>
      </c>
      <c r="G1458" s="25" t="s">
        <v>172</v>
      </c>
      <c r="H1458" s="23">
        <f t="shared" si="137"/>
        <v>10136</v>
      </c>
      <c r="I1458" s="25">
        <f t="shared" si="138"/>
        <v>10137</v>
      </c>
      <c r="J1458" s="80" t="s">
        <v>483</v>
      </c>
      <c r="K1458" s="79">
        <f t="shared" si="139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33"/>
        <v>kWh - Circuit 70</v>
      </c>
      <c r="C1459" s="36">
        <f t="shared" si="134"/>
        <v>70</v>
      </c>
      <c r="D1459" s="30">
        <f t="shared" si="135"/>
        <v>5426</v>
      </c>
      <c r="E1459" s="29">
        <f t="shared" si="136"/>
        <v>5427</v>
      </c>
      <c r="F1459" s="31">
        <v>5069</v>
      </c>
      <c r="G1459" s="25" t="s">
        <v>172</v>
      </c>
      <c r="H1459" s="23">
        <f t="shared" si="137"/>
        <v>10138</v>
      </c>
      <c r="I1459" s="25">
        <f t="shared" si="138"/>
        <v>10139</v>
      </c>
      <c r="J1459" s="80" t="s">
        <v>483</v>
      </c>
      <c r="K1459" s="79">
        <f t="shared" si="139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33"/>
        <v>kWh - Circuit 71</v>
      </c>
      <c r="C1460" s="36">
        <f t="shared" si="134"/>
        <v>71</v>
      </c>
      <c r="D1460" s="30">
        <f t="shared" si="135"/>
        <v>5428</v>
      </c>
      <c r="E1460" s="29">
        <f t="shared" si="136"/>
        <v>5429</v>
      </c>
      <c r="F1460" s="31">
        <v>5070</v>
      </c>
      <c r="G1460" s="25" t="s">
        <v>172</v>
      </c>
      <c r="H1460" s="23">
        <f t="shared" si="137"/>
        <v>10140</v>
      </c>
      <c r="I1460" s="25">
        <f t="shared" si="138"/>
        <v>10141</v>
      </c>
      <c r="J1460" s="80" t="s">
        <v>483</v>
      </c>
      <c r="K1460" s="79">
        <f t="shared" si="139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33"/>
        <v>kWh - Circuit 72</v>
      </c>
      <c r="C1461" s="36">
        <f t="shared" si="134"/>
        <v>72</v>
      </c>
      <c r="D1461" s="30">
        <f t="shared" si="135"/>
        <v>5430</v>
      </c>
      <c r="E1461" s="29">
        <f t="shared" si="136"/>
        <v>5431</v>
      </c>
      <c r="F1461" s="31">
        <v>5071</v>
      </c>
      <c r="G1461" s="25" t="s">
        <v>172</v>
      </c>
      <c r="H1461" s="23">
        <f t="shared" si="137"/>
        <v>10142</v>
      </c>
      <c r="I1461" s="25">
        <f t="shared" si="138"/>
        <v>10143</v>
      </c>
      <c r="J1461" s="80" t="s">
        <v>483</v>
      </c>
      <c r="K1461" s="79">
        <f t="shared" si="139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33"/>
        <v>kWh - Circuit 73</v>
      </c>
      <c r="C1462" s="36">
        <f t="shared" si="134"/>
        <v>73</v>
      </c>
      <c r="D1462" s="30">
        <f t="shared" si="135"/>
        <v>5432</v>
      </c>
      <c r="E1462" s="29">
        <f t="shared" si="136"/>
        <v>5433</v>
      </c>
      <c r="F1462" s="31">
        <v>5072</v>
      </c>
      <c r="G1462" s="25" t="s">
        <v>172</v>
      </c>
      <c r="H1462" s="23">
        <f t="shared" si="137"/>
        <v>10144</v>
      </c>
      <c r="I1462" s="25">
        <f t="shared" si="138"/>
        <v>10145</v>
      </c>
      <c r="J1462" s="80" t="s">
        <v>483</v>
      </c>
      <c r="K1462" s="79">
        <f t="shared" si="139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33"/>
        <v>kWh - Circuit 74</v>
      </c>
      <c r="C1463" s="36">
        <f t="shared" si="134"/>
        <v>74</v>
      </c>
      <c r="D1463" s="30">
        <f t="shared" si="135"/>
        <v>5434</v>
      </c>
      <c r="E1463" s="29">
        <f t="shared" si="136"/>
        <v>5435</v>
      </c>
      <c r="F1463" s="31">
        <v>5073</v>
      </c>
      <c r="G1463" s="25" t="s">
        <v>172</v>
      </c>
      <c r="H1463" s="23">
        <f t="shared" si="137"/>
        <v>10146</v>
      </c>
      <c r="I1463" s="25">
        <f t="shared" si="138"/>
        <v>10147</v>
      </c>
      <c r="J1463" s="80" t="s">
        <v>483</v>
      </c>
      <c r="K1463" s="79">
        <f t="shared" si="139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33"/>
        <v>kWh - Circuit 75</v>
      </c>
      <c r="C1464" s="36">
        <f t="shared" si="134"/>
        <v>75</v>
      </c>
      <c r="D1464" s="30">
        <f t="shared" si="135"/>
        <v>5436</v>
      </c>
      <c r="E1464" s="29">
        <f t="shared" si="136"/>
        <v>5437</v>
      </c>
      <c r="F1464" s="31">
        <v>5074</v>
      </c>
      <c r="G1464" s="25" t="s">
        <v>172</v>
      </c>
      <c r="H1464" s="23">
        <f t="shared" si="137"/>
        <v>10148</v>
      </c>
      <c r="I1464" s="25">
        <f t="shared" si="138"/>
        <v>10149</v>
      </c>
      <c r="J1464" s="80" t="s">
        <v>483</v>
      </c>
      <c r="K1464" s="79">
        <f t="shared" si="139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33"/>
        <v>kWh - Circuit 76</v>
      </c>
      <c r="C1465" s="36">
        <f t="shared" si="134"/>
        <v>76</v>
      </c>
      <c r="D1465" s="30">
        <f t="shared" si="135"/>
        <v>5438</v>
      </c>
      <c r="E1465" s="29">
        <f t="shared" si="136"/>
        <v>5439</v>
      </c>
      <c r="F1465" s="31">
        <v>5075</v>
      </c>
      <c r="G1465" s="25" t="s">
        <v>172</v>
      </c>
      <c r="H1465" s="23">
        <f t="shared" si="137"/>
        <v>10150</v>
      </c>
      <c r="I1465" s="25">
        <f t="shared" si="138"/>
        <v>10151</v>
      </c>
      <c r="J1465" s="80" t="s">
        <v>483</v>
      </c>
      <c r="K1465" s="79">
        <f t="shared" si="139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33"/>
        <v>kWh - Circuit 77</v>
      </c>
      <c r="C1466" s="36">
        <f t="shared" si="134"/>
        <v>77</v>
      </c>
      <c r="D1466" s="30">
        <f t="shared" si="135"/>
        <v>5440</v>
      </c>
      <c r="E1466" s="29">
        <f t="shared" si="136"/>
        <v>5441</v>
      </c>
      <c r="F1466" s="31">
        <v>5076</v>
      </c>
      <c r="G1466" s="25" t="s">
        <v>172</v>
      </c>
      <c r="H1466" s="23">
        <f t="shared" si="137"/>
        <v>10152</v>
      </c>
      <c r="I1466" s="25">
        <f t="shared" si="138"/>
        <v>10153</v>
      </c>
      <c r="J1466" s="80" t="s">
        <v>483</v>
      </c>
      <c r="K1466" s="79">
        <f t="shared" si="139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78</v>
      </c>
      <c r="C1467" s="36">
        <f t="shared" si="134"/>
        <v>78</v>
      </c>
      <c r="D1467" s="30">
        <f t="shared" si="135"/>
        <v>5442</v>
      </c>
      <c r="E1467" s="29">
        <f t="shared" si="136"/>
        <v>5443</v>
      </c>
      <c r="F1467" s="31">
        <v>5077</v>
      </c>
      <c r="G1467" s="25" t="s">
        <v>172</v>
      </c>
      <c r="H1467" s="23">
        <f t="shared" si="137"/>
        <v>10154</v>
      </c>
      <c r="I1467" s="25">
        <f t="shared" si="138"/>
        <v>10155</v>
      </c>
      <c r="J1467" s="80" t="s">
        <v>483</v>
      </c>
      <c r="K1467" s="79">
        <f t="shared" si="139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79</v>
      </c>
      <c r="C1468" s="36">
        <f t="shared" si="134"/>
        <v>79</v>
      </c>
      <c r="D1468" s="30">
        <f t="shared" si="135"/>
        <v>5444</v>
      </c>
      <c r="E1468" s="29">
        <f t="shared" si="136"/>
        <v>5445</v>
      </c>
      <c r="F1468" s="31">
        <v>5078</v>
      </c>
      <c r="G1468" s="25" t="s">
        <v>172</v>
      </c>
      <c r="H1468" s="23">
        <f t="shared" si="137"/>
        <v>10156</v>
      </c>
      <c r="I1468" s="25">
        <f t="shared" si="138"/>
        <v>10157</v>
      </c>
      <c r="J1468" s="80" t="s">
        <v>483</v>
      </c>
      <c r="K1468" s="79">
        <f t="shared" si="139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80</v>
      </c>
      <c r="C1469" s="36">
        <f t="shared" si="134"/>
        <v>80</v>
      </c>
      <c r="D1469" s="30">
        <f t="shared" si="135"/>
        <v>5446</v>
      </c>
      <c r="E1469" s="29">
        <f t="shared" si="136"/>
        <v>5447</v>
      </c>
      <c r="F1469" s="31">
        <v>5079</v>
      </c>
      <c r="G1469" s="25" t="s">
        <v>172</v>
      </c>
      <c r="H1469" s="23">
        <f t="shared" si="137"/>
        <v>10158</v>
      </c>
      <c r="I1469" s="25">
        <f t="shared" si="138"/>
        <v>10159</v>
      </c>
      <c r="J1469" s="80" t="s">
        <v>483</v>
      </c>
      <c r="K1469" s="79">
        <f t="shared" si="139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81</v>
      </c>
      <c r="C1470" s="36">
        <f t="shared" si="134"/>
        <v>81</v>
      </c>
      <c r="D1470" s="30">
        <f t="shared" si="135"/>
        <v>5448</v>
      </c>
      <c r="E1470" s="29">
        <f t="shared" si="136"/>
        <v>5449</v>
      </c>
      <c r="F1470" s="31">
        <v>5080</v>
      </c>
      <c r="G1470" s="25" t="s">
        <v>172</v>
      </c>
      <c r="H1470" s="23">
        <f t="shared" si="137"/>
        <v>10160</v>
      </c>
      <c r="I1470" s="25">
        <f t="shared" si="138"/>
        <v>10161</v>
      </c>
      <c r="J1470" s="80" t="s">
        <v>483</v>
      </c>
      <c r="K1470" s="79">
        <f t="shared" si="139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82</v>
      </c>
      <c r="C1471" s="36">
        <f t="shared" si="134"/>
        <v>82</v>
      </c>
      <c r="D1471" s="30">
        <f t="shared" si="135"/>
        <v>5450</v>
      </c>
      <c r="E1471" s="29">
        <f t="shared" si="136"/>
        <v>5451</v>
      </c>
      <c r="F1471" s="31">
        <v>5081</v>
      </c>
      <c r="G1471" s="25" t="s">
        <v>172</v>
      </c>
      <c r="H1471" s="23">
        <f t="shared" si="137"/>
        <v>10162</v>
      </c>
      <c r="I1471" s="25">
        <f t="shared" si="138"/>
        <v>10163</v>
      </c>
      <c r="J1471" s="80" t="s">
        <v>483</v>
      </c>
      <c r="K1471" s="79">
        <f t="shared" si="139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83</v>
      </c>
      <c r="C1472" s="36">
        <f t="shared" si="134"/>
        <v>83</v>
      </c>
      <c r="D1472" s="30">
        <f t="shared" si="135"/>
        <v>5452</v>
      </c>
      <c r="E1472" s="29">
        <f t="shared" si="136"/>
        <v>5453</v>
      </c>
      <c r="F1472" s="31">
        <v>5082</v>
      </c>
      <c r="G1472" s="25" t="s">
        <v>172</v>
      </c>
      <c r="H1472" s="23">
        <f t="shared" si="137"/>
        <v>10164</v>
      </c>
      <c r="I1472" s="25">
        <f t="shared" si="138"/>
        <v>10165</v>
      </c>
      <c r="J1472" s="80" t="s">
        <v>483</v>
      </c>
      <c r="K1472" s="79">
        <f t="shared" si="139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33"/>
        <v>kWh - Circuit 84</v>
      </c>
      <c r="C1473" s="36">
        <f t="shared" si="134"/>
        <v>84</v>
      </c>
      <c r="D1473" s="30">
        <f t="shared" si="135"/>
        <v>5454</v>
      </c>
      <c r="E1473" s="29">
        <f t="shared" si="136"/>
        <v>5455</v>
      </c>
      <c r="F1473" s="31">
        <v>5083</v>
      </c>
      <c r="G1473" s="25" t="s">
        <v>172</v>
      </c>
      <c r="H1473" s="23">
        <f t="shared" si="137"/>
        <v>10166</v>
      </c>
      <c r="I1473" s="25">
        <f t="shared" si="138"/>
        <v>10167</v>
      </c>
      <c r="J1473" s="80" t="s">
        <v>483</v>
      </c>
      <c r="K1473" s="79">
        <f t="shared" si="139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33"/>
        <v>kWh - Circuit 85</v>
      </c>
      <c r="C1474" s="36">
        <f t="shared" si="134"/>
        <v>85</v>
      </c>
      <c r="D1474" s="30">
        <f t="shared" si="135"/>
        <v>5456</v>
      </c>
      <c r="E1474" s="29">
        <f t="shared" si="136"/>
        <v>5457</v>
      </c>
      <c r="F1474" s="31">
        <v>5084</v>
      </c>
      <c r="G1474" s="25" t="s">
        <v>172</v>
      </c>
      <c r="H1474" s="23">
        <f t="shared" si="137"/>
        <v>10168</v>
      </c>
      <c r="I1474" s="25">
        <f t="shared" si="138"/>
        <v>10169</v>
      </c>
      <c r="J1474" s="80" t="s">
        <v>483</v>
      </c>
      <c r="K1474" s="79">
        <f t="shared" si="139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33"/>
        <v>kWh - Circuit 86</v>
      </c>
      <c r="C1475" s="36">
        <f t="shared" si="134"/>
        <v>86</v>
      </c>
      <c r="D1475" s="30">
        <f t="shared" si="135"/>
        <v>5458</v>
      </c>
      <c r="E1475" s="29">
        <f t="shared" si="136"/>
        <v>5459</v>
      </c>
      <c r="F1475" s="31">
        <v>5085</v>
      </c>
      <c r="G1475" s="25" t="s">
        <v>172</v>
      </c>
      <c r="H1475" s="23">
        <f t="shared" si="137"/>
        <v>10170</v>
      </c>
      <c r="I1475" s="25">
        <f t="shared" si="138"/>
        <v>10171</v>
      </c>
      <c r="J1475" s="80" t="s">
        <v>483</v>
      </c>
      <c r="K1475" s="79">
        <f t="shared" si="139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33"/>
        <v>kWh - Circuit 87</v>
      </c>
      <c r="C1476" s="36">
        <f t="shared" si="134"/>
        <v>87</v>
      </c>
      <c r="D1476" s="30">
        <f t="shared" si="135"/>
        <v>5460</v>
      </c>
      <c r="E1476" s="29">
        <f t="shared" si="136"/>
        <v>5461</v>
      </c>
      <c r="F1476" s="31">
        <v>5086</v>
      </c>
      <c r="G1476" s="25" t="s">
        <v>172</v>
      </c>
      <c r="H1476" s="23">
        <f t="shared" si="137"/>
        <v>10172</v>
      </c>
      <c r="I1476" s="25">
        <f t="shared" si="138"/>
        <v>10173</v>
      </c>
      <c r="J1476" s="80" t="s">
        <v>483</v>
      </c>
      <c r="K1476" s="79">
        <f t="shared" si="139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33"/>
        <v>kWh - Circuit 88</v>
      </c>
      <c r="C1477" s="36">
        <f t="shared" si="134"/>
        <v>88</v>
      </c>
      <c r="D1477" s="30">
        <f t="shared" si="135"/>
        <v>5462</v>
      </c>
      <c r="E1477" s="29">
        <f t="shared" si="136"/>
        <v>5463</v>
      </c>
      <c r="F1477" s="31">
        <v>5087</v>
      </c>
      <c r="G1477" s="25" t="s">
        <v>172</v>
      </c>
      <c r="H1477" s="23">
        <f t="shared" si="137"/>
        <v>10174</v>
      </c>
      <c r="I1477" s="25">
        <f t="shared" si="138"/>
        <v>10175</v>
      </c>
      <c r="J1477" s="80" t="s">
        <v>483</v>
      </c>
      <c r="K1477" s="79">
        <f t="shared" si="139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33"/>
        <v>kWh - Circuit 89</v>
      </c>
      <c r="C1478" s="36">
        <f t="shared" si="134"/>
        <v>89</v>
      </c>
      <c r="D1478" s="30">
        <f t="shared" si="135"/>
        <v>5464</v>
      </c>
      <c r="E1478" s="29">
        <f t="shared" si="136"/>
        <v>5465</v>
      </c>
      <c r="F1478" s="31">
        <v>5088</v>
      </c>
      <c r="G1478" s="25" t="s">
        <v>172</v>
      </c>
      <c r="H1478" s="23">
        <f t="shared" si="137"/>
        <v>10176</v>
      </c>
      <c r="I1478" s="25">
        <f t="shared" si="138"/>
        <v>10177</v>
      </c>
      <c r="J1478" s="80" t="s">
        <v>483</v>
      </c>
      <c r="K1478" s="79">
        <f t="shared" si="139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33"/>
        <v>kWh - Circuit 90</v>
      </c>
      <c r="C1479" s="36">
        <f t="shared" si="134"/>
        <v>90</v>
      </c>
      <c r="D1479" s="30">
        <f t="shared" si="135"/>
        <v>5466</v>
      </c>
      <c r="E1479" s="29">
        <f t="shared" si="136"/>
        <v>5467</v>
      </c>
      <c r="F1479" s="31">
        <v>5089</v>
      </c>
      <c r="G1479" s="25" t="s">
        <v>172</v>
      </c>
      <c r="H1479" s="23">
        <f t="shared" si="137"/>
        <v>10178</v>
      </c>
      <c r="I1479" s="25">
        <f t="shared" si="138"/>
        <v>10179</v>
      </c>
      <c r="J1479" s="80" t="s">
        <v>483</v>
      </c>
      <c r="K1479" s="79">
        <f t="shared" si="139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33"/>
        <v>kWh - Circuit 91</v>
      </c>
      <c r="C1480" s="36">
        <f t="shared" si="134"/>
        <v>91</v>
      </c>
      <c r="D1480" s="30">
        <f t="shared" si="135"/>
        <v>5468</v>
      </c>
      <c r="E1480" s="29">
        <f t="shared" si="136"/>
        <v>5469</v>
      </c>
      <c r="F1480" s="31">
        <v>5090</v>
      </c>
      <c r="G1480" s="25" t="s">
        <v>172</v>
      </c>
      <c r="H1480" s="23">
        <f t="shared" si="137"/>
        <v>10180</v>
      </c>
      <c r="I1480" s="25">
        <f t="shared" si="138"/>
        <v>10181</v>
      </c>
      <c r="J1480" s="80" t="s">
        <v>483</v>
      </c>
      <c r="K1480" s="79">
        <f t="shared" si="139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33"/>
        <v>kWh - Circuit 92</v>
      </c>
      <c r="C1481" s="36">
        <f t="shared" si="134"/>
        <v>92</v>
      </c>
      <c r="D1481" s="30">
        <f t="shared" si="135"/>
        <v>5470</v>
      </c>
      <c r="E1481" s="29">
        <f t="shared" si="136"/>
        <v>5471</v>
      </c>
      <c r="F1481" s="31">
        <v>5091</v>
      </c>
      <c r="G1481" s="25" t="s">
        <v>172</v>
      </c>
      <c r="H1481" s="23">
        <f t="shared" si="137"/>
        <v>10182</v>
      </c>
      <c r="I1481" s="25">
        <f t="shared" si="138"/>
        <v>10183</v>
      </c>
      <c r="J1481" s="80" t="s">
        <v>483</v>
      </c>
      <c r="K1481" s="79">
        <f t="shared" si="139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33"/>
        <v>kWh - Circuit 93</v>
      </c>
      <c r="C1482" s="36">
        <f t="shared" si="134"/>
        <v>93</v>
      </c>
      <c r="D1482" s="30">
        <f t="shared" si="135"/>
        <v>5472</v>
      </c>
      <c r="E1482" s="29">
        <f t="shared" si="136"/>
        <v>5473</v>
      </c>
      <c r="F1482" s="31">
        <v>5092</v>
      </c>
      <c r="G1482" s="25" t="s">
        <v>172</v>
      </c>
      <c r="H1482" s="23">
        <f t="shared" si="137"/>
        <v>10184</v>
      </c>
      <c r="I1482" s="25">
        <f t="shared" si="138"/>
        <v>10185</v>
      </c>
      <c r="J1482" s="80" t="s">
        <v>483</v>
      </c>
      <c r="K1482" s="79">
        <f t="shared" si="139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33"/>
        <v>kWh - Circuit 94</v>
      </c>
      <c r="C1483" s="36">
        <f t="shared" si="134"/>
        <v>94</v>
      </c>
      <c r="D1483" s="30">
        <f t="shared" si="135"/>
        <v>5474</v>
      </c>
      <c r="E1483" s="29">
        <f t="shared" si="136"/>
        <v>5475</v>
      </c>
      <c r="F1483" s="31">
        <v>5093</v>
      </c>
      <c r="G1483" s="25" t="s">
        <v>172</v>
      </c>
      <c r="H1483" s="23">
        <f t="shared" si="137"/>
        <v>10186</v>
      </c>
      <c r="I1483" s="25">
        <f t="shared" si="138"/>
        <v>10187</v>
      </c>
      <c r="J1483" s="80" t="s">
        <v>483</v>
      </c>
      <c r="K1483" s="79">
        <f t="shared" si="139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33"/>
        <v>kWh - Circuit 95</v>
      </c>
      <c r="C1484" s="36">
        <f t="shared" si="134"/>
        <v>95</v>
      </c>
      <c r="D1484" s="30">
        <f t="shared" si="135"/>
        <v>5476</v>
      </c>
      <c r="E1484" s="29">
        <f t="shared" si="136"/>
        <v>5477</v>
      </c>
      <c r="F1484" s="31">
        <v>5094</v>
      </c>
      <c r="G1484" s="25" t="s">
        <v>172</v>
      </c>
      <c r="H1484" s="23">
        <f t="shared" si="137"/>
        <v>10188</v>
      </c>
      <c r="I1484" s="25">
        <f t="shared" si="138"/>
        <v>10189</v>
      </c>
      <c r="J1484" s="80" t="s">
        <v>483</v>
      </c>
      <c r="K1484" s="79">
        <f t="shared" si="139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33"/>
        <v>kWh - Circuit 96</v>
      </c>
      <c r="C1485" s="36">
        <f t="shared" si="134"/>
        <v>96</v>
      </c>
      <c r="D1485" s="30">
        <f t="shared" si="135"/>
        <v>5478</v>
      </c>
      <c r="E1485" s="29">
        <f t="shared" si="136"/>
        <v>5479</v>
      </c>
      <c r="F1485" s="31">
        <v>5095</v>
      </c>
      <c r="G1485" s="25" t="s">
        <v>172</v>
      </c>
      <c r="H1485" s="23">
        <f t="shared" si="137"/>
        <v>10190</v>
      </c>
      <c r="I1485" s="25">
        <f t="shared" si="138"/>
        <v>10191</v>
      </c>
      <c r="J1485" s="80" t="s">
        <v>483</v>
      </c>
      <c r="K1485" s="79">
        <f t="shared" si="139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69" customFormat="1" outlineLevel="1" x14ac:dyDescent="0.25">
      <c r="A1487" s="71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198</v>
      </c>
      <c r="G1487" s="25" t="s">
        <v>172</v>
      </c>
      <c r="H1487" s="23">
        <f>I1389+1</f>
        <v>10192</v>
      </c>
      <c r="I1487" s="25">
        <f>I1583</f>
        <v>10383</v>
      </c>
      <c r="J1487" s="80" t="s">
        <v>483</v>
      </c>
      <c r="K1487" s="79" t="s">
        <v>491</v>
      </c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80" t="s">
        <v>483</v>
      </c>
      <c r="K1488" s="79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40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80" t="s">
        <v>483</v>
      </c>
      <c r="K1489" s="79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40"/>
        <v>kVARh - Circuit 3</v>
      </c>
      <c r="C1490" s="36">
        <f t="shared" ref="C1490:C1553" si="141">C1489+1</f>
        <v>3</v>
      </c>
      <c r="D1490" s="30">
        <f t="shared" ref="D1490:D1553" si="142">E1489+1</f>
        <v>5484</v>
      </c>
      <c r="E1490" s="29">
        <f t="shared" ref="E1490:E1553" si="143">+D1490+1</f>
        <v>5485</v>
      </c>
      <c r="F1490" s="31">
        <v>5002</v>
      </c>
      <c r="G1490" s="25" t="s">
        <v>172</v>
      </c>
      <c r="H1490" s="23">
        <f t="shared" ref="H1490:H1553" si="144">I1489+1</f>
        <v>10196</v>
      </c>
      <c r="I1490" s="25">
        <f t="shared" ref="I1490:I1553" si="145">+H1490+1</f>
        <v>10197</v>
      </c>
      <c r="J1490" s="80" t="s">
        <v>483</v>
      </c>
      <c r="K1490" s="79">
        <f t="shared" ref="K1490:K1553" si="146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40"/>
        <v>kVARh - Circuit 4</v>
      </c>
      <c r="C1491" s="36">
        <f t="shared" si="141"/>
        <v>4</v>
      </c>
      <c r="D1491" s="30">
        <f t="shared" si="142"/>
        <v>5486</v>
      </c>
      <c r="E1491" s="29">
        <f t="shared" si="143"/>
        <v>5487</v>
      </c>
      <c r="F1491" s="31">
        <v>5003</v>
      </c>
      <c r="G1491" s="25" t="s">
        <v>172</v>
      </c>
      <c r="H1491" s="23">
        <f t="shared" si="144"/>
        <v>10198</v>
      </c>
      <c r="I1491" s="25">
        <f t="shared" si="145"/>
        <v>10199</v>
      </c>
      <c r="J1491" s="80" t="s">
        <v>483</v>
      </c>
      <c r="K1491" s="79">
        <f t="shared" si="146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40"/>
        <v>kVARh - Circuit 5</v>
      </c>
      <c r="C1492" s="36">
        <f t="shared" si="141"/>
        <v>5</v>
      </c>
      <c r="D1492" s="30">
        <f t="shared" si="142"/>
        <v>5488</v>
      </c>
      <c r="E1492" s="29">
        <f t="shared" si="143"/>
        <v>5489</v>
      </c>
      <c r="F1492" s="31">
        <v>5004</v>
      </c>
      <c r="G1492" s="25" t="s">
        <v>172</v>
      </c>
      <c r="H1492" s="23">
        <f t="shared" si="144"/>
        <v>10200</v>
      </c>
      <c r="I1492" s="25">
        <f t="shared" si="145"/>
        <v>10201</v>
      </c>
      <c r="J1492" s="80" t="s">
        <v>483</v>
      </c>
      <c r="K1492" s="79">
        <f t="shared" si="146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40"/>
        <v>kVARh - Circuit 6</v>
      </c>
      <c r="C1493" s="36">
        <f t="shared" si="141"/>
        <v>6</v>
      </c>
      <c r="D1493" s="30">
        <f t="shared" si="142"/>
        <v>5490</v>
      </c>
      <c r="E1493" s="29">
        <f t="shared" si="143"/>
        <v>5491</v>
      </c>
      <c r="F1493" s="31">
        <v>5005</v>
      </c>
      <c r="G1493" s="25" t="s">
        <v>172</v>
      </c>
      <c r="H1493" s="23">
        <f t="shared" si="144"/>
        <v>10202</v>
      </c>
      <c r="I1493" s="25">
        <f t="shared" si="145"/>
        <v>10203</v>
      </c>
      <c r="J1493" s="80" t="s">
        <v>483</v>
      </c>
      <c r="K1493" s="79">
        <f t="shared" si="146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40"/>
        <v>kVARh - Circuit 7</v>
      </c>
      <c r="C1494" s="36">
        <f t="shared" si="141"/>
        <v>7</v>
      </c>
      <c r="D1494" s="30">
        <f t="shared" si="142"/>
        <v>5492</v>
      </c>
      <c r="E1494" s="29">
        <f t="shared" si="143"/>
        <v>5493</v>
      </c>
      <c r="F1494" s="31">
        <v>5006</v>
      </c>
      <c r="G1494" s="25" t="s">
        <v>172</v>
      </c>
      <c r="H1494" s="23">
        <f t="shared" si="144"/>
        <v>10204</v>
      </c>
      <c r="I1494" s="25">
        <f t="shared" si="145"/>
        <v>10205</v>
      </c>
      <c r="J1494" s="80" t="s">
        <v>483</v>
      </c>
      <c r="K1494" s="79">
        <f t="shared" si="146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40"/>
        <v>kVARh - Circuit 8</v>
      </c>
      <c r="C1495" s="36">
        <f t="shared" si="141"/>
        <v>8</v>
      </c>
      <c r="D1495" s="30">
        <f t="shared" si="142"/>
        <v>5494</v>
      </c>
      <c r="E1495" s="29">
        <f t="shared" si="143"/>
        <v>5495</v>
      </c>
      <c r="F1495" s="31">
        <v>5007</v>
      </c>
      <c r="G1495" s="25" t="s">
        <v>172</v>
      </c>
      <c r="H1495" s="23">
        <f t="shared" si="144"/>
        <v>10206</v>
      </c>
      <c r="I1495" s="25">
        <f t="shared" si="145"/>
        <v>10207</v>
      </c>
      <c r="J1495" s="80" t="s">
        <v>483</v>
      </c>
      <c r="K1495" s="79">
        <f t="shared" si="146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40"/>
        <v>kVARh - Circuit 9</v>
      </c>
      <c r="C1496" s="36">
        <f t="shared" si="141"/>
        <v>9</v>
      </c>
      <c r="D1496" s="30">
        <f t="shared" si="142"/>
        <v>5496</v>
      </c>
      <c r="E1496" s="29">
        <f t="shared" si="143"/>
        <v>5497</v>
      </c>
      <c r="F1496" s="31">
        <v>5008</v>
      </c>
      <c r="G1496" s="25" t="s">
        <v>172</v>
      </c>
      <c r="H1496" s="23">
        <f t="shared" si="144"/>
        <v>10208</v>
      </c>
      <c r="I1496" s="25">
        <f t="shared" si="145"/>
        <v>10209</v>
      </c>
      <c r="J1496" s="80" t="s">
        <v>483</v>
      </c>
      <c r="K1496" s="79">
        <f t="shared" si="146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40"/>
        <v>kVARh - Circuit 10</v>
      </c>
      <c r="C1497" s="36">
        <f t="shared" si="141"/>
        <v>10</v>
      </c>
      <c r="D1497" s="30">
        <f t="shared" si="142"/>
        <v>5498</v>
      </c>
      <c r="E1497" s="29">
        <f t="shared" si="143"/>
        <v>5499</v>
      </c>
      <c r="F1497" s="31">
        <v>5009</v>
      </c>
      <c r="G1497" s="25" t="s">
        <v>172</v>
      </c>
      <c r="H1497" s="23">
        <f t="shared" si="144"/>
        <v>10210</v>
      </c>
      <c r="I1497" s="25">
        <f t="shared" si="145"/>
        <v>10211</v>
      </c>
      <c r="J1497" s="80" t="s">
        <v>483</v>
      </c>
      <c r="K1497" s="79">
        <f t="shared" si="146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40"/>
        <v>kVARh - Circuit 11</v>
      </c>
      <c r="C1498" s="36">
        <f t="shared" si="141"/>
        <v>11</v>
      </c>
      <c r="D1498" s="30">
        <f t="shared" si="142"/>
        <v>5500</v>
      </c>
      <c r="E1498" s="29">
        <f t="shared" si="143"/>
        <v>5501</v>
      </c>
      <c r="F1498" s="31">
        <v>5010</v>
      </c>
      <c r="G1498" s="25" t="s">
        <v>172</v>
      </c>
      <c r="H1498" s="23">
        <f t="shared" si="144"/>
        <v>10212</v>
      </c>
      <c r="I1498" s="25">
        <f t="shared" si="145"/>
        <v>10213</v>
      </c>
      <c r="J1498" s="80" t="s">
        <v>483</v>
      </c>
      <c r="K1498" s="79">
        <f t="shared" si="146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40"/>
        <v>kVARh - Circuit 12</v>
      </c>
      <c r="C1499" s="36">
        <f t="shared" si="141"/>
        <v>12</v>
      </c>
      <c r="D1499" s="30">
        <f t="shared" si="142"/>
        <v>5502</v>
      </c>
      <c r="E1499" s="29">
        <f t="shared" si="143"/>
        <v>5503</v>
      </c>
      <c r="F1499" s="31">
        <v>5011</v>
      </c>
      <c r="G1499" s="25" t="s">
        <v>172</v>
      </c>
      <c r="H1499" s="23">
        <f t="shared" si="144"/>
        <v>10214</v>
      </c>
      <c r="I1499" s="25">
        <f t="shared" si="145"/>
        <v>10215</v>
      </c>
      <c r="J1499" s="80" t="s">
        <v>483</v>
      </c>
      <c r="K1499" s="79">
        <f t="shared" si="146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40"/>
        <v>kVARh - Circuit 13</v>
      </c>
      <c r="C1500" s="36">
        <f t="shared" si="141"/>
        <v>13</v>
      </c>
      <c r="D1500" s="30">
        <f t="shared" si="142"/>
        <v>5504</v>
      </c>
      <c r="E1500" s="29">
        <f t="shared" si="143"/>
        <v>5505</v>
      </c>
      <c r="F1500" s="31">
        <v>5012</v>
      </c>
      <c r="G1500" s="25" t="s">
        <v>172</v>
      </c>
      <c r="H1500" s="23">
        <f t="shared" si="144"/>
        <v>10216</v>
      </c>
      <c r="I1500" s="25">
        <f t="shared" si="145"/>
        <v>10217</v>
      </c>
      <c r="J1500" s="80" t="s">
        <v>483</v>
      </c>
      <c r="K1500" s="79">
        <f t="shared" si="146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40"/>
        <v>kVARh - Circuit 14</v>
      </c>
      <c r="C1501" s="36">
        <f t="shared" si="141"/>
        <v>14</v>
      </c>
      <c r="D1501" s="30">
        <f t="shared" si="142"/>
        <v>5506</v>
      </c>
      <c r="E1501" s="29">
        <f t="shared" si="143"/>
        <v>5507</v>
      </c>
      <c r="F1501" s="31">
        <v>5013</v>
      </c>
      <c r="G1501" s="25" t="s">
        <v>172</v>
      </c>
      <c r="H1501" s="23">
        <f t="shared" si="144"/>
        <v>10218</v>
      </c>
      <c r="I1501" s="25">
        <f t="shared" si="145"/>
        <v>10219</v>
      </c>
      <c r="J1501" s="80" t="s">
        <v>483</v>
      </c>
      <c r="K1501" s="79">
        <f t="shared" si="146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40"/>
        <v>kVARh - Circuit 15</v>
      </c>
      <c r="C1502" s="36">
        <f t="shared" si="141"/>
        <v>15</v>
      </c>
      <c r="D1502" s="30">
        <f t="shared" si="142"/>
        <v>5508</v>
      </c>
      <c r="E1502" s="29">
        <f t="shared" si="143"/>
        <v>5509</v>
      </c>
      <c r="F1502" s="31">
        <v>5014</v>
      </c>
      <c r="G1502" s="25" t="s">
        <v>172</v>
      </c>
      <c r="H1502" s="23">
        <f t="shared" si="144"/>
        <v>10220</v>
      </c>
      <c r="I1502" s="25">
        <f t="shared" si="145"/>
        <v>10221</v>
      </c>
      <c r="J1502" s="80" t="s">
        <v>483</v>
      </c>
      <c r="K1502" s="79">
        <f t="shared" si="146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40"/>
        <v>kVARh - Circuit 16</v>
      </c>
      <c r="C1503" s="36">
        <f t="shared" si="141"/>
        <v>16</v>
      </c>
      <c r="D1503" s="30">
        <f t="shared" si="142"/>
        <v>5510</v>
      </c>
      <c r="E1503" s="29">
        <f t="shared" si="143"/>
        <v>5511</v>
      </c>
      <c r="F1503" s="31">
        <v>5015</v>
      </c>
      <c r="G1503" s="25" t="s">
        <v>172</v>
      </c>
      <c r="H1503" s="23">
        <f t="shared" si="144"/>
        <v>10222</v>
      </c>
      <c r="I1503" s="25">
        <f t="shared" si="145"/>
        <v>10223</v>
      </c>
      <c r="J1503" s="80" t="s">
        <v>483</v>
      </c>
      <c r="K1503" s="79">
        <f t="shared" si="146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40"/>
        <v>kVARh - Circuit 17</v>
      </c>
      <c r="C1504" s="36">
        <f t="shared" si="141"/>
        <v>17</v>
      </c>
      <c r="D1504" s="30">
        <f t="shared" si="142"/>
        <v>5512</v>
      </c>
      <c r="E1504" s="29">
        <f t="shared" si="143"/>
        <v>5513</v>
      </c>
      <c r="F1504" s="31">
        <v>5016</v>
      </c>
      <c r="G1504" s="25" t="s">
        <v>172</v>
      </c>
      <c r="H1504" s="23">
        <f t="shared" si="144"/>
        <v>10224</v>
      </c>
      <c r="I1504" s="25">
        <f t="shared" si="145"/>
        <v>10225</v>
      </c>
      <c r="J1504" s="80" t="s">
        <v>483</v>
      </c>
      <c r="K1504" s="79">
        <f t="shared" si="146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40"/>
        <v>kVARh - Circuit 18</v>
      </c>
      <c r="C1505" s="36">
        <f t="shared" si="141"/>
        <v>18</v>
      </c>
      <c r="D1505" s="30">
        <f t="shared" si="142"/>
        <v>5514</v>
      </c>
      <c r="E1505" s="29">
        <f t="shared" si="143"/>
        <v>5515</v>
      </c>
      <c r="F1505" s="31">
        <v>5017</v>
      </c>
      <c r="G1505" s="25" t="s">
        <v>172</v>
      </c>
      <c r="H1505" s="23">
        <f t="shared" si="144"/>
        <v>10226</v>
      </c>
      <c r="I1505" s="25">
        <f t="shared" si="145"/>
        <v>10227</v>
      </c>
      <c r="J1505" s="80" t="s">
        <v>483</v>
      </c>
      <c r="K1505" s="79">
        <f t="shared" si="146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40"/>
        <v>kVARh - Circuit 19</v>
      </c>
      <c r="C1506" s="36">
        <f t="shared" si="141"/>
        <v>19</v>
      </c>
      <c r="D1506" s="30">
        <f t="shared" si="142"/>
        <v>5516</v>
      </c>
      <c r="E1506" s="29">
        <f t="shared" si="143"/>
        <v>5517</v>
      </c>
      <c r="F1506" s="31">
        <v>5018</v>
      </c>
      <c r="G1506" s="25" t="s">
        <v>172</v>
      </c>
      <c r="H1506" s="23">
        <f t="shared" si="144"/>
        <v>10228</v>
      </c>
      <c r="I1506" s="25">
        <f t="shared" si="145"/>
        <v>10229</v>
      </c>
      <c r="J1506" s="80" t="s">
        <v>483</v>
      </c>
      <c r="K1506" s="79">
        <f t="shared" si="146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40"/>
        <v>kVARh - Circuit 20</v>
      </c>
      <c r="C1507" s="36">
        <f t="shared" si="141"/>
        <v>20</v>
      </c>
      <c r="D1507" s="30">
        <f t="shared" si="142"/>
        <v>5518</v>
      </c>
      <c r="E1507" s="29">
        <f t="shared" si="143"/>
        <v>5519</v>
      </c>
      <c r="F1507" s="31">
        <v>5019</v>
      </c>
      <c r="G1507" s="25" t="s">
        <v>172</v>
      </c>
      <c r="H1507" s="23">
        <f t="shared" si="144"/>
        <v>10230</v>
      </c>
      <c r="I1507" s="25">
        <f t="shared" si="145"/>
        <v>10231</v>
      </c>
      <c r="J1507" s="80" t="s">
        <v>483</v>
      </c>
      <c r="K1507" s="79">
        <f t="shared" si="146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40"/>
        <v>kVARh - Circuit 21</v>
      </c>
      <c r="C1508" s="36">
        <f t="shared" si="141"/>
        <v>21</v>
      </c>
      <c r="D1508" s="30">
        <f t="shared" si="142"/>
        <v>5520</v>
      </c>
      <c r="E1508" s="29">
        <f t="shared" si="143"/>
        <v>5521</v>
      </c>
      <c r="F1508" s="31">
        <v>5020</v>
      </c>
      <c r="G1508" s="25" t="s">
        <v>172</v>
      </c>
      <c r="H1508" s="23">
        <f t="shared" si="144"/>
        <v>10232</v>
      </c>
      <c r="I1508" s="25">
        <f t="shared" si="145"/>
        <v>10233</v>
      </c>
      <c r="J1508" s="80" t="s">
        <v>483</v>
      </c>
      <c r="K1508" s="79">
        <f t="shared" si="146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40"/>
        <v>kVARh - Circuit 22</v>
      </c>
      <c r="C1509" s="36">
        <f t="shared" si="141"/>
        <v>22</v>
      </c>
      <c r="D1509" s="30">
        <f t="shared" si="142"/>
        <v>5522</v>
      </c>
      <c r="E1509" s="29">
        <f t="shared" si="143"/>
        <v>5523</v>
      </c>
      <c r="F1509" s="31">
        <v>5021</v>
      </c>
      <c r="G1509" s="25" t="s">
        <v>172</v>
      </c>
      <c r="H1509" s="23">
        <f t="shared" si="144"/>
        <v>10234</v>
      </c>
      <c r="I1509" s="25">
        <f t="shared" si="145"/>
        <v>10235</v>
      </c>
      <c r="J1509" s="80" t="s">
        <v>483</v>
      </c>
      <c r="K1509" s="79">
        <f t="shared" si="146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23</v>
      </c>
      <c r="C1510" s="36">
        <f t="shared" si="141"/>
        <v>23</v>
      </c>
      <c r="D1510" s="30">
        <f t="shared" si="142"/>
        <v>5524</v>
      </c>
      <c r="E1510" s="29">
        <f t="shared" si="143"/>
        <v>5525</v>
      </c>
      <c r="F1510" s="31">
        <v>5022</v>
      </c>
      <c r="G1510" s="25" t="s">
        <v>172</v>
      </c>
      <c r="H1510" s="23">
        <f t="shared" si="144"/>
        <v>10236</v>
      </c>
      <c r="I1510" s="25">
        <f t="shared" si="145"/>
        <v>10237</v>
      </c>
      <c r="J1510" s="80" t="s">
        <v>483</v>
      </c>
      <c r="K1510" s="79">
        <f t="shared" si="146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24</v>
      </c>
      <c r="C1511" s="36">
        <f t="shared" si="141"/>
        <v>24</v>
      </c>
      <c r="D1511" s="30">
        <f t="shared" si="142"/>
        <v>5526</v>
      </c>
      <c r="E1511" s="29">
        <f t="shared" si="143"/>
        <v>5527</v>
      </c>
      <c r="F1511" s="31">
        <v>5023</v>
      </c>
      <c r="G1511" s="25" t="s">
        <v>172</v>
      </c>
      <c r="H1511" s="23">
        <f t="shared" si="144"/>
        <v>10238</v>
      </c>
      <c r="I1511" s="25">
        <f t="shared" si="145"/>
        <v>10239</v>
      </c>
      <c r="J1511" s="80" t="s">
        <v>483</v>
      </c>
      <c r="K1511" s="79">
        <f t="shared" si="146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25</v>
      </c>
      <c r="C1512" s="36">
        <f t="shared" si="141"/>
        <v>25</v>
      </c>
      <c r="D1512" s="30">
        <f t="shared" si="142"/>
        <v>5528</v>
      </c>
      <c r="E1512" s="29">
        <f t="shared" si="143"/>
        <v>5529</v>
      </c>
      <c r="F1512" s="31">
        <v>5024</v>
      </c>
      <c r="G1512" s="25" t="s">
        <v>172</v>
      </c>
      <c r="H1512" s="23">
        <f t="shared" si="144"/>
        <v>10240</v>
      </c>
      <c r="I1512" s="25">
        <f t="shared" si="145"/>
        <v>10241</v>
      </c>
      <c r="J1512" s="80" t="s">
        <v>483</v>
      </c>
      <c r="K1512" s="79">
        <f t="shared" si="146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26</v>
      </c>
      <c r="C1513" s="36">
        <f t="shared" si="141"/>
        <v>26</v>
      </c>
      <c r="D1513" s="30">
        <f t="shared" si="142"/>
        <v>5530</v>
      </c>
      <c r="E1513" s="29">
        <f t="shared" si="143"/>
        <v>5531</v>
      </c>
      <c r="F1513" s="31">
        <v>5025</v>
      </c>
      <c r="G1513" s="25" t="s">
        <v>172</v>
      </c>
      <c r="H1513" s="23">
        <f t="shared" si="144"/>
        <v>10242</v>
      </c>
      <c r="I1513" s="25">
        <f t="shared" si="145"/>
        <v>10243</v>
      </c>
      <c r="J1513" s="80" t="s">
        <v>483</v>
      </c>
      <c r="K1513" s="79">
        <f t="shared" si="146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27</v>
      </c>
      <c r="C1514" s="36">
        <f t="shared" si="141"/>
        <v>27</v>
      </c>
      <c r="D1514" s="30">
        <f t="shared" si="142"/>
        <v>5532</v>
      </c>
      <c r="E1514" s="29">
        <f t="shared" si="143"/>
        <v>5533</v>
      </c>
      <c r="F1514" s="31">
        <v>5026</v>
      </c>
      <c r="G1514" s="25" t="s">
        <v>172</v>
      </c>
      <c r="H1514" s="23">
        <f t="shared" si="144"/>
        <v>10244</v>
      </c>
      <c r="I1514" s="25">
        <f t="shared" si="145"/>
        <v>10245</v>
      </c>
      <c r="J1514" s="80" t="s">
        <v>483</v>
      </c>
      <c r="K1514" s="79">
        <f t="shared" si="146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28</v>
      </c>
      <c r="C1515" s="36">
        <f t="shared" si="141"/>
        <v>28</v>
      </c>
      <c r="D1515" s="30">
        <f t="shared" si="142"/>
        <v>5534</v>
      </c>
      <c r="E1515" s="29">
        <f t="shared" si="143"/>
        <v>5535</v>
      </c>
      <c r="F1515" s="31">
        <v>5027</v>
      </c>
      <c r="G1515" s="25" t="s">
        <v>172</v>
      </c>
      <c r="H1515" s="23">
        <f t="shared" si="144"/>
        <v>10246</v>
      </c>
      <c r="I1515" s="25">
        <f t="shared" si="145"/>
        <v>10247</v>
      </c>
      <c r="J1515" s="80" t="s">
        <v>483</v>
      </c>
      <c r="K1515" s="79">
        <f t="shared" si="146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29</v>
      </c>
      <c r="C1516" s="36">
        <f t="shared" si="141"/>
        <v>29</v>
      </c>
      <c r="D1516" s="30">
        <f t="shared" si="142"/>
        <v>5536</v>
      </c>
      <c r="E1516" s="29">
        <f t="shared" si="143"/>
        <v>5537</v>
      </c>
      <c r="F1516" s="31">
        <v>5028</v>
      </c>
      <c r="G1516" s="25" t="s">
        <v>172</v>
      </c>
      <c r="H1516" s="23">
        <f t="shared" si="144"/>
        <v>10248</v>
      </c>
      <c r="I1516" s="25">
        <f t="shared" si="145"/>
        <v>10249</v>
      </c>
      <c r="J1516" s="80" t="s">
        <v>483</v>
      </c>
      <c r="K1516" s="79">
        <f t="shared" si="146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30</v>
      </c>
      <c r="C1517" s="36">
        <f t="shared" si="141"/>
        <v>30</v>
      </c>
      <c r="D1517" s="30">
        <f t="shared" si="142"/>
        <v>5538</v>
      </c>
      <c r="E1517" s="29">
        <f t="shared" si="143"/>
        <v>5539</v>
      </c>
      <c r="F1517" s="31">
        <v>5029</v>
      </c>
      <c r="G1517" s="25" t="s">
        <v>172</v>
      </c>
      <c r="H1517" s="23">
        <f t="shared" si="144"/>
        <v>10250</v>
      </c>
      <c r="I1517" s="25">
        <f t="shared" si="145"/>
        <v>10251</v>
      </c>
      <c r="J1517" s="80" t="s">
        <v>483</v>
      </c>
      <c r="K1517" s="79">
        <f t="shared" si="146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31</v>
      </c>
      <c r="C1518" s="36">
        <f t="shared" si="141"/>
        <v>31</v>
      </c>
      <c r="D1518" s="30">
        <f t="shared" si="142"/>
        <v>5540</v>
      </c>
      <c r="E1518" s="29">
        <f t="shared" si="143"/>
        <v>5541</v>
      </c>
      <c r="F1518" s="31">
        <v>5030</v>
      </c>
      <c r="G1518" s="25" t="s">
        <v>172</v>
      </c>
      <c r="H1518" s="23">
        <f t="shared" si="144"/>
        <v>10252</v>
      </c>
      <c r="I1518" s="25">
        <f t="shared" si="145"/>
        <v>10253</v>
      </c>
      <c r="J1518" s="80" t="s">
        <v>483</v>
      </c>
      <c r="K1518" s="79">
        <f t="shared" si="146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32</v>
      </c>
      <c r="C1519" s="36">
        <f t="shared" si="141"/>
        <v>32</v>
      </c>
      <c r="D1519" s="30">
        <f t="shared" si="142"/>
        <v>5542</v>
      </c>
      <c r="E1519" s="29">
        <f t="shared" si="143"/>
        <v>5543</v>
      </c>
      <c r="F1519" s="31">
        <v>5031</v>
      </c>
      <c r="G1519" s="25" t="s">
        <v>172</v>
      </c>
      <c r="H1519" s="23">
        <f t="shared" si="144"/>
        <v>10254</v>
      </c>
      <c r="I1519" s="25">
        <f t="shared" si="145"/>
        <v>10255</v>
      </c>
      <c r="J1519" s="80" t="s">
        <v>483</v>
      </c>
      <c r="K1519" s="79">
        <f t="shared" si="146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33</v>
      </c>
      <c r="C1520" s="36">
        <f t="shared" si="141"/>
        <v>33</v>
      </c>
      <c r="D1520" s="30">
        <f t="shared" si="142"/>
        <v>5544</v>
      </c>
      <c r="E1520" s="29">
        <f t="shared" si="143"/>
        <v>5545</v>
      </c>
      <c r="F1520" s="31">
        <v>5032</v>
      </c>
      <c r="G1520" s="25" t="s">
        <v>172</v>
      </c>
      <c r="H1520" s="23">
        <f t="shared" si="144"/>
        <v>10256</v>
      </c>
      <c r="I1520" s="25">
        <f t="shared" si="145"/>
        <v>10257</v>
      </c>
      <c r="J1520" s="80" t="s">
        <v>483</v>
      </c>
      <c r="K1520" s="79">
        <f t="shared" si="146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34</v>
      </c>
      <c r="C1521" s="36">
        <f t="shared" si="141"/>
        <v>34</v>
      </c>
      <c r="D1521" s="30">
        <f t="shared" si="142"/>
        <v>5546</v>
      </c>
      <c r="E1521" s="29">
        <f t="shared" si="143"/>
        <v>5547</v>
      </c>
      <c r="F1521" s="31">
        <v>5033</v>
      </c>
      <c r="G1521" s="25" t="s">
        <v>172</v>
      </c>
      <c r="H1521" s="23">
        <f t="shared" si="144"/>
        <v>10258</v>
      </c>
      <c r="I1521" s="25">
        <f t="shared" si="145"/>
        <v>10259</v>
      </c>
      <c r="J1521" s="80" t="s">
        <v>483</v>
      </c>
      <c r="K1521" s="79">
        <f t="shared" si="146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35</v>
      </c>
      <c r="C1522" s="36">
        <f t="shared" si="141"/>
        <v>35</v>
      </c>
      <c r="D1522" s="30">
        <f t="shared" si="142"/>
        <v>5548</v>
      </c>
      <c r="E1522" s="29">
        <f t="shared" si="143"/>
        <v>5549</v>
      </c>
      <c r="F1522" s="31">
        <v>5034</v>
      </c>
      <c r="G1522" s="25" t="s">
        <v>172</v>
      </c>
      <c r="H1522" s="23">
        <f t="shared" si="144"/>
        <v>10260</v>
      </c>
      <c r="I1522" s="25">
        <f t="shared" si="145"/>
        <v>10261</v>
      </c>
      <c r="J1522" s="80" t="s">
        <v>483</v>
      </c>
      <c r="K1522" s="79">
        <f t="shared" si="146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36</v>
      </c>
      <c r="C1523" s="36">
        <f t="shared" si="141"/>
        <v>36</v>
      </c>
      <c r="D1523" s="30">
        <f t="shared" si="142"/>
        <v>5550</v>
      </c>
      <c r="E1523" s="29">
        <f t="shared" si="143"/>
        <v>5551</v>
      </c>
      <c r="F1523" s="31">
        <v>5035</v>
      </c>
      <c r="G1523" s="25" t="s">
        <v>172</v>
      </c>
      <c r="H1523" s="23">
        <f t="shared" si="144"/>
        <v>10262</v>
      </c>
      <c r="I1523" s="25">
        <f t="shared" si="145"/>
        <v>10263</v>
      </c>
      <c r="J1523" s="80" t="s">
        <v>483</v>
      </c>
      <c r="K1523" s="79">
        <f t="shared" si="146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37</v>
      </c>
      <c r="C1524" s="36">
        <f t="shared" si="141"/>
        <v>37</v>
      </c>
      <c r="D1524" s="30">
        <f t="shared" si="142"/>
        <v>5552</v>
      </c>
      <c r="E1524" s="29">
        <f t="shared" si="143"/>
        <v>5553</v>
      </c>
      <c r="F1524" s="31">
        <v>5036</v>
      </c>
      <c r="G1524" s="25" t="s">
        <v>172</v>
      </c>
      <c r="H1524" s="23">
        <f t="shared" si="144"/>
        <v>10264</v>
      </c>
      <c r="I1524" s="25">
        <f t="shared" si="145"/>
        <v>10265</v>
      </c>
      <c r="J1524" s="80" t="s">
        <v>483</v>
      </c>
      <c r="K1524" s="79">
        <f t="shared" si="146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38</v>
      </c>
      <c r="C1525" s="36">
        <f t="shared" si="141"/>
        <v>38</v>
      </c>
      <c r="D1525" s="30">
        <f t="shared" si="142"/>
        <v>5554</v>
      </c>
      <c r="E1525" s="29">
        <f t="shared" si="143"/>
        <v>5555</v>
      </c>
      <c r="F1525" s="31">
        <v>5037</v>
      </c>
      <c r="G1525" s="25" t="s">
        <v>172</v>
      </c>
      <c r="H1525" s="23">
        <f t="shared" si="144"/>
        <v>10266</v>
      </c>
      <c r="I1525" s="25">
        <f t="shared" si="145"/>
        <v>10267</v>
      </c>
      <c r="J1525" s="80" t="s">
        <v>483</v>
      </c>
      <c r="K1525" s="79">
        <f t="shared" si="146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39</v>
      </c>
      <c r="C1526" s="36">
        <f t="shared" si="141"/>
        <v>39</v>
      </c>
      <c r="D1526" s="30">
        <f t="shared" si="142"/>
        <v>5556</v>
      </c>
      <c r="E1526" s="29">
        <f t="shared" si="143"/>
        <v>5557</v>
      </c>
      <c r="F1526" s="31">
        <v>5038</v>
      </c>
      <c r="G1526" s="25" t="s">
        <v>172</v>
      </c>
      <c r="H1526" s="23">
        <f t="shared" si="144"/>
        <v>10268</v>
      </c>
      <c r="I1526" s="25">
        <f t="shared" si="145"/>
        <v>10269</v>
      </c>
      <c r="J1526" s="80" t="s">
        <v>483</v>
      </c>
      <c r="K1526" s="79">
        <f t="shared" si="146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40</v>
      </c>
      <c r="C1527" s="36">
        <f t="shared" si="141"/>
        <v>40</v>
      </c>
      <c r="D1527" s="30">
        <f t="shared" si="142"/>
        <v>5558</v>
      </c>
      <c r="E1527" s="29">
        <f t="shared" si="143"/>
        <v>5559</v>
      </c>
      <c r="F1527" s="31">
        <v>5039</v>
      </c>
      <c r="G1527" s="25" t="s">
        <v>172</v>
      </c>
      <c r="H1527" s="23">
        <f t="shared" si="144"/>
        <v>10270</v>
      </c>
      <c r="I1527" s="25">
        <f t="shared" si="145"/>
        <v>10271</v>
      </c>
      <c r="J1527" s="80" t="s">
        <v>483</v>
      </c>
      <c r="K1527" s="79">
        <f t="shared" si="146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41</v>
      </c>
      <c r="C1528" s="36">
        <f t="shared" si="141"/>
        <v>41</v>
      </c>
      <c r="D1528" s="30">
        <f t="shared" si="142"/>
        <v>5560</v>
      </c>
      <c r="E1528" s="29">
        <f t="shared" si="143"/>
        <v>5561</v>
      </c>
      <c r="F1528" s="31">
        <v>5040</v>
      </c>
      <c r="G1528" s="25" t="s">
        <v>172</v>
      </c>
      <c r="H1528" s="23">
        <f t="shared" si="144"/>
        <v>10272</v>
      </c>
      <c r="I1528" s="25">
        <f t="shared" si="145"/>
        <v>10273</v>
      </c>
      <c r="J1528" s="80" t="s">
        <v>483</v>
      </c>
      <c r="K1528" s="79">
        <f t="shared" si="146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42</v>
      </c>
      <c r="C1529" s="36">
        <f t="shared" si="141"/>
        <v>42</v>
      </c>
      <c r="D1529" s="30">
        <f t="shared" si="142"/>
        <v>5562</v>
      </c>
      <c r="E1529" s="29">
        <f t="shared" si="143"/>
        <v>5563</v>
      </c>
      <c r="F1529" s="31">
        <v>5041</v>
      </c>
      <c r="G1529" s="25" t="s">
        <v>172</v>
      </c>
      <c r="H1529" s="23">
        <f t="shared" si="144"/>
        <v>10274</v>
      </c>
      <c r="I1529" s="25">
        <f t="shared" si="145"/>
        <v>10275</v>
      </c>
      <c r="J1529" s="80" t="s">
        <v>483</v>
      </c>
      <c r="K1529" s="79">
        <f t="shared" si="146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43</v>
      </c>
      <c r="C1530" s="36">
        <f t="shared" si="141"/>
        <v>43</v>
      </c>
      <c r="D1530" s="30">
        <f t="shared" si="142"/>
        <v>5564</v>
      </c>
      <c r="E1530" s="29">
        <f t="shared" si="143"/>
        <v>5565</v>
      </c>
      <c r="F1530" s="31">
        <v>5042</v>
      </c>
      <c r="G1530" s="25" t="s">
        <v>172</v>
      </c>
      <c r="H1530" s="23">
        <f t="shared" si="144"/>
        <v>10276</v>
      </c>
      <c r="I1530" s="25">
        <f t="shared" si="145"/>
        <v>10277</v>
      </c>
      <c r="J1530" s="80" t="s">
        <v>483</v>
      </c>
      <c r="K1530" s="79">
        <f t="shared" si="146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44</v>
      </c>
      <c r="C1531" s="36">
        <f t="shared" si="141"/>
        <v>44</v>
      </c>
      <c r="D1531" s="30">
        <f t="shared" si="142"/>
        <v>5566</v>
      </c>
      <c r="E1531" s="29">
        <f t="shared" si="143"/>
        <v>5567</v>
      </c>
      <c r="F1531" s="31">
        <v>5043</v>
      </c>
      <c r="G1531" s="25" t="s">
        <v>172</v>
      </c>
      <c r="H1531" s="23">
        <f t="shared" si="144"/>
        <v>10278</v>
      </c>
      <c r="I1531" s="25">
        <f t="shared" si="145"/>
        <v>10279</v>
      </c>
      <c r="J1531" s="80" t="s">
        <v>483</v>
      </c>
      <c r="K1531" s="79">
        <f t="shared" si="146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45</v>
      </c>
      <c r="C1532" s="36">
        <f t="shared" si="141"/>
        <v>45</v>
      </c>
      <c r="D1532" s="30">
        <f t="shared" si="142"/>
        <v>5568</v>
      </c>
      <c r="E1532" s="29">
        <f t="shared" si="143"/>
        <v>5569</v>
      </c>
      <c r="F1532" s="31">
        <v>5044</v>
      </c>
      <c r="G1532" s="25" t="s">
        <v>172</v>
      </c>
      <c r="H1532" s="23">
        <f t="shared" si="144"/>
        <v>10280</v>
      </c>
      <c r="I1532" s="25">
        <f t="shared" si="145"/>
        <v>10281</v>
      </c>
      <c r="J1532" s="80" t="s">
        <v>483</v>
      </c>
      <c r="K1532" s="79">
        <f t="shared" si="146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46</v>
      </c>
      <c r="C1533" s="36">
        <f t="shared" si="141"/>
        <v>46</v>
      </c>
      <c r="D1533" s="30">
        <f t="shared" si="142"/>
        <v>5570</v>
      </c>
      <c r="E1533" s="29">
        <f t="shared" si="143"/>
        <v>5571</v>
      </c>
      <c r="F1533" s="31">
        <v>5045</v>
      </c>
      <c r="G1533" s="25" t="s">
        <v>172</v>
      </c>
      <c r="H1533" s="23">
        <f t="shared" si="144"/>
        <v>10282</v>
      </c>
      <c r="I1533" s="25">
        <f t="shared" si="145"/>
        <v>10283</v>
      </c>
      <c r="J1533" s="80" t="s">
        <v>483</v>
      </c>
      <c r="K1533" s="79">
        <f t="shared" si="146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47</v>
      </c>
      <c r="C1534" s="36">
        <f t="shared" si="141"/>
        <v>47</v>
      </c>
      <c r="D1534" s="30">
        <f t="shared" si="142"/>
        <v>5572</v>
      </c>
      <c r="E1534" s="29">
        <f t="shared" si="143"/>
        <v>5573</v>
      </c>
      <c r="F1534" s="31">
        <v>5046</v>
      </c>
      <c r="G1534" s="25" t="s">
        <v>172</v>
      </c>
      <c r="H1534" s="23">
        <f t="shared" si="144"/>
        <v>10284</v>
      </c>
      <c r="I1534" s="25">
        <f t="shared" si="145"/>
        <v>10285</v>
      </c>
      <c r="J1534" s="80" t="s">
        <v>483</v>
      </c>
      <c r="K1534" s="79">
        <f t="shared" si="146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48</v>
      </c>
      <c r="C1535" s="36">
        <f t="shared" si="141"/>
        <v>48</v>
      </c>
      <c r="D1535" s="30">
        <f t="shared" si="142"/>
        <v>5574</v>
      </c>
      <c r="E1535" s="29">
        <f t="shared" si="143"/>
        <v>5575</v>
      </c>
      <c r="F1535" s="31">
        <v>5047</v>
      </c>
      <c r="G1535" s="25" t="s">
        <v>172</v>
      </c>
      <c r="H1535" s="23">
        <f t="shared" si="144"/>
        <v>10286</v>
      </c>
      <c r="I1535" s="25">
        <f t="shared" si="145"/>
        <v>10287</v>
      </c>
      <c r="J1535" s="80" t="s">
        <v>483</v>
      </c>
      <c r="K1535" s="79">
        <f t="shared" si="146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49</v>
      </c>
      <c r="C1536" s="36">
        <f t="shared" si="141"/>
        <v>49</v>
      </c>
      <c r="D1536" s="30">
        <f t="shared" si="142"/>
        <v>5576</v>
      </c>
      <c r="E1536" s="29">
        <f t="shared" si="143"/>
        <v>5577</v>
      </c>
      <c r="F1536" s="31">
        <v>5048</v>
      </c>
      <c r="G1536" s="25" t="s">
        <v>172</v>
      </c>
      <c r="H1536" s="23">
        <f t="shared" si="144"/>
        <v>10288</v>
      </c>
      <c r="I1536" s="25">
        <f t="shared" si="145"/>
        <v>10289</v>
      </c>
      <c r="J1536" s="80" t="s">
        <v>483</v>
      </c>
      <c r="K1536" s="79">
        <f t="shared" si="146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50</v>
      </c>
      <c r="C1537" s="36">
        <f t="shared" si="141"/>
        <v>50</v>
      </c>
      <c r="D1537" s="30">
        <f t="shared" si="142"/>
        <v>5578</v>
      </c>
      <c r="E1537" s="29">
        <f t="shared" si="143"/>
        <v>5579</v>
      </c>
      <c r="F1537" s="31">
        <v>5049</v>
      </c>
      <c r="G1537" s="25" t="s">
        <v>172</v>
      </c>
      <c r="H1537" s="23">
        <f t="shared" si="144"/>
        <v>10290</v>
      </c>
      <c r="I1537" s="25">
        <f t="shared" si="145"/>
        <v>10291</v>
      </c>
      <c r="J1537" s="80" t="s">
        <v>483</v>
      </c>
      <c r="K1537" s="79">
        <f t="shared" si="146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51</v>
      </c>
      <c r="C1538" s="36">
        <f t="shared" si="141"/>
        <v>51</v>
      </c>
      <c r="D1538" s="30">
        <f t="shared" si="142"/>
        <v>5580</v>
      </c>
      <c r="E1538" s="29">
        <f t="shared" si="143"/>
        <v>5581</v>
      </c>
      <c r="F1538" s="31">
        <v>5050</v>
      </c>
      <c r="G1538" s="25" t="s">
        <v>172</v>
      </c>
      <c r="H1538" s="23">
        <f t="shared" si="144"/>
        <v>10292</v>
      </c>
      <c r="I1538" s="25">
        <f t="shared" si="145"/>
        <v>10293</v>
      </c>
      <c r="J1538" s="80" t="s">
        <v>483</v>
      </c>
      <c r="K1538" s="79">
        <f t="shared" si="146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52</v>
      </c>
      <c r="C1539" s="36">
        <f t="shared" si="141"/>
        <v>52</v>
      </c>
      <c r="D1539" s="30">
        <f t="shared" si="142"/>
        <v>5582</v>
      </c>
      <c r="E1539" s="29">
        <f t="shared" si="143"/>
        <v>5583</v>
      </c>
      <c r="F1539" s="31">
        <v>5051</v>
      </c>
      <c r="G1539" s="25" t="s">
        <v>172</v>
      </c>
      <c r="H1539" s="23">
        <f t="shared" si="144"/>
        <v>10294</v>
      </c>
      <c r="I1539" s="25">
        <f t="shared" si="145"/>
        <v>10295</v>
      </c>
      <c r="J1539" s="80" t="s">
        <v>483</v>
      </c>
      <c r="K1539" s="79">
        <f t="shared" si="146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53</v>
      </c>
      <c r="C1540" s="36">
        <f t="shared" si="141"/>
        <v>53</v>
      </c>
      <c r="D1540" s="30">
        <f t="shared" si="142"/>
        <v>5584</v>
      </c>
      <c r="E1540" s="29">
        <f t="shared" si="143"/>
        <v>5585</v>
      </c>
      <c r="F1540" s="31">
        <v>5052</v>
      </c>
      <c r="G1540" s="25" t="s">
        <v>172</v>
      </c>
      <c r="H1540" s="23">
        <f t="shared" si="144"/>
        <v>10296</v>
      </c>
      <c r="I1540" s="25">
        <f t="shared" si="145"/>
        <v>10297</v>
      </c>
      <c r="J1540" s="80" t="s">
        <v>483</v>
      </c>
      <c r="K1540" s="79">
        <f t="shared" si="146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54</v>
      </c>
      <c r="C1541" s="36">
        <f t="shared" si="141"/>
        <v>54</v>
      </c>
      <c r="D1541" s="30">
        <f t="shared" si="142"/>
        <v>5586</v>
      </c>
      <c r="E1541" s="29">
        <f t="shared" si="143"/>
        <v>5587</v>
      </c>
      <c r="F1541" s="31">
        <v>5053</v>
      </c>
      <c r="G1541" s="25" t="s">
        <v>172</v>
      </c>
      <c r="H1541" s="23">
        <f t="shared" si="144"/>
        <v>10298</v>
      </c>
      <c r="I1541" s="25">
        <f t="shared" si="145"/>
        <v>10299</v>
      </c>
      <c r="J1541" s="80" t="s">
        <v>483</v>
      </c>
      <c r="K1541" s="79">
        <f t="shared" si="146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55</v>
      </c>
      <c r="C1542" s="36">
        <f t="shared" si="141"/>
        <v>55</v>
      </c>
      <c r="D1542" s="30">
        <f t="shared" si="142"/>
        <v>5588</v>
      </c>
      <c r="E1542" s="29">
        <f t="shared" si="143"/>
        <v>5589</v>
      </c>
      <c r="F1542" s="31">
        <v>5054</v>
      </c>
      <c r="G1542" s="25" t="s">
        <v>172</v>
      </c>
      <c r="H1542" s="23">
        <f t="shared" si="144"/>
        <v>10300</v>
      </c>
      <c r="I1542" s="25">
        <f t="shared" si="145"/>
        <v>10301</v>
      </c>
      <c r="J1542" s="80" t="s">
        <v>483</v>
      </c>
      <c r="K1542" s="79">
        <f t="shared" si="146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56</v>
      </c>
      <c r="C1543" s="36">
        <f t="shared" si="141"/>
        <v>56</v>
      </c>
      <c r="D1543" s="30">
        <f t="shared" si="142"/>
        <v>5590</v>
      </c>
      <c r="E1543" s="29">
        <f t="shared" si="143"/>
        <v>5591</v>
      </c>
      <c r="F1543" s="31">
        <v>5055</v>
      </c>
      <c r="G1543" s="25" t="s">
        <v>172</v>
      </c>
      <c r="H1543" s="23">
        <f t="shared" si="144"/>
        <v>10302</v>
      </c>
      <c r="I1543" s="25">
        <f t="shared" si="145"/>
        <v>10303</v>
      </c>
      <c r="J1543" s="80" t="s">
        <v>483</v>
      </c>
      <c r="K1543" s="79">
        <f t="shared" si="146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57</v>
      </c>
      <c r="C1544" s="36">
        <f t="shared" si="141"/>
        <v>57</v>
      </c>
      <c r="D1544" s="30">
        <f t="shared" si="142"/>
        <v>5592</v>
      </c>
      <c r="E1544" s="29">
        <f t="shared" si="143"/>
        <v>5593</v>
      </c>
      <c r="F1544" s="31">
        <v>5056</v>
      </c>
      <c r="G1544" s="25" t="s">
        <v>172</v>
      </c>
      <c r="H1544" s="23">
        <f t="shared" si="144"/>
        <v>10304</v>
      </c>
      <c r="I1544" s="25">
        <f t="shared" si="145"/>
        <v>10305</v>
      </c>
      <c r="J1544" s="80" t="s">
        <v>483</v>
      </c>
      <c r="K1544" s="79">
        <f t="shared" si="146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58</v>
      </c>
      <c r="C1545" s="36">
        <f t="shared" si="141"/>
        <v>58</v>
      </c>
      <c r="D1545" s="30">
        <f t="shared" si="142"/>
        <v>5594</v>
      </c>
      <c r="E1545" s="29">
        <f t="shared" si="143"/>
        <v>5595</v>
      </c>
      <c r="F1545" s="31">
        <v>5057</v>
      </c>
      <c r="G1545" s="25" t="s">
        <v>172</v>
      </c>
      <c r="H1545" s="23">
        <f t="shared" si="144"/>
        <v>10306</v>
      </c>
      <c r="I1545" s="25">
        <f t="shared" si="145"/>
        <v>10307</v>
      </c>
      <c r="J1545" s="80" t="s">
        <v>483</v>
      </c>
      <c r="K1545" s="79">
        <f t="shared" si="146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59</v>
      </c>
      <c r="C1546" s="36">
        <f t="shared" si="141"/>
        <v>59</v>
      </c>
      <c r="D1546" s="30">
        <f t="shared" si="142"/>
        <v>5596</v>
      </c>
      <c r="E1546" s="29">
        <f t="shared" si="143"/>
        <v>5597</v>
      </c>
      <c r="F1546" s="31">
        <v>5058</v>
      </c>
      <c r="G1546" s="25" t="s">
        <v>172</v>
      </c>
      <c r="H1546" s="23">
        <f t="shared" si="144"/>
        <v>10308</v>
      </c>
      <c r="I1546" s="25">
        <f t="shared" si="145"/>
        <v>10309</v>
      </c>
      <c r="J1546" s="80" t="s">
        <v>483</v>
      </c>
      <c r="K1546" s="79">
        <f t="shared" si="146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60</v>
      </c>
      <c r="C1547" s="36">
        <f t="shared" si="141"/>
        <v>60</v>
      </c>
      <c r="D1547" s="30">
        <f t="shared" si="142"/>
        <v>5598</v>
      </c>
      <c r="E1547" s="29">
        <f t="shared" si="143"/>
        <v>5599</v>
      </c>
      <c r="F1547" s="31">
        <v>5059</v>
      </c>
      <c r="G1547" s="25" t="s">
        <v>172</v>
      </c>
      <c r="H1547" s="23">
        <f t="shared" si="144"/>
        <v>10310</v>
      </c>
      <c r="I1547" s="25">
        <f t="shared" si="145"/>
        <v>10311</v>
      </c>
      <c r="J1547" s="80" t="s">
        <v>483</v>
      </c>
      <c r="K1547" s="79">
        <f t="shared" si="146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61</v>
      </c>
      <c r="C1548" s="36">
        <f t="shared" si="141"/>
        <v>61</v>
      </c>
      <c r="D1548" s="30">
        <f t="shared" si="142"/>
        <v>5600</v>
      </c>
      <c r="E1548" s="29">
        <f t="shared" si="143"/>
        <v>5601</v>
      </c>
      <c r="F1548" s="31">
        <v>5060</v>
      </c>
      <c r="G1548" s="25" t="s">
        <v>172</v>
      </c>
      <c r="H1548" s="23">
        <f t="shared" si="144"/>
        <v>10312</v>
      </c>
      <c r="I1548" s="25">
        <f t="shared" si="145"/>
        <v>10313</v>
      </c>
      <c r="J1548" s="80" t="s">
        <v>483</v>
      </c>
      <c r="K1548" s="79">
        <f t="shared" si="146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62</v>
      </c>
      <c r="C1549" s="36">
        <f t="shared" si="141"/>
        <v>62</v>
      </c>
      <c r="D1549" s="30">
        <f t="shared" si="142"/>
        <v>5602</v>
      </c>
      <c r="E1549" s="29">
        <f t="shared" si="143"/>
        <v>5603</v>
      </c>
      <c r="F1549" s="31">
        <v>5061</v>
      </c>
      <c r="G1549" s="25" t="s">
        <v>172</v>
      </c>
      <c r="H1549" s="23">
        <f t="shared" si="144"/>
        <v>10314</v>
      </c>
      <c r="I1549" s="25">
        <f t="shared" si="145"/>
        <v>10315</v>
      </c>
      <c r="J1549" s="80" t="s">
        <v>483</v>
      </c>
      <c r="K1549" s="79">
        <f t="shared" si="146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63</v>
      </c>
      <c r="C1550" s="36">
        <f t="shared" si="141"/>
        <v>63</v>
      </c>
      <c r="D1550" s="30">
        <f t="shared" si="142"/>
        <v>5604</v>
      </c>
      <c r="E1550" s="29">
        <f t="shared" si="143"/>
        <v>5605</v>
      </c>
      <c r="F1550" s="31">
        <v>5062</v>
      </c>
      <c r="G1550" s="25" t="s">
        <v>172</v>
      </c>
      <c r="H1550" s="23">
        <f t="shared" si="144"/>
        <v>10316</v>
      </c>
      <c r="I1550" s="25">
        <f t="shared" si="145"/>
        <v>10317</v>
      </c>
      <c r="J1550" s="80" t="s">
        <v>483</v>
      </c>
      <c r="K1550" s="79">
        <f t="shared" si="146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64</v>
      </c>
      <c r="C1551" s="36">
        <f t="shared" si="141"/>
        <v>64</v>
      </c>
      <c r="D1551" s="30">
        <f t="shared" si="142"/>
        <v>5606</v>
      </c>
      <c r="E1551" s="29">
        <f t="shared" si="143"/>
        <v>5607</v>
      </c>
      <c r="F1551" s="31">
        <v>5063</v>
      </c>
      <c r="G1551" s="25" t="s">
        <v>172</v>
      </c>
      <c r="H1551" s="23">
        <f t="shared" si="144"/>
        <v>10318</v>
      </c>
      <c r="I1551" s="25">
        <f t="shared" si="145"/>
        <v>10319</v>
      </c>
      <c r="J1551" s="80" t="s">
        <v>483</v>
      </c>
      <c r="K1551" s="79">
        <f t="shared" si="146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65</v>
      </c>
      <c r="C1552" s="36">
        <f t="shared" si="141"/>
        <v>65</v>
      </c>
      <c r="D1552" s="30">
        <f t="shared" si="142"/>
        <v>5608</v>
      </c>
      <c r="E1552" s="29">
        <f t="shared" si="143"/>
        <v>5609</v>
      </c>
      <c r="F1552" s="31">
        <v>5064</v>
      </c>
      <c r="G1552" s="25" t="s">
        <v>172</v>
      </c>
      <c r="H1552" s="23">
        <f t="shared" si="144"/>
        <v>10320</v>
      </c>
      <c r="I1552" s="25">
        <f t="shared" si="145"/>
        <v>10321</v>
      </c>
      <c r="J1552" s="80" t="s">
        <v>483</v>
      </c>
      <c r="K1552" s="79">
        <f t="shared" si="146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47">CONCATENATE("kVARh - Circuit ",C1553)</f>
        <v>kVARh - Circuit 66</v>
      </c>
      <c r="C1553" s="36">
        <f t="shared" si="141"/>
        <v>66</v>
      </c>
      <c r="D1553" s="30">
        <f t="shared" si="142"/>
        <v>5610</v>
      </c>
      <c r="E1553" s="29">
        <f t="shared" si="143"/>
        <v>5611</v>
      </c>
      <c r="F1553" s="31">
        <v>5065</v>
      </c>
      <c r="G1553" s="25" t="s">
        <v>172</v>
      </c>
      <c r="H1553" s="23">
        <f t="shared" si="144"/>
        <v>10322</v>
      </c>
      <c r="I1553" s="25">
        <f t="shared" si="145"/>
        <v>10323</v>
      </c>
      <c r="J1553" s="80" t="s">
        <v>483</v>
      </c>
      <c r="K1553" s="79">
        <f t="shared" si="146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7"/>
        <v>kVARh - Circuit 67</v>
      </c>
      <c r="C1554" s="36">
        <f t="shared" ref="C1554:C1583" si="148">C1553+1</f>
        <v>67</v>
      </c>
      <c r="D1554" s="30">
        <f t="shared" ref="D1554:D1583" si="149">E1553+1</f>
        <v>5612</v>
      </c>
      <c r="E1554" s="29">
        <f t="shared" ref="E1554:E1583" si="150">+D1554+1</f>
        <v>5613</v>
      </c>
      <c r="F1554" s="31">
        <v>5066</v>
      </c>
      <c r="G1554" s="25" t="s">
        <v>172</v>
      </c>
      <c r="H1554" s="23">
        <f t="shared" ref="H1554:H1583" si="151">I1553+1</f>
        <v>10324</v>
      </c>
      <c r="I1554" s="25">
        <f t="shared" ref="I1554:I1583" si="152">+H1554+1</f>
        <v>10325</v>
      </c>
      <c r="J1554" s="80" t="s">
        <v>483</v>
      </c>
      <c r="K1554" s="79">
        <f t="shared" ref="K1554:K1583" si="153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7"/>
        <v>kVARh - Circuit 68</v>
      </c>
      <c r="C1555" s="36">
        <f t="shared" si="148"/>
        <v>68</v>
      </c>
      <c r="D1555" s="30">
        <f t="shared" si="149"/>
        <v>5614</v>
      </c>
      <c r="E1555" s="29">
        <f t="shared" si="150"/>
        <v>5615</v>
      </c>
      <c r="F1555" s="31">
        <v>5067</v>
      </c>
      <c r="G1555" s="25" t="s">
        <v>172</v>
      </c>
      <c r="H1555" s="23">
        <f t="shared" si="151"/>
        <v>10326</v>
      </c>
      <c r="I1555" s="25">
        <f t="shared" si="152"/>
        <v>10327</v>
      </c>
      <c r="J1555" s="80" t="s">
        <v>483</v>
      </c>
      <c r="K1555" s="79">
        <f t="shared" si="153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7"/>
        <v>kVARh - Circuit 69</v>
      </c>
      <c r="C1556" s="36">
        <f t="shared" si="148"/>
        <v>69</v>
      </c>
      <c r="D1556" s="30">
        <f t="shared" si="149"/>
        <v>5616</v>
      </c>
      <c r="E1556" s="29">
        <f t="shared" si="150"/>
        <v>5617</v>
      </c>
      <c r="F1556" s="31">
        <v>5068</v>
      </c>
      <c r="G1556" s="25" t="s">
        <v>172</v>
      </c>
      <c r="H1556" s="23">
        <f t="shared" si="151"/>
        <v>10328</v>
      </c>
      <c r="I1556" s="25">
        <f t="shared" si="152"/>
        <v>10329</v>
      </c>
      <c r="J1556" s="80" t="s">
        <v>483</v>
      </c>
      <c r="K1556" s="79">
        <f t="shared" si="153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7"/>
        <v>kVARh - Circuit 70</v>
      </c>
      <c r="C1557" s="36">
        <f t="shared" si="148"/>
        <v>70</v>
      </c>
      <c r="D1557" s="30">
        <f t="shared" si="149"/>
        <v>5618</v>
      </c>
      <c r="E1557" s="29">
        <f t="shared" si="150"/>
        <v>5619</v>
      </c>
      <c r="F1557" s="31">
        <v>5069</v>
      </c>
      <c r="G1557" s="25" t="s">
        <v>172</v>
      </c>
      <c r="H1557" s="23">
        <f t="shared" si="151"/>
        <v>10330</v>
      </c>
      <c r="I1557" s="25">
        <f t="shared" si="152"/>
        <v>10331</v>
      </c>
      <c r="J1557" s="80" t="s">
        <v>483</v>
      </c>
      <c r="K1557" s="79">
        <f t="shared" si="153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7"/>
        <v>kVARh - Circuit 71</v>
      </c>
      <c r="C1558" s="36">
        <f t="shared" si="148"/>
        <v>71</v>
      </c>
      <c r="D1558" s="30">
        <f t="shared" si="149"/>
        <v>5620</v>
      </c>
      <c r="E1558" s="29">
        <f t="shared" si="150"/>
        <v>5621</v>
      </c>
      <c r="F1558" s="31">
        <v>5070</v>
      </c>
      <c r="G1558" s="25" t="s">
        <v>172</v>
      </c>
      <c r="H1558" s="23">
        <f t="shared" si="151"/>
        <v>10332</v>
      </c>
      <c r="I1558" s="25">
        <f t="shared" si="152"/>
        <v>10333</v>
      </c>
      <c r="J1558" s="80" t="s">
        <v>483</v>
      </c>
      <c r="K1558" s="79">
        <f t="shared" si="153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7"/>
        <v>kVARh - Circuit 72</v>
      </c>
      <c r="C1559" s="36">
        <f t="shared" si="148"/>
        <v>72</v>
      </c>
      <c r="D1559" s="30">
        <f t="shared" si="149"/>
        <v>5622</v>
      </c>
      <c r="E1559" s="29">
        <f t="shared" si="150"/>
        <v>5623</v>
      </c>
      <c r="F1559" s="31">
        <v>5071</v>
      </c>
      <c r="G1559" s="25" t="s">
        <v>172</v>
      </c>
      <c r="H1559" s="23">
        <f t="shared" si="151"/>
        <v>10334</v>
      </c>
      <c r="I1559" s="25">
        <f t="shared" si="152"/>
        <v>10335</v>
      </c>
      <c r="J1559" s="80" t="s">
        <v>483</v>
      </c>
      <c r="K1559" s="79">
        <f t="shared" si="153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7"/>
        <v>kVARh - Circuit 73</v>
      </c>
      <c r="C1560" s="36">
        <f t="shared" si="148"/>
        <v>73</v>
      </c>
      <c r="D1560" s="30">
        <f t="shared" si="149"/>
        <v>5624</v>
      </c>
      <c r="E1560" s="29">
        <f t="shared" si="150"/>
        <v>5625</v>
      </c>
      <c r="F1560" s="31">
        <v>5072</v>
      </c>
      <c r="G1560" s="25" t="s">
        <v>172</v>
      </c>
      <c r="H1560" s="23">
        <f t="shared" si="151"/>
        <v>10336</v>
      </c>
      <c r="I1560" s="25">
        <f t="shared" si="152"/>
        <v>10337</v>
      </c>
      <c r="J1560" s="80" t="s">
        <v>483</v>
      </c>
      <c r="K1560" s="79">
        <f t="shared" si="153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7"/>
        <v>kVARh - Circuit 74</v>
      </c>
      <c r="C1561" s="36">
        <f t="shared" si="148"/>
        <v>74</v>
      </c>
      <c r="D1561" s="30">
        <f t="shared" si="149"/>
        <v>5626</v>
      </c>
      <c r="E1561" s="29">
        <f t="shared" si="150"/>
        <v>5627</v>
      </c>
      <c r="F1561" s="31">
        <v>5073</v>
      </c>
      <c r="G1561" s="25" t="s">
        <v>172</v>
      </c>
      <c r="H1561" s="23">
        <f t="shared" si="151"/>
        <v>10338</v>
      </c>
      <c r="I1561" s="25">
        <f t="shared" si="152"/>
        <v>10339</v>
      </c>
      <c r="J1561" s="80" t="s">
        <v>483</v>
      </c>
      <c r="K1561" s="79">
        <f t="shared" si="153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7"/>
        <v>kVARh - Circuit 75</v>
      </c>
      <c r="C1562" s="36">
        <f t="shared" si="148"/>
        <v>75</v>
      </c>
      <c r="D1562" s="30">
        <f t="shared" si="149"/>
        <v>5628</v>
      </c>
      <c r="E1562" s="29">
        <f t="shared" si="150"/>
        <v>5629</v>
      </c>
      <c r="F1562" s="31">
        <v>5074</v>
      </c>
      <c r="G1562" s="25" t="s">
        <v>172</v>
      </c>
      <c r="H1562" s="23">
        <f t="shared" si="151"/>
        <v>10340</v>
      </c>
      <c r="I1562" s="25">
        <f t="shared" si="152"/>
        <v>10341</v>
      </c>
      <c r="J1562" s="80" t="s">
        <v>483</v>
      </c>
      <c r="K1562" s="79">
        <f t="shared" si="153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7"/>
        <v>kVARh - Circuit 76</v>
      </c>
      <c r="C1563" s="36">
        <f t="shared" si="148"/>
        <v>76</v>
      </c>
      <c r="D1563" s="30">
        <f t="shared" si="149"/>
        <v>5630</v>
      </c>
      <c r="E1563" s="29">
        <f t="shared" si="150"/>
        <v>5631</v>
      </c>
      <c r="F1563" s="31">
        <v>5075</v>
      </c>
      <c r="G1563" s="25" t="s">
        <v>172</v>
      </c>
      <c r="H1563" s="23">
        <f t="shared" si="151"/>
        <v>10342</v>
      </c>
      <c r="I1563" s="25">
        <f t="shared" si="152"/>
        <v>10343</v>
      </c>
      <c r="J1563" s="80" t="s">
        <v>483</v>
      </c>
      <c r="K1563" s="79">
        <f t="shared" si="153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47"/>
        <v>kVARh - Circuit 77</v>
      </c>
      <c r="C1564" s="36">
        <f t="shared" si="148"/>
        <v>77</v>
      </c>
      <c r="D1564" s="30">
        <f t="shared" si="149"/>
        <v>5632</v>
      </c>
      <c r="E1564" s="29">
        <f t="shared" si="150"/>
        <v>5633</v>
      </c>
      <c r="F1564" s="31">
        <v>5076</v>
      </c>
      <c r="G1564" s="25" t="s">
        <v>172</v>
      </c>
      <c r="H1564" s="23">
        <f t="shared" si="151"/>
        <v>10344</v>
      </c>
      <c r="I1564" s="25">
        <f t="shared" si="152"/>
        <v>10345</v>
      </c>
      <c r="J1564" s="80" t="s">
        <v>483</v>
      </c>
      <c r="K1564" s="79">
        <f t="shared" si="153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78</v>
      </c>
      <c r="C1565" s="36">
        <f t="shared" si="148"/>
        <v>78</v>
      </c>
      <c r="D1565" s="30">
        <f t="shared" si="149"/>
        <v>5634</v>
      </c>
      <c r="E1565" s="29">
        <f t="shared" si="150"/>
        <v>5635</v>
      </c>
      <c r="F1565" s="31">
        <v>5077</v>
      </c>
      <c r="G1565" s="25" t="s">
        <v>172</v>
      </c>
      <c r="H1565" s="23">
        <f t="shared" si="151"/>
        <v>10346</v>
      </c>
      <c r="I1565" s="25">
        <f t="shared" si="152"/>
        <v>10347</v>
      </c>
      <c r="J1565" s="80" t="s">
        <v>483</v>
      </c>
      <c r="K1565" s="79">
        <f t="shared" si="153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79</v>
      </c>
      <c r="C1566" s="36">
        <f t="shared" si="148"/>
        <v>79</v>
      </c>
      <c r="D1566" s="30">
        <f t="shared" si="149"/>
        <v>5636</v>
      </c>
      <c r="E1566" s="29">
        <f t="shared" si="150"/>
        <v>5637</v>
      </c>
      <c r="F1566" s="31">
        <v>5078</v>
      </c>
      <c r="G1566" s="25" t="s">
        <v>172</v>
      </c>
      <c r="H1566" s="23">
        <f t="shared" si="151"/>
        <v>10348</v>
      </c>
      <c r="I1566" s="25">
        <f t="shared" si="152"/>
        <v>10349</v>
      </c>
      <c r="J1566" s="80" t="s">
        <v>483</v>
      </c>
      <c r="K1566" s="79">
        <f t="shared" si="153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80</v>
      </c>
      <c r="C1567" s="36">
        <f t="shared" si="148"/>
        <v>80</v>
      </c>
      <c r="D1567" s="30">
        <f t="shared" si="149"/>
        <v>5638</v>
      </c>
      <c r="E1567" s="29">
        <f t="shared" si="150"/>
        <v>5639</v>
      </c>
      <c r="F1567" s="31">
        <v>5079</v>
      </c>
      <c r="G1567" s="25" t="s">
        <v>172</v>
      </c>
      <c r="H1567" s="23">
        <f t="shared" si="151"/>
        <v>10350</v>
      </c>
      <c r="I1567" s="25">
        <f t="shared" si="152"/>
        <v>10351</v>
      </c>
      <c r="J1567" s="80" t="s">
        <v>483</v>
      </c>
      <c r="K1567" s="79">
        <f t="shared" si="153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81</v>
      </c>
      <c r="C1568" s="36">
        <f t="shared" si="148"/>
        <v>81</v>
      </c>
      <c r="D1568" s="30">
        <f t="shared" si="149"/>
        <v>5640</v>
      </c>
      <c r="E1568" s="29">
        <f t="shared" si="150"/>
        <v>5641</v>
      </c>
      <c r="F1568" s="31">
        <v>5080</v>
      </c>
      <c r="G1568" s="25" t="s">
        <v>172</v>
      </c>
      <c r="H1568" s="23">
        <f t="shared" si="151"/>
        <v>10352</v>
      </c>
      <c r="I1568" s="25">
        <f t="shared" si="152"/>
        <v>10353</v>
      </c>
      <c r="J1568" s="80" t="s">
        <v>483</v>
      </c>
      <c r="K1568" s="79">
        <f t="shared" si="153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82</v>
      </c>
      <c r="C1569" s="36">
        <f t="shared" si="148"/>
        <v>82</v>
      </c>
      <c r="D1569" s="30">
        <f t="shared" si="149"/>
        <v>5642</v>
      </c>
      <c r="E1569" s="29">
        <f t="shared" si="150"/>
        <v>5643</v>
      </c>
      <c r="F1569" s="31">
        <v>5081</v>
      </c>
      <c r="G1569" s="25" t="s">
        <v>172</v>
      </c>
      <c r="H1569" s="23">
        <f t="shared" si="151"/>
        <v>10354</v>
      </c>
      <c r="I1569" s="25">
        <f t="shared" si="152"/>
        <v>10355</v>
      </c>
      <c r="J1569" s="80" t="s">
        <v>483</v>
      </c>
      <c r="K1569" s="79">
        <f t="shared" si="153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83</v>
      </c>
      <c r="C1570" s="36">
        <f t="shared" si="148"/>
        <v>83</v>
      </c>
      <c r="D1570" s="30">
        <f t="shared" si="149"/>
        <v>5644</v>
      </c>
      <c r="E1570" s="29">
        <f t="shared" si="150"/>
        <v>5645</v>
      </c>
      <c r="F1570" s="31">
        <v>5082</v>
      </c>
      <c r="G1570" s="25" t="s">
        <v>172</v>
      </c>
      <c r="H1570" s="23">
        <f t="shared" si="151"/>
        <v>10356</v>
      </c>
      <c r="I1570" s="25">
        <f t="shared" si="152"/>
        <v>10357</v>
      </c>
      <c r="J1570" s="80" t="s">
        <v>483</v>
      </c>
      <c r="K1570" s="79">
        <f t="shared" si="153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84</v>
      </c>
      <c r="C1571" s="36">
        <f t="shared" si="148"/>
        <v>84</v>
      </c>
      <c r="D1571" s="30">
        <f t="shared" si="149"/>
        <v>5646</v>
      </c>
      <c r="E1571" s="29">
        <f t="shared" si="150"/>
        <v>5647</v>
      </c>
      <c r="F1571" s="31">
        <v>5083</v>
      </c>
      <c r="G1571" s="25" t="s">
        <v>172</v>
      </c>
      <c r="H1571" s="23">
        <f t="shared" si="151"/>
        <v>10358</v>
      </c>
      <c r="I1571" s="25">
        <f t="shared" si="152"/>
        <v>10359</v>
      </c>
      <c r="J1571" s="80" t="s">
        <v>483</v>
      </c>
      <c r="K1571" s="79">
        <f t="shared" si="153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85</v>
      </c>
      <c r="C1572" s="36">
        <f t="shared" si="148"/>
        <v>85</v>
      </c>
      <c r="D1572" s="30">
        <f t="shared" si="149"/>
        <v>5648</v>
      </c>
      <c r="E1572" s="29">
        <f t="shared" si="150"/>
        <v>5649</v>
      </c>
      <c r="F1572" s="31">
        <v>5084</v>
      </c>
      <c r="G1572" s="25" t="s">
        <v>172</v>
      </c>
      <c r="H1572" s="23">
        <f t="shared" si="151"/>
        <v>10360</v>
      </c>
      <c r="I1572" s="25">
        <f t="shared" si="152"/>
        <v>10361</v>
      </c>
      <c r="J1572" s="80" t="s">
        <v>483</v>
      </c>
      <c r="K1572" s="79">
        <f t="shared" si="153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86</v>
      </c>
      <c r="C1573" s="36">
        <f t="shared" si="148"/>
        <v>86</v>
      </c>
      <c r="D1573" s="30">
        <f t="shared" si="149"/>
        <v>5650</v>
      </c>
      <c r="E1573" s="29">
        <f t="shared" si="150"/>
        <v>5651</v>
      </c>
      <c r="F1573" s="31">
        <v>5085</v>
      </c>
      <c r="G1573" s="25" t="s">
        <v>172</v>
      </c>
      <c r="H1573" s="23">
        <f t="shared" si="151"/>
        <v>10362</v>
      </c>
      <c r="I1573" s="25">
        <f t="shared" si="152"/>
        <v>10363</v>
      </c>
      <c r="J1573" s="80" t="s">
        <v>483</v>
      </c>
      <c r="K1573" s="79">
        <f t="shared" si="153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87</v>
      </c>
      <c r="C1574" s="36">
        <f t="shared" si="148"/>
        <v>87</v>
      </c>
      <c r="D1574" s="30">
        <f t="shared" si="149"/>
        <v>5652</v>
      </c>
      <c r="E1574" s="29">
        <f t="shared" si="150"/>
        <v>5653</v>
      </c>
      <c r="F1574" s="31">
        <v>5086</v>
      </c>
      <c r="G1574" s="25" t="s">
        <v>172</v>
      </c>
      <c r="H1574" s="23">
        <f t="shared" si="151"/>
        <v>10364</v>
      </c>
      <c r="I1574" s="25">
        <f t="shared" si="152"/>
        <v>10365</v>
      </c>
      <c r="J1574" s="80" t="s">
        <v>483</v>
      </c>
      <c r="K1574" s="79">
        <f t="shared" si="153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88</v>
      </c>
      <c r="C1575" s="36">
        <f t="shared" si="148"/>
        <v>88</v>
      </c>
      <c r="D1575" s="30">
        <f t="shared" si="149"/>
        <v>5654</v>
      </c>
      <c r="E1575" s="29">
        <f t="shared" si="150"/>
        <v>5655</v>
      </c>
      <c r="F1575" s="31">
        <v>5087</v>
      </c>
      <c r="G1575" s="25" t="s">
        <v>172</v>
      </c>
      <c r="H1575" s="23">
        <f t="shared" si="151"/>
        <v>10366</v>
      </c>
      <c r="I1575" s="25">
        <f t="shared" si="152"/>
        <v>10367</v>
      </c>
      <c r="J1575" s="80" t="s">
        <v>483</v>
      </c>
      <c r="K1575" s="79">
        <f t="shared" si="153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89</v>
      </c>
      <c r="C1576" s="36">
        <f t="shared" si="148"/>
        <v>89</v>
      </c>
      <c r="D1576" s="30">
        <f t="shared" si="149"/>
        <v>5656</v>
      </c>
      <c r="E1576" s="29">
        <f t="shared" si="150"/>
        <v>5657</v>
      </c>
      <c r="F1576" s="31">
        <v>5088</v>
      </c>
      <c r="G1576" s="25" t="s">
        <v>172</v>
      </c>
      <c r="H1576" s="23">
        <f t="shared" si="151"/>
        <v>10368</v>
      </c>
      <c r="I1576" s="25">
        <f t="shared" si="152"/>
        <v>10369</v>
      </c>
      <c r="J1576" s="80" t="s">
        <v>483</v>
      </c>
      <c r="K1576" s="79">
        <f t="shared" si="153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90</v>
      </c>
      <c r="C1577" s="36">
        <f t="shared" si="148"/>
        <v>90</v>
      </c>
      <c r="D1577" s="30">
        <f t="shared" si="149"/>
        <v>5658</v>
      </c>
      <c r="E1577" s="29">
        <f t="shared" si="150"/>
        <v>5659</v>
      </c>
      <c r="F1577" s="31">
        <v>5089</v>
      </c>
      <c r="G1577" s="25" t="s">
        <v>172</v>
      </c>
      <c r="H1577" s="23">
        <f t="shared" si="151"/>
        <v>10370</v>
      </c>
      <c r="I1577" s="25">
        <f t="shared" si="152"/>
        <v>10371</v>
      </c>
      <c r="J1577" s="80" t="s">
        <v>483</v>
      </c>
      <c r="K1577" s="79">
        <f t="shared" si="153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91</v>
      </c>
      <c r="C1578" s="36">
        <f t="shared" si="148"/>
        <v>91</v>
      </c>
      <c r="D1578" s="30">
        <f t="shared" si="149"/>
        <v>5660</v>
      </c>
      <c r="E1578" s="29">
        <f t="shared" si="150"/>
        <v>5661</v>
      </c>
      <c r="F1578" s="31">
        <v>5090</v>
      </c>
      <c r="G1578" s="25" t="s">
        <v>172</v>
      </c>
      <c r="H1578" s="23">
        <f t="shared" si="151"/>
        <v>10372</v>
      </c>
      <c r="I1578" s="25">
        <f t="shared" si="152"/>
        <v>10373</v>
      </c>
      <c r="J1578" s="80" t="s">
        <v>483</v>
      </c>
      <c r="K1578" s="79">
        <f t="shared" si="153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47"/>
        <v>kVARh - Circuit 92</v>
      </c>
      <c r="C1579" s="36">
        <f t="shared" si="148"/>
        <v>92</v>
      </c>
      <c r="D1579" s="30">
        <f t="shared" si="149"/>
        <v>5662</v>
      </c>
      <c r="E1579" s="29">
        <f t="shared" si="150"/>
        <v>5663</v>
      </c>
      <c r="F1579" s="31">
        <v>5091</v>
      </c>
      <c r="G1579" s="25" t="s">
        <v>172</v>
      </c>
      <c r="H1579" s="23">
        <f t="shared" si="151"/>
        <v>10374</v>
      </c>
      <c r="I1579" s="25">
        <f t="shared" si="152"/>
        <v>10375</v>
      </c>
      <c r="J1579" s="80" t="s">
        <v>483</v>
      </c>
      <c r="K1579" s="79">
        <f t="shared" si="153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47"/>
        <v>kVARh - Circuit 93</v>
      </c>
      <c r="C1580" s="36">
        <f t="shared" si="148"/>
        <v>93</v>
      </c>
      <c r="D1580" s="30">
        <f t="shared" si="149"/>
        <v>5664</v>
      </c>
      <c r="E1580" s="29">
        <f t="shared" si="150"/>
        <v>5665</v>
      </c>
      <c r="F1580" s="31">
        <v>5092</v>
      </c>
      <c r="G1580" s="25" t="s">
        <v>172</v>
      </c>
      <c r="H1580" s="23">
        <f t="shared" si="151"/>
        <v>10376</v>
      </c>
      <c r="I1580" s="25">
        <f t="shared" si="152"/>
        <v>10377</v>
      </c>
      <c r="J1580" s="80" t="s">
        <v>483</v>
      </c>
      <c r="K1580" s="79">
        <f t="shared" si="153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47"/>
        <v>kVARh - Circuit 94</v>
      </c>
      <c r="C1581" s="36">
        <f t="shared" si="148"/>
        <v>94</v>
      </c>
      <c r="D1581" s="30">
        <f t="shared" si="149"/>
        <v>5666</v>
      </c>
      <c r="E1581" s="29">
        <f t="shared" si="150"/>
        <v>5667</v>
      </c>
      <c r="F1581" s="31">
        <v>5093</v>
      </c>
      <c r="G1581" s="25" t="s">
        <v>172</v>
      </c>
      <c r="H1581" s="23">
        <f t="shared" si="151"/>
        <v>10378</v>
      </c>
      <c r="I1581" s="25">
        <f t="shared" si="152"/>
        <v>10379</v>
      </c>
      <c r="J1581" s="80" t="s">
        <v>483</v>
      </c>
      <c r="K1581" s="79">
        <f t="shared" si="153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47"/>
        <v>kVARh - Circuit 95</v>
      </c>
      <c r="C1582" s="36">
        <f t="shared" si="148"/>
        <v>95</v>
      </c>
      <c r="D1582" s="30">
        <f t="shared" si="149"/>
        <v>5668</v>
      </c>
      <c r="E1582" s="29">
        <f t="shared" si="150"/>
        <v>5669</v>
      </c>
      <c r="F1582" s="31">
        <v>5094</v>
      </c>
      <c r="G1582" s="25" t="s">
        <v>172</v>
      </c>
      <c r="H1582" s="23">
        <f t="shared" si="151"/>
        <v>10380</v>
      </c>
      <c r="I1582" s="25">
        <f t="shared" si="152"/>
        <v>10381</v>
      </c>
      <c r="J1582" s="80" t="s">
        <v>483</v>
      </c>
      <c r="K1582" s="79">
        <f t="shared" si="153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47"/>
        <v>kVARh - Circuit 96</v>
      </c>
      <c r="C1583" s="36">
        <f t="shared" si="148"/>
        <v>96</v>
      </c>
      <c r="D1583" s="30">
        <f t="shared" si="149"/>
        <v>5670</v>
      </c>
      <c r="E1583" s="29">
        <f t="shared" si="150"/>
        <v>5671</v>
      </c>
      <c r="F1583" s="31">
        <v>5095</v>
      </c>
      <c r="G1583" s="25" t="s">
        <v>172</v>
      </c>
      <c r="H1583" s="23">
        <f t="shared" si="151"/>
        <v>10382</v>
      </c>
      <c r="I1583" s="25">
        <f t="shared" si="152"/>
        <v>10383</v>
      </c>
      <c r="J1583" s="80" t="s">
        <v>483</v>
      </c>
      <c r="K1583" s="79">
        <f t="shared" si="153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69" customFormat="1" outlineLevel="1" x14ac:dyDescent="0.25">
      <c r="A1585" s="71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198</v>
      </c>
      <c r="G1585" s="25" t="s">
        <v>172</v>
      </c>
      <c r="H1585" s="23">
        <f>I1487+1</f>
        <v>10384</v>
      </c>
      <c r="I1585" s="25">
        <f>I1681</f>
        <v>10575</v>
      </c>
      <c r="J1585" s="80" t="s">
        <v>483</v>
      </c>
      <c r="K1585" s="79" t="s">
        <v>492</v>
      </c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80" t="s">
        <v>483</v>
      </c>
      <c r="K1586" s="79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54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80" t="s">
        <v>483</v>
      </c>
      <c r="K1587" s="79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54"/>
        <v>kVAh - Circuit 3</v>
      </c>
      <c r="C1588" s="36">
        <f t="shared" ref="C1588:C1651" si="155">C1587+1</f>
        <v>3</v>
      </c>
      <c r="D1588" s="30">
        <f t="shared" ref="D1588:D1651" si="156">E1587+1</f>
        <v>5676</v>
      </c>
      <c r="E1588" s="29">
        <f t="shared" ref="E1588:E1651" si="157">+D1588+1</f>
        <v>5677</v>
      </c>
      <c r="F1588" s="31">
        <v>5002</v>
      </c>
      <c r="G1588" s="25" t="s">
        <v>172</v>
      </c>
      <c r="H1588" s="23">
        <f t="shared" ref="H1588:H1651" si="158">I1587+1</f>
        <v>10388</v>
      </c>
      <c r="I1588" s="25">
        <f t="shared" ref="I1588:I1651" si="159">+H1588+1</f>
        <v>10389</v>
      </c>
      <c r="J1588" s="80" t="s">
        <v>483</v>
      </c>
      <c r="K1588" s="79">
        <f t="shared" ref="K1588:K1651" si="160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54"/>
        <v>kVAh - Circuit 4</v>
      </c>
      <c r="C1589" s="36">
        <f t="shared" si="155"/>
        <v>4</v>
      </c>
      <c r="D1589" s="30">
        <f t="shared" si="156"/>
        <v>5678</v>
      </c>
      <c r="E1589" s="29">
        <f t="shared" si="157"/>
        <v>5679</v>
      </c>
      <c r="F1589" s="31">
        <v>5003</v>
      </c>
      <c r="G1589" s="25" t="s">
        <v>172</v>
      </c>
      <c r="H1589" s="23">
        <f t="shared" si="158"/>
        <v>10390</v>
      </c>
      <c r="I1589" s="25">
        <f t="shared" si="159"/>
        <v>10391</v>
      </c>
      <c r="J1589" s="80" t="s">
        <v>483</v>
      </c>
      <c r="K1589" s="79">
        <f t="shared" si="160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54"/>
        <v>kVAh - Circuit 5</v>
      </c>
      <c r="C1590" s="36">
        <f t="shared" si="155"/>
        <v>5</v>
      </c>
      <c r="D1590" s="30">
        <f t="shared" si="156"/>
        <v>5680</v>
      </c>
      <c r="E1590" s="29">
        <f t="shared" si="157"/>
        <v>5681</v>
      </c>
      <c r="F1590" s="31">
        <v>5004</v>
      </c>
      <c r="G1590" s="25" t="s">
        <v>172</v>
      </c>
      <c r="H1590" s="23">
        <f t="shared" si="158"/>
        <v>10392</v>
      </c>
      <c r="I1590" s="25">
        <f t="shared" si="159"/>
        <v>10393</v>
      </c>
      <c r="J1590" s="80" t="s">
        <v>483</v>
      </c>
      <c r="K1590" s="79">
        <f t="shared" si="160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54"/>
        <v>kVAh - Circuit 6</v>
      </c>
      <c r="C1591" s="36">
        <f t="shared" si="155"/>
        <v>6</v>
      </c>
      <c r="D1591" s="30">
        <f t="shared" si="156"/>
        <v>5682</v>
      </c>
      <c r="E1591" s="29">
        <f t="shared" si="157"/>
        <v>5683</v>
      </c>
      <c r="F1591" s="31">
        <v>5005</v>
      </c>
      <c r="G1591" s="25" t="s">
        <v>172</v>
      </c>
      <c r="H1591" s="23">
        <f t="shared" si="158"/>
        <v>10394</v>
      </c>
      <c r="I1591" s="25">
        <f t="shared" si="159"/>
        <v>10395</v>
      </c>
      <c r="J1591" s="80" t="s">
        <v>483</v>
      </c>
      <c r="K1591" s="79">
        <f t="shared" si="160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54"/>
        <v>kVAh - Circuit 7</v>
      </c>
      <c r="C1592" s="36">
        <f t="shared" si="155"/>
        <v>7</v>
      </c>
      <c r="D1592" s="30">
        <f t="shared" si="156"/>
        <v>5684</v>
      </c>
      <c r="E1592" s="29">
        <f t="shared" si="157"/>
        <v>5685</v>
      </c>
      <c r="F1592" s="31">
        <v>5006</v>
      </c>
      <c r="G1592" s="25" t="s">
        <v>172</v>
      </c>
      <c r="H1592" s="23">
        <f t="shared" si="158"/>
        <v>10396</v>
      </c>
      <c r="I1592" s="25">
        <f t="shared" si="159"/>
        <v>10397</v>
      </c>
      <c r="J1592" s="80" t="s">
        <v>483</v>
      </c>
      <c r="K1592" s="79">
        <f t="shared" si="160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54"/>
        <v>kVAh - Circuit 8</v>
      </c>
      <c r="C1593" s="36">
        <f t="shared" si="155"/>
        <v>8</v>
      </c>
      <c r="D1593" s="30">
        <f t="shared" si="156"/>
        <v>5686</v>
      </c>
      <c r="E1593" s="29">
        <f t="shared" si="157"/>
        <v>5687</v>
      </c>
      <c r="F1593" s="31">
        <v>5007</v>
      </c>
      <c r="G1593" s="25" t="s">
        <v>172</v>
      </c>
      <c r="H1593" s="23">
        <f t="shared" si="158"/>
        <v>10398</v>
      </c>
      <c r="I1593" s="25">
        <f t="shared" si="159"/>
        <v>10399</v>
      </c>
      <c r="J1593" s="80" t="s">
        <v>483</v>
      </c>
      <c r="K1593" s="79">
        <f t="shared" si="160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54"/>
        <v>kVAh - Circuit 9</v>
      </c>
      <c r="C1594" s="36">
        <f t="shared" si="155"/>
        <v>9</v>
      </c>
      <c r="D1594" s="30">
        <f t="shared" si="156"/>
        <v>5688</v>
      </c>
      <c r="E1594" s="29">
        <f t="shared" si="157"/>
        <v>5689</v>
      </c>
      <c r="F1594" s="31">
        <v>5008</v>
      </c>
      <c r="G1594" s="25" t="s">
        <v>172</v>
      </c>
      <c r="H1594" s="23">
        <f t="shared" si="158"/>
        <v>10400</v>
      </c>
      <c r="I1594" s="25">
        <f t="shared" si="159"/>
        <v>10401</v>
      </c>
      <c r="J1594" s="80" t="s">
        <v>483</v>
      </c>
      <c r="K1594" s="79">
        <f t="shared" si="160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54"/>
        <v>kVAh - Circuit 10</v>
      </c>
      <c r="C1595" s="36">
        <f t="shared" si="155"/>
        <v>10</v>
      </c>
      <c r="D1595" s="30">
        <f t="shared" si="156"/>
        <v>5690</v>
      </c>
      <c r="E1595" s="29">
        <f t="shared" si="157"/>
        <v>5691</v>
      </c>
      <c r="F1595" s="31">
        <v>5009</v>
      </c>
      <c r="G1595" s="25" t="s">
        <v>172</v>
      </c>
      <c r="H1595" s="23">
        <f t="shared" si="158"/>
        <v>10402</v>
      </c>
      <c r="I1595" s="25">
        <f t="shared" si="159"/>
        <v>10403</v>
      </c>
      <c r="J1595" s="80" t="s">
        <v>483</v>
      </c>
      <c r="K1595" s="79">
        <f t="shared" si="160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54"/>
        <v>kVAh - Circuit 11</v>
      </c>
      <c r="C1596" s="36">
        <f t="shared" si="155"/>
        <v>11</v>
      </c>
      <c r="D1596" s="30">
        <f t="shared" si="156"/>
        <v>5692</v>
      </c>
      <c r="E1596" s="29">
        <f t="shared" si="157"/>
        <v>5693</v>
      </c>
      <c r="F1596" s="31">
        <v>5010</v>
      </c>
      <c r="G1596" s="25" t="s">
        <v>172</v>
      </c>
      <c r="H1596" s="23">
        <f t="shared" si="158"/>
        <v>10404</v>
      </c>
      <c r="I1596" s="25">
        <f t="shared" si="159"/>
        <v>10405</v>
      </c>
      <c r="J1596" s="80" t="s">
        <v>483</v>
      </c>
      <c r="K1596" s="79">
        <f t="shared" si="160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54"/>
        <v>kVAh - Circuit 12</v>
      </c>
      <c r="C1597" s="36">
        <f t="shared" si="155"/>
        <v>12</v>
      </c>
      <c r="D1597" s="30">
        <f t="shared" si="156"/>
        <v>5694</v>
      </c>
      <c r="E1597" s="29">
        <f t="shared" si="157"/>
        <v>5695</v>
      </c>
      <c r="F1597" s="31">
        <v>5011</v>
      </c>
      <c r="G1597" s="25" t="s">
        <v>172</v>
      </c>
      <c r="H1597" s="23">
        <f t="shared" si="158"/>
        <v>10406</v>
      </c>
      <c r="I1597" s="25">
        <f t="shared" si="159"/>
        <v>10407</v>
      </c>
      <c r="J1597" s="80" t="s">
        <v>483</v>
      </c>
      <c r="K1597" s="79">
        <f t="shared" si="160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54"/>
        <v>kVAh - Circuit 13</v>
      </c>
      <c r="C1598" s="36">
        <f t="shared" si="155"/>
        <v>13</v>
      </c>
      <c r="D1598" s="30">
        <f t="shared" si="156"/>
        <v>5696</v>
      </c>
      <c r="E1598" s="29">
        <f t="shared" si="157"/>
        <v>5697</v>
      </c>
      <c r="F1598" s="31">
        <v>5012</v>
      </c>
      <c r="G1598" s="25" t="s">
        <v>172</v>
      </c>
      <c r="H1598" s="23">
        <f t="shared" si="158"/>
        <v>10408</v>
      </c>
      <c r="I1598" s="25">
        <f t="shared" si="159"/>
        <v>10409</v>
      </c>
      <c r="J1598" s="80" t="s">
        <v>483</v>
      </c>
      <c r="K1598" s="79">
        <f t="shared" si="160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54"/>
        <v>kVAh - Circuit 14</v>
      </c>
      <c r="C1599" s="36">
        <f t="shared" si="155"/>
        <v>14</v>
      </c>
      <c r="D1599" s="30">
        <f t="shared" si="156"/>
        <v>5698</v>
      </c>
      <c r="E1599" s="29">
        <f t="shared" si="157"/>
        <v>5699</v>
      </c>
      <c r="F1599" s="31">
        <v>5013</v>
      </c>
      <c r="G1599" s="25" t="s">
        <v>172</v>
      </c>
      <c r="H1599" s="23">
        <f t="shared" si="158"/>
        <v>10410</v>
      </c>
      <c r="I1599" s="25">
        <f t="shared" si="159"/>
        <v>10411</v>
      </c>
      <c r="J1599" s="80" t="s">
        <v>483</v>
      </c>
      <c r="K1599" s="79">
        <f t="shared" si="160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54"/>
        <v>kVAh - Circuit 15</v>
      </c>
      <c r="C1600" s="36">
        <f t="shared" si="155"/>
        <v>15</v>
      </c>
      <c r="D1600" s="30">
        <f t="shared" si="156"/>
        <v>5700</v>
      </c>
      <c r="E1600" s="29">
        <f t="shared" si="157"/>
        <v>5701</v>
      </c>
      <c r="F1600" s="31">
        <v>5014</v>
      </c>
      <c r="G1600" s="25" t="s">
        <v>172</v>
      </c>
      <c r="H1600" s="23">
        <f t="shared" si="158"/>
        <v>10412</v>
      </c>
      <c r="I1600" s="25">
        <f t="shared" si="159"/>
        <v>10413</v>
      </c>
      <c r="J1600" s="80" t="s">
        <v>483</v>
      </c>
      <c r="K1600" s="79">
        <f t="shared" si="160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54"/>
        <v>kVAh - Circuit 16</v>
      </c>
      <c r="C1601" s="36">
        <f t="shared" si="155"/>
        <v>16</v>
      </c>
      <c r="D1601" s="30">
        <f t="shared" si="156"/>
        <v>5702</v>
      </c>
      <c r="E1601" s="29">
        <f t="shared" si="157"/>
        <v>5703</v>
      </c>
      <c r="F1601" s="31">
        <v>5015</v>
      </c>
      <c r="G1601" s="25" t="s">
        <v>172</v>
      </c>
      <c r="H1601" s="23">
        <f t="shared" si="158"/>
        <v>10414</v>
      </c>
      <c r="I1601" s="25">
        <f t="shared" si="159"/>
        <v>10415</v>
      </c>
      <c r="J1601" s="80" t="s">
        <v>483</v>
      </c>
      <c r="K1601" s="79">
        <f t="shared" si="160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54"/>
        <v>kVAh - Circuit 17</v>
      </c>
      <c r="C1602" s="36">
        <f t="shared" si="155"/>
        <v>17</v>
      </c>
      <c r="D1602" s="30">
        <f t="shared" si="156"/>
        <v>5704</v>
      </c>
      <c r="E1602" s="29">
        <f t="shared" si="157"/>
        <v>5705</v>
      </c>
      <c r="F1602" s="31">
        <v>5016</v>
      </c>
      <c r="G1602" s="25" t="s">
        <v>172</v>
      </c>
      <c r="H1602" s="23">
        <f t="shared" si="158"/>
        <v>10416</v>
      </c>
      <c r="I1602" s="25">
        <f t="shared" si="159"/>
        <v>10417</v>
      </c>
      <c r="J1602" s="80" t="s">
        <v>483</v>
      </c>
      <c r="K1602" s="79">
        <f t="shared" si="160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54"/>
        <v>kVAh - Circuit 18</v>
      </c>
      <c r="C1603" s="36">
        <f t="shared" si="155"/>
        <v>18</v>
      </c>
      <c r="D1603" s="30">
        <f t="shared" si="156"/>
        <v>5706</v>
      </c>
      <c r="E1603" s="29">
        <f t="shared" si="157"/>
        <v>5707</v>
      </c>
      <c r="F1603" s="31">
        <v>5017</v>
      </c>
      <c r="G1603" s="25" t="s">
        <v>172</v>
      </c>
      <c r="H1603" s="23">
        <f t="shared" si="158"/>
        <v>10418</v>
      </c>
      <c r="I1603" s="25">
        <f t="shared" si="159"/>
        <v>10419</v>
      </c>
      <c r="J1603" s="80" t="s">
        <v>483</v>
      </c>
      <c r="K1603" s="79">
        <f t="shared" si="160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54"/>
        <v>kVAh - Circuit 19</v>
      </c>
      <c r="C1604" s="36">
        <f t="shared" si="155"/>
        <v>19</v>
      </c>
      <c r="D1604" s="30">
        <f t="shared" si="156"/>
        <v>5708</v>
      </c>
      <c r="E1604" s="29">
        <f t="shared" si="157"/>
        <v>5709</v>
      </c>
      <c r="F1604" s="31">
        <v>5018</v>
      </c>
      <c r="G1604" s="25" t="s">
        <v>172</v>
      </c>
      <c r="H1604" s="23">
        <f t="shared" si="158"/>
        <v>10420</v>
      </c>
      <c r="I1604" s="25">
        <f t="shared" si="159"/>
        <v>10421</v>
      </c>
      <c r="J1604" s="80" t="s">
        <v>483</v>
      </c>
      <c r="K1604" s="79">
        <f t="shared" si="160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54"/>
        <v>kVAh - Circuit 20</v>
      </c>
      <c r="C1605" s="36">
        <f t="shared" si="155"/>
        <v>20</v>
      </c>
      <c r="D1605" s="30">
        <f t="shared" si="156"/>
        <v>5710</v>
      </c>
      <c r="E1605" s="29">
        <f t="shared" si="157"/>
        <v>5711</v>
      </c>
      <c r="F1605" s="31">
        <v>5019</v>
      </c>
      <c r="G1605" s="25" t="s">
        <v>172</v>
      </c>
      <c r="H1605" s="23">
        <f t="shared" si="158"/>
        <v>10422</v>
      </c>
      <c r="I1605" s="25">
        <f t="shared" si="159"/>
        <v>10423</v>
      </c>
      <c r="J1605" s="80" t="s">
        <v>483</v>
      </c>
      <c r="K1605" s="79">
        <f t="shared" si="160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21</v>
      </c>
      <c r="C1606" s="36">
        <f t="shared" si="155"/>
        <v>21</v>
      </c>
      <c r="D1606" s="30">
        <f t="shared" si="156"/>
        <v>5712</v>
      </c>
      <c r="E1606" s="29">
        <f t="shared" si="157"/>
        <v>5713</v>
      </c>
      <c r="F1606" s="31">
        <v>5020</v>
      </c>
      <c r="G1606" s="25" t="s">
        <v>172</v>
      </c>
      <c r="H1606" s="23">
        <f t="shared" si="158"/>
        <v>10424</v>
      </c>
      <c r="I1606" s="25">
        <f t="shared" si="159"/>
        <v>10425</v>
      </c>
      <c r="J1606" s="80" t="s">
        <v>483</v>
      </c>
      <c r="K1606" s="79">
        <f t="shared" si="160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22</v>
      </c>
      <c r="C1607" s="36">
        <f t="shared" si="155"/>
        <v>22</v>
      </c>
      <c r="D1607" s="30">
        <f t="shared" si="156"/>
        <v>5714</v>
      </c>
      <c r="E1607" s="29">
        <f t="shared" si="157"/>
        <v>5715</v>
      </c>
      <c r="F1607" s="31">
        <v>5021</v>
      </c>
      <c r="G1607" s="25" t="s">
        <v>172</v>
      </c>
      <c r="H1607" s="23">
        <f t="shared" si="158"/>
        <v>10426</v>
      </c>
      <c r="I1607" s="25">
        <f t="shared" si="159"/>
        <v>10427</v>
      </c>
      <c r="J1607" s="80" t="s">
        <v>483</v>
      </c>
      <c r="K1607" s="79">
        <f t="shared" si="160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23</v>
      </c>
      <c r="C1608" s="36">
        <f t="shared" si="155"/>
        <v>23</v>
      </c>
      <c r="D1608" s="30">
        <f t="shared" si="156"/>
        <v>5716</v>
      </c>
      <c r="E1608" s="29">
        <f t="shared" si="157"/>
        <v>5717</v>
      </c>
      <c r="F1608" s="31">
        <v>5022</v>
      </c>
      <c r="G1608" s="25" t="s">
        <v>172</v>
      </c>
      <c r="H1608" s="23">
        <f t="shared" si="158"/>
        <v>10428</v>
      </c>
      <c r="I1608" s="25">
        <f t="shared" si="159"/>
        <v>10429</v>
      </c>
      <c r="J1608" s="80" t="s">
        <v>483</v>
      </c>
      <c r="K1608" s="79">
        <f t="shared" si="160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24</v>
      </c>
      <c r="C1609" s="36">
        <f t="shared" si="155"/>
        <v>24</v>
      </c>
      <c r="D1609" s="30">
        <f t="shared" si="156"/>
        <v>5718</v>
      </c>
      <c r="E1609" s="29">
        <f t="shared" si="157"/>
        <v>5719</v>
      </c>
      <c r="F1609" s="31">
        <v>5023</v>
      </c>
      <c r="G1609" s="25" t="s">
        <v>172</v>
      </c>
      <c r="H1609" s="23">
        <f t="shared" si="158"/>
        <v>10430</v>
      </c>
      <c r="I1609" s="25">
        <f t="shared" si="159"/>
        <v>10431</v>
      </c>
      <c r="J1609" s="80" t="s">
        <v>483</v>
      </c>
      <c r="K1609" s="79">
        <f t="shared" si="160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25</v>
      </c>
      <c r="C1610" s="36">
        <f t="shared" si="155"/>
        <v>25</v>
      </c>
      <c r="D1610" s="30">
        <f t="shared" si="156"/>
        <v>5720</v>
      </c>
      <c r="E1610" s="29">
        <f t="shared" si="157"/>
        <v>5721</v>
      </c>
      <c r="F1610" s="31">
        <v>5024</v>
      </c>
      <c r="G1610" s="25" t="s">
        <v>172</v>
      </c>
      <c r="H1610" s="23">
        <f t="shared" si="158"/>
        <v>10432</v>
      </c>
      <c r="I1610" s="25">
        <f t="shared" si="159"/>
        <v>10433</v>
      </c>
      <c r="J1610" s="80" t="s">
        <v>483</v>
      </c>
      <c r="K1610" s="79">
        <f t="shared" si="160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26</v>
      </c>
      <c r="C1611" s="36">
        <f t="shared" si="155"/>
        <v>26</v>
      </c>
      <c r="D1611" s="30">
        <f t="shared" si="156"/>
        <v>5722</v>
      </c>
      <c r="E1611" s="29">
        <f t="shared" si="157"/>
        <v>5723</v>
      </c>
      <c r="F1611" s="31">
        <v>5025</v>
      </c>
      <c r="G1611" s="25" t="s">
        <v>172</v>
      </c>
      <c r="H1611" s="23">
        <f t="shared" si="158"/>
        <v>10434</v>
      </c>
      <c r="I1611" s="25">
        <f t="shared" si="159"/>
        <v>10435</v>
      </c>
      <c r="J1611" s="80" t="s">
        <v>483</v>
      </c>
      <c r="K1611" s="79">
        <f t="shared" si="160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27</v>
      </c>
      <c r="C1612" s="36">
        <f t="shared" si="155"/>
        <v>27</v>
      </c>
      <c r="D1612" s="30">
        <f t="shared" si="156"/>
        <v>5724</v>
      </c>
      <c r="E1612" s="29">
        <f t="shared" si="157"/>
        <v>5725</v>
      </c>
      <c r="F1612" s="31">
        <v>5026</v>
      </c>
      <c r="G1612" s="25" t="s">
        <v>172</v>
      </c>
      <c r="H1612" s="23">
        <f t="shared" si="158"/>
        <v>10436</v>
      </c>
      <c r="I1612" s="25">
        <f t="shared" si="159"/>
        <v>10437</v>
      </c>
      <c r="J1612" s="80" t="s">
        <v>483</v>
      </c>
      <c r="K1612" s="79">
        <f t="shared" si="160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28</v>
      </c>
      <c r="C1613" s="36">
        <f t="shared" si="155"/>
        <v>28</v>
      </c>
      <c r="D1613" s="30">
        <f t="shared" si="156"/>
        <v>5726</v>
      </c>
      <c r="E1613" s="29">
        <f t="shared" si="157"/>
        <v>5727</v>
      </c>
      <c r="F1613" s="31">
        <v>5027</v>
      </c>
      <c r="G1613" s="25" t="s">
        <v>172</v>
      </c>
      <c r="H1613" s="23">
        <f t="shared" si="158"/>
        <v>10438</v>
      </c>
      <c r="I1613" s="25">
        <f t="shared" si="159"/>
        <v>10439</v>
      </c>
      <c r="J1613" s="80" t="s">
        <v>483</v>
      </c>
      <c r="K1613" s="79">
        <f t="shared" si="160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29</v>
      </c>
      <c r="C1614" s="36">
        <f t="shared" si="155"/>
        <v>29</v>
      </c>
      <c r="D1614" s="30">
        <f t="shared" si="156"/>
        <v>5728</v>
      </c>
      <c r="E1614" s="29">
        <f t="shared" si="157"/>
        <v>5729</v>
      </c>
      <c r="F1614" s="31">
        <v>5028</v>
      </c>
      <c r="G1614" s="25" t="s">
        <v>172</v>
      </c>
      <c r="H1614" s="23">
        <f t="shared" si="158"/>
        <v>10440</v>
      </c>
      <c r="I1614" s="25">
        <f t="shared" si="159"/>
        <v>10441</v>
      </c>
      <c r="J1614" s="80" t="s">
        <v>483</v>
      </c>
      <c r="K1614" s="79">
        <f t="shared" si="160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30</v>
      </c>
      <c r="C1615" s="36">
        <f t="shared" si="155"/>
        <v>30</v>
      </c>
      <c r="D1615" s="30">
        <f t="shared" si="156"/>
        <v>5730</v>
      </c>
      <c r="E1615" s="29">
        <f t="shared" si="157"/>
        <v>5731</v>
      </c>
      <c r="F1615" s="31">
        <v>5029</v>
      </c>
      <c r="G1615" s="25" t="s">
        <v>172</v>
      </c>
      <c r="H1615" s="23">
        <f t="shared" si="158"/>
        <v>10442</v>
      </c>
      <c r="I1615" s="25">
        <f t="shared" si="159"/>
        <v>10443</v>
      </c>
      <c r="J1615" s="80" t="s">
        <v>483</v>
      </c>
      <c r="K1615" s="79">
        <f t="shared" si="160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31</v>
      </c>
      <c r="C1616" s="36">
        <f t="shared" si="155"/>
        <v>31</v>
      </c>
      <c r="D1616" s="30">
        <f t="shared" si="156"/>
        <v>5732</v>
      </c>
      <c r="E1616" s="29">
        <f t="shared" si="157"/>
        <v>5733</v>
      </c>
      <c r="F1616" s="31">
        <v>5030</v>
      </c>
      <c r="G1616" s="25" t="s">
        <v>172</v>
      </c>
      <c r="H1616" s="23">
        <f t="shared" si="158"/>
        <v>10444</v>
      </c>
      <c r="I1616" s="25">
        <f t="shared" si="159"/>
        <v>10445</v>
      </c>
      <c r="J1616" s="80" t="s">
        <v>483</v>
      </c>
      <c r="K1616" s="79">
        <f t="shared" si="160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32</v>
      </c>
      <c r="C1617" s="36">
        <f t="shared" si="155"/>
        <v>32</v>
      </c>
      <c r="D1617" s="30">
        <f t="shared" si="156"/>
        <v>5734</v>
      </c>
      <c r="E1617" s="29">
        <f t="shared" si="157"/>
        <v>5735</v>
      </c>
      <c r="F1617" s="31">
        <v>5031</v>
      </c>
      <c r="G1617" s="25" t="s">
        <v>172</v>
      </c>
      <c r="H1617" s="23">
        <f t="shared" si="158"/>
        <v>10446</v>
      </c>
      <c r="I1617" s="25">
        <f t="shared" si="159"/>
        <v>10447</v>
      </c>
      <c r="J1617" s="80" t="s">
        <v>483</v>
      </c>
      <c r="K1617" s="79">
        <f t="shared" si="160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33</v>
      </c>
      <c r="C1618" s="36">
        <f t="shared" si="155"/>
        <v>33</v>
      </c>
      <c r="D1618" s="30">
        <f t="shared" si="156"/>
        <v>5736</v>
      </c>
      <c r="E1618" s="29">
        <f t="shared" si="157"/>
        <v>5737</v>
      </c>
      <c r="F1618" s="31">
        <v>5032</v>
      </c>
      <c r="G1618" s="25" t="s">
        <v>172</v>
      </c>
      <c r="H1618" s="23">
        <f t="shared" si="158"/>
        <v>10448</v>
      </c>
      <c r="I1618" s="25">
        <f t="shared" si="159"/>
        <v>10449</v>
      </c>
      <c r="J1618" s="80" t="s">
        <v>483</v>
      </c>
      <c r="K1618" s="79">
        <f t="shared" si="160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34</v>
      </c>
      <c r="C1619" s="36">
        <f t="shared" si="155"/>
        <v>34</v>
      </c>
      <c r="D1619" s="30">
        <f t="shared" si="156"/>
        <v>5738</v>
      </c>
      <c r="E1619" s="29">
        <f t="shared" si="157"/>
        <v>5739</v>
      </c>
      <c r="F1619" s="31">
        <v>5033</v>
      </c>
      <c r="G1619" s="25" t="s">
        <v>172</v>
      </c>
      <c r="H1619" s="23">
        <f t="shared" si="158"/>
        <v>10450</v>
      </c>
      <c r="I1619" s="25">
        <f t="shared" si="159"/>
        <v>10451</v>
      </c>
      <c r="J1619" s="80" t="s">
        <v>483</v>
      </c>
      <c r="K1619" s="79">
        <f t="shared" si="160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35</v>
      </c>
      <c r="C1620" s="36">
        <f t="shared" si="155"/>
        <v>35</v>
      </c>
      <c r="D1620" s="30">
        <f t="shared" si="156"/>
        <v>5740</v>
      </c>
      <c r="E1620" s="29">
        <f t="shared" si="157"/>
        <v>5741</v>
      </c>
      <c r="F1620" s="31">
        <v>5034</v>
      </c>
      <c r="G1620" s="25" t="s">
        <v>172</v>
      </c>
      <c r="H1620" s="23">
        <f t="shared" si="158"/>
        <v>10452</v>
      </c>
      <c r="I1620" s="25">
        <f t="shared" si="159"/>
        <v>10453</v>
      </c>
      <c r="J1620" s="80" t="s">
        <v>483</v>
      </c>
      <c r="K1620" s="79">
        <f t="shared" si="160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36</v>
      </c>
      <c r="C1621" s="36">
        <f t="shared" si="155"/>
        <v>36</v>
      </c>
      <c r="D1621" s="30">
        <f t="shared" si="156"/>
        <v>5742</v>
      </c>
      <c r="E1621" s="29">
        <f t="shared" si="157"/>
        <v>5743</v>
      </c>
      <c r="F1621" s="31">
        <v>5035</v>
      </c>
      <c r="G1621" s="25" t="s">
        <v>172</v>
      </c>
      <c r="H1621" s="23">
        <f t="shared" si="158"/>
        <v>10454</v>
      </c>
      <c r="I1621" s="25">
        <f t="shared" si="159"/>
        <v>10455</v>
      </c>
      <c r="J1621" s="80" t="s">
        <v>483</v>
      </c>
      <c r="K1621" s="79">
        <f t="shared" si="160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37</v>
      </c>
      <c r="C1622" s="36">
        <f t="shared" si="155"/>
        <v>37</v>
      </c>
      <c r="D1622" s="30">
        <f t="shared" si="156"/>
        <v>5744</v>
      </c>
      <c r="E1622" s="29">
        <f t="shared" si="157"/>
        <v>5745</v>
      </c>
      <c r="F1622" s="31">
        <v>5036</v>
      </c>
      <c r="G1622" s="25" t="s">
        <v>172</v>
      </c>
      <c r="H1622" s="23">
        <f t="shared" si="158"/>
        <v>10456</v>
      </c>
      <c r="I1622" s="25">
        <f t="shared" si="159"/>
        <v>10457</v>
      </c>
      <c r="J1622" s="80" t="s">
        <v>483</v>
      </c>
      <c r="K1622" s="79">
        <f t="shared" si="160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38</v>
      </c>
      <c r="C1623" s="36">
        <f t="shared" si="155"/>
        <v>38</v>
      </c>
      <c r="D1623" s="30">
        <f t="shared" si="156"/>
        <v>5746</v>
      </c>
      <c r="E1623" s="29">
        <f t="shared" si="157"/>
        <v>5747</v>
      </c>
      <c r="F1623" s="31">
        <v>5037</v>
      </c>
      <c r="G1623" s="25" t="s">
        <v>172</v>
      </c>
      <c r="H1623" s="23">
        <f t="shared" si="158"/>
        <v>10458</v>
      </c>
      <c r="I1623" s="25">
        <f t="shared" si="159"/>
        <v>10459</v>
      </c>
      <c r="J1623" s="80" t="s">
        <v>483</v>
      </c>
      <c r="K1623" s="79">
        <f t="shared" si="160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39</v>
      </c>
      <c r="C1624" s="36">
        <f t="shared" si="155"/>
        <v>39</v>
      </c>
      <c r="D1624" s="30">
        <f t="shared" si="156"/>
        <v>5748</v>
      </c>
      <c r="E1624" s="29">
        <f t="shared" si="157"/>
        <v>5749</v>
      </c>
      <c r="F1624" s="31">
        <v>5038</v>
      </c>
      <c r="G1624" s="25" t="s">
        <v>172</v>
      </c>
      <c r="H1624" s="23">
        <f t="shared" si="158"/>
        <v>10460</v>
      </c>
      <c r="I1624" s="25">
        <f t="shared" si="159"/>
        <v>10461</v>
      </c>
      <c r="J1624" s="80" t="s">
        <v>483</v>
      </c>
      <c r="K1624" s="79">
        <f t="shared" si="160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40</v>
      </c>
      <c r="C1625" s="36">
        <f t="shared" si="155"/>
        <v>40</v>
      </c>
      <c r="D1625" s="30">
        <f t="shared" si="156"/>
        <v>5750</v>
      </c>
      <c r="E1625" s="29">
        <f t="shared" si="157"/>
        <v>5751</v>
      </c>
      <c r="F1625" s="31">
        <v>5039</v>
      </c>
      <c r="G1625" s="25" t="s">
        <v>172</v>
      </c>
      <c r="H1625" s="23">
        <f t="shared" si="158"/>
        <v>10462</v>
      </c>
      <c r="I1625" s="25">
        <f t="shared" si="159"/>
        <v>10463</v>
      </c>
      <c r="J1625" s="80" t="s">
        <v>483</v>
      </c>
      <c r="K1625" s="79">
        <f t="shared" si="160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41</v>
      </c>
      <c r="C1626" s="36">
        <f t="shared" si="155"/>
        <v>41</v>
      </c>
      <c r="D1626" s="30">
        <f t="shared" si="156"/>
        <v>5752</v>
      </c>
      <c r="E1626" s="29">
        <f t="shared" si="157"/>
        <v>5753</v>
      </c>
      <c r="F1626" s="31">
        <v>5040</v>
      </c>
      <c r="G1626" s="25" t="s">
        <v>172</v>
      </c>
      <c r="H1626" s="23">
        <f t="shared" si="158"/>
        <v>10464</v>
      </c>
      <c r="I1626" s="25">
        <f t="shared" si="159"/>
        <v>10465</v>
      </c>
      <c r="J1626" s="80" t="s">
        <v>483</v>
      </c>
      <c r="K1626" s="79">
        <f t="shared" si="160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42</v>
      </c>
      <c r="C1627" s="36">
        <f t="shared" si="155"/>
        <v>42</v>
      </c>
      <c r="D1627" s="30">
        <f t="shared" si="156"/>
        <v>5754</v>
      </c>
      <c r="E1627" s="29">
        <f t="shared" si="157"/>
        <v>5755</v>
      </c>
      <c r="F1627" s="31">
        <v>5041</v>
      </c>
      <c r="G1627" s="25" t="s">
        <v>172</v>
      </c>
      <c r="H1627" s="23">
        <f t="shared" si="158"/>
        <v>10466</v>
      </c>
      <c r="I1627" s="25">
        <f t="shared" si="159"/>
        <v>10467</v>
      </c>
      <c r="J1627" s="80" t="s">
        <v>483</v>
      </c>
      <c r="K1627" s="79">
        <f t="shared" si="160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43</v>
      </c>
      <c r="C1628" s="36">
        <f t="shared" si="155"/>
        <v>43</v>
      </c>
      <c r="D1628" s="30">
        <f t="shared" si="156"/>
        <v>5756</v>
      </c>
      <c r="E1628" s="29">
        <f t="shared" si="157"/>
        <v>5757</v>
      </c>
      <c r="F1628" s="31">
        <v>5042</v>
      </c>
      <c r="G1628" s="25" t="s">
        <v>172</v>
      </c>
      <c r="H1628" s="23">
        <f t="shared" si="158"/>
        <v>10468</v>
      </c>
      <c r="I1628" s="25">
        <f t="shared" si="159"/>
        <v>10469</v>
      </c>
      <c r="J1628" s="80" t="s">
        <v>483</v>
      </c>
      <c r="K1628" s="79">
        <f t="shared" si="160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44</v>
      </c>
      <c r="C1629" s="36">
        <f t="shared" si="155"/>
        <v>44</v>
      </c>
      <c r="D1629" s="30">
        <f t="shared" si="156"/>
        <v>5758</v>
      </c>
      <c r="E1629" s="29">
        <f t="shared" si="157"/>
        <v>5759</v>
      </c>
      <c r="F1629" s="31">
        <v>5043</v>
      </c>
      <c r="G1629" s="25" t="s">
        <v>172</v>
      </c>
      <c r="H1629" s="23">
        <f t="shared" si="158"/>
        <v>10470</v>
      </c>
      <c r="I1629" s="25">
        <f t="shared" si="159"/>
        <v>10471</v>
      </c>
      <c r="J1629" s="80" t="s">
        <v>483</v>
      </c>
      <c r="K1629" s="79">
        <f t="shared" si="160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45</v>
      </c>
      <c r="C1630" s="36">
        <f t="shared" si="155"/>
        <v>45</v>
      </c>
      <c r="D1630" s="30">
        <f t="shared" si="156"/>
        <v>5760</v>
      </c>
      <c r="E1630" s="29">
        <f t="shared" si="157"/>
        <v>5761</v>
      </c>
      <c r="F1630" s="31">
        <v>5044</v>
      </c>
      <c r="G1630" s="25" t="s">
        <v>172</v>
      </c>
      <c r="H1630" s="23">
        <f t="shared" si="158"/>
        <v>10472</v>
      </c>
      <c r="I1630" s="25">
        <f t="shared" si="159"/>
        <v>10473</v>
      </c>
      <c r="J1630" s="80" t="s">
        <v>483</v>
      </c>
      <c r="K1630" s="79">
        <f t="shared" si="160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46</v>
      </c>
      <c r="C1631" s="36">
        <f t="shared" si="155"/>
        <v>46</v>
      </c>
      <c r="D1631" s="30">
        <f t="shared" si="156"/>
        <v>5762</v>
      </c>
      <c r="E1631" s="29">
        <f t="shared" si="157"/>
        <v>5763</v>
      </c>
      <c r="F1631" s="31">
        <v>5045</v>
      </c>
      <c r="G1631" s="25" t="s">
        <v>172</v>
      </c>
      <c r="H1631" s="23">
        <f t="shared" si="158"/>
        <v>10474</v>
      </c>
      <c r="I1631" s="25">
        <f t="shared" si="159"/>
        <v>10475</v>
      </c>
      <c r="J1631" s="80" t="s">
        <v>483</v>
      </c>
      <c r="K1631" s="79">
        <f t="shared" si="160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47</v>
      </c>
      <c r="C1632" s="36">
        <f t="shared" si="155"/>
        <v>47</v>
      </c>
      <c r="D1632" s="30">
        <f t="shared" si="156"/>
        <v>5764</v>
      </c>
      <c r="E1632" s="29">
        <f t="shared" si="157"/>
        <v>5765</v>
      </c>
      <c r="F1632" s="31">
        <v>5046</v>
      </c>
      <c r="G1632" s="25" t="s">
        <v>172</v>
      </c>
      <c r="H1632" s="23">
        <f t="shared" si="158"/>
        <v>10476</v>
      </c>
      <c r="I1632" s="25">
        <f t="shared" si="159"/>
        <v>10477</v>
      </c>
      <c r="J1632" s="80" t="s">
        <v>483</v>
      </c>
      <c r="K1632" s="79">
        <f t="shared" si="160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48</v>
      </c>
      <c r="C1633" s="36">
        <f t="shared" si="155"/>
        <v>48</v>
      </c>
      <c r="D1633" s="30">
        <f t="shared" si="156"/>
        <v>5766</v>
      </c>
      <c r="E1633" s="29">
        <f t="shared" si="157"/>
        <v>5767</v>
      </c>
      <c r="F1633" s="31">
        <v>5047</v>
      </c>
      <c r="G1633" s="25" t="s">
        <v>172</v>
      </c>
      <c r="H1633" s="23">
        <f t="shared" si="158"/>
        <v>10478</v>
      </c>
      <c r="I1633" s="25">
        <f t="shared" si="159"/>
        <v>10479</v>
      </c>
      <c r="J1633" s="80" t="s">
        <v>483</v>
      </c>
      <c r="K1633" s="79">
        <f t="shared" si="160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49</v>
      </c>
      <c r="C1634" s="36">
        <f t="shared" si="155"/>
        <v>49</v>
      </c>
      <c r="D1634" s="30">
        <f t="shared" si="156"/>
        <v>5768</v>
      </c>
      <c r="E1634" s="29">
        <f t="shared" si="157"/>
        <v>5769</v>
      </c>
      <c r="F1634" s="31">
        <v>5048</v>
      </c>
      <c r="G1634" s="25" t="s">
        <v>172</v>
      </c>
      <c r="H1634" s="23">
        <f t="shared" si="158"/>
        <v>10480</v>
      </c>
      <c r="I1634" s="25">
        <f t="shared" si="159"/>
        <v>10481</v>
      </c>
      <c r="J1634" s="80" t="s">
        <v>483</v>
      </c>
      <c r="K1634" s="79">
        <f t="shared" si="160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50</v>
      </c>
      <c r="C1635" s="36">
        <f t="shared" si="155"/>
        <v>50</v>
      </c>
      <c r="D1635" s="30">
        <f t="shared" si="156"/>
        <v>5770</v>
      </c>
      <c r="E1635" s="29">
        <f t="shared" si="157"/>
        <v>5771</v>
      </c>
      <c r="F1635" s="31">
        <v>5049</v>
      </c>
      <c r="G1635" s="25" t="s">
        <v>172</v>
      </c>
      <c r="H1635" s="23">
        <f t="shared" si="158"/>
        <v>10482</v>
      </c>
      <c r="I1635" s="25">
        <f t="shared" si="159"/>
        <v>10483</v>
      </c>
      <c r="J1635" s="80" t="s">
        <v>483</v>
      </c>
      <c r="K1635" s="79">
        <f t="shared" si="160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51</v>
      </c>
      <c r="C1636" s="36">
        <f t="shared" si="155"/>
        <v>51</v>
      </c>
      <c r="D1636" s="30">
        <f t="shared" si="156"/>
        <v>5772</v>
      </c>
      <c r="E1636" s="29">
        <f t="shared" si="157"/>
        <v>5773</v>
      </c>
      <c r="F1636" s="31">
        <v>5050</v>
      </c>
      <c r="G1636" s="25" t="s">
        <v>172</v>
      </c>
      <c r="H1636" s="23">
        <f t="shared" si="158"/>
        <v>10484</v>
      </c>
      <c r="I1636" s="25">
        <f t="shared" si="159"/>
        <v>10485</v>
      </c>
      <c r="J1636" s="80" t="s">
        <v>483</v>
      </c>
      <c r="K1636" s="79">
        <f t="shared" si="160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52</v>
      </c>
      <c r="C1637" s="36">
        <f t="shared" si="155"/>
        <v>52</v>
      </c>
      <c r="D1637" s="30">
        <f t="shared" si="156"/>
        <v>5774</v>
      </c>
      <c r="E1637" s="29">
        <f t="shared" si="157"/>
        <v>5775</v>
      </c>
      <c r="F1637" s="31">
        <v>5051</v>
      </c>
      <c r="G1637" s="25" t="s">
        <v>172</v>
      </c>
      <c r="H1637" s="23">
        <f t="shared" si="158"/>
        <v>10486</v>
      </c>
      <c r="I1637" s="25">
        <f t="shared" si="159"/>
        <v>10487</v>
      </c>
      <c r="J1637" s="80" t="s">
        <v>483</v>
      </c>
      <c r="K1637" s="79">
        <f t="shared" si="160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53</v>
      </c>
      <c r="C1638" s="36">
        <f t="shared" si="155"/>
        <v>53</v>
      </c>
      <c r="D1638" s="30">
        <f t="shared" si="156"/>
        <v>5776</v>
      </c>
      <c r="E1638" s="29">
        <f t="shared" si="157"/>
        <v>5777</v>
      </c>
      <c r="F1638" s="31">
        <v>5052</v>
      </c>
      <c r="G1638" s="25" t="s">
        <v>172</v>
      </c>
      <c r="H1638" s="23">
        <f t="shared" si="158"/>
        <v>10488</v>
      </c>
      <c r="I1638" s="25">
        <f t="shared" si="159"/>
        <v>10489</v>
      </c>
      <c r="J1638" s="80" t="s">
        <v>483</v>
      </c>
      <c r="K1638" s="79">
        <f t="shared" si="160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54</v>
      </c>
      <c r="C1639" s="36">
        <f t="shared" si="155"/>
        <v>54</v>
      </c>
      <c r="D1639" s="30">
        <f t="shared" si="156"/>
        <v>5778</v>
      </c>
      <c r="E1639" s="29">
        <f t="shared" si="157"/>
        <v>5779</v>
      </c>
      <c r="F1639" s="31">
        <v>5053</v>
      </c>
      <c r="G1639" s="25" t="s">
        <v>172</v>
      </c>
      <c r="H1639" s="23">
        <f t="shared" si="158"/>
        <v>10490</v>
      </c>
      <c r="I1639" s="25">
        <f t="shared" si="159"/>
        <v>10491</v>
      </c>
      <c r="J1639" s="80" t="s">
        <v>483</v>
      </c>
      <c r="K1639" s="79">
        <f t="shared" si="160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55</v>
      </c>
      <c r="C1640" s="36">
        <f t="shared" si="155"/>
        <v>55</v>
      </c>
      <c r="D1640" s="30">
        <f t="shared" si="156"/>
        <v>5780</v>
      </c>
      <c r="E1640" s="29">
        <f t="shared" si="157"/>
        <v>5781</v>
      </c>
      <c r="F1640" s="31">
        <v>5054</v>
      </c>
      <c r="G1640" s="25" t="s">
        <v>172</v>
      </c>
      <c r="H1640" s="23">
        <f t="shared" si="158"/>
        <v>10492</v>
      </c>
      <c r="I1640" s="25">
        <f t="shared" si="159"/>
        <v>10493</v>
      </c>
      <c r="J1640" s="80" t="s">
        <v>483</v>
      </c>
      <c r="K1640" s="79">
        <f t="shared" si="160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56</v>
      </c>
      <c r="C1641" s="36">
        <f t="shared" si="155"/>
        <v>56</v>
      </c>
      <c r="D1641" s="30">
        <f t="shared" si="156"/>
        <v>5782</v>
      </c>
      <c r="E1641" s="29">
        <f t="shared" si="157"/>
        <v>5783</v>
      </c>
      <c r="F1641" s="31">
        <v>5055</v>
      </c>
      <c r="G1641" s="25" t="s">
        <v>172</v>
      </c>
      <c r="H1641" s="23">
        <f t="shared" si="158"/>
        <v>10494</v>
      </c>
      <c r="I1641" s="25">
        <f t="shared" si="159"/>
        <v>10495</v>
      </c>
      <c r="J1641" s="80" t="s">
        <v>483</v>
      </c>
      <c r="K1641" s="79">
        <f t="shared" si="160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57</v>
      </c>
      <c r="C1642" s="36">
        <f t="shared" si="155"/>
        <v>57</v>
      </c>
      <c r="D1642" s="30">
        <f t="shared" si="156"/>
        <v>5784</v>
      </c>
      <c r="E1642" s="29">
        <f t="shared" si="157"/>
        <v>5785</v>
      </c>
      <c r="F1642" s="31">
        <v>5056</v>
      </c>
      <c r="G1642" s="25" t="s">
        <v>172</v>
      </c>
      <c r="H1642" s="23">
        <f t="shared" si="158"/>
        <v>10496</v>
      </c>
      <c r="I1642" s="25">
        <f t="shared" si="159"/>
        <v>10497</v>
      </c>
      <c r="J1642" s="80" t="s">
        <v>483</v>
      </c>
      <c r="K1642" s="79">
        <f t="shared" si="160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58</v>
      </c>
      <c r="C1643" s="36">
        <f t="shared" si="155"/>
        <v>58</v>
      </c>
      <c r="D1643" s="30">
        <f t="shared" si="156"/>
        <v>5786</v>
      </c>
      <c r="E1643" s="29">
        <f t="shared" si="157"/>
        <v>5787</v>
      </c>
      <c r="F1643" s="31">
        <v>5057</v>
      </c>
      <c r="G1643" s="25" t="s">
        <v>172</v>
      </c>
      <c r="H1643" s="23">
        <f t="shared" si="158"/>
        <v>10498</v>
      </c>
      <c r="I1643" s="25">
        <f t="shared" si="159"/>
        <v>10499</v>
      </c>
      <c r="J1643" s="80" t="s">
        <v>483</v>
      </c>
      <c r="K1643" s="79">
        <f t="shared" si="160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59</v>
      </c>
      <c r="C1644" s="36">
        <f t="shared" si="155"/>
        <v>59</v>
      </c>
      <c r="D1644" s="30">
        <f t="shared" si="156"/>
        <v>5788</v>
      </c>
      <c r="E1644" s="29">
        <f t="shared" si="157"/>
        <v>5789</v>
      </c>
      <c r="F1644" s="31">
        <v>5058</v>
      </c>
      <c r="G1644" s="25" t="s">
        <v>172</v>
      </c>
      <c r="H1644" s="23">
        <f t="shared" si="158"/>
        <v>10500</v>
      </c>
      <c r="I1644" s="25">
        <f t="shared" si="159"/>
        <v>10501</v>
      </c>
      <c r="J1644" s="80" t="s">
        <v>483</v>
      </c>
      <c r="K1644" s="79">
        <f t="shared" si="160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60</v>
      </c>
      <c r="C1645" s="36">
        <f t="shared" si="155"/>
        <v>60</v>
      </c>
      <c r="D1645" s="30">
        <f t="shared" si="156"/>
        <v>5790</v>
      </c>
      <c r="E1645" s="29">
        <f t="shared" si="157"/>
        <v>5791</v>
      </c>
      <c r="F1645" s="31">
        <v>5059</v>
      </c>
      <c r="G1645" s="25" t="s">
        <v>172</v>
      </c>
      <c r="H1645" s="23">
        <f t="shared" si="158"/>
        <v>10502</v>
      </c>
      <c r="I1645" s="25">
        <f t="shared" si="159"/>
        <v>10503</v>
      </c>
      <c r="J1645" s="80" t="s">
        <v>483</v>
      </c>
      <c r="K1645" s="79">
        <f t="shared" si="160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61</v>
      </c>
      <c r="C1646" s="36">
        <f t="shared" si="155"/>
        <v>61</v>
      </c>
      <c r="D1646" s="30">
        <f t="shared" si="156"/>
        <v>5792</v>
      </c>
      <c r="E1646" s="29">
        <f t="shared" si="157"/>
        <v>5793</v>
      </c>
      <c r="F1646" s="31">
        <v>5060</v>
      </c>
      <c r="G1646" s="25" t="s">
        <v>172</v>
      </c>
      <c r="H1646" s="23">
        <f t="shared" si="158"/>
        <v>10504</v>
      </c>
      <c r="I1646" s="25">
        <f t="shared" si="159"/>
        <v>10505</v>
      </c>
      <c r="J1646" s="80" t="s">
        <v>483</v>
      </c>
      <c r="K1646" s="79">
        <f t="shared" si="160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62</v>
      </c>
      <c r="C1647" s="36">
        <f t="shared" si="155"/>
        <v>62</v>
      </c>
      <c r="D1647" s="30">
        <f t="shared" si="156"/>
        <v>5794</v>
      </c>
      <c r="E1647" s="29">
        <f t="shared" si="157"/>
        <v>5795</v>
      </c>
      <c r="F1647" s="31">
        <v>5061</v>
      </c>
      <c r="G1647" s="25" t="s">
        <v>172</v>
      </c>
      <c r="H1647" s="23">
        <f t="shared" si="158"/>
        <v>10506</v>
      </c>
      <c r="I1647" s="25">
        <f t="shared" si="159"/>
        <v>10507</v>
      </c>
      <c r="J1647" s="80" t="s">
        <v>483</v>
      </c>
      <c r="K1647" s="79">
        <f t="shared" si="160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63</v>
      </c>
      <c r="C1648" s="36">
        <f t="shared" si="155"/>
        <v>63</v>
      </c>
      <c r="D1648" s="30">
        <f t="shared" si="156"/>
        <v>5796</v>
      </c>
      <c r="E1648" s="29">
        <f t="shared" si="157"/>
        <v>5797</v>
      </c>
      <c r="F1648" s="31">
        <v>5062</v>
      </c>
      <c r="G1648" s="25" t="s">
        <v>172</v>
      </c>
      <c r="H1648" s="23">
        <f t="shared" si="158"/>
        <v>10508</v>
      </c>
      <c r="I1648" s="25">
        <f t="shared" si="159"/>
        <v>10509</v>
      </c>
      <c r="J1648" s="80" t="s">
        <v>483</v>
      </c>
      <c r="K1648" s="79">
        <f t="shared" si="160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64</v>
      </c>
      <c r="C1649" s="36">
        <f t="shared" si="155"/>
        <v>64</v>
      </c>
      <c r="D1649" s="30">
        <f t="shared" si="156"/>
        <v>5798</v>
      </c>
      <c r="E1649" s="29">
        <f t="shared" si="157"/>
        <v>5799</v>
      </c>
      <c r="F1649" s="31">
        <v>5063</v>
      </c>
      <c r="G1649" s="25" t="s">
        <v>172</v>
      </c>
      <c r="H1649" s="23">
        <f t="shared" si="158"/>
        <v>10510</v>
      </c>
      <c r="I1649" s="25">
        <f t="shared" si="159"/>
        <v>10511</v>
      </c>
      <c r="J1649" s="80" t="s">
        <v>483</v>
      </c>
      <c r="K1649" s="79">
        <f t="shared" si="160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65</v>
      </c>
      <c r="C1650" s="36">
        <f t="shared" si="155"/>
        <v>65</v>
      </c>
      <c r="D1650" s="30">
        <f t="shared" si="156"/>
        <v>5800</v>
      </c>
      <c r="E1650" s="29">
        <f t="shared" si="157"/>
        <v>5801</v>
      </c>
      <c r="F1650" s="31">
        <v>5064</v>
      </c>
      <c r="G1650" s="25" t="s">
        <v>172</v>
      </c>
      <c r="H1650" s="23">
        <f t="shared" si="158"/>
        <v>10512</v>
      </c>
      <c r="I1650" s="25">
        <f t="shared" si="159"/>
        <v>10513</v>
      </c>
      <c r="J1650" s="80" t="s">
        <v>483</v>
      </c>
      <c r="K1650" s="79">
        <f t="shared" si="160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61">CONCATENATE("kVAh - Circuit ",C1651)</f>
        <v>kVAh - Circuit 66</v>
      </c>
      <c r="C1651" s="36">
        <f t="shared" si="155"/>
        <v>66</v>
      </c>
      <c r="D1651" s="30">
        <f t="shared" si="156"/>
        <v>5802</v>
      </c>
      <c r="E1651" s="29">
        <f t="shared" si="157"/>
        <v>5803</v>
      </c>
      <c r="F1651" s="31">
        <v>5065</v>
      </c>
      <c r="G1651" s="25" t="s">
        <v>172</v>
      </c>
      <c r="H1651" s="23">
        <f t="shared" si="158"/>
        <v>10514</v>
      </c>
      <c r="I1651" s="25">
        <f t="shared" si="159"/>
        <v>10515</v>
      </c>
      <c r="J1651" s="80" t="s">
        <v>483</v>
      </c>
      <c r="K1651" s="79">
        <f t="shared" si="160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61"/>
        <v>kVAh - Circuit 67</v>
      </c>
      <c r="C1652" s="36">
        <f t="shared" ref="C1652:C1681" si="162">C1651+1</f>
        <v>67</v>
      </c>
      <c r="D1652" s="30">
        <f t="shared" ref="D1652:D1681" si="163">E1651+1</f>
        <v>5804</v>
      </c>
      <c r="E1652" s="29">
        <f t="shared" ref="E1652:E1681" si="164">+D1652+1</f>
        <v>5805</v>
      </c>
      <c r="F1652" s="31">
        <v>5066</v>
      </c>
      <c r="G1652" s="25" t="s">
        <v>172</v>
      </c>
      <c r="H1652" s="23">
        <f t="shared" ref="H1652:H1681" si="165">I1651+1</f>
        <v>10516</v>
      </c>
      <c r="I1652" s="25">
        <f t="shared" ref="I1652:I1681" si="166">+H1652+1</f>
        <v>10517</v>
      </c>
      <c r="J1652" s="80" t="s">
        <v>483</v>
      </c>
      <c r="K1652" s="79">
        <f t="shared" ref="K1652:K1681" si="167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61"/>
        <v>kVAh - Circuit 68</v>
      </c>
      <c r="C1653" s="36">
        <f t="shared" si="162"/>
        <v>68</v>
      </c>
      <c r="D1653" s="30">
        <f t="shared" si="163"/>
        <v>5806</v>
      </c>
      <c r="E1653" s="29">
        <f t="shared" si="164"/>
        <v>5807</v>
      </c>
      <c r="F1653" s="31">
        <v>5067</v>
      </c>
      <c r="G1653" s="25" t="s">
        <v>172</v>
      </c>
      <c r="H1653" s="23">
        <f t="shared" si="165"/>
        <v>10518</v>
      </c>
      <c r="I1653" s="25">
        <f t="shared" si="166"/>
        <v>10519</v>
      </c>
      <c r="J1653" s="80" t="s">
        <v>483</v>
      </c>
      <c r="K1653" s="79">
        <f t="shared" si="167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61"/>
        <v>kVAh - Circuit 69</v>
      </c>
      <c r="C1654" s="36">
        <f t="shared" si="162"/>
        <v>69</v>
      </c>
      <c r="D1654" s="30">
        <f t="shared" si="163"/>
        <v>5808</v>
      </c>
      <c r="E1654" s="29">
        <f t="shared" si="164"/>
        <v>5809</v>
      </c>
      <c r="F1654" s="31">
        <v>5068</v>
      </c>
      <c r="G1654" s="25" t="s">
        <v>172</v>
      </c>
      <c r="H1654" s="23">
        <f t="shared" si="165"/>
        <v>10520</v>
      </c>
      <c r="I1654" s="25">
        <f t="shared" si="166"/>
        <v>10521</v>
      </c>
      <c r="J1654" s="80" t="s">
        <v>483</v>
      </c>
      <c r="K1654" s="79">
        <f t="shared" si="167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61"/>
        <v>kVAh - Circuit 70</v>
      </c>
      <c r="C1655" s="36">
        <f t="shared" si="162"/>
        <v>70</v>
      </c>
      <c r="D1655" s="30">
        <f t="shared" si="163"/>
        <v>5810</v>
      </c>
      <c r="E1655" s="29">
        <f t="shared" si="164"/>
        <v>5811</v>
      </c>
      <c r="F1655" s="31">
        <v>5069</v>
      </c>
      <c r="G1655" s="25" t="s">
        <v>172</v>
      </c>
      <c r="H1655" s="23">
        <f t="shared" si="165"/>
        <v>10522</v>
      </c>
      <c r="I1655" s="25">
        <f t="shared" si="166"/>
        <v>10523</v>
      </c>
      <c r="J1655" s="80" t="s">
        <v>483</v>
      </c>
      <c r="K1655" s="79">
        <f t="shared" si="167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61"/>
        <v>kVAh - Circuit 71</v>
      </c>
      <c r="C1656" s="36">
        <f t="shared" si="162"/>
        <v>71</v>
      </c>
      <c r="D1656" s="30">
        <f t="shared" si="163"/>
        <v>5812</v>
      </c>
      <c r="E1656" s="29">
        <f t="shared" si="164"/>
        <v>5813</v>
      </c>
      <c r="F1656" s="31">
        <v>5070</v>
      </c>
      <c r="G1656" s="25" t="s">
        <v>172</v>
      </c>
      <c r="H1656" s="23">
        <f t="shared" si="165"/>
        <v>10524</v>
      </c>
      <c r="I1656" s="25">
        <f t="shared" si="166"/>
        <v>10525</v>
      </c>
      <c r="J1656" s="80" t="s">
        <v>483</v>
      </c>
      <c r="K1656" s="79">
        <f t="shared" si="167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61"/>
        <v>kVAh - Circuit 72</v>
      </c>
      <c r="C1657" s="36">
        <f t="shared" si="162"/>
        <v>72</v>
      </c>
      <c r="D1657" s="30">
        <f t="shared" si="163"/>
        <v>5814</v>
      </c>
      <c r="E1657" s="29">
        <f t="shared" si="164"/>
        <v>5815</v>
      </c>
      <c r="F1657" s="31">
        <v>5071</v>
      </c>
      <c r="G1657" s="25" t="s">
        <v>172</v>
      </c>
      <c r="H1657" s="23">
        <f t="shared" si="165"/>
        <v>10526</v>
      </c>
      <c r="I1657" s="25">
        <f t="shared" si="166"/>
        <v>10527</v>
      </c>
      <c r="J1657" s="80" t="s">
        <v>483</v>
      </c>
      <c r="K1657" s="79">
        <f t="shared" si="167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61"/>
        <v>kVAh - Circuit 73</v>
      </c>
      <c r="C1658" s="36">
        <f t="shared" si="162"/>
        <v>73</v>
      </c>
      <c r="D1658" s="30">
        <f t="shared" si="163"/>
        <v>5816</v>
      </c>
      <c r="E1658" s="29">
        <f t="shared" si="164"/>
        <v>5817</v>
      </c>
      <c r="F1658" s="31">
        <v>5072</v>
      </c>
      <c r="G1658" s="25" t="s">
        <v>172</v>
      </c>
      <c r="H1658" s="23">
        <f t="shared" si="165"/>
        <v>10528</v>
      </c>
      <c r="I1658" s="25">
        <f t="shared" si="166"/>
        <v>10529</v>
      </c>
      <c r="J1658" s="80" t="s">
        <v>483</v>
      </c>
      <c r="K1658" s="79">
        <f t="shared" si="167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61"/>
        <v>kVAh - Circuit 74</v>
      </c>
      <c r="C1659" s="36">
        <f t="shared" si="162"/>
        <v>74</v>
      </c>
      <c r="D1659" s="30">
        <f t="shared" si="163"/>
        <v>5818</v>
      </c>
      <c r="E1659" s="29">
        <f t="shared" si="164"/>
        <v>5819</v>
      </c>
      <c r="F1659" s="31">
        <v>5073</v>
      </c>
      <c r="G1659" s="25" t="s">
        <v>172</v>
      </c>
      <c r="H1659" s="23">
        <f t="shared" si="165"/>
        <v>10530</v>
      </c>
      <c r="I1659" s="25">
        <f t="shared" si="166"/>
        <v>10531</v>
      </c>
      <c r="J1659" s="80" t="s">
        <v>483</v>
      </c>
      <c r="K1659" s="79">
        <f t="shared" si="167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61"/>
        <v>kVAh - Circuit 75</v>
      </c>
      <c r="C1660" s="36">
        <f t="shared" si="162"/>
        <v>75</v>
      </c>
      <c r="D1660" s="30">
        <f t="shared" si="163"/>
        <v>5820</v>
      </c>
      <c r="E1660" s="29">
        <f t="shared" si="164"/>
        <v>5821</v>
      </c>
      <c r="F1660" s="31">
        <v>5074</v>
      </c>
      <c r="G1660" s="25" t="s">
        <v>172</v>
      </c>
      <c r="H1660" s="23">
        <f t="shared" si="165"/>
        <v>10532</v>
      </c>
      <c r="I1660" s="25">
        <f t="shared" si="166"/>
        <v>10533</v>
      </c>
      <c r="J1660" s="80" t="s">
        <v>483</v>
      </c>
      <c r="K1660" s="79">
        <f t="shared" si="167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61"/>
        <v>kVAh - Circuit 76</v>
      </c>
      <c r="C1661" s="36">
        <f t="shared" si="162"/>
        <v>76</v>
      </c>
      <c r="D1661" s="30">
        <f t="shared" si="163"/>
        <v>5822</v>
      </c>
      <c r="E1661" s="29">
        <f t="shared" si="164"/>
        <v>5823</v>
      </c>
      <c r="F1661" s="31">
        <v>5075</v>
      </c>
      <c r="G1661" s="25" t="s">
        <v>172</v>
      </c>
      <c r="H1661" s="23">
        <f t="shared" si="165"/>
        <v>10534</v>
      </c>
      <c r="I1661" s="25">
        <f t="shared" si="166"/>
        <v>10535</v>
      </c>
      <c r="J1661" s="80" t="s">
        <v>483</v>
      </c>
      <c r="K1661" s="79">
        <f t="shared" si="167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61"/>
        <v>kVAh - Circuit 77</v>
      </c>
      <c r="C1662" s="36">
        <f t="shared" si="162"/>
        <v>77</v>
      </c>
      <c r="D1662" s="30">
        <f t="shared" si="163"/>
        <v>5824</v>
      </c>
      <c r="E1662" s="29">
        <f t="shared" si="164"/>
        <v>5825</v>
      </c>
      <c r="F1662" s="31">
        <v>5076</v>
      </c>
      <c r="G1662" s="25" t="s">
        <v>172</v>
      </c>
      <c r="H1662" s="23">
        <f t="shared" si="165"/>
        <v>10536</v>
      </c>
      <c r="I1662" s="25">
        <f t="shared" si="166"/>
        <v>10537</v>
      </c>
      <c r="J1662" s="80" t="s">
        <v>483</v>
      </c>
      <c r="K1662" s="79">
        <f t="shared" si="167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78</v>
      </c>
      <c r="C1663" s="36">
        <f t="shared" si="162"/>
        <v>78</v>
      </c>
      <c r="D1663" s="30">
        <f t="shared" si="163"/>
        <v>5826</v>
      </c>
      <c r="E1663" s="29">
        <f t="shared" si="164"/>
        <v>5827</v>
      </c>
      <c r="F1663" s="31">
        <v>5077</v>
      </c>
      <c r="G1663" s="25" t="s">
        <v>172</v>
      </c>
      <c r="H1663" s="23">
        <f t="shared" si="165"/>
        <v>10538</v>
      </c>
      <c r="I1663" s="25">
        <f t="shared" si="166"/>
        <v>10539</v>
      </c>
      <c r="J1663" s="80" t="s">
        <v>483</v>
      </c>
      <c r="K1663" s="79">
        <f t="shared" si="167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79</v>
      </c>
      <c r="C1664" s="36">
        <f t="shared" si="162"/>
        <v>79</v>
      </c>
      <c r="D1664" s="30">
        <f t="shared" si="163"/>
        <v>5828</v>
      </c>
      <c r="E1664" s="29">
        <f t="shared" si="164"/>
        <v>5829</v>
      </c>
      <c r="F1664" s="31">
        <v>5078</v>
      </c>
      <c r="G1664" s="25" t="s">
        <v>172</v>
      </c>
      <c r="H1664" s="23">
        <f t="shared" si="165"/>
        <v>10540</v>
      </c>
      <c r="I1664" s="25">
        <f t="shared" si="166"/>
        <v>10541</v>
      </c>
      <c r="J1664" s="80" t="s">
        <v>483</v>
      </c>
      <c r="K1664" s="79">
        <f t="shared" si="167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80</v>
      </c>
      <c r="C1665" s="36">
        <f t="shared" si="162"/>
        <v>80</v>
      </c>
      <c r="D1665" s="30">
        <f t="shared" si="163"/>
        <v>5830</v>
      </c>
      <c r="E1665" s="29">
        <f t="shared" si="164"/>
        <v>5831</v>
      </c>
      <c r="F1665" s="31">
        <v>5079</v>
      </c>
      <c r="G1665" s="25" t="s">
        <v>172</v>
      </c>
      <c r="H1665" s="23">
        <f t="shared" si="165"/>
        <v>10542</v>
      </c>
      <c r="I1665" s="25">
        <f t="shared" si="166"/>
        <v>10543</v>
      </c>
      <c r="J1665" s="80" t="s">
        <v>483</v>
      </c>
      <c r="K1665" s="79">
        <f t="shared" si="167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81</v>
      </c>
      <c r="C1666" s="36">
        <f t="shared" si="162"/>
        <v>81</v>
      </c>
      <c r="D1666" s="30">
        <f t="shared" si="163"/>
        <v>5832</v>
      </c>
      <c r="E1666" s="29">
        <f t="shared" si="164"/>
        <v>5833</v>
      </c>
      <c r="F1666" s="31">
        <v>5080</v>
      </c>
      <c r="G1666" s="25" t="s">
        <v>172</v>
      </c>
      <c r="H1666" s="23">
        <f t="shared" si="165"/>
        <v>10544</v>
      </c>
      <c r="I1666" s="25">
        <f t="shared" si="166"/>
        <v>10545</v>
      </c>
      <c r="J1666" s="80" t="s">
        <v>483</v>
      </c>
      <c r="K1666" s="79">
        <f t="shared" si="167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82</v>
      </c>
      <c r="C1667" s="36">
        <f t="shared" si="162"/>
        <v>82</v>
      </c>
      <c r="D1667" s="30">
        <f t="shared" si="163"/>
        <v>5834</v>
      </c>
      <c r="E1667" s="29">
        <f t="shared" si="164"/>
        <v>5835</v>
      </c>
      <c r="F1667" s="31">
        <v>5081</v>
      </c>
      <c r="G1667" s="25" t="s">
        <v>172</v>
      </c>
      <c r="H1667" s="23">
        <f t="shared" si="165"/>
        <v>10546</v>
      </c>
      <c r="I1667" s="25">
        <f t="shared" si="166"/>
        <v>10547</v>
      </c>
      <c r="J1667" s="80" t="s">
        <v>483</v>
      </c>
      <c r="K1667" s="79">
        <f t="shared" si="167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83</v>
      </c>
      <c r="C1668" s="36">
        <f t="shared" si="162"/>
        <v>83</v>
      </c>
      <c r="D1668" s="30">
        <f t="shared" si="163"/>
        <v>5836</v>
      </c>
      <c r="E1668" s="29">
        <f t="shared" si="164"/>
        <v>5837</v>
      </c>
      <c r="F1668" s="31">
        <v>5082</v>
      </c>
      <c r="G1668" s="25" t="s">
        <v>172</v>
      </c>
      <c r="H1668" s="23">
        <f t="shared" si="165"/>
        <v>10548</v>
      </c>
      <c r="I1668" s="25">
        <f t="shared" si="166"/>
        <v>10549</v>
      </c>
      <c r="J1668" s="80" t="s">
        <v>483</v>
      </c>
      <c r="K1668" s="79">
        <f t="shared" si="167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84</v>
      </c>
      <c r="C1669" s="36">
        <f t="shared" si="162"/>
        <v>84</v>
      </c>
      <c r="D1669" s="30">
        <f t="shared" si="163"/>
        <v>5838</v>
      </c>
      <c r="E1669" s="29">
        <f t="shared" si="164"/>
        <v>5839</v>
      </c>
      <c r="F1669" s="31">
        <v>5083</v>
      </c>
      <c r="G1669" s="25" t="s">
        <v>172</v>
      </c>
      <c r="H1669" s="23">
        <f t="shared" si="165"/>
        <v>10550</v>
      </c>
      <c r="I1669" s="25">
        <f t="shared" si="166"/>
        <v>10551</v>
      </c>
      <c r="J1669" s="80" t="s">
        <v>483</v>
      </c>
      <c r="K1669" s="79">
        <f t="shared" si="167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85</v>
      </c>
      <c r="C1670" s="36">
        <f t="shared" si="162"/>
        <v>85</v>
      </c>
      <c r="D1670" s="30">
        <f t="shared" si="163"/>
        <v>5840</v>
      </c>
      <c r="E1670" s="29">
        <f t="shared" si="164"/>
        <v>5841</v>
      </c>
      <c r="F1670" s="31">
        <v>5084</v>
      </c>
      <c r="G1670" s="25" t="s">
        <v>172</v>
      </c>
      <c r="H1670" s="23">
        <f t="shared" si="165"/>
        <v>10552</v>
      </c>
      <c r="I1670" s="25">
        <f t="shared" si="166"/>
        <v>10553</v>
      </c>
      <c r="J1670" s="80" t="s">
        <v>483</v>
      </c>
      <c r="K1670" s="79">
        <f t="shared" si="167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86</v>
      </c>
      <c r="C1671" s="36">
        <f t="shared" si="162"/>
        <v>86</v>
      </c>
      <c r="D1671" s="30">
        <f t="shared" si="163"/>
        <v>5842</v>
      </c>
      <c r="E1671" s="29">
        <f t="shared" si="164"/>
        <v>5843</v>
      </c>
      <c r="F1671" s="31">
        <v>5085</v>
      </c>
      <c r="G1671" s="25" t="s">
        <v>172</v>
      </c>
      <c r="H1671" s="23">
        <f t="shared" si="165"/>
        <v>10554</v>
      </c>
      <c r="I1671" s="25">
        <f t="shared" si="166"/>
        <v>10555</v>
      </c>
      <c r="J1671" s="80" t="s">
        <v>483</v>
      </c>
      <c r="K1671" s="79">
        <f t="shared" si="167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87</v>
      </c>
      <c r="C1672" s="36">
        <f t="shared" si="162"/>
        <v>87</v>
      </c>
      <c r="D1672" s="30">
        <f t="shared" si="163"/>
        <v>5844</v>
      </c>
      <c r="E1672" s="29">
        <f t="shared" si="164"/>
        <v>5845</v>
      </c>
      <c r="F1672" s="31">
        <v>5086</v>
      </c>
      <c r="G1672" s="25" t="s">
        <v>172</v>
      </c>
      <c r="H1672" s="23">
        <f t="shared" si="165"/>
        <v>10556</v>
      </c>
      <c r="I1672" s="25">
        <f t="shared" si="166"/>
        <v>10557</v>
      </c>
      <c r="J1672" s="80" t="s">
        <v>483</v>
      </c>
      <c r="K1672" s="79">
        <f t="shared" si="167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88</v>
      </c>
      <c r="C1673" s="36">
        <f t="shared" si="162"/>
        <v>88</v>
      </c>
      <c r="D1673" s="30">
        <f t="shared" si="163"/>
        <v>5846</v>
      </c>
      <c r="E1673" s="29">
        <f t="shared" si="164"/>
        <v>5847</v>
      </c>
      <c r="F1673" s="31">
        <v>5087</v>
      </c>
      <c r="G1673" s="25" t="s">
        <v>172</v>
      </c>
      <c r="H1673" s="23">
        <f t="shared" si="165"/>
        <v>10558</v>
      </c>
      <c r="I1673" s="25">
        <f t="shared" si="166"/>
        <v>10559</v>
      </c>
      <c r="J1673" s="80" t="s">
        <v>483</v>
      </c>
      <c r="K1673" s="79">
        <f t="shared" si="167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89</v>
      </c>
      <c r="C1674" s="36">
        <f t="shared" si="162"/>
        <v>89</v>
      </c>
      <c r="D1674" s="30">
        <f t="shared" si="163"/>
        <v>5848</v>
      </c>
      <c r="E1674" s="29">
        <f t="shared" si="164"/>
        <v>5849</v>
      </c>
      <c r="F1674" s="31">
        <v>5088</v>
      </c>
      <c r="G1674" s="25" t="s">
        <v>172</v>
      </c>
      <c r="H1674" s="23">
        <f t="shared" si="165"/>
        <v>10560</v>
      </c>
      <c r="I1674" s="25">
        <f t="shared" si="166"/>
        <v>10561</v>
      </c>
      <c r="J1674" s="80" t="s">
        <v>483</v>
      </c>
      <c r="K1674" s="79">
        <f t="shared" si="167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61"/>
        <v>kVAh - Circuit 90</v>
      </c>
      <c r="C1675" s="36">
        <f t="shared" si="162"/>
        <v>90</v>
      </c>
      <c r="D1675" s="30">
        <f t="shared" si="163"/>
        <v>5850</v>
      </c>
      <c r="E1675" s="29">
        <f t="shared" si="164"/>
        <v>5851</v>
      </c>
      <c r="F1675" s="31">
        <v>5089</v>
      </c>
      <c r="G1675" s="25" t="s">
        <v>172</v>
      </c>
      <c r="H1675" s="23">
        <f t="shared" si="165"/>
        <v>10562</v>
      </c>
      <c r="I1675" s="25">
        <f t="shared" si="166"/>
        <v>10563</v>
      </c>
      <c r="J1675" s="80" t="s">
        <v>483</v>
      </c>
      <c r="K1675" s="79">
        <f t="shared" si="167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61"/>
        <v>kVAh - Circuit 91</v>
      </c>
      <c r="C1676" s="36">
        <f t="shared" si="162"/>
        <v>91</v>
      </c>
      <c r="D1676" s="30">
        <f t="shared" si="163"/>
        <v>5852</v>
      </c>
      <c r="E1676" s="29">
        <f t="shared" si="164"/>
        <v>5853</v>
      </c>
      <c r="F1676" s="31">
        <v>5090</v>
      </c>
      <c r="G1676" s="25" t="s">
        <v>172</v>
      </c>
      <c r="H1676" s="23">
        <f t="shared" si="165"/>
        <v>10564</v>
      </c>
      <c r="I1676" s="25">
        <f t="shared" si="166"/>
        <v>10565</v>
      </c>
      <c r="J1676" s="80" t="s">
        <v>483</v>
      </c>
      <c r="K1676" s="79">
        <f t="shared" si="167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61"/>
        <v>kVAh - Circuit 92</v>
      </c>
      <c r="C1677" s="36">
        <f t="shared" si="162"/>
        <v>92</v>
      </c>
      <c r="D1677" s="30">
        <f t="shared" si="163"/>
        <v>5854</v>
      </c>
      <c r="E1677" s="29">
        <f t="shared" si="164"/>
        <v>5855</v>
      </c>
      <c r="F1677" s="31">
        <v>5091</v>
      </c>
      <c r="G1677" s="25" t="s">
        <v>172</v>
      </c>
      <c r="H1677" s="23">
        <f t="shared" si="165"/>
        <v>10566</v>
      </c>
      <c r="I1677" s="25">
        <f t="shared" si="166"/>
        <v>10567</v>
      </c>
      <c r="J1677" s="80" t="s">
        <v>483</v>
      </c>
      <c r="K1677" s="79">
        <f t="shared" si="167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61"/>
        <v>kVAh - Circuit 93</v>
      </c>
      <c r="C1678" s="36">
        <f t="shared" si="162"/>
        <v>93</v>
      </c>
      <c r="D1678" s="30">
        <f t="shared" si="163"/>
        <v>5856</v>
      </c>
      <c r="E1678" s="29">
        <f t="shared" si="164"/>
        <v>5857</v>
      </c>
      <c r="F1678" s="31">
        <v>5092</v>
      </c>
      <c r="G1678" s="25" t="s">
        <v>172</v>
      </c>
      <c r="H1678" s="23">
        <f t="shared" si="165"/>
        <v>10568</v>
      </c>
      <c r="I1678" s="25">
        <f t="shared" si="166"/>
        <v>10569</v>
      </c>
      <c r="J1678" s="80" t="s">
        <v>483</v>
      </c>
      <c r="K1678" s="79">
        <f t="shared" si="167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61"/>
        <v>kVAh - Circuit 94</v>
      </c>
      <c r="C1679" s="36">
        <f t="shared" si="162"/>
        <v>94</v>
      </c>
      <c r="D1679" s="30">
        <f t="shared" si="163"/>
        <v>5858</v>
      </c>
      <c r="E1679" s="29">
        <f t="shared" si="164"/>
        <v>5859</v>
      </c>
      <c r="F1679" s="31">
        <v>5093</v>
      </c>
      <c r="G1679" s="25" t="s">
        <v>172</v>
      </c>
      <c r="H1679" s="23">
        <f t="shared" si="165"/>
        <v>10570</v>
      </c>
      <c r="I1679" s="25">
        <f t="shared" si="166"/>
        <v>10571</v>
      </c>
      <c r="J1679" s="80" t="s">
        <v>483</v>
      </c>
      <c r="K1679" s="79">
        <f t="shared" si="167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61"/>
        <v>kVAh - Circuit 95</v>
      </c>
      <c r="C1680" s="36">
        <f t="shared" si="162"/>
        <v>95</v>
      </c>
      <c r="D1680" s="30">
        <f t="shared" si="163"/>
        <v>5860</v>
      </c>
      <c r="E1680" s="29">
        <f t="shared" si="164"/>
        <v>5861</v>
      </c>
      <c r="F1680" s="31">
        <v>5094</v>
      </c>
      <c r="G1680" s="25" t="s">
        <v>172</v>
      </c>
      <c r="H1680" s="23">
        <f t="shared" si="165"/>
        <v>10572</v>
      </c>
      <c r="I1680" s="25">
        <f t="shared" si="166"/>
        <v>10573</v>
      </c>
      <c r="J1680" s="80" t="s">
        <v>483</v>
      </c>
      <c r="K1680" s="79">
        <f t="shared" si="167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61"/>
        <v>kVAh - Circuit 96</v>
      </c>
      <c r="C1681" s="36">
        <f t="shared" si="162"/>
        <v>96</v>
      </c>
      <c r="D1681" s="30">
        <f t="shared" si="163"/>
        <v>5862</v>
      </c>
      <c r="E1681" s="29">
        <f t="shared" si="164"/>
        <v>5863</v>
      </c>
      <c r="F1681" s="31">
        <v>5095</v>
      </c>
      <c r="G1681" s="25" t="s">
        <v>172</v>
      </c>
      <c r="H1681" s="23">
        <f t="shared" si="165"/>
        <v>10574</v>
      </c>
      <c r="I1681" s="25">
        <f t="shared" si="166"/>
        <v>10575</v>
      </c>
      <c r="J1681" s="80" t="s">
        <v>483</v>
      </c>
      <c r="K1681" s="79">
        <f t="shared" si="167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69" customFormat="1" outlineLevel="1" x14ac:dyDescent="0.25">
      <c r="A1683" s="71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199</v>
      </c>
      <c r="G1683" s="25" t="s">
        <v>171</v>
      </c>
      <c r="H1683" s="23">
        <f>I1585+1</f>
        <v>10576</v>
      </c>
      <c r="I1683" s="25">
        <f>I1779</f>
        <v>10767</v>
      </c>
      <c r="J1683" s="80" t="s">
        <v>483</v>
      </c>
      <c r="K1683" s="79" t="s">
        <v>493</v>
      </c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80" t="s">
        <v>483</v>
      </c>
      <c r="K1684" s="79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68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80" t="s">
        <v>483</v>
      </c>
      <c r="K1685" s="79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68"/>
        <v>kW - Circuit 3</v>
      </c>
      <c r="C1686" s="36">
        <f t="shared" ref="C1686:D1749" si="169">C1685+1</f>
        <v>3</v>
      </c>
      <c r="D1686" s="30">
        <f t="shared" si="169"/>
        <v>5866</v>
      </c>
      <c r="E1686" s="29"/>
      <c r="F1686" s="31">
        <v>5098</v>
      </c>
      <c r="G1686" s="25" t="s">
        <v>171</v>
      </c>
      <c r="H1686" s="23">
        <f t="shared" ref="H1686:H1749" si="170">I1685+1</f>
        <v>10580</v>
      </c>
      <c r="I1686" s="25">
        <f t="shared" ref="I1686:I1749" si="171">+H1686+1</f>
        <v>10581</v>
      </c>
      <c r="J1686" s="80" t="s">
        <v>483</v>
      </c>
      <c r="K1686" s="79">
        <f t="shared" ref="K1686:K1749" si="172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68"/>
        <v>kW - Circuit 4</v>
      </c>
      <c r="C1687" s="36">
        <f t="shared" si="169"/>
        <v>4</v>
      </c>
      <c r="D1687" s="30">
        <f t="shared" si="169"/>
        <v>5867</v>
      </c>
      <c r="E1687" s="29"/>
      <c r="F1687" s="31">
        <v>5099</v>
      </c>
      <c r="G1687" s="25" t="s">
        <v>171</v>
      </c>
      <c r="H1687" s="23">
        <f t="shared" si="170"/>
        <v>10582</v>
      </c>
      <c r="I1687" s="25">
        <f t="shared" si="171"/>
        <v>10583</v>
      </c>
      <c r="J1687" s="80" t="s">
        <v>483</v>
      </c>
      <c r="K1687" s="79">
        <f t="shared" si="172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68"/>
        <v>kW - Circuit 5</v>
      </c>
      <c r="C1688" s="36">
        <f t="shared" si="169"/>
        <v>5</v>
      </c>
      <c r="D1688" s="30">
        <f t="shared" si="169"/>
        <v>5868</v>
      </c>
      <c r="E1688" s="29"/>
      <c r="F1688" s="31">
        <v>5100</v>
      </c>
      <c r="G1688" s="25" t="s">
        <v>171</v>
      </c>
      <c r="H1688" s="23">
        <f t="shared" si="170"/>
        <v>10584</v>
      </c>
      <c r="I1688" s="25">
        <f t="shared" si="171"/>
        <v>10585</v>
      </c>
      <c r="J1688" s="80" t="s">
        <v>483</v>
      </c>
      <c r="K1688" s="79">
        <f t="shared" si="172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68"/>
        <v>kW - Circuit 6</v>
      </c>
      <c r="C1689" s="36">
        <f t="shared" si="169"/>
        <v>6</v>
      </c>
      <c r="D1689" s="30">
        <f t="shared" si="169"/>
        <v>5869</v>
      </c>
      <c r="E1689" s="29"/>
      <c r="F1689" s="31">
        <v>5101</v>
      </c>
      <c r="G1689" s="25" t="s">
        <v>171</v>
      </c>
      <c r="H1689" s="23">
        <f t="shared" si="170"/>
        <v>10586</v>
      </c>
      <c r="I1689" s="25">
        <f t="shared" si="171"/>
        <v>10587</v>
      </c>
      <c r="J1689" s="80" t="s">
        <v>483</v>
      </c>
      <c r="K1689" s="79">
        <f t="shared" si="172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68"/>
        <v>kW - Circuit 7</v>
      </c>
      <c r="C1690" s="36">
        <f t="shared" si="169"/>
        <v>7</v>
      </c>
      <c r="D1690" s="30">
        <f t="shared" si="169"/>
        <v>5870</v>
      </c>
      <c r="E1690" s="29"/>
      <c r="F1690" s="31">
        <v>5102</v>
      </c>
      <c r="G1690" s="25" t="s">
        <v>171</v>
      </c>
      <c r="H1690" s="23">
        <f t="shared" si="170"/>
        <v>10588</v>
      </c>
      <c r="I1690" s="25">
        <f t="shared" si="171"/>
        <v>10589</v>
      </c>
      <c r="J1690" s="80" t="s">
        <v>483</v>
      </c>
      <c r="K1690" s="79">
        <f t="shared" si="172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68"/>
        <v>kW - Circuit 8</v>
      </c>
      <c r="C1691" s="36">
        <f t="shared" si="169"/>
        <v>8</v>
      </c>
      <c r="D1691" s="30">
        <f t="shared" si="169"/>
        <v>5871</v>
      </c>
      <c r="E1691" s="29"/>
      <c r="F1691" s="31">
        <v>5103</v>
      </c>
      <c r="G1691" s="25" t="s">
        <v>171</v>
      </c>
      <c r="H1691" s="23">
        <f t="shared" si="170"/>
        <v>10590</v>
      </c>
      <c r="I1691" s="25">
        <f t="shared" si="171"/>
        <v>10591</v>
      </c>
      <c r="J1691" s="80" t="s">
        <v>483</v>
      </c>
      <c r="K1691" s="79">
        <f t="shared" si="172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68"/>
        <v>kW - Circuit 9</v>
      </c>
      <c r="C1692" s="36">
        <f t="shared" si="169"/>
        <v>9</v>
      </c>
      <c r="D1692" s="30">
        <f t="shared" si="169"/>
        <v>5872</v>
      </c>
      <c r="E1692" s="29"/>
      <c r="F1692" s="31">
        <v>5104</v>
      </c>
      <c r="G1692" s="25" t="s">
        <v>171</v>
      </c>
      <c r="H1692" s="23">
        <f t="shared" si="170"/>
        <v>10592</v>
      </c>
      <c r="I1692" s="25">
        <f t="shared" si="171"/>
        <v>10593</v>
      </c>
      <c r="J1692" s="80" t="s">
        <v>483</v>
      </c>
      <c r="K1692" s="79">
        <f t="shared" si="172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68"/>
        <v>kW - Circuit 10</v>
      </c>
      <c r="C1693" s="36">
        <f t="shared" si="169"/>
        <v>10</v>
      </c>
      <c r="D1693" s="30">
        <f t="shared" si="169"/>
        <v>5873</v>
      </c>
      <c r="E1693" s="29"/>
      <c r="F1693" s="31">
        <v>5105</v>
      </c>
      <c r="G1693" s="25" t="s">
        <v>171</v>
      </c>
      <c r="H1693" s="23">
        <f t="shared" si="170"/>
        <v>10594</v>
      </c>
      <c r="I1693" s="25">
        <f t="shared" si="171"/>
        <v>10595</v>
      </c>
      <c r="J1693" s="80" t="s">
        <v>483</v>
      </c>
      <c r="K1693" s="79">
        <f t="shared" si="172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68"/>
        <v>kW - Circuit 11</v>
      </c>
      <c r="C1694" s="36">
        <f t="shared" si="169"/>
        <v>11</v>
      </c>
      <c r="D1694" s="30">
        <f t="shared" si="169"/>
        <v>5874</v>
      </c>
      <c r="E1694" s="29"/>
      <c r="F1694" s="31">
        <v>5106</v>
      </c>
      <c r="G1694" s="25" t="s">
        <v>171</v>
      </c>
      <c r="H1694" s="23">
        <f t="shared" si="170"/>
        <v>10596</v>
      </c>
      <c r="I1694" s="25">
        <f t="shared" si="171"/>
        <v>10597</v>
      </c>
      <c r="J1694" s="80" t="s">
        <v>483</v>
      </c>
      <c r="K1694" s="79">
        <f t="shared" si="172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68"/>
        <v>kW - Circuit 12</v>
      </c>
      <c r="C1695" s="36">
        <f t="shared" si="169"/>
        <v>12</v>
      </c>
      <c r="D1695" s="30">
        <f t="shared" si="169"/>
        <v>5875</v>
      </c>
      <c r="E1695" s="29"/>
      <c r="F1695" s="31">
        <v>5107</v>
      </c>
      <c r="G1695" s="25" t="s">
        <v>171</v>
      </c>
      <c r="H1695" s="23">
        <f t="shared" si="170"/>
        <v>10598</v>
      </c>
      <c r="I1695" s="25">
        <f t="shared" si="171"/>
        <v>10599</v>
      </c>
      <c r="J1695" s="80" t="s">
        <v>483</v>
      </c>
      <c r="K1695" s="79">
        <f t="shared" si="172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68"/>
        <v>kW - Circuit 13</v>
      </c>
      <c r="C1696" s="36">
        <f t="shared" si="169"/>
        <v>13</v>
      </c>
      <c r="D1696" s="30">
        <f t="shared" si="169"/>
        <v>5876</v>
      </c>
      <c r="E1696" s="29"/>
      <c r="F1696" s="31">
        <v>5108</v>
      </c>
      <c r="G1696" s="25" t="s">
        <v>171</v>
      </c>
      <c r="H1696" s="23">
        <f t="shared" si="170"/>
        <v>10600</v>
      </c>
      <c r="I1696" s="25">
        <f t="shared" si="171"/>
        <v>10601</v>
      </c>
      <c r="J1696" s="80" t="s">
        <v>483</v>
      </c>
      <c r="K1696" s="79">
        <f t="shared" si="172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68"/>
        <v>kW - Circuit 14</v>
      </c>
      <c r="C1697" s="36">
        <f t="shared" si="169"/>
        <v>14</v>
      </c>
      <c r="D1697" s="30">
        <f t="shared" si="169"/>
        <v>5877</v>
      </c>
      <c r="E1697" s="29"/>
      <c r="F1697" s="31">
        <v>5109</v>
      </c>
      <c r="G1697" s="25" t="s">
        <v>171</v>
      </c>
      <c r="H1697" s="23">
        <f t="shared" si="170"/>
        <v>10602</v>
      </c>
      <c r="I1697" s="25">
        <f t="shared" si="171"/>
        <v>10603</v>
      </c>
      <c r="J1697" s="80" t="s">
        <v>483</v>
      </c>
      <c r="K1697" s="79">
        <f t="shared" si="172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68"/>
        <v>kW - Circuit 15</v>
      </c>
      <c r="C1698" s="36">
        <f t="shared" si="169"/>
        <v>15</v>
      </c>
      <c r="D1698" s="30">
        <f t="shared" si="169"/>
        <v>5878</v>
      </c>
      <c r="E1698" s="29"/>
      <c r="F1698" s="31">
        <v>5110</v>
      </c>
      <c r="G1698" s="25" t="s">
        <v>171</v>
      </c>
      <c r="H1698" s="23">
        <f t="shared" si="170"/>
        <v>10604</v>
      </c>
      <c r="I1698" s="25">
        <f t="shared" si="171"/>
        <v>10605</v>
      </c>
      <c r="J1698" s="80" t="s">
        <v>483</v>
      </c>
      <c r="K1698" s="79">
        <f t="shared" si="172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68"/>
        <v>kW - Circuit 16</v>
      </c>
      <c r="C1699" s="36">
        <f t="shared" si="169"/>
        <v>16</v>
      </c>
      <c r="D1699" s="30">
        <f t="shared" si="169"/>
        <v>5879</v>
      </c>
      <c r="E1699" s="29"/>
      <c r="F1699" s="31">
        <v>5111</v>
      </c>
      <c r="G1699" s="25" t="s">
        <v>171</v>
      </c>
      <c r="H1699" s="23">
        <f t="shared" si="170"/>
        <v>10606</v>
      </c>
      <c r="I1699" s="25">
        <f t="shared" si="171"/>
        <v>10607</v>
      </c>
      <c r="J1699" s="80" t="s">
        <v>483</v>
      </c>
      <c r="K1699" s="79">
        <f t="shared" si="172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68"/>
        <v>kW - Circuit 17</v>
      </c>
      <c r="C1700" s="36">
        <f t="shared" si="169"/>
        <v>17</v>
      </c>
      <c r="D1700" s="30">
        <f t="shared" si="169"/>
        <v>5880</v>
      </c>
      <c r="E1700" s="29"/>
      <c r="F1700" s="31">
        <v>5112</v>
      </c>
      <c r="G1700" s="25" t="s">
        <v>171</v>
      </c>
      <c r="H1700" s="23">
        <f t="shared" si="170"/>
        <v>10608</v>
      </c>
      <c r="I1700" s="25">
        <f t="shared" si="171"/>
        <v>10609</v>
      </c>
      <c r="J1700" s="80" t="s">
        <v>483</v>
      </c>
      <c r="K1700" s="79">
        <f t="shared" si="172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68"/>
        <v>kW - Circuit 18</v>
      </c>
      <c r="C1701" s="36">
        <f t="shared" si="169"/>
        <v>18</v>
      </c>
      <c r="D1701" s="30">
        <f t="shared" si="169"/>
        <v>5881</v>
      </c>
      <c r="E1701" s="29"/>
      <c r="F1701" s="31">
        <v>5113</v>
      </c>
      <c r="G1701" s="25" t="s">
        <v>171</v>
      </c>
      <c r="H1701" s="23">
        <f t="shared" si="170"/>
        <v>10610</v>
      </c>
      <c r="I1701" s="25">
        <f t="shared" si="171"/>
        <v>10611</v>
      </c>
      <c r="J1701" s="80" t="s">
        <v>483</v>
      </c>
      <c r="K1701" s="79">
        <f t="shared" si="172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19</v>
      </c>
      <c r="C1702" s="36">
        <f t="shared" si="169"/>
        <v>19</v>
      </c>
      <c r="D1702" s="30">
        <f t="shared" si="169"/>
        <v>5882</v>
      </c>
      <c r="E1702" s="29"/>
      <c r="F1702" s="31">
        <v>5114</v>
      </c>
      <c r="G1702" s="25" t="s">
        <v>171</v>
      </c>
      <c r="H1702" s="23">
        <f t="shared" si="170"/>
        <v>10612</v>
      </c>
      <c r="I1702" s="25">
        <f t="shared" si="171"/>
        <v>10613</v>
      </c>
      <c r="J1702" s="80" t="s">
        <v>483</v>
      </c>
      <c r="K1702" s="79">
        <f t="shared" si="172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20</v>
      </c>
      <c r="C1703" s="36">
        <f t="shared" si="169"/>
        <v>20</v>
      </c>
      <c r="D1703" s="30">
        <f t="shared" si="169"/>
        <v>5883</v>
      </c>
      <c r="E1703" s="29"/>
      <c r="F1703" s="31">
        <v>5115</v>
      </c>
      <c r="G1703" s="25" t="s">
        <v>171</v>
      </c>
      <c r="H1703" s="23">
        <f t="shared" si="170"/>
        <v>10614</v>
      </c>
      <c r="I1703" s="25">
        <f t="shared" si="171"/>
        <v>10615</v>
      </c>
      <c r="J1703" s="80" t="s">
        <v>483</v>
      </c>
      <c r="K1703" s="79">
        <f t="shared" si="172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21</v>
      </c>
      <c r="C1704" s="36">
        <f t="shared" si="169"/>
        <v>21</v>
      </c>
      <c r="D1704" s="30">
        <f t="shared" si="169"/>
        <v>5884</v>
      </c>
      <c r="E1704" s="29"/>
      <c r="F1704" s="31">
        <v>5116</v>
      </c>
      <c r="G1704" s="25" t="s">
        <v>171</v>
      </c>
      <c r="H1704" s="23">
        <f t="shared" si="170"/>
        <v>10616</v>
      </c>
      <c r="I1704" s="25">
        <f t="shared" si="171"/>
        <v>10617</v>
      </c>
      <c r="J1704" s="80" t="s">
        <v>483</v>
      </c>
      <c r="K1704" s="79">
        <f t="shared" si="172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22</v>
      </c>
      <c r="C1705" s="36">
        <f t="shared" si="169"/>
        <v>22</v>
      </c>
      <c r="D1705" s="30">
        <f t="shared" si="169"/>
        <v>5885</v>
      </c>
      <c r="E1705" s="29"/>
      <c r="F1705" s="31">
        <v>5117</v>
      </c>
      <c r="G1705" s="25" t="s">
        <v>171</v>
      </c>
      <c r="H1705" s="23">
        <f t="shared" si="170"/>
        <v>10618</v>
      </c>
      <c r="I1705" s="25">
        <f t="shared" si="171"/>
        <v>10619</v>
      </c>
      <c r="J1705" s="80" t="s">
        <v>483</v>
      </c>
      <c r="K1705" s="79">
        <f t="shared" si="172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23</v>
      </c>
      <c r="C1706" s="36">
        <f t="shared" si="169"/>
        <v>23</v>
      </c>
      <c r="D1706" s="30">
        <f t="shared" si="169"/>
        <v>5886</v>
      </c>
      <c r="E1706" s="29"/>
      <c r="F1706" s="31">
        <v>5118</v>
      </c>
      <c r="G1706" s="25" t="s">
        <v>171</v>
      </c>
      <c r="H1706" s="23">
        <f t="shared" si="170"/>
        <v>10620</v>
      </c>
      <c r="I1706" s="25">
        <f t="shared" si="171"/>
        <v>10621</v>
      </c>
      <c r="J1706" s="80" t="s">
        <v>483</v>
      </c>
      <c r="K1706" s="79">
        <f t="shared" si="172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24</v>
      </c>
      <c r="C1707" s="36">
        <f t="shared" si="169"/>
        <v>24</v>
      </c>
      <c r="D1707" s="30">
        <f t="shared" si="169"/>
        <v>5887</v>
      </c>
      <c r="E1707" s="29"/>
      <c r="F1707" s="31">
        <v>5119</v>
      </c>
      <c r="G1707" s="25" t="s">
        <v>171</v>
      </c>
      <c r="H1707" s="23">
        <f t="shared" si="170"/>
        <v>10622</v>
      </c>
      <c r="I1707" s="25">
        <f t="shared" si="171"/>
        <v>10623</v>
      </c>
      <c r="J1707" s="80" t="s">
        <v>483</v>
      </c>
      <c r="K1707" s="79">
        <f t="shared" si="172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25</v>
      </c>
      <c r="C1708" s="36">
        <f t="shared" si="169"/>
        <v>25</v>
      </c>
      <c r="D1708" s="30">
        <f t="shared" si="169"/>
        <v>5888</v>
      </c>
      <c r="E1708" s="29"/>
      <c r="F1708" s="31">
        <v>5120</v>
      </c>
      <c r="G1708" s="25" t="s">
        <v>171</v>
      </c>
      <c r="H1708" s="23">
        <f t="shared" si="170"/>
        <v>10624</v>
      </c>
      <c r="I1708" s="25">
        <f t="shared" si="171"/>
        <v>10625</v>
      </c>
      <c r="J1708" s="80" t="s">
        <v>483</v>
      </c>
      <c r="K1708" s="79">
        <f t="shared" si="172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26</v>
      </c>
      <c r="C1709" s="36">
        <f t="shared" si="169"/>
        <v>26</v>
      </c>
      <c r="D1709" s="30">
        <f t="shared" si="169"/>
        <v>5889</v>
      </c>
      <c r="E1709" s="29"/>
      <c r="F1709" s="31">
        <v>5121</v>
      </c>
      <c r="G1709" s="25" t="s">
        <v>171</v>
      </c>
      <c r="H1709" s="23">
        <f t="shared" si="170"/>
        <v>10626</v>
      </c>
      <c r="I1709" s="25">
        <f t="shared" si="171"/>
        <v>10627</v>
      </c>
      <c r="J1709" s="80" t="s">
        <v>483</v>
      </c>
      <c r="K1709" s="79">
        <f t="shared" si="172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27</v>
      </c>
      <c r="C1710" s="36">
        <f t="shared" si="169"/>
        <v>27</v>
      </c>
      <c r="D1710" s="30">
        <f t="shared" si="169"/>
        <v>5890</v>
      </c>
      <c r="E1710" s="29"/>
      <c r="F1710" s="31">
        <v>5122</v>
      </c>
      <c r="G1710" s="25" t="s">
        <v>171</v>
      </c>
      <c r="H1710" s="23">
        <f t="shared" si="170"/>
        <v>10628</v>
      </c>
      <c r="I1710" s="25">
        <f t="shared" si="171"/>
        <v>10629</v>
      </c>
      <c r="J1710" s="80" t="s">
        <v>483</v>
      </c>
      <c r="K1710" s="79">
        <f t="shared" si="172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28</v>
      </c>
      <c r="C1711" s="36">
        <f t="shared" si="169"/>
        <v>28</v>
      </c>
      <c r="D1711" s="30">
        <f t="shared" si="169"/>
        <v>5891</v>
      </c>
      <c r="E1711" s="29"/>
      <c r="F1711" s="31">
        <v>5123</v>
      </c>
      <c r="G1711" s="25" t="s">
        <v>171</v>
      </c>
      <c r="H1711" s="23">
        <f t="shared" si="170"/>
        <v>10630</v>
      </c>
      <c r="I1711" s="25">
        <f t="shared" si="171"/>
        <v>10631</v>
      </c>
      <c r="J1711" s="80" t="s">
        <v>483</v>
      </c>
      <c r="K1711" s="79">
        <f t="shared" si="172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29</v>
      </c>
      <c r="C1712" s="36">
        <f t="shared" si="169"/>
        <v>29</v>
      </c>
      <c r="D1712" s="30">
        <f t="shared" si="169"/>
        <v>5892</v>
      </c>
      <c r="E1712" s="29"/>
      <c r="F1712" s="31">
        <v>5124</v>
      </c>
      <c r="G1712" s="25" t="s">
        <v>171</v>
      </c>
      <c r="H1712" s="23">
        <f t="shared" si="170"/>
        <v>10632</v>
      </c>
      <c r="I1712" s="25">
        <f t="shared" si="171"/>
        <v>10633</v>
      </c>
      <c r="J1712" s="80" t="s">
        <v>483</v>
      </c>
      <c r="K1712" s="79">
        <f t="shared" si="172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30</v>
      </c>
      <c r="C1713" s="36">
        <f t="shared" si="169"/>
        <v>30</v>
      </c>
      <c r="D1713" s="30">
        <f t="shared" si="169"/>
        <v>5893</v>
      </c>
      <c r="E1713" s="29"/>
      <c r="F1713" s="31">
        <v>5125</v>
      </c>
      <c r="G1713" s="25" t="s">
        <v>171</v>
      </c>
      <c r="H1713" s="23">
        <f t="shared" si="170"/>
        <v>10634</v>
      </c>
      <c r="I1713" s="25">
        <f t="shared" si="171"/>
        <v>10635</v>
      </c>
      <c r="J1713" s="80" t="s">
        <v>483</v>
      </c>
      <c r="K1713" s="79">
        <f t="shared" si="172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31</v>
      </c>
      <c r="C1714" s="36">
        <f t="shared" si="169"/>
        <v>31</v>
      </c>
      <c r="D1714" s="30">
        <f t="shared" si="169"/>
        <v>5894</v>
      </c>
      <c r="E1714" s="29"/>
      <c r="F1714" s="31">
        <v>5126</v>
      </c>
      <c r="G1714" s="25" t="s">
        <v>171</v>
      </c>
      <c r="H1714" s="23">
        <f t="shared" si="170"/>
        <v>10636</v>
      </c>
      <c r="I1714" s="25">
        <f t="shared" si="171"/>
        <v>10637</v>
      </c>
      <c r="J1714" s="80" t="s">
        <v>483</v>
      </c>
      <c r="K1714" s="79">
        <f t="shared" si="172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32</v>
      </c>
      <c r="C1715" s="36">
        <f t="shared" si="169"/>
        <v>32</v>
      </c>
      <c r="D1715" s="30">
        <f t="shared" si="169"/>
        <v>5895</v>
      </c>
      <c r="E1715" s="29"/>
      <c r="F1715" s="31">
        <v>5127</v>
      </c>
      <c r="G1715" s="25" t="s">
        <v>171</v>
      </c>
      <c r="H1715" s="23">
        <f t="shared" si="170"/>
        <v>10638</v>
      </c>
      <c r="I1715" s="25">
        <f t="shared" si="171"/>
        <v>10639</v>
      </c>
      <c r="J1715" s="80" t="s">
        <v>483</v>
      </c>
      <c r="K1715" s="79">
        <f t="shared" si="172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33</v>
      </c>
      <c r="C1716" s="36">
        <f t="shared" si="169"/>
        <v>33</v>
      </c>
      <c r="D1716" s="30">
        <f t="shared" si="169"/>
        <v>5896</v>
      </c>
      <c r="E1716" s="29"/>
      <c r="F1716" s="31">
        <v>5128</v>
      </c>
      <c r="G1716" s="25" t="s">
        <v>171</v>
      </c>
      <c r="H1716" s="23">
        <f t="shared" si="170"/>
        <v>10640</v>
      </c>
      <c r="I1716" s="25">
        <f t="shared" si="171"/>
        <v>10641</v>
      </c>
      <c r="J1716" s="80" t="s">
        <v>483</v>
      </c>
      <c r="K1716" s="79">
        <f t="shared" si="172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34</v>
      </c>
      <c r="C1717" s="36">
        <f t="shared" si="169"/>
        <v>34</v>
      </c>
      <c r="D1717" s="30">
        <f t="shared" si="169"/>
        <v>5897</v>
      </c>
      <c r="E1717" s="29"/>
      <c r="F1717" s="31">
        <v>5129</v>
      </c>
      <c r="G1717" s="25" t="s">
        <v>171</v>
      </c>
      <c r="H1717" s="23">
        <f t="shared" si="170"/>
        <v>10642</v>
      </c>
      <c r="I1717" s="25">
        <f t="shared" si="171"/>
        <v>10643</v>
      </c>
      <c r="J1717" s="80" t="s">
        <v>483</v>
      </c>
      <c r="K1717" s="79">
        <f t="shared" si="172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35</v>
      </c>
      <c r="C1718" s="36">
        <f t="shared" si="169"/>
        <v>35</v>
      </c>
      <c r="D1718" s="30">
        <f t="shared" si="169"/>
        <v>5898</v>
      </c>
      <c r="E1718" s="29"/>
      <c r="F1718" s="31">
        <v>5130</v>
      </c>
      <c r="G1718" s="25" t="s">
        <v>171</v>
      </c>
      <c r="H1718" s="23">
        <f t="shared" si="170"/>
        <v>10644</v>
      </c>
      <c r="I1718" s="25">
        <f t="shared" si="171"/>
        <v>10645</v>
      </c>
      <c r="J1718" s="80" t="s">
        <v>483</v>
      </c>
      <c r="K1718" s="79">
        <f t="shared" si="172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36</v>
      </c>
      <c r="C1719" s="36">
        <f t="shared" si="169"/>
        <v>36</v>
      </c>
      <c r="D1719" s="30">
        <f t="shared" si="169"/>
        <v>5899</v>
      </c>
      <c r="E1719" s="29"/>
      <c r="F1719" s="31">
        <v>5131</v>
      </c>
      <c r="G1719" s="25" t="s">
        <v>171</v>
      </c>
      <c r="H1719" s="23">
        <f t="shared" si="170"/>
        <v>10646</v>
      </c>
      <c r="I1719" s="25">
        <f t="shared" si="171"/>
        <v>10647</v>
      </c>
      <c r="J1719" s="80" t="s">
        <v>483</v>
      </c>
      <c r="K1719" s="79">
        <f t="shared" si="172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37</v>
      </c>
      <c r="C1720" s="36">
        <f t="shared" si="169"/>
        <v>37</v>
      </c>
      <c r="D1720" s="30">
        <f t="shared" si="169"/>
        <v>5900</v>
      </c>
      <c r="E1720" s="29"/>
      <c r="F1720" s="31">
        <v>5132</v>
      </c>
      <c r="G1720" s="25" t="s">
        <v>171</v>
      </c>
      <c r="H1720" s="23">
        <f t="shared" si="170"/>
        <v>10648</v>
      </c>
      <c r="I1720" s="25">
        <f t="shared" si="171"/>
        <v>10649</v>
      </c>
      <c r="J1720" s="80" t="s">
        <v>483</v>
      </c>
      <c r="K1720" s="79">
        <f t="shared" si="172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38</v>
      </c>
      <c r="C1721" s="36">
        <f t="shared" si="169"/>
        <v>38</v>
      </c>
      <c r="D1721" s="30">
        <f t="shared" si="169"/>
        <v>5901</v>
      </c>
      <c r="E1721" s="29"/>
      <c r="F1721" s="31">
        <v>5133</v>
      </c>
      <c r="G1721" s="25" t="s">
        <v>171</v>
      </c>
      <c r="H1721" s="23">
        <f t="shared" si="170"/>
        <v>10650</v>
      </c>
      <c r="I1721" s="25">
        <f t="shared" si="171"/>
        <v>10651</v>
      </c>
      <c r="J1721" s="80" t="s">
        <v>483</v>
      </c>
      <c r="K1721" s="79">
        <f t="shared" si="172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39</v>
      </c>
      <c r="C1722" s="36">
        <f t="shared" si="169"/>
        <v>39</v>
      </c>
      <c r="D1722" s="30">
        <f t="shared" si="169"/>
        <v>5902</v>
      </c>
      <c r="E1722" s="29"/>
      <c r="F1722" s="31">
        <v>5134</v>
      </c>
      <c r="G1722" s="25" t="s">
        <v>171</v>
      </c>
      <c r="H1722" s="23">
        <f t="shared" si="170"/>
        <v>10652</v>
      </c>
      <c r="I1722" s="25">
        <f t="shared" si="171"/>
        <v>10653</v>
      </c>
      <c r="J1722" s="80" t="s">
        <v>483</v>
      </c>
      <c r="K1722" s="79">
        <f t="shared" si="172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40</v>
      </c>
      <c r="C1723" s="36">
        <f t="shared" si="169"/>
        <v>40</v>
      </c>
      <c r="D1723" s="30">
        <f t="shared" si="169"/>
        <v>5903</v>
      </c>
      <c r="E1723" s="29"/>
      <c r="F1723" s="31">
        <v>5135</v>
      </c>
      <c r="G1723" s="25" t="s">
        <v>171</v>
      </c>
      <c r="H1723" s="23">
        <f t="shared" si="170"/>
        <v>10654</v>
      </c>
      <c r="I1723" s="25">
        <f t="shared" si="171"/>
        <v>10655</v>
      </c>
      <c r="J1723" s="80" t="s">
        <v>483</v>
      </c>
      <c r="K1723" s="79">
        <f t="shared" si="172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41</v>
      </c>
      <c r="C1724" s="36">
        <f t="shared" si="169"/>
        <v>41</v>
      </c>
      <c r="D1724" s="30">
        <f t="shared" si="169"/>
        <v>5904</v>
      </c>
      <c r="E1724" s="29"/>
      <c r="F1724" s="31">
        <v>5136</v>
      </c>
      <c r="G1724" s="25" t="s">
        <v>171</v>
      </c>
      <c r="H1724" s="23">
        <f t="shared" si="170"/>
        <v>10656</v>
      </c>
      <c r="I1724" s="25">
        <f t="shared" si="171"/>
        <v>10657</v>
      </c>
      <c r="J1724" s="80" t="s">
        <v>483</v>
      </c>
      <c r="K1724" s="79">
        <f t="shared" si="172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42</v>
      </c>
      <c r="C1725" s="36">
        <f t="shared" si="169"/>
        <v>42</v>
      </c>
      <c r="D1725" s="30">
        <f t="shared" si="169"/>
        <v>5905</v>
      </c>
      <c r="E1725" s="29"/>
      <c r="F1725" s="31">
        <v>5137</v>
      </c>
      <c r="G1725" s="25" t="s">
        <v>171</v>
      </c>
      <c r="H1725" s="23">
        <f t="shared" si="170"/>
        <v>10658</v>
      </c>
      <c r="I1725" s="25">
        <f t="shared" si="171"/>
        <v>10659</v>
      </c>
      <c r="J1725" s="80" t="s">
        <v>483</v>
      </c>
      <c r="K1725" s="79">
        <f t="shared" si="172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43</v>
      </c>
      <c r="C1726" s="36">
        <f t="shared" si="169"/>
        <v>43</v>
      </c>
      <c r="D1726" s="30">
        <f t="shared" si="169"/>
        <v>5906</v>
      </c>
      <c r="E1726" s="29"/>
      <c r="F1726" s="31">
        <v>5138</v>
      </c>
      <c r="G1726" s="25" t="s">
        <v>171</v>
      </c>
      <c r="H1726" s="23">
        <f t="shared" si="170"/>
        <v>10660</v>
      </c>
      <c r="I1726" s="25">
        <f t="shared" si="171"/>
        <v>10661</v>
      </c>
      <c r="J1726" s="80" t="s">
        <v>483</v>
      </c>
      <c r="K1726" s="79">
        <f t="shared" si="172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44</v>
      </c>
      <c r="C1727" s="36">
        <f t="shared" si="169"/>
        <v>44</v>
      </c>
      <c r="D1727" s="30">
        <f t="shared" si="169"/>
        <v>5907</v>
      </c>
      <c r="E1727" s="29"/>
      <c r="F1727" s="31">
        <v>5139</v>
      </c>
      <c r="G1727" s="25" t="s">
        <v>171</v>
      </c>
      <c r="H1727" s="23">
        <f t="shared" si="170"/>
        <v>10662</v>
      </c>
      <c r="I1727" s="25">
        <f t="shared" si="171"/>
        <v>10663</v>
      </c>
      <c r="J1727" s="80" t="s">
        <v>483</v>
      </c>
      <c r="K1727" s="79">
        <f t="shared" si="172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45</v>
      </c>
      <c r="C1728" s="36">
        <f t="shared" si="169"/>
        <v>45</v>
      </c>
      <c r="D1728" s="30">
        <f t="shared" si="169"/>
        <v>5908</v>
      </c>
      <c r="E1728" s="29"/>
      <c r="F1728" s="31">
        <v>5140</v>
      </c>
      <c r="G1728" s="25" t="s">
        <v>171</v>
      </c>
      <c r="H1728" s="23">
        <f t="shared" si="170"/>
        <v>10664</v>
      </c>
      <c r="I1728" s="25">
        <f t="shared" si="171"/>
        <v>10665</v>
      </c>
      <c r="J1728" s="80" t="s">
        <v>483</v>
      </c>
      <c r="K1728" s="79">
        <f t="shared" si="172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46</v>
      </c>
      <c r="C1729" s="36">
        <f t="shared" si="169"/>
        <v>46</v>
      </c>
      <c r="D1729" s="30">
        <f t="shared" si="169"/>
        <v>5909</v>
      </c>
      <c r="E1729" s="29"/>
      <c r="F1729" s="31">
        <v>5141</v>
      </c>
      <c r="G1729" s="25" t="s">
        <v>171</v>
      </c>
      <c r="H1729" s="23">
        <f t="shared" si="170"/>
        <v>10666</v>
      </c>
      <c r="I1729" s="25">
        <f t="shared" si="171"/>
        <v>10667</v>
      </c>
      <c r="J1729" s="80" t="s">
        <v>483</v>
      </c>
      <c r="K1729" s="79">
        <f t="shared" si="172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47</v>
      </c>
      <c r="C1730" s="36">
        <f t="shared" si="169"/>
        <v>47</v>
      </c>
      <c r="D1730" s="30">
        <f t="shared" si="169"/>
        <v>5910</v>
      </c>
      <c r="E1730" s="29"/>
      <c r="F1730" s="31">
        <v>5142</v>
      </c>
      <c r="G1730" s="25" t="s">
        <v>171</v>
      </c>
      <c r="H1730" s="23">
        <f t="shared" si="170"/>
        <v>10668</v>
      </c>
      <c r="I1730" s="25">
        <f t="shared" si="171"/>
        <v>10669</v>
      </c>
      <c r="J1730" s="80" t="s">
        <v>483</v>
      </c>
      <c r="K1730" s="79">
        <f t="shared" si="172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48</v>
      </c>
      <c r="C1731" s="36">
        <f t="shared" si="169"/>
        <v>48</v>
      </c>
      <c r="D1731" s="30">
        <f t="shared" si="169"/>
        <v>5911</v>
      </c>
      <c r="E1731" s="29"/>
      <c r="F1731" s="31">
        <v>5143</v>
      </c>
      <c r="G1731" s="25" t="s">
        <v>171</v>
      </c>
      <c r="H1731" s="23">
        <f t="shared" si="170"/>
        <v>10670</v>
      </c>
      <c r="I1731" s="25">
        <f t="shared" si="171"/>
        <v>10671</v>
      </c>
      <c r="J1731" s="80" t="s">
        <v>483</v>
      </c>
      <c r="K1731" s="79">
        <f t="shared" si="172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49</v>
      </c>
      <c r="C1732" s="36">
        <f t="shared" si="169"/>
        <v>49</v>
      </c>
      <c r="D1732" s="30">
        <f t="shared" si="169"/>
        <v>5912</v>
      </c>
      <c r="E1732" s="29"/>
      <c r="F1732" s="31">
        <v>5144</v>
      </c>
      <c r="G1732" s="25" t="s">
        <v>171</v>
      </c>
      <c r="H1732" s="23">
        <f t="shared" si="170"/>
        <v>10672</v>
      </c>
      <c r="I1732" s="25">
        <f t="shared" si="171"/>
        <v>10673</v>
      </c>
      <c r="J1732" s="80" t="s">
        <v>483</v>
      </c>
      <c r="K1732" s="79">
        <f t="shared" si="172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50</v>
      </c>
      <c r="C1733" s="36">
        <f t="shared" si="169"/>
        <v>50</v>
      </c>
      <c r="D1733" s="30">
        <f t="shared" si="169"/>
        <v>5913</v>
      </c>
      <c r="E1733" s="29"/>
      <c r="F1733" s="31">
        <v>5145</v>
      </c>
      <c r="G1733" s="25" t="s">
        <v>171</v>
      </c>
      <c r="H1733" s="23">
        <f t="shared" si="170"/>
        <v>10674</v>
      </c>
      <c r="I1733" s="25">
        <f t="shared" si="171"/>
        <v>10675</v>
      </c>
      <c r="J1733" s="80" t="s">
        <v>483</v>
      </c>
      <c r="K1733" s="79">
        <f t="shared" si="172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51</v>
      </c>
      <c r="C1734" s="36">
        <f t="shared" si="169"/>
        <v>51</v>
      </c>
      <c r="D1734" s="30">
        <f t="shared" si="169"/>
        <v>5914</v>
      </c>
      <c r="E1734" s="29"/>
      <c r="F1734" s="31">
        <v>5146</v>
      </c>
      <c r="G1734" s="25" t="s">
        <v>171</v>
      </c>
      <c r="H1734" s="23">
        <f t="shared" si="170"/>
        <v>10676</v>
      </c>
      <c r="I1734" s="25">
        <f t="shared" si="171"/>
        <v>10677</v>
      </c>
      <c r="J1734" s="80" t="s">
        <v>483</v>
      </c>
      <c r="K1734" s="79">
        <f t="shared" si="172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52</v>
      </c>
      <c r="C1735" s="36">
        <f t="shared" si="169"/>
        <v>52</v>
      </c>
      <c r="D1735" s="30">
        <f t="shared" si="169"/>
        <v>5915</v>
      </c>
      <c r="E1735" s="29"/>
      <c r="F1735" s="31">
        <v>5147</v>
      </c>
      <c r="G1735" s="25" t="s">
        <v>171</v>
      </c>
      <c r="H1735" s="23">
        <f t="shared" si="170"/>
        <v>10678</v>
      </c>
      <c r="I1735" s="25">
        <f t="shared" si="171"/>
        <v>10679</v>
      </c>
      <c r="J1735" s="80" t="s">
        <v>483</v>
      </c>
      <c r="K1735" s="79">
        <f t="shared" si="172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53</v>
      </c>
      <c r="C1736" s="36">
        <f t="shared" si="169"/>
        <v>53</v>
      </c>
      <c r="D1736" s="30">
        <f t="shared" si="169"/>
        <v>5916</v>
      </c>
      <c r="E1736" s="29"/>
      <c r="F1736" s="31">
        <v>5148</v>
      </c>
      <c r="G1736" s="25" t="s">
        <v>171</v>
      </c>
      <c r="H1736" s="23">
        <f t="shared" si="170"/>
        <v>10680</v>
      </c>
      <c r="I1736" s="25">
        <f t="shared" si="171"/>
        <v>10681</v>
      </c>
      <c r="J1736" s="80" t="s">
        <v>483</v>
      </c>
      <c r="K1736" s="79">
        <f t="shared" si="172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54</v>
      </c>
      <c r="C1737" s="36">
        <f t="shared" si="169"/>
        <v>54</v>
      </c>
      <c r="D1737" s="30">
        <f t="shared" si="169"/>
        <v>5917</v>
      </c>
      <c r="E1737" s="29"/>
      <c r="F1737" s="31">
        <v>5149</v>
      </c>
      <c r="G1737" s="25" t="s">
        <v>171</v>
      </c>
      <c r="H1737" s="23">
        <f t="shared" si="170"/>
        <v>10682</v>
      </c>
      <c r="I1737" s="25">
        <f t="shared" si="171"/>
        <v>10683</v>
      </c>
      <c r="J1737" s="80" t="s">
        <v>483</v>
      </c>
      <c r="K1737" s="79">
        <f t="shared" si="172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55</v>
      </c>
      <c r="C1738" s="36">
        <f t="shared" si="169"/>
        <v>55</v>
      </c>
      <c r="D1738" s="30">
        <f t="shared" si="169"/>
        <v>5918</v>
      </c>
      <c r="E1738" s="29"/>
      <c r="F1738" s="31">
        <v>5150</v>
      </c>
      <c r="G1738" s="25" t="s">
        <v>171</v>
      </c>
      <c r="H1738" s="23">
        <f t="shared" si="170"/>
        <v>10684</v>
      </c>
      <c r="I1738" s="25">
        <f t="shared" si="171"/>
        <v>10685</v>
      </c>
      <c r="J1738" s="80" t="s">
        <v>483</v>
      </c>
      <c r="K1738" s="79">
        <f t="shared" si="172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56</v>
      </c>
      <c r="C1739" s="36">
        <f t="shared" si="169"/>
        <v>56</v>
      </c>
      <c r="D1739" s="30">
        <f t="shared" si="169"/>
        <v>5919</v>
      </c>
      <c r="E1739" s="29"/>
      <c r="F1739" s="31">
        <v>5151</v>
      </c>
      <c r="G1739" s="25" t="s">
        <v>171</v>
      </c>
      <c r="H1739" s="23">
        <f t="shared" si="170"/>
        <v>10686</v>
      </c>
      <c r="I1739" s="25">
        <f t="shared" si="171"/>
        <v>10687</v>
      </c>
      <c r="J1739" s="80" t="s">
        <v>483</v>
      </c>
      <c r="K1739" s="79">
        <f t="shared" si="172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57</v>
      </c>
      <c r="C1740" s="36">
        <f t="shared" si="169"/>
        <v>57</v>
      </c>
      <c r="D1740" s="30">
        <f t="shared" si="169"/>
        <v>5920</v>
      </c>
      <c r="E1740" s="29"/>
      <c r="F1740" s="31">
        <v>5152</v>
      </c>
      <c r="G1740" s="25" t="s">
        <v>171</v>
      </c>
      <c r="H1740" s="23">
        <f t="shared" si="170"/>
        <v>10688</v>
      </c>
      <c r="I1740" s="25">
        <f t="shared" si="171"/>
        <v>10689</v>
      </c>
      <c r="J1740" s="80" t="s">
        <v>483</v>
      </c>
      <c r="K1740" s="79">
        <f t="shared" si="172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58</v>
      </c>
      <c r="C1741" s="36">
        <f t="shared" si="169"/>
        <v>58</v>
      </c>
      <c r="D1741" s="30">
        <f t="shared" si="169"/>
        <v>5921</v>
      </c>
      <c r="E1741" s="29"/>
      <c r="F1741" s="31">
        <v>5153</v>
      </c>
      <c r="G1741" s="25" t="s">
        <v>171</v>
      </c>
      <c r="H1741" s="23">
        <f t="shared" si="170"/>
        <v>10690</v>
      </c>
      <c r="I1741" s="25">
        <f t="shared" si="171"/>
        <v>10691</v>
      </c>
      <c r="J1741" s="80" t="s">
        <v>483</v>
      </c>
      <c r="K1741" s="79">
        <f t="shared" si="172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59</v>
      </c>
      <c r="C1742" s="36">
        <f t="shared" si="169"/>
        <v>59</v>
      </c>
      <c r="D1742" s="30">
        <f t="shared" si="169"/>
        <v>5922</v>
      </c>
      <c r="E1742" s="29"/>
      <c r="F1742" s="31">
        <v>5154</v>
      </c>
      <c r="G1742" s="25" t="s">
        <v>171</v>
      </c>
      <c r="H1742" s="23">
        <f t="shared" si="170"/>
        <v>10692</v>
      </c>
      <c r="I1742" s="25">
        <f t="shared" si="171"/>
        <v>10693</v>
      </c>
      <c r="J1742" s="80" t="s">
        <v>483</v>
      </c>
      <c r="K1742" s="79">
        <f t="shared" si="172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60</v>
      </c>
      <c r="C1743" s="36">
        <f t="shared" si="169"/>
        <v>60</v>
      </c>
      <c r="D1743" s="30">
        <f t="shared" si="169"/>
        <v>5923</v>
      </c>
      <c r="E1743" s="29"/>
      <c r="F1743" s="31">
        <v>5155</v>
      </c>
      <c r="G1743" s="25" t="s">
        <v>171</v>
      </c>
      <c r="H1743" s="23">
        <f t="shared" si="170"/>
        <v>10694</v>
      </c>
      <c r="I1743" s="25">
        <f t="shared" si="171"/>
        <v>10695</v>
      </c>
      <c r="J1743" s="80" t="s">
        <v>483</v>
      </c>
      <c r="K1743" s="79">
        <f t="shared" si="172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61</v>
      </c>
      <c r="C1744" s="36">
        <f t="shared" si="169"/>
        <v>61</v>
      </c>
      <c r="D1744" s="30">
        <f t="shared" si="169"/>
        <v>5924</v>
      </c>
      <c r="E1744" s="29"/>
      <c r="F1744" s="31">
        <v>5156</v>
      </c>
      <c r="G1744" s="25" t="s">
        <v>171</v>
      </c>
      <c r="H1744" s="23">
        <f t="shared" si="170"/>
        <v>10696</v>
      </c>
      <c r="I1744" s="25">
        <f t="shared" si="171"/>
        <v>10697</v>
      </c>
      <c r="J1744" s="80" t="s">
        <v>483</v>
      </c>
      <c r="K1744" s="79">
        <f t="shared" si="172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62</v>
      </c>
      <c r="C1745" s="36">
        <f t="shared" si="169"/>
        <v>62</v>
      </c>
      <c r="D1745" s="30">
        <f t="shared" si="169"/>
        <v>5925</v>
      </c>
      <c r="E1745" s="29"/>
      <c r="F1745" s="31">
        <v>5157</v>
      </c>
      <c r="G1745" s="25" t="s">
        <v>171</v>
      </c>
      <c r="H1745" s="23">
        <f t="shared" si="170"/>
        <v>10698</v>
      </c>
      <c r="I1745" s="25">
        <f t="shared" si="171"/>
        <v>10699</v>
      </c>
      <c r="J1745" s="80" t="s">
        <v>483</v>
      </c>
      <c r="K1745" s="79">
        <f t="shared" si="172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63</v>
      </c>
      <c r="C1746" s="36">
        <f t="shared" si="169"/>
        <v>63</v>
      </c>
      <c r="D1746" s="30">
        <f t="shared" si="169"/>
        <v>5926</v>
      </c>
      <c r="E1746" s="29"/>
      <c r="F1746" s="31">
        <v>5158</v>
      </c>
      <c r="G1746" s="25" t="s">
        <v>171</v>
      </c>
      <c r="H1746" s="23">
        <f t="shared" si="170"/>
        <v>10700</v>
      </c>
      <c r="I1746" s="25">
        <f t="shared" si="171"/>
        <v>10701</v>
      </c>
      <c r="J1746" s="80" t="s">
        <v>483</v>
      </c>
      <c r="K1746" s="79">
        <f t="shared" si="172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64</v>
      </c>
      <c r="C1747" s="36">
        <f t="shared" si="169"/>
        <v>64</v>
      </c>
      <c r="D1747" s="30">
        <f t="shared" si="169"/>
        <v>5927</v>
      </c>
      <c r="E1747" s="29"/>
      <c r="F1747" s="31">
        <v>5159</v>
      </c>
      <c r="G1747" s="25" t="s">
        <v>171</v>
      </c>
      <c r="H1747" s="23">
        <f t="shared" si="170"/>
        <v>10702</v>
      </c>
      <c r="I1747" s="25">
        <f t="shared" si="171"/>
        <v>10703</v>
      </c>
      <c r="J1747" s="80" t="s">
        <v>483</v>
      </c>
      <c r="K1747" s="79">
        <f t="shared" si="172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65</v>
      </c>
      <c r="C1748" s="36">
        <f t="shared" si="169"/>
        <v>65</v>
      </c>
      <c r="D1748" s="30">
        <f t="shared" si="169"/>
        <v>5928</v>
      </c>
      <c r="E1748" s="29"/>
      <c r="F1748" s="31">
        <v>5160</v>
      </c>
      <c r="G1748" s="25" t="s">
        <v>171</v>
      </c>
      <c r="H1748" s="23">
        <f t="shared" si="170"/>
        <v>10704</v>
      </c>
      <c r="I1748" s="25">
        <f t="shared" si="171"/>
        <v>10705</v>
      </c>
      <c r="J1748" s="80" t="s">
        <v>483</v>
      </c>
      <c r="K1748" s="79">
        <f t="shared" si="172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73">CONCATENATE("kW - Circuit ",C1749)</f>
        <v>kW - Circuit 66</v>
      </c>
      <c r="C1749" s="36">
        <f t="shared" si="169"/>
        <v>66</v>
      </c>
      <c r="D1749" s="30">
        <f t="shared" si="169"/>
        <v>5929</v>
      </c>
      <c r="E1749" s="29"/>
      <c r="F1749" s="31">
        <v>5161</v>
      </c>
      <c r="G1749" s="25" t="s">
        <v>171</v>
      </c>
      <c r="H1749" s="23">
        <f t="shared" si="170"/>
        <v>10706</v>
      </c>
      <c r="I1749" s="25">
        <f t="shared" si="171"/>
        <v>10707</v>
      </c>
      <c r="J1749" s="80" t="s">
        <v>483</v>
      </c>
      <c r="K1749" s="79">
        <f t="shared" si="172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73"/>
        <v>kW - Circuit 67</v>
      </c>
      <c r="C1750" s="36">
        <f t="shared" ref="C1750:D1779" si="174">C1749+1</f>
        <v>67</v>
      </c>
      <c r="D1750" s="30">
        <f t="shared" si="174"/>
        <v>5930</v>
      </c>
      <c r="E1750" s="29"/>
      <c r="F1750" s="31">
        <v>5162</v>
      </c>
      <c r="G1750" s="25" t="s">
        <v>171</v>
      </c>
      <c r="H1750" s="23">
        <f t="shared" ref="H1750:H1779" si="175">I1749+1</f>
        <v>10708</v>
      </c>
      <c r="I1750" s="25">
        <f t="shared" ref="I1750:I1779" si="176">+H1750+1</f>
        <v>10709</v>
      </c>
      <c r="J1750" s="80" t="s">
        <v>483</v>
      </c>
      <c r="K1750" s="79">
        <f t="shared" ref="K1750:K1779" si="177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73"/>
        <v>kW - Circuit 68</v>
      </c>
      <c r="C1751" s="36">
        <f t="shared" si="174"/>
        <v>68</v>
      </c>
      <c r="D1751" s="30">
        <f t="shared" si="174"/>
        <v>5931</v>
      </c>
      <c r="E1751" s="29"/>
      <c r="F1751" s="31">
        <v>5163</v>
      </c>
      <c r="G1751" s="25" t="s">
        <v>171</v>
      </c>
      <c r="H1751" s="23">
        <f t="shared" si="175"/>
        <v>10710</v>
      </c>
      <c r="I1751" s="25">
        <f t="shared" si="176"/>
        <v>10711</v>
      </c>
      <c r="J1751" s="80" t="s">
        <v>483</v>
      </c>
      <c r="K1751" s="79">
        <f t="shared" si="177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73"/>
        <v>kW - Circuit 69</v>
      </c>
      <c r="C1752" s="36">
        <f t="shared" si="174"/>
        <v>69</v>
      </c>
      <c r="D1752" s="30">
        <f t="shared" si="174"/>
        <v>5932</v>
      </c>
      <c r="E1752" s="29"/>
      <c r="F1752" s="31">
        <v>5164</v>
      </c>
      <c r="G1752" s="25" t="s">
        <v>171</v>
      </c>
      <c r="H1752" s="23">
        <f t="shared" si="175"/>
        <v>10712</v>
      </c>
      <c r="I1752" s="25">
        <f t="shared" si="176"/>
        <v>10713</v>
      </c>
      <c r="J1752" s="80" t="s">
        <v>483</v>
      </c>
      <c r="K1752" s="79">
        <f t="shared" si="177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73"/>
        <v>kW - Circuit 70</v>
      </c>
      <c r="C1753" s="36">
        <f t="shared" si="174"/>
        <v>70</v>
      </c>
      <c r="D1753" s="30">
        <f t="shared" si="174"/>
        <v>5933</v>
      </c>
      <c r="E1753" s="29"/>
      <c r="F1753" s="31">
        <v>5165</v>
      </c>
      <c r="G1753" s="25" t="s">
        <v>171</v>
      </c>
      <c r="H1753" s="23">
        <f t="shared" si="175"/>
        <v>10714</v>
      </c>
      <c r="I1753" s="25">
        <f t="shared" si="176"/>
        <v>10715</v>
      </c>
      <c r="J1753" s="80" t="s">
        <v>483</v>
      </c>
      <c r="K1753" s="79">
        <f t="shared" si="177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73"/>
        <v>kW - Circuit 71</v>
      </c>
      <c r="C1754" s="36">
        <f t="shared" si="174"/>
        <v>71</v>
      </c>
      <c r="D1754" s="30">
        <f t="shared" si="174"/>
        <v>5934</v>
      </c>
      <c r="E1754" s="29"/>
      <c r="F1754" s="31">
        <v>5166</v>
      </c>
      <c r="G1754" s="25" t="s">
        <v>171</v>
      </c>
      <c r="H1754" s="23">
        <f t="shared" si="175"/>
        <v>10716</v>
      </c>
      <c r="I1754" s="25">
        <f t="shared" si="176"/>
        <v>10717</v>
      </c>
      <c r="J1754" s="80" t="s">
        <v>483</v>
      </c>
      <c r="K1754" s="79">
        <f t="shared" si="177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73"/>
        <v>kW - Circuit 72</v>
      </c>
      <c r="C1755" s="36">
        <f t="shared" si="174"/>
        <v>72</v>
      </c>
      <c r="D1755" s="30">
        <f t="shared" si="174"/>
        <v>5935</v>
      </c>
      <c r="E1755" s="29"/>
      <c r="F1755" s="31">
        <v>5167</v>
      </c>
      <c r="G1755" s="25" t="s">
        <v>171</v>
      </c>
      <c r="H1755" s="23">
        <f t="shared" si="175"/>
        <v>10718</v>
      </c>
      <c r="I1755" s="25">
        <f t="shared" si="176"/>
        <v>10719</v>
      </c>
      <c r="J1755" s="80" t="s">
        <v>483</v>
      </c>
      <c r="K1755" s="79">
        <f t="shared" si="177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73"/>
        <v>kW - Circuit 73</v>
      </c>
      <c r="C1756" s="36">
        <f t="shared" si="174"/>
        <v>73</v>
      </c>
      <c r="D1756" s="30">
        <f t="shared" si="174"/>
        <v>5936</v>
      </c>
      <c r="E1756" s="29"/>
      <c r="F1756" s="31">
        <v>5168</v>
      </c>
      <c r="G1756" s="25" t="s">
        <v>171</v>
      </c>
      <c r="H1756" s="23">
        <f t="shared" si="175"/>
        <v>10720</v>
      </c>
      <c r="I1756" s="25">
        <f t="shared" si="176"/>
        <v>10721</v>
      </c>
      <c r="J1756" s="80" t="s">
        <v>483</v>
      </c>
      <c r="K1756" s="79">
        <f t="shared" si="177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73"/>
        <v>kW - Circuit 74</v>
      </c>
      <c r="C1757" s="36">
        <f t="shared" si="174"/>
        <v>74</v>
      </c>
      <c r="D1757" s="30">
        <f t="shared" si="174"/>
        <v>5937</v>
      </c>
      <c r="E1757" s="29"/>
      <c r="F1757" s="31">
        <v>5169</v>
      </c>
      <c r="G1757" s="25" t="s">
        <v>171</v>
      </c>
      <c r="H1757" s="23">
        <f t="shared" si="175"/>
        <v>10722</v>
      </c>
      <c r="I1757" s="25">
        <f t="shared" si="176"/>
        <v>10723</v>
      </c>
      <c r="J1757" s="80" t="s">
        <v>483</v>
      </c>
      <c r="K1757" s="79">
        <f t="shared" si="177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73"/>
        <v>kW - Circuit 75</v>
      </c>
      <c r="C1758" s="36">
        <f t="shared" si="174"/>
        <v>75</v>
      </c>
      <c r="D1758" s="30">
        <f t="shared" si="174"/>
        <v>5938</v>
      </c>
      <c r="E1758" s="29"/>
      <c r="F1758" s="31">
        <v>5170</v>
      </c>
      <c r="G1758" s="25" t="s">
        <v>171</v>
      </c>
      <c r="H1758" s="23">
        <f t="shared" si="175"/>
        <v>10724</v>
      </c>
      <c r="I1758" s="25">
        <f t="shared" si="176"/>
        <v>10725</v>
      </c>
      <c r="J1758" s="80" t="s">
        <v>483</v>
      </c>
      <c r="K1758" s="79">
        <f t="shared" si="177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73"/>
        <v>kW - Circuit 76</v>
      </c>
      <c r="C1759" s="36">
        <f t="shared" si="174"/>
        <v>76</v>
      </c>
      <c r="D1759" s="30">
        <f t="shared" si="174"/>
        <v>5939</v>
      </c>
      <c r="E1759" s="29"/>
      <c r="F1759" s="31">
        <v>5171</v>
      </c>
      <c r="G1759" s="25" t="s">
        <v>171</v>
      </c>
      <c r="H1759" s="23">
        <f t="shared" si="175"/>
        <v>10726</v>
      </c>
      <c r="I1759" s="25">
        <f t="shared" si="176"/>
        <v>10727</v>
      </c>
      <c r="J1759" s="80" t="s">
        <v>483</v>
      </c>
      <c r="K1759" s="79">
        <f t="shared" si="177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73"/>
        <v>kW - Circuit 77</v>
      </c>
      <c r="C1760" s="36">
        <f t="shared" si="174"/>
        <v>77</v>
      </c>
      <c r="D1760" s="30">
        <f t="shared" si="174"/>
        <v>5940</v>
      </c>
      <c r="E1760" s="29"/>
      <c r="F1760" s="31">
        <v>5172</v>
      </c>
      <c r="G1760" s="25" t="s">
        <v>171</v>
      </c>
      <c r="H1760" s="23">
        <f t="shared" si="175"/>
        <v>10728</v>
      </c>
      <c r="I1760" s="25">
        <f t="shared" si="176"/>
        <v>10729</v>
      </c>
      <c r="J1760" s="80" t="s">
        <v>483</v>
      </c>
      <c r="K1760" s="79">
        <f t="shared" si="177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78</v>
      </c>
      <c r="C1761" s="36">
        <f t="shared" si="174"/>
        <v>78</v>
      </c>
      <c r="D1761" s="30">
        <f t="shared" si="174"/>
        <v>5941</v>
      </c>
      <c r="E1761" s="29"/>
      <c r="F1761" s="31">
        <v>5173</v>
      </c>
      <c r="G1761" s="25" t="s">
        <v>171</v>
      </c>
      <c r="H1761" s="23">
        <f t="shared" si="175"/>
        <v>10730</v>
      </c>
      <c r="I1761" s="25">
        <f t="shared" si="176"/>
        <v>10731</v>
      </c>
      <c r="J1761" s="80" t="s">
        <v>483</v>
      </c>
      <c r="K1761" s="79">
        <f t="shared" si="177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79</v>
      </c>
      <c r="C1762" s="36">
        <f t="shared" si="174"/>
        <v>79</v>
      </c>
      <c r="D1762" s="30">
        <f t="shared" si="174"/>
        <v>5942</v>
      </c>
      <c r="E1762" s="29"/>
      <c r="F1762" s="31">
        <v>5174</v>
      </c>
      <c r="G1762" s="25" t="s">
        <v>171</v>
      </c>
      <c r="H1762" s="23">
        <f t="shared" si="175"/>
        <v>10732</v>
      </c>
      <c r="I1762" s="25">
        <f t="shared" si="176"/>
        <v>10733</v>
      </c>
      <c r="J1762" s="80" t="s">
        <v>483</v>
      </c>
      <c r="K1762" s="79">
        <f t="shared" si="177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80</v>
      </c>
      <c r="C1763" s="36">
        <f t="shared" si="174"/>
        <v>80</v>
      </c>
      <c r="D1763" s="30">
        <f t="shared" si="174"/>
        <v>5943</v>
      </c>
      <c r="E1763" s="29"/>
      <c r="F1763" s="31">
        <v>5175</v>
      </c>
      <c r="G1763" s="25" t="s">
        <v>171</v>
      </c>
      <c r="H1763" s="23">
        <f t="shared" si="175"/>
        <v>10734</v>
      </c>
      <c r="I1763" s="25">
        <f t="shared" si="176"/>
        <v>10735</v>
      </c>
      <c r="J1763" s="80" t="s">
        <v>483</v>
      </c>
      <c r="K1763" s="79">
        <f t="shared" si="177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81</v>
      </c>
      <c r="C1764" s="36">
        <f t="shared" si="174"/>
        <v>81</v>
      </c>
      <c r="D1764" s="30">
        <f t="shared" si="174"/>
        <v>5944</v>
      </c>
      <c r="E1764" s="29"/>
      <c r="F1764" s="31">
        <v>5176</v>
      </c>
      <c r="G1764" s="25" t="s">
        <v>171</v>
      </c>
      <c r="H1764" s="23">
        <f t="shared" si="175"/>
        <v>10736</v>
      </c>
      <c r="I1764" s="25">
        <f t="shared" si="176"/>
        <v>10737</v>
      </c>
      <c r="J1764" s="80" t="s">
        <v>483</v>
      </c>
      <c r="K1764" s="79">
        <f t="shared" si="177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82</v>
      </c>
      <c r="C1765" s="36">
        <f t="shared" si="174"/>
        <v>82</v>
      </c>
      <c r="D1765" s="30">
        <f t="shared" si="174"/>
        <v>5945</v>
      </c>
      <c r="E1765" s="29"/>
      <c r="F1765" s="31">
        <v>5177</v>
      </c>
      <c r="G1765" s="25" t="s">
        <v>171</v>
      </c>
      <c r="H1765" s="23">
        <f t="shared" si="175"/>
        <v>10738</v>
      </c>
      <c r="I1765" s="25">
        <f t="shared" si="176"/>
        <v>10739</v>
      </c>
      <c r="J1765" s="80" t="s">
        <v>483</v>
      </c>
      <c r="K1765" s="79">
        <f t="shared" si="177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83</v>
      </c>
      <c r="C1766" s="36">
        <f t="shared" si="174"/>
        <v>83</v>
      </c>
      <c r="D1766" s="30">
        <f t="shared" si="174"/>
        <v>5946</v>
      </c>
      <c r="E1766" s="29"/>
      <c r="F1766" s="31">
        <v>5178</v>
      </c>
      <c r="G1766" s="25" t="s">
        <v>171</v>
      </c>
      <c r="H1766" s="23">
        <f t="shared" si="175"/>
        <v>10740</v>
      </c>
      <c r="I1766" s="25">
        <f t="shared" si="176"/>
        <v>10741</v>
      </c>
      <c r="J1766" s="80" t="s">
        <v>483</v>
      </c>
      <c r="K1766" s="79">
        <f t="shared" si="177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84</v>
      </c>
      <c r="C1767" s="36">
        <f t="shared" si="174"/>
        <v>84</v>
      </c>
      <c r="D1767" s="30">
        <f t="shared" si="174"/>
        <v>5947</v>
      </c>
      <c r="E1767" s="29"/>
      <c r="F1767" s="31">
        <v>5179</v>
      </c>
      <c r="G1767" s="25" t="s">
        <v>171</v>
      </c>
      <c r="H1767" s="23">
        <f t="shared" si="175"/>
        <v>10742</v>
      </c>
      <c r="I1767" s="25">
        <f t="shared" si="176"/>
        <v>10743</v>
      </c>
      <c r="J1767" s="80" t="s">
        <v>483</v>
      </c>
      <c r="K1767" s="79">
        <f t="shared" si="177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85</v>
      </c>
      <c r="C1768" s="36">
        <f t="shared" si="174"/>
        <v>85</v>
      </c>
      <c r="D1768" s="30">
        <f t="shared" si="174"/>
        <v>5948</v>
      </c>
      <c r="E1768" s="29"/>
      <c r="F1768" s="31">
        <v>5180</v>
      </c>
      <c r="G1768" s="25" t="s">
        <v>171</v>
      </c>
      <c r="H1768" s="23">
        <f t="shared" si="175"/>
        <v>10744</v>
      </c>
      <c r="I1768" s="25">
        <f t="shared" si="176"/>
        <v>10745</v>
      </c>
      <c r="J1768" s="80" t="s">
        <v>483</v>
      </c>
      <c r="K1768" s="79">
        <f t="shared" si="177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86</v>
      </c>
      <c r="C1769" s="36">
        <f t="shared" si="174"/>
        <v>86</v>
      </c>
      <c r="D1769" s="30">
        <f t="shared" si="174"/>
        <v>5949</v>
      </c>
      <c r="E1769" s="29"/>
      <c r="F1769" s="31">
        <v>5181</v>
      </c>
      <c r="G1769" s="25" t="s">
        <v>171</v>
      </c>
      <c r="H1769" s="23">
        <f t="shared" si="175"/>
        <v>10746</v>
      </c>
      <c r="I1769" s="25">
        <f t="shared" si="176"/>
        <v>10747</v>
      </c>
      <c r="J1769" s="80" t="s">
        <v>483</v>
      </c>
      <c r="K1769" s="79">
        <f t="shared" si="177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87</v>
      </c>
      <c r="C1770" s="36">
        <f t="shared" si="174"/>
        <v>87</v>
      </c>
      <c r="D1770" s="30">
        <f t="shared" si="174"/>
        <v>5950</v>
      </c>
      <c r="E1770" s="29"/>
      <c r="F1770" s="31">
        <v>5182</v>
      </c>
      <c r="G1770" s="25" t="s">
        <v>171</v>
      </c>
      <c r="H1770" s="23">
        <f t="shared" si="175"/>
        <v>10748</v>
      </c>
      <c r="I1770" s="25">
        <f t="shared" si="176"/>
        <v>10749</v>
      </c>
      <c r="J1770" s="80" t="s">
        <v>483</v>
      </c>
      <c r="K1770" s="79">
        <f t="shared" si="177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73"/>
        <v>kW - Circuit 88</v>
      </c>
      <c r="C1771" s="36">
        <f t="shared" si="174"/>
        <v>88</v>
      </c>
      <c r="D1771" s="30">
        <f t="shared" si="174"/>
        <v>5951</v>
      </c>
      <c r="E1771" s="29"/>
      <c r="F1771" s="31">
        <v>5183</v>
      </c>
      <c r="G1771" s="25" t="s">
        <v>171</v>
      </c>
      <c r="H1771" s="23">
        <f t="shared" si="175"/>
        <v>10750</v>
      </c>
      <c r="I1771" s="25">
        <f t="shared" si="176"/>
        <v>10751</v>
      </c>
      <c r="J1771" s="80" t="s">
        <v>483</v>
      </c>
      <c r="K1771" s="79">
        <f t="shared" si="177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73"/>
        <v>kW - Circuit 89</v>
      </c>
      <c r="C1772" s="36">
        <f t="shared" si="174"/>
        <v>89</v>
      </c>
      <c r="D1772" s="30">
        <f t="shared" si="174"/>
        <v>5952</v>
      </c>
      <c r="E1772" s="29"/>
      <c r="F1772" s="31">
        <v>5184</v>
      </c>
      <c r="G1772" s="25" t="s">
        <v>171</v>
      </c>
      <c r="H1772" s="23">
        <f t="shared" si="175"/>
        <v>10752</v>
      </c>
      <c r="I1772" s="25">
        <f t="shared" si="176"/>
        <v>10753</v>
      </c>
      <c r="J1772" s="80" t="s">
        <v>483</v>
      </c>
      <c r="K1772" s="79">
        <f t="shared" si="177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73"/>
        <v>kW - Circuit 90</v>
      </c>
      <c r="C1773" s="36">
        <f t="shared" si="174"/>
        <v>90</v>
      </c>
      <c r="D1773" s="30">
        <f t="shared" si="174"/>
        <v>5953</v>
      </c>
      <c r="E1773" s="29"/>
      <c r="F1773" s="31">
        <v>5185</v>
      </c>
      <c r="G1773" s="25" t="s">
        <v>171</v>
      </c>
      <c r="H1773" s="23">
        <f t="shared" si="175"/>
        <v>10754</v>
      </c>
      <c r="I1773" s="25">
        <f t="shared" si="176"/>
        <v>10755</v>
      </c>
      <c r="J1773" s="80" t="s">
        <v>483</v>
      </c>
      <c r="K1773" s="79">
        <f t="shared" si="177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73"/>
        <v>kW - Circuit 91</v>
      </c>
      <c r="C1774" s="36">
        <f t="shared" si="174"/>
        <v>91</v>
      </c>
      <c r="D1774" s="30">
        <f t="shared" si="174"/>
        <v>5954</v>
      </c>
      <c r="E1774" s="29"/>
      <c r="F1774" s="31">
        <v>5186</v>
      </c>
      <c r="G1774" s="25" t="s">
        <v>171</v>
      </c>
      <c r="H1774" s="23">
        <f t="shared" si="175"/>
        <v>10756</v>
      </c>
      <c r="I1774" s="25">
        <f t="shared" si="176"/>
        <v>10757</v>
      </c>
      <c r="J1774" s="80" t="s">
        <v>483</v>
      </c>
      <c r="K1774" s="79">
        <f t="shared" si="177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73"/>
        <v>kW - Circuit 92</v>
      </c>
      <c r="C1775" s="36">
        <f t="shared" si="174"/>
        <v>92</v>
      </c>
      <c r="D1775" s="30">
        <f t="shared" si="174"/>
        <v>5955</v>
      </c>
      <c r="E1775" s="29"/>
      <c r="F1775" s="31">
        <v>5187</v>
      </c>
      <c r="G1775" s="25" t="s">
        <v>171</v>
      </c>
      <c r="H1775" s="23">
        <f t="shared" si="175"/>
        <v>10758</v>
      </c>
      <c r="I1775" s="25">
        <f t="shared" si="176"/>
        <v>10759</v>
      </c>
      <c r="J1775" s="80" t="s">
        <v>483</v>
      </c>
      <c r="K1775" s="79">
        <f t="shared" si="177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73"/>
        <v>kW - Circuit 93</v>
      </c>
      <c r="C1776" s="36">
        <f t="shared" si="174"/>
        <v>93</v>
      </c>
      <c r="D1776" s="30">
        <f t="shared" si="174"/>
        <v>5956</v>
      </c>
      <c r="E1776" s="29"/>
      <c r="F1776" s="31">
        <v>5188</v>
      </c>
      <c r="G1776" s="25" t="s">
        <v>171</v>
      </c>
      <c r="H1776" s="23">
        <f t="shared" si="175"/>
        <v>10760</v>
      </c>
      <c r="I1776" s="25">
        <f t="shared" si="176"/>
        <v>10761</v>
      </c>
      <c r="J1776" s="80" t="s">
        <v>483</v>
      </c>
      <c r="K1776" s="79">
        <f t="shared" si="177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73"/>
        <v>kW - Circuit 94</v>
      </c>
      <c r="C1777" s="36">
        <f t="shared" si="174"/>
        <v>94</v>
      </c>
      <c r="D1777" s="30">
        <f t="shared" si="174"/>
        <v>5957</v>
      </c>
      <c r="E1777" s="29"/>
      <c r="F1777" s="31">
        <v>5189</v>
      </c>
      <c r="G1777" s="25" t="s">
        <v>171</v>
      </c>
      <c r="H1777" s="23">
        <f t="shared" si="175"/>
        <v>10762</v>
      </c>
      <c r="I1777" s="25">
        <f t="shared" si="176"/>
        <v>10763</v>
      </c>
      <c r="J1777" s="80" t="s">
        <v>483</v>
      </c>
      <c r="K1777" s="79">
        <f t="shared" si="177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73"/>
        <v>kW - Circuit 95</v>
      </c>
      <c r="C1778" s="36">
        <f t="shared" si="174"/>
        <v>95</v>
      </c>
      <c r="D1778" s="30">
        <f t="shared" si="174"/>
        <v>5958</v>
      </c>
      <c r="E1778" s="29"/>
      <c r="F1778" s="31">
        <v>5190</v>
      </c>
      <c r="G1778" s="25" t="s">
        <v>171</v>
      </c>
      <c r="H1778" s="23">
        <f t="shared" si="175"/>
        <v>10764</v>
      </c>
      <c r="I1778" s="25">
        <f t="shared" si="176"/>
        <v>10765</v>
      </c>
      <c r="J1778" s="80" t="s">
        <v>483</v>
      </c>
      <c r="K1778" s="79">
        <f t="shared" si="177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73"/>
        <v>kW - Circuit 96</v>
      </c>
      <c r="C1779" s="36">
        <f t="shared" si="174"/>
        <v>96</v>
      </c>
      <c r="D1779" s="30">
        <f t="shared" si="174"/>
        <v>5959</v>
      </c>
      <c r="E1779" s="29"/>
      <c r="F1779" s="31">
        <v>5191</v>
      </c>
      <c r="G1779" s="25" t="s">
        <v>171</v>
      </c>
      <c r="H1779" s="23">
        <f t="shared" si="175"/>
        <v>10766</v>
      </c>
      <c r="I1779" s="25">
        <f t="shared" si="176"/>
        <v>10767</v>
      </c>
      <c r="J1779" s="80" t="s">
        <v>483</v>
      </c>
      <c r="K1779" s="79">
        <f t="shared" si="177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69" customFormat="1" outlineLevel="1" x14ac:dyDescent="0.25">
      <c r="A1781" s="71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199</v>
      </c>
      <c r="G1781" s="25" t="s">
        <v>171</v>
      </c>
      <c r="H1781" s="23">
        <f>I1683+1</f>
        <v>10768</v>
      </c>
      <c r="I1781" s="25">
        <f>I1877</f>
        <v>10959</v>
      </c>
      <c r="J1781" s="80" t="s">
        <v>483</v>
      </c>
      <c r="K1781" s="79" t="s">
        <v>494</v>
      </c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80" t="s">
        <v>483</v>
      </c>
      <c r="K1782" s="79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78">CONCATENATE("kVAR - Circuit ",C1783)</f>
        <v>kVAR - Circuit 2</v>
      </c>
      <c r="C1783" s="36">
        <f t="shared" ref="C1783:C1814" si="179">C1782+1</f>
        <v>2</v>
      </c>
      <c r="D1783" s="30">
        <f t="shared" ref="D1783:D1814" si="180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80" t="s">
        <v>483</v>
      </c>
      <c r="K1783" s="79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78"/>
        <v>kVAR - Circuit 3</v>
      </c>
      <c r="C1784" s="36">
        <f t="shared" si="179"/>
        <v>3</v>
      </c>
      <c r="D1784" s="30">
        <f t="shared" si="180"/>
        <v>5962</v>
      </c>
      <c r="E1784" s="29"/>
      <c r="F1784" s="31">
        <v>5098</v>
      </c>
      <c r="G1784" s="25" t="s">
        <v>171</v>
      </c>
      <c r="H1784" s="23">
        <f t="shared" ref="H1784:H1847" si="181">I1783+1</f>
        <v>10772</v>
      </c>
      <c r="I1784" s="25">
        <f t="shared" ref="I1784:I1847" si="182">+H1784+1</f>
        <v>10773</v>
      </c>
      <c r="J1784" s="80" t="s">
        <v>483</v>
      </c>
      <c r="K1784" s="79">
        <f t="shared" ref="K1784:K1847" si="183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78"/>
        <v>kVAR - Circuit 4</v>
      </c>
      <c r="C1785" s="36">
        <f t="shared" si="179"/>
        <v>4</v>
      </c>
      <c r="D1785" s="30">
        <f t="shared" si="180"/>
        <v>5963</v>
      </c>
      <c r="E1785" s="29"/>
      <c r="F1785" s="31">
        <v>5099</v>
      </c>
      <c r="G1785" s="25" t="s">
        <v>171</v>
      </c>
      <c r="H1785" s="23">
        <f t="shared" si="181"/>
        <v>10774</v>
      </c>
      <c r="I1785" s="25">
        <f t="shared" si="182"/>
        <v>10775</v>
      </c>
      <c r="J1785" s="80" t="s">
        <v>483</v>
      </c>
      <c r="K1785" s="79">
        <f t="shared" si="183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78"/>
        <v>kVAR - Circuit 5</v>
      </c>
      <c r="C1786" s="36">
        <f t="shared" si="179"/>
        <v>5</v>
      </c>
      <c r="D1786" s="30">
        <f t="shared" si="180"/>
        <v>5964</v>
      </c>
      <c r="E1786" s="29"/>
      <c r="F1786" s="31">
        <v>5100</v>
      </c>
      <c r="G1786" s="25" t="s">
        <v>171</v>
      </c>
      <c r="H1786" s="23">
        <f t="shared" si="181"/>
        <v>10776</v>
      </c>
      <c r="I1786" s="25">
        <f t="shared" si="182"/>
        <v>10777</v>
      </c>
      <c r="J1786" s="80" t="s">
        <v>483</v>
      </c>
      <c r="K1786" s="79">
        <f t="shared" si="183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78"/>
        <v>kVAR - Circuit 6</v>
      </c>
      <c r="C1787" s="36">
        <f t="shared" si="179"/>
        <v>6</v>
      </c>
      <c r="D1787" s="30">
        <f t="shared" si="180"/>
        <v>5965</v>
      </c>
      <c r="E1787" s="29"/>
      <c r="F1787" s="31">
        <v>5101</v>
      </c>
      <c r="G1787" s="25" t="s">
        <v>171</v>
      </c>
      <c r="H1787" s="23">
        <f t="shared" si="181"/>
        <v>10778</v>
      </c>
      <c r="I1787" s="25">
        <f t="shared" si="182"/>
        <v>10779</v>
      </c>
      <c r="J1787" s="80" t="s">
        <v>483</v>
      </c>
      <c r="K1787" s="79">
        <f t="shared" si="183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78"/>
        <v>kVAR - Circuit 7</v>
      </c>
      <c r="C1788" s="36">
        <f t="shared" si="179"/>
        <v>7</v>
      </c>
      <c r="D1788" s="30">
        <f t="shared" si="180"/>
        <v>5966</v>
      </c>
      <c r="E1788" s="29"/>
      <c r="F1788" s="31">
        <v>5102</v>
      </c>
      <c r="G1788" s="25" t="s">
        <v>171</v>
      </c>
      <c r="H1788" s="23">
        <f t="shared" si="181"/>
        <v>10780</v>
      </c>
      <c r="I1788" s="25">
        <f t="shared" si="182"/>
        <v>10781</v>
      </c>
      <c r="J1788" s="80" t="s">
        <v>483</v>
      </c>
      <c r="K1788" s="79">
        <f t="shared" si="183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78"/>
        <v>kVAR - Circuit 8</v>
      </c>
      <c r="C1789" s="36">
        <f t="shared" si="179"/>
        <v>8</v>
      </c>
      <c r="D1789" s="30">
        <f t="shared" si="180"/>
        <v>5967</v>
      </c>
      <c r="E1789" s="29"/>
      <c r="F1789" s="31">
        <v>5103</v>
      </c>
      <c r="G1789" s="25" t="s">
        <v>171</v>
      </c>
      <c r="H1789" s="23">
        <f t="shared" si="181"/>
        <v>10782</v>
      </c>
      <c r="I1789" s="25">
        <f t="shared" si="182"/>
        <v>10783</v>
      </c>
      <c r="J1789" s="80" t="s">
        <v>483</v>
      </c>
      <c r="K1789" s="79">
        <f t="shared" si="183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78"/>
        <v>kVAR - Circuit 9</v>
      </c>
      <c r="C1790" s="36">
        <f t="shared" si="179"/>
        <v>9</v>
      </c>
      <c r="D1790" s="30">
        <f t="shared" si="180"/>
        <v>5968</v>
      </c>
      <c r="E1790" s="29"/>
      <c r="F1790" s="31">
        <v>5104</v>
      </c>
      <c r="G1790" s="25" t="s">
        <v>171</v>
      </c>
      <c r="H1790" s="23">
        <f t="shared" si="181"/>
        <v>10784</v>
      </c>
      <c r="I1790" s="25">
        <f t="shared" si="182"/>
        <v>10785</v>
      </c>
      <c r="J1790" s="80" t="s">
        <v>483</v>
      </c>
      <c r="K1790" s="79">
        <f t="shared" si="183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78"/>
        <v>kVAR - Circuit 10</v>
      </c>
      <c r="C1791" s="36">
        <f t="shared" si="179"/>
        <v>10</v>
      </c>
      <c r="D1791" s="30">
        <f t="shared" si="180"/>
        <v>5969</v>
      </c>
      <c r="E1791" s="29"/>
      <c r="F1791" s="31">
        <v>5105</v>
      </c>
      <c r="G1791" s="25" t="s">
        <v>171</v>
      </c>
      <c r="H1791" s="23">
        <f t="shared" si="181"/>
        <v>10786</v>
      </c>
      <c r="I1791" s="25">
        <f t="shared" si="182"/>
        <v>10787</v>
      </c>
      <c r="J1791" s="80" t="s">
        <v>483</v>
      </c>
      <c r="K1791" s="79">
        <f t="shared" si="183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78"/>
        <v>kVAR - Circuit 11</v>
      </c>
      <c r="C1792" s="36">
        <f t="shared" si="179"/>
        <v>11</v>
      </c>
      <c r="D1792" s="30">
        <f t="shared" si="180"/>
        <v>5970</v>
      </c>
      <c r="E1792" s="29"/>
      <c r="F1792" s="31">
        <v>5106</v>
      </c>
      <c r="G1792" s="25" t="s">
        <v>171</v>
      </c>
      <c r="H1792" s="23">
        <f t="shared" si="181"/>
        <v>10788</v>
      </c>
      <c r="I1792" s="25">
        <f t="shared" si="182"/>
        <v>10789</v>
      </c>
      <c r="J1792" s="80" t="s">
        <v>483</v>
      </c>
      <c r="K1792" s="79">
        <f t="shared" si="183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78"/>
        <v>kVAR - Circuit 12</v>
      </c>
      <c r="C1793" s="36">
        <f t="shared" si="179"/>
        <v>12</v>
      </c>
      <c r="D1793" s="30">
        <f t="shared" si="180"/>
        <v>5971</v>
      </c>
      <c r="E1793" s="29"/>
      <c r="F1793" s="31">
        <v>5107</v>
      </c>
      <c r="G1793" s="25" t="s">
        <v>171</v>
      </c>
      <c r="H1793" s="23">
        <f t="shared" si="181"/>
        <v>10790</v>
      </c>
      <c r="I1793" s="25">
        <f t="shared" si="182"/>
        <v>10791</v>
      </c>
      <c r="J1793" s="80" t="s">
        <v>483</v>
      </c>
      <c r="K1793" s="79">
        <f t="shared" si="183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78"/>
        <v>kVAR - Circuit 13</v>
      </c>
      <c r="C1794" s="36">
        <f t="shared" si="179"/>
        <v>13</v>
      </c>
      <c r="D1794" s="30">
        <f t="shared" si="180"/>
        <v>5972</v>
      </c>
      <c r="E1794" s="29"/>
      <c r="F1794" s="31">
        <v>5108</v>
      </c>
      <c r="G1794" s="25" t="s">
        <v>171</v>
      </c>
      <c r="H1794" s="23">
        <f t="shared" si="181"/>
        <v>10792</v>
      </c>
      <c r="I1794" s="25">
        <f t="shared" si="182"/>
        <v>10793</v>
      </c>
      <c r="J1794" s="80" t="s">
        <v>483</v>
      </c>
      <c r="K1794" s="79">
        <f t="shared" si="183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78"/>
        <v>kVAR - Circuit 14</v>
      </c>
      <c r="C1795" s="36">
        <f t="shared" si="179"/>
        <v>14</v>
      </c>
      <c r="D1795" s="30">
        <f t="shared" si="180"/>
        <v>5973</v>
      </c>
      <c r="E1795" s="29"/>
      <c r="F1795" s="31">
        <v>5109</v>
      </c>
      <c r="G1795" s="25" t="s">
        <v>171</v>
      </c>
      <c r="H1795" s="23">
        <f t="shared" si="181"/>
        <v>10794</v>
      </c>
      <c r="I1795" s="25">
        <f t="shared" si="182"/>
        <v>10795</v>
      </c>
      <c r="J1795" s="80" t="s">
        <v>483</v>
      </c>
      <c r="K1795" s="79">
        <f t="shared" si="183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78"/>
        <v>kVAR - Circuit 15</v>
      </c>
      <c r="C1796" s="36">
        <f t="shared" si="179"/>
        <v>15</v>
      </c>
      <c r="D1796" s="30">
        <f t="shared" si="180"/>
        <v>5974</v>
      </c>
      <c r="E1796" s="29"/>
      <c r="F1796" s="31">
        <v>5110</v>
      </c>
      <c r="G1796" s="25" t="s">
        <v>171</v>
      </c>
      <c r="H1796" s="23">
        <f t="shared" si="181"/>
        <v>10796</v>
      </c>
      <c r="I1796" s="25">
        <f t="shared" si="182"/>
        <v>10797</v>
      </c>
      <c r="J1796" s="80" t="s">
        <v>483</v>
      </c>
      <c r="K1796" s="79">
        <f t="shared" si="183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78"/>
        <v>kVAR - Circuit 16</v>
      </c>
      <c r="C1797" s="36">
        <f t="shared" si="179"/>
        <v>16</v>
      </c>
      <c r="D1797" s="30">
        <f t="shared" si="180"/>
        <v>5975</v>
      </c>
      <c r="E1797" s="29"/>
      <c r="F1797" s="31">
        <v>5111</v>
      </c>
      <c r="G1797" s="25" t="s">
        <v>171</v>
      </c>
      <c r="H1797" s="23">
        <f t="shared" si="181"/>
        <v>10798</v>
      </c>
      <c r="I1797" s="25">
        <f t="shared" si="182"/>
        <v>10799</v>
      </c>
      <c r="J1797" s="80" t="s">
        <v>483</v>
      </c>
      <c r="K1797" s="79">
        <f t="shared" si="183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17</v>
      </c>
      <c r="C1798" s="36">
        <f t="shared" si="179"/>
        <v>17</v>
      </c>
      <c r="D1798" s="30">
        <f t="shared" si="180"/>
        <v>5976</v>
      </c>
      <c r="E1798" s="29"/>
      <c r="F1798" s="31">
        <v>5112</v>
      </c>
      <c r="G1798" s="25" t="s">
        <v>171</v>
      </c>
      <c r="H1798" s="23">
        <f t="shared" si="181"/>
        <v>10800</v>
      </c>
      <c r="I1798" s="25">
        <f t="shared" si="182"/>
        <v>10801</v>
      </c>
      <c r="J1798" s="80" t="s">
        <v>483</v>
      </c>
      <c r="K1798" s="79">
        <f t="shared" si="183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18</v>
      </c>
      <c r="C1799" s="36">
        <f t="shared" si="179"/>
        <v>18</v>
      </c>
      <c r="D1799" s="30">
        <f t="shared" si="180"/>
        <v>5977</v>
      </c>
      <c r="E1799" s="29"/>
      <c r="F1799" s="31">
        <v>5113</v>
      </c>
      <c r="G1799" s="25" t="s">
        <v>171</v>
      </c>
      <c r="H1799" s="23">
        <f t="shared" si="181"/>
        <v>10802</v>
      </c>
      <c r="I1799" s="25">
        <f t="shared" si="182"/>
        <v>10803</v>
      </c>
      <c r="J1799" s="80" t="s">
        <v>483</v>
      </c>
      <c r="K1799" s="79">
        <f t="shared" si="183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19</v>
      </c>
      <c r="C1800" s="36">
        <f t="shared" si="179"/>
        <v>19</v>
      </c>
      <c r="D1800" s="30">
        <f t="shared" si="180"/>
        <v>5978</v>
      </c>
      <c r="E1800" s="29"/>
      <c r="F1800" s="31">
        <v>5114</v>
      </c>
      <c r="G1800" s="25" t="s">
        <v>171</v>
      </c>
      <c r="H1800" s="23">
        <f t="shared" si="181"/>
        <v>10804</v>
      </c>
      <c r="I1800" s="25">
        <f t="shared" si="182"/>
        <v>10805</v>
      </c>
      <c r="J1800" s="80" t="s">
        <v>483</v>
      </c>
      <c r="K1800" s="79">
        <f t="shared" si="183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20</v>
      </c>
      <c r="C1801" s="36">
        <f t="shared" si="179"/>
        <v>20</v>
      </c>
      <c r="D1801" s="30">
        <f t="shared" si="180"/>
        <v>5979</v>
      </c>
      <c r="E1801" s="29"/>
      <c r="F1801" s="31">
        <v>5115</v>
      </c>
      <c r="G1801" s="25" t="s">
        <v>171</v>
      </c>
      <c r="H1801" s="23">
        <f t="shared" si="181"/>
        <v>10806</v>
      </c>
      <c r="I1801" s="25">
        <f t="shared" si="182"/>
        <v>10807</v>
      </c>
      <c r="J1801" s="80" t="s">
        <v>483</v>
      </c>
      <c r="K1801" s="79">
        <f t="shared" si="183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21</v>
      </c>
      <c r="C1802" s="36">
        <f t="shared" si="179"/>
        <v>21</v>
      </c>
      <c r="D1802" s="30">
        <f t="shared" si="180"/>
        <v>5980</v>
      </c>
      <c r="E1802" s="29"/>
      <c r="F1802" s="31">
        <v>5116</v>
      </c>
      <c r="G1802" s="25" t="s">
        <v>171</v>
      </c>
      <c r="H1802" s="23">
        <f t="shared" si="181"/>
        <v>10808</v>
      </c>
      <c r="I1802" s="25">
        <f t="shared" si="182"/>
        <v>10809</v>
      </c>
      <c r="J1802" s="80" t="s">
        <v>483</v>
      </c>
      <c r="K1802" s="79">
        <f t="shared" si="183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22</v>
      </c>
      <c r="C1803" s="36">
        <f t="shared" si="179"/>
        <v>22</v>
      </c>
      <c r="D1803" s="30">
        <f t="shared" si="180"/>
        <v>5981</v>
      </c>
      <c r="E1803" s="29"/>
      <c r="F1803" s="31">
        <v>5117</v>
      </c>
      <c r="G1803" s="25" t="s">
        <v>171</v>
      </c>
      <c r="H1803" s="23">
        <f t="shared" si="181"/>
        <v>10810</v>
      </c>
      <c r="I1803" s="25">
        <f t="shared" si="182"/>
        <v>10811</v>
      </c>
      <c r="J1803" s="80" t="s">
        <v>483</v>
      </c>
      <c r="K1803" s="79">
        <f t="shared" si="183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23</v>
      </c>
      <c r="C1804" s="36">
        <f t="shared" si="179"/>
        <v>23</v>
      </c>
      <c r="D1804" s="30">
        <f t="shared" si="180"/>
        <v>5982</v>
      </c>
      <c r="E1804" s="29"/>
      <c r="F1804" s="31">
        <v>5118</v>
      </c>
      <c r="G1804" s="25" t="s">
        <v>171</v>
      </c>
      <c r="H1804" s="23">
        <f t="shared" si="181"/>
        <v>10812</v>
      </c>
      <c r="I1804" s="25">
        <f t="shared" si="182"/>
        <v>10813</v>
      </c>
      <c r="J1804" s="80" t="s">
        <v>483</v>
      </c>
      <c r="K1804" s="79">
        <f t="shared" si="183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24</v>
      </c>
      <c r="C1805" s="36">
        <f t="shared" si="179"/>
        <v>24</v>
      </c>
      <c r="D1805" s="30">
        <f t="shared" si="180"/>
        <v>5983</v>
      </c>
      <c r="E1805" s="29"/>
      <c r="F1805" s="31">
        <v>5119</v>
      </c>
      <c r="G1805" s="25" t="s">
        <v>171</v>
      </c>
      <c r="H1805" s="23">
        <f t="shared" si="181"/>
        <v>10814</v>
      </c>
      <c r="I1805" s="25">
        <f t="shared" si="182"/>
        <v>10815</v>
      </c>
      <c r="J1805" s="80" t="s">
        <v>483</v>
      </c>
      <c r="K1805" s="79">
        <f t="shared" si="183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25</v>
      </c>
      <c r="C1806" s="36">
        <f t="shared" si="179"/>
        <v>25</v>
      </c>
      <c r="D1806" s="30">
        <f t="shared" si="180"/>
        <v>5984</v>
      </c>
      <c r="E1806" s="29"/>
      <c r="F1806" s="31">
        <v>5120</v>
      </c>
      <c r="G1806" s="25" t="s">
        <v>171</v>
      </c>
      <c r="H1806" s="23">
        <f t="shared" si="181"/>
        <v>10816</v>
      </c>
      <c r="I1806" s="25">
        <f t="shared" si="182"/>
        <v>10817</v>
      </c>
      <c r="J1806" s="80" t="s">
        <v>483</v>
      </c>
      <c r="K1806" s="79">
        <f t="shared" si="183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26</v>
      </c>
      <c r="C1807" s="36">
        <f t="shared" si="179"/>
        <v>26</v>
      </c>
      <c r="D1807" s="30">
        <f t="shared" si="180"/>
        <v>5985</v>
      </c>
      <c r="E1807" s="29"/>
      <c r="F1807" s="31">
        <v>5121</v>
      </c>
      <c r="G1807" s="25" t="s">
        <v>171</v>
      </c>
      <c r="H1807" s="23">
        <f t="shared" si="181"/>
        <v>10818</v>
      </c>
      <c r="I1807" s="25">
        <f t="shared" si="182"/>
        <v>10819</v>
      </c>
      <c r="J1807" s="80" t="s">
        <v>483</v>
      </c>
      <c r="K1807" s="79">
        <f t="shared" si="183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27</v>
      </c>
      <c r="C1808" s="36">
        <f t="shared" si="179"/>
        <v>27</v>
      </c>
      <c r="D1808" s="30">
        <f t="shared" si="180"/>
        <v>5986</v>
      </c>
      <c r="E1808" s="29"/>
      <c r="F1808" s="31">
        <v>5122</v>
      </c>
      <c r="G1808" s="25" t="s">
        <v>171</v>
      </c>
      <c r="H1808" s="23">
        <f t="shared" si="181"/>
        <v>10820</v>
      </c>
      <c r="I1808" s="25">
        <f t="shared" si="182"/>
        <v>10821</v>
      </c>
      <c r="J1808" s="80" t="s">
        <v>483</v>
      </c>
      <c r="K1808" s="79">
        <f t="shared" si="183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28</v>
      </c>
      <c r="C1809" s="36">
        <f t="shared" si="179"/>
        <v>28</v>
      </c>
      <c r="D1809" s="30">
        <f t="shared" si="180"/>
        <v>5987</v>
      </c>
      <c r="E1809" s="29"/>
      <c r="F1809" s="31">
        <v>5123</v>
      </c>
      <c r="G1809" s="25" t="s">
        <v>171</v>
      </c>
      <c r="H1809" s="23">
        <f t="shared" si="181"/>
        <v>10822</v>
      </c>
      <c r="I1809" s="25">
        <f t="shared" si="182"/>
        <v>10823</v>
      </c>
      <c r="J1809" s="80" t="s">
        <v>483</v>
      </c>
      <c r="K1809" s="79">
        <f t="shared" si="183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29</v>
      </c>
      <c r="C1810" s="36">
        <f t="shared" si="179"/>
        <v>29</v>
      </c>
      <c r="D1810" s="30">
        <f t="shared" si="180"/>
        <v>5988</v>
      </c>
      <c r="E1810" s="29"/>
      <c r="F1810" s="31">
        <v>5124</v>
      </c>
      <c r="G1810" s="25" t="s">
        <v>171</v>
      </c>
      <c r="H1810" s="23">
        <f t="shared" si="181"/>
        <v>10824</v>
      </c>
      <c r="I1810" s="25">
        <f t="shared" si="182"/>
        <v>10825</v>
      </c>
      <c r="J1810" s="80" t="s">
        <v>483</v>
      </c>
      <c r="K1810" s="79">
        <f t="shared" si="183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30</v>
      </c>
      <c r="C1811" s="36">
        <f t="shared" si="179"/>
        <v>30</v>
      </c>
      <c r="D1811" s="30">
        <f t="shared" si="180"/>
        <v>5989</v>
      </c>
      <c r="E1811" s="29"/>
      <c r="F1811" s="31">
        <v>5125</v>
      </c>
      <c r="G1811" s="25" t="s">
        <v>171</v>
      </c>
      <c r="H1811" s="23">
        <f t="shared" si="181"/>
        <v>10826</v>
      </c>
      <c r="I1811" s="25">
        <f t="shared" si="182"/>
        <v>10827</v>
      </c>
      <c r="J1811" s="80" t="s">
        <v>483</v>
      </c>
      <c r="K1811" s="79">
        <f t="shared" si="183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31</v>
      </c>
      <c r="C1812" s="36">
        <f t="shared" si="179"/>
        <v>31</v>
      </c>
      <c r="D1812" s="30">
        <f t="shared" si="180"/>
        <v>5990</v>
      </c>
      <c r="E1812" s="29"/>
      <c r="F1812" s="31">
        <v>5126</v>
      </c>
      <c r="G1812" s="25" t="s">
        <v>171</v>
      </c>
      <c r="H1812" s="23">
        <f t="shared" si="181"/>
        <v>10828</v>
      </c>
      <c r="I1812" s="25">
        <f t="shared" si="182"/>
        <v>10829</v>
      </c>
      <c r="J1812" s="80" t="s">
        <v>483</v>
      </c>
      <c r="K1812" s="79">
        <f t="shared" si="183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32</v>
      </c>
      <c r="C1813" s="36">
        <f t="shared" si="179"/>
        <v>32</v>
      </c>
      <c r="D1813" s="30">
        <f t="shared" si="180"/>
        <v>5991</v>
      </c>
      <c r="E1813" s="29"/>
      <c r="F1813" s="31">
        <v>5127</v>
      </c>
      <c r="G1813" s="25" t="s">
        <v>171</v>
      </c>
      <c r="H1813" s="23">
        <f t="shared" si="181"/>
        <v>10830</v>
      </c>
      <c r="I1813" s="25">
        <f t="shared" si="182"/>
        <v>10831</v>
      </c>
      <c r="J1813" s="80" t="s">
        <v>483</v>
      </c>
      <c r="K1813" s="79">
        <f t="shared" si="183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33</v>
      </c>
      <c r="C1814" s="36">
        <f t="shared" si="179"/>
        <v>33</v>
      </c>
      <c r="D1814" s="30">
        <f t="shared" si="180"/>
        <v>5992</v>
      </c>
      <c r="E1814" s="29"/>
      <c r="F1814" s="31">
        <v>5128</v>
      </c>
      <c r="G1814" s="25" t="s">
        <v>171</v>
      </c>
      <c r="H1814" s="23">
        <f t="shared" si="181"/>
        <v>10832</v>
      </c>
      <c r="I1814" s="25">
        <f t="shared" si="182"/>
        <v>10833</v>
      </c>
      <c r="J1814" s="80" t="s">
        <v>483</v>
      </c>
      <c r="K1814" s="79">
        <f t="shared" si="183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34</v>
      </c>
      <c r="C1815" s="36">
        <f t="shared" ref="C1815:C1846" si="184">C1814+1</f>
        <v>34</v>
      </c>
      <c r="D1815" s="30">
        <f t="shared" ref="D1815:D1846" si="185">D1814+1</f>
        <v>5993</v>
      </c>
      <c r="E1815" s="29"/>
      <c r="F1815" s="31">
        <v>5129</v>
      </c>
      <c r="G1815" s="25" t="s">
        <v>171</v>
      </c>
      <c r="H1815" s="23">
        <f t="shared" si="181"/>
        <v>10834</v>
      </c>
      <c r="I1815" s="25">
        <f t="shared" si="182"/>
        <v>10835</v>
      </c>
      <c r="J1815" s="80" t="s">
        <v>483</v>
      </c>
      <c r="K1815" s="79">
        <f t="shared" si="183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35</v>
      </c>
      <c r="C1816" s="36">
        <f t="shared" si="184"/>
        <v>35</v>
      </c>
      <c r="D1816" s="30">
        <f t="shared" si="185"/>
        <v>5994</v>
      </c>
      <c r="E1816" s="29"/>
      <c r="F1816" s="31">
        <v>5130</v>
      </c>
      <c r="G1816" s="25" t="s">
        <v>171</v>
      </c>
      <c r="H1816" s="23">
        <f t="shared" si="181"/>
        <v>10836</v>
      </c>
      <c r="I1816" s="25">
        <f t="shared" si="182"/>
        <v>10837</v>
      </c>
      <c r="J1816" s="80" t="s">
        <v>483</v>
      </c>
      <c r="K1816" s="79">
        <f t="shared" si="183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36</v>
      </c>
      <c r="C1817" s="36">
        <f t="shared" si="184"/>
        <v>36</v>
      </c>
      <c r="D1817" s="30">
        <f t="shared" si="185"/>
        <v>5995</v>
      </c>
      <c r="E1817" s="29"/>
      <c r="F1817" s="31">
        <v>5131</v>
      </c>
      <c r="G1817" s="25" t="s">
        <v>171</v>
      </c>
      <c r="H1817" s="23">
        <f t="shared" si="181"/>
        <v>10838</v>
      </c>
      <c r="I1817" s="25">
        <f t="shared" si="182"/>
        <v>10839</v>
      </c>
      <c r="J1817" s="80" t="s">
        <v>483</v>
      </c>
      <c r="K1817" s="79">
        <f t="shared" si="183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37</v>
      </c>
      <c r="C1818" s="36">
        <f t="shared" si="184"/>
        <v>37</v>
      </c>
      <c r="D1818" s="30">
        <f t="shared" si="185"/>
        <v>5996</v>
      </c>
      <c r="E1818" s="29"/>
      <c r="F1818" s="31">
        <v>5132</v>
      </c>
      <c r="G1818" s="25" t="s">
        <v>171</v>
      </c>
      <c r="H1818" s="23">
        <f t="shared" si="181"/>
        <v>10840</v>
      </c>
      <c r="I1818" s="25">
        <f t="shared" si="182"/>
        <v>10841</v>
      </c>
      <c r="J1818" s="80" t="s">
        <v>483</v>
      </c>
      <c r="K1818" s="79">
        <f t="shared" si="183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38</v>
      </c>
      <c r="C1819" s="36">
        <f t="shared" si="184"/>
        <v>38</v>
      </c>
      <c r="D1819" s="30">
        <f t="shared" si="185"/>
        <v>5997</v>
      </c>
      <c r="E1819" s="29"/>
      <c r="F1819" s="31">
        <v>5133</v>
      </c>
      <c r="G1819" s="25" t="s">
        <v>171</v>
      </c>
      <c r="H1819" s="23">
        <f t="shared" si="181"/>
        <v>10842</v>
      </c>
      <c r="I1819" s="25">
        <f t="shared" si="182"/>
        <v>10843</v>
      </c>
      <c r="J1819" s="80" t="s">
        <v>483</v>
      </c>
      <c r="K1819" s="79">
        <f t="shared" si="183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39</v>
      </c>
      <c r="C1820" s="36">
        <f t="shared" si="184"/>
        <v>39</v>
      </c>
      <c r="D1820" s="30">
        <f t="shared" si="185"/>
        <v>5998</v>
      </c>
      <c r="E1820" s="29"/>
      <c r="F1820" s="31">
        <v>5134</v>
      </c>
      <c r="G1820" s="25" t="s">
        <v>171</v>
      </c>
      <c r="H1820" s="23">
        <f t="shared" si="181"/>
        <v>10844</v>
      </c>
      <c r="I1820" s="25">
        <f t="shared" si="182"/>
        <v>10845</v>
      </c>
      <c r="J1820" s="80" t="s">
        <v>483</v>
      </c>
      <c r="K1820" s="79">
        <f t="shared" si="183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40</v>
      </c>
      <c r="C1821" s="36">
        <f t="shared" si="184"/>
        <v>40</v>
      </c>
      <c r="D1821" s="30">
        <f t="shared" si="185"/>
        <v>5999</v>
      </c>
      <c r="E1821" s="29"/>
      <c r="F1821" s="31">
        <v>5135</v>
      </c>
      <c r="G1821" s="25" t="s">
        <v>171</v>
      </c>
      <c r="H1821" s="23">
        <f t="shared" si="181"/>
        <v>10846</v>
      </c>
      <c r="I1821" s="25">
        <f t="shared" si="182"/>
        <v>10847</v>
      </c>
      <c r="J1821" s="80" t="s">
        <v>483</v>
      </c>
      <c r="K1821" s="79">
        <f t="shared" si="183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41</v>
      </c>
      <c r="C1822" s="36">
        <f t="shared" si="184"/>
        <v>41</v>
      </c>
      <c r="D1822" s="30">
        <f t="shared" si="185"/>
        <v>6000</v>
      </c>
      <c r="E1822" s="29"/>
      <c r="F1822" s="31">
        <v>5136</v>
      </c>
      <c r="G1822" s="25" t="s">
        <v>171</v>
      </c>
      <c r="H1822" s="23">
        <f t="shared" si="181"/>
        <v>10848</v>
      </c>
      <c r="I1822" s="25">
        <f t="shared" si="182"/>
        <v>10849</v>
      </c>
      <c r="J1822" s="80" t="s">
        <v>483</v>
      </c>
      <c r="K1822" s="79">
        <f t="shared" si="183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42</v>
      </c>
      <c r="C1823" s="36">
        <f t="shared" si="184"/>
        <v>42</v>
      </c>
      <c r="D1823" s="30">
        <f t="shared" si="185"/>
        <v>6001</v>
      </c>
      <c r="E1823" s="29"/>
      <c r="F1823" s="31">
        <v>5137</v>
      </c>
      <c r="G1823" s="25" t="s">
        <v>171</v>
      </c>
      <c r="H1823" s="23">
        <f t="shared" si="181"/>
        <v>10850</v>
      </c>
      <c r="I1823" s="25">
        <f t="shared" si="182"/>
        <v>10851</v>
      </c>
      <c r="J1823" s="80" t="s">
        <v>483</v>
      </c>
      <c r="K1823" s="79">
        <f t="shared" si="183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43</v>
      </c>
      <c r="C1824" s="36">
        <f t="shared" si="184"/>
        <v>43</v>
      </c>
      <c r="D1824" s="30">
        <f t="shared" si="185"/>
        <v>6002</v>
      </c>
      <c r="E1824" s="29"/>
      <c r="F1824" s="31">
        <v>5138</v>
      </c>
      <c r="G1824" s="25" t="s">
        <v>171</v>
      </c>
      <c r="H1824" s="23">
        <f t="shared" si="181"/>
        <v>10852</v>
      </c>
      <c r="I1824" s="25">
        <f t="shared" si="182"/>
        <v>10853</v>
      </c>
      <c r="J1824" s="80" t="s">
        <v>483</v>
      </c>
      <c r="K1824" s="79">
        <f t="shared" si="183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44</v>
      </c>
      <c r="C1825" s="36">
        <f t="shared" si="184"/>
        <v>44</v>
      </c>
      <c r="D1825" s="30">
        <f t="shared" si="185"/>
        <v>6003</v>
      </c>
      <c r="E1825" s="29"/>
      <c r="F1825" s="31">
        <v>5139</v>
      </c>
      <c r="G1825" s="25" t="s">
        <v>171</v>
      </c>
      <c r="H1825" s="23">
        <f t="shared" si="181"/>
        <v>10854</v>
      </c>
      <c r="I1825" s="25">
        <f t="shared" si="182"/>
        <v>10855</v>
      </c>
      <c r="J1825" s="80" t="s">
        <v>483</v>
      </c>
      <c r="K1825" s="79">
        <f t="shared" si="183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45</v>
      </c>
      <c r="C1826" s="36">
        <f t="shared" si="184"/>
        <v>45</v>
      </c>
      <c r="D1826" s="30">
        <f t="shared" si="185"/>
        <v>6004</v>
      </c>
      <c r="E1826" s="29"/>
      <c r="F1826" s="31">
        <v>5140</v>
      </c>
      <c r="G1826" s="25" t="s">
        <v>171</v>
      </c>
      <c r="H1826" s="23">
        <f t="shared" si="181"/>
        <v>10856</v>
      </c>
      <c r="I1826" s="25">
        <f t="shared" si="182"/>
        <v>10857</v>
      </c>
      <c r="J1826" s="80" t="s">
        <v>483</v>
      </c>
      <c r="K1826" s="79">
        <f t="shared" si="183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46</v>
      </c>
      <c r="C1827" s="36">
        <f t="shared" si="184"/>
        <v>46</v>
      </c>
      <c r="D1827" s="30">
        <f t="shared" si="185"/>
        <v>6005</v>
      </c>
      <c r="E1827" s="29"/>
      <c r="F1827" s="31">
        <v>5141</v>
      </c>
      <c r="G1827" s="25" t="s">
        <v>171</v>
      </c>
      <c r="H1827" s="23">
        <f t="shared" si="181"/>
        <v>10858</v>
      </c>
      <c r="I1827" s="25">
        <f t="shared" si="182"/>
        <v>10859</v>
      </c>
      <c r="J1827" s="80" t="s">
        <v>483</v>
      </c>
      <c r="K1827" s="79">
        <f t="shared" si="183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47</v>
      </c>
      <c r="C1828" s="36">
        <f t="shared" si="184"/>
        <v>47</v>
      </c>
      <c r="D1828" s="30">
        <f t="shared" si="185"/>
        <v>6006</v>
      </c>
      <c r="E1828" s="29"/>
      <c r="F1828" s="31">
        <v>5142</v>
      </c>
      <c r="G1828" s="25" t="s">
        <v>171</v>
      </c>
      <c r="H1828" s="23">
        <f t="shared" si="181"/>
        <v>10860</v>
      </c>
      <c r="I1828" s="25">
        <f t="shared" si="182"/>
        <v>10861</v>
      </c>
      <c r="J1828" s="80" t="s">
        <v>483</v>
      </c>
      <c r="K1828" s="79">
        <f t="shared" si="183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48</v>
      </c>
      <c r="C1829" s="36">
        <f t="shared" si="184"/>
        <v>48</v>
      </c>
      <c r="D1829" s="30">
        <f t="shared" si="185"/>
        <v>6007</v>
      </c>
      <c r="E1829" s="29"/>
      <c r="F1829" s="31">
        <v>5143</v>
      </c>
      <c r="G1829" s="25" t="s">
        <v>171</v>
      </c>
      <c r="H1829" s="23">
        <f t="shared" si="181"/>
        <v>10862</v>
      </c>
      <c r="I1829" s="25">
        <f t="shared" si="182"/>
        <v>10863</v>
      </c>
      <c r="J1829" s="80" t="s">
        <v>483</v>
      </c>
      <c r="K1829" s="79">
        <f t="shared" si="183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49</v>
      </c>
      <c r="C1830" s="36">
        <f t="shared" si="184"/>
        <v>49</v>
      </c>
      <c r="D1830" s="30">
        <f t="shared" si="185"/>
        <v>6008</v>
      </c>
      <c r="E1830" s="29"/>
      <c r="F1830" s="31">
        <v>5144</v>
      </c>
      <c r="G1830" s="25" t="s">
        <v>171</v>
      </c>
      <c r="H1830" s="23">
        <f t="shared" si="181"/>
        <v>10864</v>
      </c>
      <c r="I1830" s="25">
        <f t="shared" si="182"/>
        <v>10865</v>
      </c>
      <c r="J1830" s="80" t="s">
        <v>483</v>
      </c>
      <c r="K1830" s="79">
        <f t="shared" si="183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50</v>
      </c>
      <c r="C1831" s="36">
        <f t="shared" si="184"/>
        <v>50</v>
      </c>
      <c r="D1831" s="30">
        <f t="shared" si="185"/>
        <v>6009</v>
      </c>
      <c r="E1831" s="29"/>
      <c r="F1831" s="31">
        <v>5145</v>
      </c>
      <c r="G1831" s="25" t="s">
        <v>171</v>
      </c>
      <c r="H1831" s="23">
        <f t="shared" si="181"/>
        <v>10866</v>
      </c>
      <c r="I1831" s="25">
        <f t="shared" si="182"/>
        <v>10867</v>
      </c>
      <c r="J1831" s="80" t="s">
        <v>483</v>
      </c>
      <c r="K1831" s="79">
        <f t="shared" si="183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51</v>
      </c>
      <c r="C1832" s="36">
        <f t="shared" si="184"/>
        <v>51</v>
      </c>
      <c r="D1832" s="30">
        <f t="shared" si="185"/>
        <v>6010</v>
      </c>
      <c r="E1832" s="29"/>
      <c r="F1832" s="31">
        <v>5146</v>
      </c>
      <c r="G1832" s="25" t="s">
        <v>171</v>
      </c>
      <c r="H1832" s="23">
        <f t="shared" si="181"/>
        <v>10868</v>
      </c>
      <c r="I1832" s="25">
        <f t="shared" si="182"/>
        <v>10869</v>
      </c>
      <c r="J1832" s="80" t="s">
        <v>483</v>
      </c>
      <c r="K1832" s="79">
        <f t="shared" si="183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52</v>
      </c>
      <c r="C1833" s="36">
        <f t="shared" si="184"/>
        <v>52</v>
      </c>
      <c r="D1833" s="30">
        <f t="shared" si="185"/>
        <v>6011</v>
      </c>
      <c r="E1833" s="29"/>
      <c r="F1833" s="31">
        <v>5147</v>
      </c>
      <c r="G1833" s="25" t="s">
        <v>171</v>
      </c>
      <c r="H1833" s="23">
        <f t="shared" si="181"/>
        <v>10870</v>
      </c>
      <c r="I1833" s="25">
        <f t="shared" si="182"/>
        <v>10871</v>
      </c>
      <c r="J1833" s="80" t="s">
        <v>483</v>
      </c>
      <c r="K1833" s="79">
        <f t="shared" si="183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53</v>
      </c>
      <c r="C1834" s="36">
        <f t="shared" si="184"/>
        <v>53</v>
      </c>
      <c r="D1834" s="30">
        <f t="shared" si="185"/>
        <v>6012</v>
      </c>
      <c r="E1834" s="29"/>
      <c r="F1834" s="31">
        <v>5148</v>
      </c>
      <c r="G1834" s="25" t="s">
        <v>171</v>
      </c>
      <c r="H1834" s="23">
        <f t="shared" si="181"/>
        <v>10872</v>
      </c>
      <c r="I1834" s="25">
        <f t="shared" si="182"/>
        <v>10873</v>
      </c>
      <c r="J1834" s="80" t="s">
        <v>483</v>
      </c>
      <c r="K1834" s="79">
        <f t="shared" si="183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54</v>
      </c>
      <c r="C1835" s="36">
        <f t="shared" si="184"/>
        <v>54</v>
      </c>
      <c r="D1835" s="30">
        <f t="shared" si="185"/>
        <v>6013</v>
      </c>
      <c r="E1835" s="29"/>
      <c r="F1835" s="31">
        <v>5149</v>
      </c>
      <c r="G1835" s="25" t="s">
        <v>171</v>
      </c>
      <c r="H1835" s="23">
        <f t="shared" si="181"/>
        <v>10874</v>
      </c>
      <c r="I1835" s="25">
        <f t="shared" si="182"/>
        <v>10875</v>
      </c>
      <c r="J1835" s="80" t="s">
        <v>483</v>
      </c>
      <c r="K1835" s="79">
        <f t="shared" si="183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55</v>
      </c>
      <c r="C1836" s="36">
        <f t="shared" si="184"/>
        <v>55</v>
      </c>
      <c r="D1836" s="30">
        <f t="shared" si="185"/>
        <v>6014</v>
      </c>
      <c r="E1836" s="29"/>
      <c r="F1836" s="31">
        <v>5150</v>
      </c>
      <c r="G1836" s="25" t="s">
        <v>171</v>
      </c>
      <c r="H1836" s="23">
        <f t="shared" si="181"/>
        <v>10876</v>
      </c>
      <c r="I1836" s="25">
        <f t="shared" si="182"/>
        <v>10877</v>
      </c>
      <c r="J1836" s="80" t="s">
        <v>483</v>
      </c>
      <c r="K1836" s="79">
        <f t="shared" si="183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56</v>
      </c>
      <c r="C1837" s="36">
        <f t="shared" si="184"/>
        <v>56</v>
      </c>
      <c r="D1837" s="30">
        <f t="shared" si="185"/>
        <v>6015</v>
      </c>
      <c r="E1837" s="29"/>
      <c r="F1837" s="31">
        <v>5151</v>
      </c>
      <c r="G1837" s="25" t="s">
        <v>171</v>
      </c>
      <c r="H1837" s="23">
        <f t="shared" si="181"/>
        <v>10878</v>
      </c>
      <c r="I1837" s="25">
        <f t="shared" si="182"/>
        <v>10879</v>
      </c>
      <c r="J1837" s="80" t="s">
        <v>483</v>
      </c>
      <c r="K1837" s="79">
        <f t="shared" si="183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57</v>
      </c>
      <c r="C1838" s="36">
        <f t="shared" si="184"/>
        <v>57</v>
      </c>
      <c r="D1838" s="30">
        <f t="shared" si="185"/>
        <v>6016</v>
      </c>
      <c r="E1838" s="29"/>
      <c r="F1838" s="31">
        <v>5152</v>
      </c>
      <c r="G1838" s="25" t="s">
        <v>171</v>
      </c>
      <c r="H1838" s="23">
        <f t="shared" si="181"/>
        <v>10880</v>
      </c>
      <c r="I1838" s="25">
        <f t="shared" si="182"/>
        <v>10881</v>
      </c>
      <c r="J1838" s="80" t="s">
        <v>483</v>
      </c>
      <c r="K1838" s="79">
        <f t="shared" si="183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58</v>
      </c>
      <c r="C1839" s="36">
        <f t="shared" si="184"/>
        <v>58</v>
      </c>
      <c r="D1839" s="30">
        <f t="shared" si="185"/>
        <v>6017</v>
      </c>
      <c r="E1839" s="29"/>
      <c r="F1839" s="31">
        <v>5153</v>
      </c>
      <c r="G1839" s="25" t="s">
        <v>171</v>
      </c>
      <c r="H1839" s="23">
        <f t="shared" si="181"/>
        <v>10882</v>
      </c>
      <c r="I1839" s="25">
        <f t="shared" si="182"/>
        <v>10883</v>
      </c>
      <c r="J1839" s="80" t="s">
        <v>483</v>
      </c>
      <c r="K1839" s="79">
        <f t="shared" si="183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59</v>
      </c>
      <c r="C1840" s="36">
        <f t="shared" si="184"/>
        <v>59</v>
      </c>
      <c r="D1840" s="30">
        <f t="shared" si="185"/>
        <v>6018</v>
      </c>
      <c r="E1840" s="29"/>
      <c r="F1840" s="31">
        <v>5154</v>
      </c>
      <c r="G1840" s="25" t="s">
        <v>171</v>
      </c>
      <c r="H1840" s="23">
        <f t="shared" si="181"/>
        <v>10884</v>
      </c>
      <c r="I1840" s="25">
        <f t="shared" si="182"/>
        <v>10885</v>
      </c>
      <c r="J1840" s="80" t="s">
        <v>483</v>
      </c>
      <c r="K1840" s="79">
        <f t="shared" si="183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60</v>
      </c>
      <c r="C1841" s="36">
        <f t="shared" si="184"/>
        <v>60</v>
      </c>
      <c r="D1841" s="30">
        <f t="shared" si="185"/>
        <v>6019</v>
      </c>
      <c r="E1841" s="29"/>
      <c r="F1841" s="31">
        <v>5155</v>
      </c>
      <c r="G1841" s="25" t="s">
        <v>171</v>
      </c>
      <c r="H1841" s="23">
        <f t="shared" si="181"/>
        <v>10886</v>
      </c>
      <c r="I1841" s="25">
        <f t="shared" si="182"/>
        <v>10887</v>
      </c>
      <c r="J1841" s="80" t="s">
        <v>483</v>
      </c>
      <c r="K1841" s="79">
        <f t="shared" si="183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61</v>
      </c>
      <c r="C1842" s="36">
        <f t="shared" si="184"/>
        <v>61</v>
      </c>
      <c r="D1842" s="30">
        <f t="shared" si="185"/>
        <v>6020</v>
      </c>
      <c r="E1842" s="29"/>
      <c r="F1842" s="31">
        <v>5156</v>
      </c>
      <c r="G1842" s="25" t="s">
        <v>171</v>
      </c>
      <c r="H1842" s="23">
        <f t="shared" si="181"/>
        <v>10888</v>
      </c>
      <c r="I1842" s="25">
        <f t="shared" si="182"/>
        <v>10889</v>
      </c>
      <c r="J1842" s="80" t="s">
        <v>483</v>
      </c>
      <c r="K1842" s="79">
        <f t="shared" si="183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62</v>
      </c>
      <c r="C1843" s="36">
        <f t="shared" si="184"/>
        <v>62</v>
      </c>
      <c r="D1843" s="30">
        <f t="shared" si="185"/>
        <v>6021</v>
      </c>
      <c r="E1843" s="29"/>
      <c r="F1843" s="31">
        <v>5157</v>
      </c>
      <c r="G1843" s="25" t="s">
        <v>171</v>
      </c>
      <c r="H1843" s="23">
        <f t="shared" si="181"/>
        <v>10890</v>
      </c>
      <c r="I1843" s="25">
        <f t="shared" si="182"/>
        <v>10891</v>
      </c>
      <c r="J1843" s="80" t="s">
        <v>483</v>
      </c>
      <c r="K1843" s="79">
        <f t="shared" si="183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63</v>
      </c>
      <c r="C1844" s="36">
        <f t="shared" si="184"/>
        <v>63</v>
      </c>
      <c r="D1844" s="30">
        <f t="shared" si="185"/>
        <v>6022</v>
      </c>
      <c r="E1844" s="29"/>
      <c r="F1844" s="31">
        <v>5158</v>
      </c>
      <c r="G1844" s="25" t="s">
        <v>171</v>
      </c>
      <c r="H1844" s="23">
        <f t="shared" si="181"/>
        <v>10892</v>
      </c>
      <c r="I1844" s="25">
        <f t="shared" si="182"/>
        <v>10893</v>
      </c>
      <c r="J1844" s="80" t="s">
        <v>483</v>
      </c>
      <c r="K1844" s="79">
        <f t="shared" si="183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64</v>
      </c>
      <c r="C1845" s="36">
        <f t="shared" si="184"/>
        <v>64</v>
      </c>
      <c r="D1845" s="30">
        <f t="shared" si="185"/>
        <v>6023</v>
      </c>
      <c r="E1845" s="29"/>
      <c r="F1845" s="31">
        <v>5159</v>
      </c>
      <c r="G1845" s="25" t="s">
        <v>171</v>
      </c>
      <c r="H1845" s="23">
        <f t="shared" si="181"/>
        <v>10894</v>
      </c>
      <c r="I1845" s="25">
        <f t="shared" si="182"/>
        <v>10895</v>
      </c>
      <c r="J1845" s="80" t="s">
        <v>483</v>
      </c>
      <c r="K1845" s="79">
        <f t="shared" si="183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65</v>
      </c>
      <c r="C1846" s="36">
        <f t="shared" si="184"/>
        <v>65</v>
      </c>
      <c r="D1846" s="30">
        <f t="shared" si="185"/>
        <v>6024</v>
      </c>
      <c r="E1846" s="29"/>
      <c r="F1846" s="31">
        <v>5160</v>
      </c>
      <c r="G1846" s="25" t="s">
        <v>171</v>
      </c>
      <c r="H1846" s="23">
        <f t="shared" si="181"/>
        <v>10896</v>
      </c>
      <c r="I1846" s="25">
        <f t="shared" si="182"/>
        <v>10897</v>
      </c>
      <c r="J1846" s="80" t="s">
        <v>483</v>
      </c>
      <c r="K1846" s="79">
        <f t="shared" si="183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86">CONCATENATE("kVAR - Circuit ",C1847)</f>
        <v>kVAR - Circuit 66</v>
      </c>
      <c r="C1847" s="36">
        <f t="shared" ref="C1847:C1877" si="187">C1846+1</f>
        <v>66</v>
      </c>
      <c r="D1847" s="30">
        <f t="shared" ref="D1847:D1877" si="188">D1846+1</f>
        <v>6025</v>
      </c>
      <c r="E1847" s="29"/>
      <c r="F1847" s="31">
        <v>5161</v>
      </c>
      <c r="G1847" s="25" t="s">
        <v>171</v>
      </c>
      <c r="H1847" s="23">
        <f t="shared" si="181"/>
        <v>10898</v>
      </c>
      <c r="I1847" s="25">
        <f t="shared" si="182"/>
        <v>10899</v>
      </c>
      <c r="J1847" s="80" t="s">
        <v>483</v>
      </c>
      <c r="K1847" s="79">
        <f t="shared" si="183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86"/>
        <v>kVAR - Circuit 67</v>
      </c>
      <c r="C1848" s="36">
        <f t="shared" si="187"/>
        <v>67</v>
      </c>
      <c r="D1848" s="30">
        <f t="shared" si="188"/>
        <v>6026</v>
      </c>
      <c r="E1848" s="29"/>
      <c r="F1848" s="31">
        <v>5162</v>
      </c>
      <c r="G1848" s="25" t="s">
        <v>171</v>
      </c>
      <c r="H1848" s="23">
        <f t="shared" ref="H1848:H1877" si="189">I1847+1</f>
        <v>10900</v>
      </c>
      <c r="I1848" s="25">
        <f t="shared" ref="I1848:I1877" si="190">+H1848+1</f>
        <v>10901</v>
      </c>
      <c r="J1848" s="80" t="s">
        <v>483</v>
      </c>
      <c r="K1848" s="79">
        <f t="shared" ref="K1848:K1877" si="191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86"/>
        <v>kVAR - Circuit 68</v>
      </c>
      <c r="C1849" s="36">
        <f t="shared" si="187"/>
        <v>68</v>
      </c>
      <c r="D1849" s="30">
        <f t="shared" si="188"/>
        <v>6027</v>
      </c>
      <c r="E1849" s="29"/>
      <c r="F1849" s="31">
        <v>5163</v>
      </c>
      <c r="G1849" s="25" t="s">
        <v>171</v>
      </c>
      <c r="H1849" s="23">
        <f t="shared" si="189"/>
        <v>10902</v>
      </c>
      <c r="I1849" s="25">
        <f t="shared" si="190"/>
        <v>10903</v>
      </c>
      <c r="J1849" s="80" t="s">
        <v>483</v>
      </c>
      <c r="K1849" s="79">
        <f t="shared" si="191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86"/>
        <v>kVAR - Circuit 69</v>
      </c>
      <c r="C1850" s="36">
        <f t="shared" si="187"/>
        <v>69</v>
      </c>
      <c r="D1850" s="30">
        <f t="shared" si="188"/>
        <v>6028</v>
      </c>
      <c r="E1850" s="29"/>
      <c r="F1850" s="31">
        <v>5164</v>
      </c>
      <c r="G1850" s="25" t="s">
        <v>171</v>
      </c>
      <c r="H1850" s="23">
        <f t="shared" si="189"/>
        <v>10904</v>
      </c>
      <c r="I1850" s="25">
        <f t="shared" si="190"/>
        <v>10905</v>
      </c>
      <c r="J1850" s="80" t="s">
        <v>483</v>
      </c>
      <c r="K1850" s="79">
        <f t="shared" si="191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86"/>
        <v>kVAR - Circuit 70</v>
      </c>
      <c r="C1851" s="36">
        <f t="shared" si="187"/>
        <v>70</v>
      </c>
      <c r="D1851" s="30">
        <f t="shared" si="188"/>
        <v>6029</v>
      </c>
      <c r="E1851" s="29"/>
      <c r="F1851" s="31">
        <v>5165</v>
      </c>
      <c r="G1851" s="25" t="s">
        <v>171</v>
      </c>
      <c r="H1851" s="23">
        <f t="shared" si="189"/>
        <v>10906</v>
      </c>
      <c r="I1851" s="25">
        <f t="shared" si="190"/>
        <v>10907</v>
      </c>
      <c r="J1851" s="80" t="s">
        <v>483</v>
      </c>
      <c r="K1851" s="79">
        <f t="shared" si="191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86"/>
        <v>kVAR - Circuit 71</v>
      </c>
      <c r="C1852" s="36">
        <f t="shared" si="187"/>
        <v>71</v>
      </c>
      <c r="D1852" s="30">
        <f t="shared" si="188"/>
        <v>6030</v>
      </c>
      <c r="E1852" s="29"/>
      <c r="F1852" s="31">
        <v>5166</v>
      </c>
      <c r="G1852" s="25" t="s">
        <v>171</v>
      </c>
      <c r="H1852" s="23">
        <f t="shared" si="189"/>
        <v>10908</v>
      </c>
      <c r="I1852" s="25">
        <f t="shared" si="190"/>
        <v>10909</v>
      </c>
      <c r="J1852" s="80" t="s">
        <v>483</v>
      </c>
      <c r="K1852" s="79">
        <f t="shared" si="191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86"/>
        <v>kVAR - Circuit 72</v>
      </c>
      <c r="C1853" s="36">
        <f t="shared" si="187"/>
        <v>72</v>
      </c>
      <c r="D1853" s="30">
        <f t="shared" si="188"/>
        <v>6031</v>
      </c>
      <c r="E1853" s="29"/>
      <c r="F1853" s="31">
        <v>5167</v>
      </c>
      <c r="G1853" s="25" t="s">
        <v>171</v>
      </c>
      <c r="H1853" s="23">
        <f t="shared" si="189"/>
        <v>10910</v>
      </c>
      <c r="I1853" s="25">
        <f t="shared" si="190"/>
        <v>10911</v>
      </c>
      <c r="J1853" s="80" t="s">
        <v>483</v>
      </c>
      <c r="K1853" s="79">
        <f t="shared" si="191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86"/>
        <v>kVAR - Circuit 73</v>
      </c>
      <c r="C1854" s="36">
        <f t="shared" si="187"/>
        <v>73</v>
      </c>
      <c r="D1854" s="30">
        <f t="shared" si="188"/>
        <v>6032</v>
      </c>
      <c r="E1854" s="29"/>
      <c r="F1854" s="31">
        <v>5168</v>
      </c>
      <c r="G1854" s="25" t="s">
        <v>171</v>
      </c>
      <c r="H1854" s="23">
        <f t="shared" si="189"/>
        <v>10912</v>
      </c>
      <c r="I1854" s="25">
        <f t="shared" si="190"/>
        <v>10913</v>
      </c>
      <c r="J1854" s="80" t="s">
        <v>483</v>
      </c>
      <c r="K1854" s="79">
        <f t="shared" si="191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86"/>
        <v>kVAR - Circuit 74</v>
      </c>
      <c r="C1855" s="36">
        <f t="shared" si="187"/>
        <v>74</v>
      </c>
      <c r="D1855" s="30">
        <f t="shared" si="188"/>
        <v>6033</v>
      </c>
      <c r="E1855" s="29"/>
      <c r="F1855" s="31">
        <v>5169</v>
      </c>
      <c r="G1855" s="25" t="s">
        <v>171</v>
      </c>
      <c r="H1855" s="23">
        <f t="shared" si="189"/>
        <v>10914</v>
      </c>
      <c r="I1855" s="25">
        <f t="shared" si="190"/>
        <v>10915</v>
      </c>
      <c r="J1855" s="80" t="s">
        <v>483</v>
      </c>
      <c r="K1855" s="79">
        <f t="shared" si="191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86"/>
        <v>kVAR - Circuit 75</v>
      </c>
      <c r="C1856" s="36">
        <f t="shared" si="187"/>
        <v>75</v>
      </c>
      <c r="D1856" s="30">
        <f t="shared" si="188"/>
        <v>6034</v>
      </c>
      <c r="E1856" s="29"/>
      <c r="F1856" s="31">
        <v>5170</v>
      </c>
      <c r="G1856" s="25" t="s">
        <v>171</v>
      </c>
      <c r="H1856" s="23">
        <f t="shared" si="189"/>
        <v>10916</v>
      </c>
      <c r="I1856" s="25">
        <f t="shared" si="190"/>
        <v>10917</v>
      </c>
      <c r="J1856" s="80" t="s">
        <v>483</v>
      </c>
      <c r="K1856" s="79">
        <f t="shared" si="191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86"/>
        <v>kVAR - Circuit 76</v>
      </c>
      <c r="C1857" s="36">
        <f t="shared" si="187"/>
        <v>76</v>
      </c>
      <c r="D1857" s="30">
        <f t="shared" si="188"/>
        <v>6035</v>
      </c>
      <c r="E1857" s="29"/>
      <c r="F1857" s="31">
        <v>5171</v>
      </c>
      <c r="G1857" s="25" t="s">
        <v>171</v>
      </c>
      <c r="H1857" s="23">
        <f t="shared" si="189"/>
        <v>10918</v>
      </c>
      <c r="I1857" s="25">
        <f t="shared" si="190"/>
        <v>10919</v>
      </c>
      <c r="J1857" s="80" t="s">
        <v>483</v>
      </c>
      <c r="K1857" s="79">
        <f t="shared" si="191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86"/>
        <v>kVAR - Circuit 77</v>
      </c>
      <c r="C1858" s="36">
        <f t="shared" si="187"/>
        <v>77</v>
      </c>
      <c r="D1858" s="30">
        <f t="shared" si="188"/>
        <v>6036</v>
      </c>
      <c r="E1858" s="29"/>
      <c r="F1858" s="31">
        <v>5172</v>
      </c>
      <c r="G1858" s="25" t="s">
        <v>171</v>
      </c>
      <c r="H1858" s="23">
        <f t="shared" si="189"/>
        <v>10920</v>
      </c>
      <c r="I1858" s="25">
        <f t="shared" si="190"/>
        <v>10921</v>
      </c>
      <c r="J1858" s="80" t="s">
        <v>483</v>
      </c>
      <c r="K1858" s="79">
        <f t="shared" si="191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78</v>
      </c>
      <c r="C1859" s="36">
        <f t="shared" si="187"/>
        <v>78</v>
      </c>
      <c r="D1859" s="30">
        <f t="shared" si="188"/>
        <v>6037</v>
      </c>
      <c r="E1859" s="29"/>
      <c r="F1859" s="31">
        <v>5173</v>
      </c>
      <c r="G1859" s="25" t="s">
        <v>171</v>
      </c>
      <c r="H1859" s="23">
        <f t="shared" si="189"/>
        <v>10922</v>
      </c>
      <c r="I1859" s="25">
        <f t="shared" si="190"/>
        <v>10923</v>
      </c>
      <c r="J1859" s="80" t="s">
        <v>483</v>
      </c>
      <c r="K1859" s="79">
        <f t="shared" si="191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79</v>
      </c>
      <c r="C1860" s="36">
        <f t="shared" si="187"/>
        <v>79</v>
      </c>
      <c r="D1860" s="30">
        <f t="shared" si="188"/>
        <v>6038</v>
      </c>
      <c r="E1860" s="29"/>
      <c r="F1860" s="31">
        <v>5174</v>
      </c>
      <c r="G1860" s="25" t="s">
        <v>171</v>
      </c>
      <c r="H1860" s="23">
        <f t="shared" si="189"/>
        <v>10924</v>
      </c>
      <c r="I1860" s="25">
        <f t="shared" si="190"/>
        <v>10925</v>
      </c>
      <c r="J1860" s="80" t="s">
        <v>483</v>
      </c>
      <c r="K1860" s="79">
        <f t="shared" si="191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80</v>
      </c>
      <c r="C1861" s="36">
        <f t="shared" si="187"/>
        <v>80</v>
      </c>
      <c r="D1861" s="30">
        <f t="shared" si="188"/>
        <v>6039</v>
      </c>
      <c r="E1861" s="29"/>
      <c r="F1861" s="31">
        <v>5175</v>
      </c>
      <c r="G1861" s="25" t="s">
        <v>171</v>
      </c>
      <c r="H1861" s="23">
        <f t="shared" si="189"/>
        <v>10926</v>
      </c>
      <c r="I1861" s="25">
        <f t="shared" si="190"/>
        <v>10927</v>
      </c>
      <c r="J1861" s="80" t="s">
        <v>483</v>
      </c>
      <c r="K1861" s="79">
        <f t="shared" si="191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81</v>
      </c>
      <c r="C1862" s="36">
        <f t="shared" si="187"/>
        <v>81</v>
      </c>
      <c r="D1862" s="30">
        <f t="shared" si="188"/>
        <v>6040</v>
      </c>
      <c r="E1862" s="29"/>
      <c r="F1862" s="31">
        <v>5176</v>
      </c>
      <c r="G1862" s="25" t="s">
        <v>171</v>
      </c>
      <c r="H1862" s="23">
        <f t="shared" si="189"/>
        <v>10928</v>
      </c>
      <c r="I1862" s="25">
        <f t="shared" si="190"/>
        <v>10929</v>
      </c>
      <c r="J1862" s="80" t="s">
        <v>483</v>
      </c>
      <c r="K1862" s="79">
        <f t="shared" si="191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82</v>
      </c>
      <c r="C1863" s="36">
        <f t="shared" si="187"/>
        <v>82</v>
      </c>
      <c r="D1863" s="30">
        <f t="shared" si="188"/>
        <v>6041</v>
      </c>
      <c r="E1863" s="29"/>
      <c r="F1863" s="31">
        <v>5177</v>
      </c>
      <c r="G1863" s="25" t="s">
        <v>171</v>
      </c>
      <c r="H1863" s="23">
        <f t="shared" si="189"/>
        <v>10930</v>
      </c>
      <c r="I1863" s="25">
        <f t="shared" si="190"/>
        <v>10931</v>
      </c>
      <c r="J1863" s="80" t="s">
        <v>483</v>
      </c>
      <c r="K1863" s="79">
        <f t="shared" si="191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83</v>
      </c>
      <c r="C1864" s="36">
        <f t="shared" si="187"/>
        <v>83</v>
      </c>
      <c r="D1864" s="30">
        <f t="shared" si="188"/>
        <v>6042</v>
      </c>
      <c r="E1864" s="29"/>
      <c r="F1864" s="31">
        <v>5178</v>
      </c>
      <c r="G1864" s="25" t="s">
        <v>171</v>
      </c>
      <c r="H1864" s="23">
        <f t="shared" si="189"/>
        <v>10932</v>
      </c>
      <c r="I1864" s="25">
        <f t="shared" si="190"/>
        <v>10933</v>
      </c>
      <c r="J1864" s="80" t="s">
        <v>483</v>
      </c>
      <c r="K1864" s="79">
        <f t="shared" si="191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84</v>
      </c>
      <c r="C1865" s="36">
        <f t="shared" si="187"/>
        <v>84</v>
      </c>
      <c r="D1865" s="30">
        <f t="shared" si="188"/>
        <v>6043</v>
      </c>
      <c r="E1865" s="29"/>
      <c r="F1865" s="31">
        <v>5179</v>
      </c>
      <c r="G1865" s="25" t="s">
        <v>171</v>
      </c>
      <c r="H1865" s="23">
        <f t="shared" si="189"/>
        <v>10934</v>
      </c>
      <c r="I1865" s="25">
        <f t="shared" si="190"/>
        <v>10935</v>
      </c>
      <c r="J1865" s="80" t="s">
        <v>483</v>
      </c>
      <c r="K1865" s="79">
        <f t="shared" si="191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85</v>
      </c>
      <c r="C1866" s="36">
        <f t="shared" si="187"/>
        <v>85</v>
      </c>
      <c r="D1866" s="30">
        <f t="shared" si="188"/>
        <v>6044</v>
      </c>
      <c r="E1866" s="29"/>
      <c r="F1866" s="31">
        <v>5180</v>
      </c>
      <c r="G1866" s="25" t="s">
        <v>171</v>
      </c>
      <c r="H1866" s="23">
        <f t="shared" si="189"/>
        <v>10936</v>
      </c>
      <c r="I1866" s="25">
        <f t="shared" si="190"/>
        <v>10937</v>
      </c>
      <c r="J1866" s="80" t="s">
        <v>483</v>
      </c>
      <c r="K1866" s="79">
        <f t="shared" si="191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86"/>
        <v>kVAR - Circuit 86</v>
      </c>
      <c r="C1867" s="36">
        <f t="shared" si="187"/>
        <v>86</v>
      </c>
      <c r="D1867" s="30">
        <f t="shared" si="188"/>
        <v>6045</v>
      </c>
      <c r="E1867" s="29"/>
      <c r="F1867" s="31">
        <v>5181</v>
      </c>
      <c r="G1867" s="25" t="s">
        <v>171</v>
      </c>
      <c r="H1867" s="23">
        <f t="shared" si="189"/>
        <v>10938</v>
      </c>
      <c r="I1867" s="25">
        <f t="shared" si="190"/>
        <v>10939</v>
      </c>
      <c r="J1867" s="80" t="s">
        <v>483</v>
      </c>
      <c r="K1867" s="79">
        <f t="shared" si="191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86"/>
        <v>kVAR - Circuit 87</v>
      </c>
      <c r="C1868" s="36">
        <f t="shared" si="187"/>
        <v>87</v>
      </c>
      <c r="D1868" s="30">
        <f t="shared" si="188"/>
        <v>6046</v>
      </c>
      <c r="E1868" s="29"/>
      <c r="F1868" s="31">
        <v>5182</v>
      </c>
      <c r="G1868" s="25" t="s">
        <v>171</v>
      </c>
      <c r="H1868" s="23">
        <f t="shared" si="189"/>
        <v>10940</v>
      </c>
      <c r="I1868" s="25">
        <f t="shared" si="190"/>
        <v>10941</v>
      </c>
      <c r="J1868" s="80" t="s">
        <v>483</v>
      </c>
      <c r="K1868" s="79">
        <f t="shared" si="191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86"/>
        <v>kVAR - Circuit 88</v>
      </c>
      <c r="C1869" s="36">
        <f t="shared" si="187"/>
        <v>88</v>
      </c>
      <c r="D1869" s="30">
        <f t="shared" si="188"/>
        <v>6047</v>
      </c>
      <c r="E1869" s="29"/>
      <c r="F1869" s="31">
        <v>5183</v>
      </c>
      <c r="G1869" s="25" t="s">
        <v>171</v>
      </c>
      <c r="H1869" s="23">
        <f t="shared" si="189"/>
        <v>10942</v>
      </c>
      <c r="I1869" s="25">
        <f t="shared" si="190"/>
        <v>10943</v>
      </c>
      <c r="J1869" s="80" t="s">
        <v>483</v>
      </c>
      <c r="K1869" s="79">
        <f t="shared" si="191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86"/>
        <v>kVAR - Circuit 89</v>
      </c>
      <c r="C1870" s="36">
        <f t="shared" si="187"/>
        <v>89</v>
      </c>
      <c r="D1870" s="30">
        <f t="shared" si="188"/>
        <v>6048</v>
      </c>
      <c r="E1870" s="29"/>
      <c r="F1870" s="31">
        <v>5184</v>
      </c>
      <c r="G1870" s="25" t="s">
        <v>171</v>
      </c>
      <c r="H1870" s="23">
        <f t="shared" si="189"/>
        <v>10944</v>
      </c>
      <c r="I1870" s="25">
        <f t="shared" si="190"/>
        <v>10945</v>
      </c>
      <c r="J1870" s="80" t="s">
        <v>483</v>
      </c>
      <c r="K1870" s="79">
        <f t="shared" si="191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86"/>
        <v>kVAR - Circuit 90</v>
      </c>
      <c r="C1871" s="36">
        <f t="shared" si="187"/>
        <v>90</v>
      </c>
      <c r="D1871" s="30">
        <f t="shared" si="188"/>
        <v>6049</v>
      </c>
      <c r="E1871" s="29"/>
      <c r="F1871" s="31">
        <v>5185</v>
      </c>
      <c r="G1871" s="25" t="s">
        <v>171</v>
      </c>
      <c r="H1871" s="23">
        <f t="shared" si="189"/>
        <v>10946</v>
      </c>
      <c r="I1871" s="25">
        <f t="shared" si="190"/>
        <v>10947</v>
      </c>
      <c r="J1871" s="80" t="s">
        <v>483</v>
      </c>
      <c r="K1871" s="79">
        <f t="shared" si="191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86"/>
        <v>kVAR - Circuit 91</v>
      </c>
      <c r="C1872" s="36">
        <f t="shared" si="187"/>
        <v>91</v>
      </c>
      <c r="D1872" s="30">
        <f t="shared" si="188"/>
        <v>6050</v>
      </c>
      <c r="E1872" s="29"/>
      <c r="F1872" s="31">
        <v>5186</v>
      </c>
      <c r="G1872" s="25" t="s">
        <v>171</v>
      </c>
      <c r="H1872" s="23">
        <f t="shared" si="189"/>
        <v>10948</v>
      </c>
      <c r="I1872" s="25">
        <f t="shared" si="190"/>
        <v>10949</v>
      </c>
      <c r="J1872" s="80" t="s">
        <v>483</v>
      </c>
      <c r="K1872" s="79">
        <f t="shared" si="191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86"/>
        <v>kVAR - Circuit 92</v>
      </c>
      <c r="C1873" s="36">
        <f t="shared" si="187"/>
        <v>92</v>
      </c>
      <c r="D1873" s="30">
        <f t="shared" si="188"/>
        <v>6051</v>
      </c>
      <c r="E1873" s="29"/>
      <c r="F1873" s="31">
        <v>5187</v>
      </c>
      <c r="G1873" s="25" t="s">
        <v>171</v>
      </c>
      <c r="H1873" s="23">
        <f t="shared" si="189"/>
        <v>10950</v>
      </c>
      <c r="I1873" s="25">
        <f t="shared" si="190"/>
        <v>10951</v>
      </c>
      <c r="J1873" s="80" t="s">
        <v>483</v>
      </c>
      <c r="K1873" s="79">
        <f t="shared" si="191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86"/>
        <v>kVAR - Circuit 93</v>
      </c>
      <c r="C1874" s="36">
        <f t="shared" si="187"/>
        <v>93</v>
      </c>
      <c r="D1874" s="30">
        <f t="shared" si="188"/>
        <v>6052</v>
      </c>
      <c r="E1874" s="29"/>
      <c r="F1874" s="31">
        <v>5188</v>
      </c>
      <c r="G1874" s="25" t="s">
        <v>171</v>
      </c>
      <c r="H1874" s="23">
        <f t="shared" si="189"/>
        <v>10952</v>
      </c>
      <c r="I1874" s="25">
        <f t="shared" si="190"/>
        <v>10953</v>
      </c>
      <c r="J1874" s="80" t="s">
        <v>483</v>
      </c>
      <c r="K1874" s="79">
        <f t="shared" si="191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86"/>
        <v>kVAR - Circuit 94</v>
      </c>
      <c r="C1875" s="36">
        <f t="shared" si="187"/>
        <v>94</v>
      </c>
      <c r="D1875" s="30">
        <f t="shared" si="188"/>
        <v>6053</v>
      </c>
      <c r="E1875" s="29"/>
      <c r="F1875" s="31">
        <v>5189</v>
      </c>
      <c r="G1875" s="25" t="s">
        <v>171</v>
      </c>
      <c r="H1875" s="23">
        <f t="shared" si="189"/>
        <v>10954</v>
      </c>
      <c r="I1875" s="25">
        <f t="shared" si="190"/>
        <v>10955</v>
      </c>
      <c r="J1875" s="80" t="s">
        <v>483</v>
      </c>
      <c r="K1875" s="79">
        <f t="shared" si="191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86"/>
        <v>kVAR - Circuit 95</v>
      </c>
      <c r="C1876" s="36">
        <f t="shared" si="187"/>
        <v>95</v>
      </c>
      <c r="D1876" s="30">
        <f t="shared" si="188"/>
        <v>6054</v>
      </c>
      <c r="E1876" s="29"/>
      <c r="F1876" s="31">
        <v>5190</v>
      </c>
      <c r="G1876" s="25" t="s">
        <v>171</v>
      </c>
      <c r="H1876" s="23">
        <f t="shared" si="189"/>
        <v>10956</v>
      </c>
      <c r="I1876" s="25">
        <f t="shared" si="190"/>
        <v>10957</v>
      </c>
      <c r="J1876" s="80" t="s">
        <v>483</v>
      </c>
      <c r="K1876" s="79">
        <f t="shared" si="191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86"/>
        <v>kVAR - Circuit 96</v>
      </c>
      <c r="C1877" s="36">
        <f t="shared" si="187"/>
        <v>96</v>
      </c>
      <c r="D1877" s="30">
        <f t="shared" si="188"/>
        <v>6055</v>
      </c>
      <c r="E1877" s="29"/>
      <c r="F1877" s="31">
        <v>5191</v>
      </c>
      <c r="G1877" s="25" t="s">
        <v>171</v>
      </c>
      <c r="H1877" s="23">
        <f t="shared" si="189"/>
        <v>10958</v>
      </c>
      <c r="I1877" s="25">
        <f t="shared" si="190"/>
        <v>10959</v>
      </c>
      <c r="J1877" s="80" t="s">
        <v>483</v>
      </c>
      <c r="K1877" s="79">
        <f t="shared" si="191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69" customFormat="1" outlineLevel="1" x14ac:dyDescent="0.25">
      <c r="A1879" s="71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199</v>
      </c>
      <c r="G1879" s="25" t="s">
        <v>171</v>
      </c>
      <c r="H1879" s="23">
        <f>I1781+1</f>
        <v>10960</v>
      </c>
      <c r="I1879" s="25">
        <f>I1975</f>
        <v>11151</v>
      </c>
      <c r="J1879" s="80" t="s">
        <v>483</v>
      </c>
      <c r="K1879" s="79" t="s">
        <v>495</v>
      </c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80" t="s">
        <v>483</v>
      </c>
      <c r="K1880" s="79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92">CONCATENATE("kVA - Circuit ",C1881)</f>
        <v>kVA - Circuit 2</v>
      </c>
      <c r="C1881" s="36">
        <f t="shared" ref="C1881:C1912" si="193">C1880+1</f>
        <v>2</v>
      </c>
      <c r="D1881" s="30">
        <f t="shared" ref="D1881:D1912" si="194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80" t="s">
        <v>483</v>
      </c>
      <c r="K1881" s="79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92"/>
        <v>kVA - Circuit 3</v>
      </c>
      <c r="C1882" s="36">
        <f t="shared" si="193"/>
        <v>3</v>
      </c>
      <c r="D1882" s="30">
        <f t="shared" si="194"/>
        <v>6058</v>
      </c>
      <c r="E1882" s="29"/>
      <c r="F1882" s="31">
        <v>5098</v>
      </c>
      <c r="G1882" s="25" t="s">
        <v>171</v>
      </c>
      <c r="H1882" s="23">
        <f t="shared" ref="H1882:H1945" si="195">I1881+1</f>
        <v>10964</v>
      </c>
      <c r="I1882" s="25">
        <f t="shared" ref="I1882:I1945" si="196">+H1882+1</f>
        <v>10965</v>
      </c>
      <c r="J1882" s="80" t="s">
        <v>483</v>
      </c>
      <c r="K1882" s="79">
        <f t="shared" ref="K1882:K1945" si="197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92"/>
        <v>kVA - Circuit 4</v>
      </c>
      <c r="C1883" s="36">
        <f t="shared" si="193"/>
        <v>4</v>
      </c>
      <c r="D1883" s="30">
        <f t="shared" si="194"/>
        <v>6059</v>
      </c>
      <c r="E1883" s="29"/>
      <c r="F1883" s="31">
        <v>5099</v>
      </c>
      <c r="G1883" s="25" t="s">
        <v>171</v>
      </c>
      <c r="H1883" s="23">
        <f t="shared" si="195"/>
        <v>10966</v>
      </c>
      <c r="I1883" s="25">
        <f t="shared" si="196"/>
        <v>10967</v>
      </c>
      <c r="J1883" s="80" t="s">
        <v>483</v>
      </c>
      <c r="K1883" s="79">
        <f t="shared" si="197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92"/>
        <v>kVA - Circuit 5</v>
      </c>
      <c r="C1884" s="36">
        <f t="shared" si="193"/>
        <v>5</v>
      </c>
      <c r="D1884" s="30">
        <f t="shared" si="194"/>
        <v>6060</v>
      </c>
      <c r="E1884" s="29"/>
      <c r="F1884" s="31">
        <v>5100</v>
      </c>
      <c r="G1884" s="25" t="s">
        <v>171</v>
      </c>
      <c r="H1884" s="23">
        <f t="shared" si="195"/>
        <v>10968</v>
      </c>
      <c r="I1884" s="25">
        <f t="shared" si="196"/>
        <v>10969</v>
      </c>
      <c r="J1884" s="80" t="s">
        <v>483</v>
      </c>
      <c r="K1884" s="79">
        <f t="shared" si="197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92"/>
        <v>kVA - Circuit 6</v>
      </c>
      <c r="C1885" s="36">
        <f t="shared" si="193"/>
        <v>6</v>
      </c>
      <c r="D1885" s="30">
        <f t="shared" si="194"/>
        <v>6061</v>
      </c>
      <c r="E1885" s="29"/>
      <c r="F1885" s="31">
        <v>5101</v>
      </c>
      <c r="G1885" s="25" t="s">
        <v>171</v>
      </c>
      <c r="H1885" s="23">
        <f t="shared" si="195"/>
        <v>10970</v>
      </c>
      <c r="I1885" s="25">
        <f t="shared" si="196"/>
        <v>10971</v>
      </c>
      <c r="J1885" s="80" t="s">
        <v>483</v>
      </c>
      <c r="K1885" s="79">
        <f t="shared" si="197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92"/>
        <v>kVA - Circuit 7</v>
      </c>
      <c r="C1886" s="36">
        <f t="shared" si="193"/>
        <v>7</v>
      </c>
      <c r="D1886" s="30">
        <f t="shared" si="194"/>
        <v>6062</v>
      </c>
      <c r="E1886" s="29"/>
      <c r="F1886" s="31">
        <v>5102</v>
      </c>
      <c r="G1886" s="25" t="s">
        <v>171</v>
      </c>
      <c r="H1886" s="23">
        <f t="shared" si="195"/>
        <v>10972</v>
      </c>
      <c r="I1886" s="25">
        <f t="shared" si="196"/>
        <v>10973</v>
      </c>
      <c r="J1886" s="80" t="s">
        <v>483</v>
      </c>
      <c r="K1886" s="79">
        <f t="shared" si="197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92"/>
        <v>kVA - Circuit 8</v>
      </c>
      <c r="C1887" s="36">
        <f t="shared" si="193"/>
        <v>8</v>
      </c>
      <c r="D1887" s="30">
        <f t="shared" si="194"/>
        <v>6063</v>
      </c>
      <c r="E1887" s="29"/>
      <c r="F1887" s="31">
        <v>5103</v>
      </c>
      <c r="G1887" s="25" t="s">
        <v>171</v>
      </c>
      <c r="H1887" s="23">
        <f t="shared" si="195"/>
        <v>10974</v>
      </c>
      <c r="I1887" s="25">
        <f t="shared" si="196"/>
        <v>10975</v>
      </c>
      <c r="J1887" s="80" t="s">
        <v>483</v>
      </c>
      <c r="K1887" s="79">
        <f t="shared" si="197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92"/>
        <v>kVA - Circuit 9</v>
      </c>
      <c r="C1888" s="36">
        <f t="shared" si="193"/>
        <v>9</v>
      </c>
      <c r="D1888" s="30">
        <f t="shared" si="194"/>
        <v>6064</v>
      </c>
      <c r="E1888" s="29"/>
      <c r="F1888" s="31">
        <v>5104</v>
      </c>
      <c r="G1888" s="25" t="s">
        <v>171</v>
      </c>
      <c r="H1888" s="23">
        <f t="shared" si="195"/>
        <v>10976</v>
      </c>
      <c r="I1888" s="25">
        <f t="shared" si="196"/>
        <v>10977</v>
      </c>
      <c r="J1888" s="80" t="s">
        <v>483</v>
      </c>
      <c r="K1888" s="79">
        <f t="shared" si="197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92"/>
        <v>kVA - Circuit 10</v>
      </c>
      <c r="C1889" s="36">
        <f t="shared" si="193"/>
        <v>10</v>
      </c>
      <c r="D1889" s="30">
        <f t="shared" si="194"/>
        <v>6065</v>
      </c>
      <c r="E1889" s="29"/>
      <c r="F1889" s="31">
        <v>5105</v>
      </c>
      <c r="G1889" s="25" t="s">
        <v>171</v>
      </c>
      <c r="H1889" s="23">
        <f t="shared" si="195"/>
        <v>10978</v>
      </c>
      <c r="I1889" s="25">
        <f t="shared" si="196"/>
        <v>10979</v>
      </c>
      <c r="J1889" s="80" t="s">
        <v>483</v>
      </c>
      <c r="K1889" s="79">
        <f t="shared" si="197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92"/>
        <v>kVA - Circuit 11</v>
      </c>
      <c r="C1890" s="36">
        <f t="shared" si="193"/>
        <v>11</v>
      </c>
      <c r="D1890" s="30">
        <f t="shared" si="194"/>
        <v>6066</v>
      </c>
      <c r="E1890" s="29"/>
      <c r="F1890" s="31">
        <v>5106</v>
      </c>
      <c r="G1890" s="25" t="s">
        <v>171</v>
      </c>
      <c r="H1890" s="23">
        <f t="shared" si="195"/>
        <v>10980</v>
      </c>
      <c r="I1890" s="25">
        <f t="shared" si="196"/>
        <v>10981</v>
      </c>
      <c r="J1890" s="80" t="s">
        <v>483</v>
      </c>
      <c r="K1890" s="79">
        <f t="shared" si="197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92"/>
        <v>kVA - Circuit 12</v>
      </c>
      <c r="C1891" s="36">
        <f t="shared" si="193"/>
        <v>12</v>
      </c>
      <c r="D1891" s="30">
        <f t="shared" si="194"/>
        <v>6067</v>
      </c>
      <c r="E1891" s="29"/>
      <c r="F1891" s="31">
        <v>5107</v>
      </c>
      <c r="G1891" s="25" t="s">
        <v>171</v>
      </c>
      <c r="H1891" s="23">
        <f t="shared" si="195"/>
        <v>10982</v>
      </c>
      <c r="I1891" s="25">
        <f t="shared" si="196"/>
        <v>10983</v>
      </c>
      <c r="J1891" s="80" t="s">
        <v>483</v>
      </c>
      <c r="K1891" s="79">
        <f t="shared" si="197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92"/>
        <v>kVA - Circuit 13</v>
      </c>
      <c r="C1892" s="36">
        <f t="shared" si="193"/>
        <v>13</v>
      </c>
      <c r="D1892" s="30">
        <f t="shared" si="194"/>
        <v>6068</v>
      </c>
      <c r="E1892" s="29"/>
      <c r="F1892" s="31">
        <v>5108</v>
      </c>
      <c r="G1892" s="25" t="s">
        <v>171</v>
      </c>
      <c r="H1892" s="23">
        <f t="shared" si="195"/>
        <v>10984</v>
      </c>
      <c r="I1892" s="25">
        <f t="shared" si="196"/>
        <v>10985</v>
      </c>
      <c r="J1892" s="80" t="s">
        <v>483</v>
      </c>
      <c r="K1892" s="79">
        <f t="shared" si="197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92"/>
        <v>kVA - Circuit 14</v>
      </c>
      <c r="C1893" s="36">
        <f t="shared" si="193"/>
        <v>14</v>
      </c>
      <c r="D1893" s="30">
        <f t="shared" si="194"/>
        <v>6069</v>
      </c>
      <c r="E1893" s="29"/>
      <c r="F1893" s="31">
        <v>5109</v>
      </c>
      <c r="G1893" s="25" t="s">
        <v>171</v>
      </c>
      <c r="H1893" s="23">
        <f t="shared" si="195"/>
        <v>10986</v>
      </c>
      <c r="I1893" s="25">
        <f t="shared" si="196"/>
        <v>10987</v>
      </c>
      <c r="J1893" s="80" t="s">
        <v>483</v>
      </c>
      <c r="K1893" s="79">
        <f t="shared" si="197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92"/>
        <v>kVA - Circuit 15</v>
      </c>
      <c r="C1894" s="36">
        <f t="shared" si="193"/>
        <v>15</v>
      </c>
      <c r="D1894" s="30">
        <f t="shared" si="194"/>
        <v>6070</v>
      </c>
      <c r="E1894" s="29"/>
      <c r="F1894" s="31">
        <v>5110</v>
      </c>
      <c r="G1894" s="25" t="s">
        <v>171</v>
      </c>
      <c r="H1894" s="23">
        <f t="shared" si="195"/>
        <v>10988</v>
      </c>
      <c r="I1894" s="25">
        <f t="shared" si="196"/>
        <v>10989</v>
      </c>
      <c r="J1894" s="80" t="s">
        <v>483</v>
      </c>
      <c r="K1894" s="79">
        <f t="shared" si="197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92"/>
        <v>kVA - Circuit 16</v>
      </c>
      <c r="C1895" s="36">
        <f t="shared" si="193"/>
        <v>16</v>
      </c>
      <c r="D1895" s="30">
        <f t="shared" si="194"/>
        <v>6071</v>
      </c>
      <c r="E1895" s="29"/>
      <c r="F1895" s="31">
        <v>5111</v>
      </c>
      <c r="G1895" s="25" t="s">
        <v>171</v>
      </c>
      <c r="H1895" s="23">
        <f t="shared" si="195"/>
        <v>10990</v>
      </c>
      <c r="I1895" s="25">
        <f t="shared" si="196"/>
        <v>10991</v>
      </c>
      <c r="J1895" s="80" t="s">
        <v>483</v>
      </c>
      <c r="K1895" s="79">
        <f t="shared" si="197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92"/>
        <v>kVA - Circuit 17</v>
      </c>
      <c r="C1896" s="36">
        <f t="shared" si="193"/>
        <v>17</v>
      </c>
      <c r="D1896" s="30">
        <f t="shared" si="194"/>
        <v>6072</v>
      </c>
      <c r="E1896" s="29"/>
      <c r="F1896" s="31">
        <v>5112</v>
      </c>
      <c r="G1896" s="25" t="s">
        <v>171</v>
      </c>
      <c r="H1896" s="23">
        <f t="shared" si="195"/>
        <v>10992</v>
      </c>
      <c r="I1896" s="25">
        <f t="shared" si="196"/>
        <v>10993</v>
      </c>
      <c r="J1896" s="80" t="s">
        <v>483</v>
      </c>
      <c r="K1896" s="79">
        <f t="shared" si="197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92"/>
        <v>kVA - Circuit 18</v>
      </c>
      <c r="C1897" s="36">
        <f t="shared" si="193"/>
        <v>18</v>
      </c>
      <c r="D1897" s="30">
        <f t="shared" si="194"/>
        <v>6073</v>
      </c>
      <c r="E1897" s="29"/>
      <c r="F1897" s="31">
        <v>5113</v>
      </c>
      <c r="G1897" s="25" t="s">
        <v>171</v>
      </c>
      <c r="H1897" s="23">
        <f t="shared" si="195"/>
        <v>10994</v>
      </c>
      <c r="I1897" s="25">
        <f t="shared" si="196"/>
        <v>10995</v>
      </c>
      <c r="J1897" s="80" t="s">
        <v>483</v>
      </c>
      <c r="K1897" s="79">
        <f t="shared" si="197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92"/>
        <v>kVA - Circuit 19</v>
      </c>
      <c r="C1898" s="36">
        <f t="shared" si="193"/>
        <v>19</v>
      </c>
      <c r="D1898" s="30">
        <f t="shared" si="194"/>
        <v>6074</v>
      </c>
      <c r="E1898" s="29"/>
      <c r="F1898" s="31">
        <v>5114</v>
      </c>
      <c r="G1898" s="25" t="s">
        <v>171</v>
      </c>
      <c r="H1898" s="23">
        <f t="shared" si="195"/>
        <v>10996</v>
      </c>
      <c r="I1898" s="25">
        <f t="shared" si="196"/>
        <v>10997</v>
      </c>
      <c r="J1898" s="80" t="s">
        <v>483</v>
      </c>
      <c r="K1898" s="79">
        <f t="shared" si="197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92"/>
        <v>kVA - Circuit 20</v>
      </c>
      <c r="C1899" s="36">
        <f t="shared" si="193"/>
        <v>20</v>
      </c>
      <c r="D1899" s="30">
        <f t="shared" si="194"/>
        <v>6075</v>
      </c>
      <c r="E1899" s="29"/>
      <c r="F1899" s="31">
        <v>5115</v>
      </c>
      <c r="G1899" s="25" t="s">
        <v>171</v>
      </c>
      <c r="H1899" s="23">
        <f t="shared" si="195"/>
        <v>10998</v>
      </c>
      <c r="I1899" s="25">
        <f t="shared" si="196"/>
        <v>10999</v>
      </c>
      <c r="J1899" s="80" t="s">
        <v>483</v>
      </c>
      <c r="K1899" s="79">
        <f t="shared" si="197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92"/>
        <v>kVA - Circuit 21</v>
      </c>
      <c r="C1900" s="36">
        <f t="shared" si="193"/>
        <v>21</v>
      </c>
      <c r="D1900" s="30">
        <f t="shared" si="194"/>
        <v>6076</v>
      </c>
      <c r="E1900" s="29"/>
      <c r="F1900" s="31">
        <v>5116</v>
      </c>
      <c r="G1900" s="25" t="s">
        <v>171</v>
      </c>
      <c r="H1900" s="23">
        <f t="shared" si="195"/>
        <v>11000</v>
      </c>
      <c r="I1900" s="25">
        <f t="shared" si="196"/>
        <v>11001</v>
      </c>
      <c r="J1900" s="80" t="s">
        <v>483</v>
      </c>
      <c r="K1900" s="79">
        <f t="shared" si="197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92"/>
        <v>kVA - Circuit 22</v>
      </c>
      <c r="C1901" s="36">
        <f t="shared" si="193"/>
        <v>22</v>
      </c>
      <c r="D1901" s="30">
        <f t="shared" si="194"/>
        <v>6077</v>
      </c>
      <c r="E1901" s="29"/>
      <c r="F1901" s="31">
        <v>5117</v>
      </c>
      <c r="G1901" s="25" t="s">
        <v>171</v>
      </c>
      <c r="H1901" s="23">
        <f t="shared" si="195"/>
        <v>11002</v>
      </c>
      <c r="I1901" s="25">
        <f t="shared" si="196"/>
        <v>11003</v>
      </c>
      <c r="J1901" s="80" t="s">
        <v>483</v>
      </c>
      <c r="K1901" s="79">
        <f t="shared" si="197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92"/>
        <v>kVA - Circuit 23</v>
      </c>
      <c r="C1902" s="36">
        <f t="shared" si="193"/>
        <v>23</v>
      </c>
      <c r="D1902" s="30">
        <f t="shared" si="194"/>
        <v>6078</v>
      </c>
      <c r="E1902" s="29"/>
      <c r="F1902" s="31">
        <v>5118</v>
      </c>
      <c r="G1902" s="25" t="s">
        <v>171</v>
      </c>
      <c r="H1902" s="23">
        <f t="shared" si="195"/>
        <v>11004</v>
      </c>
      <c r="I1902" s="25">
        <f t="shared" si="196"/>
        <v>11005</v>
      </c>
      <c r="J1902" s="80" t="s">
        <v>483</v>
      </c>
      <c r="K1902" s="79">
        <f t="shared" si="197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92"/>
        <v>kVA - Circuit 24</v>
      </c>
      <c r="C1903" s="36">
        <f t="shared" si="193"/>
        <v>24</v>
      </c>
      <c r="D1903" s="30">
        <f t="shared" si="194"/>
        <v>6079</v>
      </c>
      <c r="E1903" s="29"/>
      <c r="F1903" s="31">
        <v>5119</v>
      </c>
      <c r="G1903" s="25" t="s">
        <v>171</v>
      </c>
      <c r="H1903" s="23">
        <f t="shared" si="195"/>
        <v>11006</v>
      </c>
      <c r="I1903" s="25">
        <f t="shared" si="196"/>
        <v>11007</v>
      </c>
      <c r="J1903" s="80" t="s">
        <v>483</v>
      </c>
      <c r="K1903" s="79">
        <f t="shared" si="197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92"/>
        <v>kVA - Circuit 25</v>
      </c>
      <c r="C1904" s="36">
        <f t="shared" si="193"/>
        <v>25</v>
      </c>
      <c r="D1904" s="30">
        <f t="shared" si="194"/>
        <v>6080</v>
      </c>
      <c r="E1904" s="29"/>
      <c r="F1904" s="31">
        <v>5120</v>
      </c>
      <c r="G1904" s="25" t="s">
        <v>171</v>
      </c>
      <c r="H1904" s="23">
        <f t="shared" si="195"/>
        <v>11008</v>
      </c>
      <c r="I1904" s="25">
        <f t="shared" si="196"/>
        <v>11009</v>
      </c>
      <c r="J1904" s="80" t="s">
        <v>483</v>
      </c>
      <c r="K1904" s="79">
        <f t="shared" si="197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26</v>
      </c>
      <c r="C1905" s="36">
        <f t="shared" si="193"/>
        <v>26</v>
      </c>
      <c r="D1905" s="30">
        <f t="shared" si="194"/>
        <v>6081</v>
      </c>
      <c r="E1905" s="29"/>
      <c r="F1905" s="31">
        <v>5121</v>
      </c>
      <c r="G1905" s="25" t="s">
        <v>171</v>
      </c>
      <c r="H1905" s="23">
        <f t="shared" si="195"/>
        <v>11010</v>
      </c>
      <c r="I1905" s="25">
        <f t="shared" si="196"/>
        <v>11011</v>
      </c>
      <c r="J1905" s="80" t="s">
        <v>483</v>
      </c>
      <c r="K1905" s="79">
        <f t="shared" si="197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27</v>
      </c>
      <c r="C1906" s="36">
        <f t="shared" si="193"/>
        <v>27</v>
      </c>
      <c r="D1906" s="30">
        <f t="shared" si="194"/>
        <v>6082</v>
      </c>
      <c r="E1906" s="29"/>
      <c r="F1906" s="31">
        <v>5122</v>
      </c>
      <c r="G1906" s="25" t="s">
        <v>171</v>
      </c>
      <c r="H1906" s="23">
        <f t="shared" si="195"/>
        <v>11012</v>
      </c>
      <c r="I1906" s="25">
        <f t="shared" si="196"/>
        <v>11013</v>
      </c>
      <c r="J1906" s="80" t="s">
        <v>483</v>
      </c>
      <c r="K1906" s="79">
        <f t="shared" si="197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28</v>
      </c>
      <c r="C1907" s="36">
        <f t="shared" si="193"/>
        <v>28</v>
      </c>
      <c r="D1907" s="30">
        <f t="shared" si="194"/>
        <v>6083</v>
      </c>
      <c r="E1907" s="29"/>
      <c r="F1907" s="31">
        <v>5123</v>
      </c>
      <c r="G1907" s="25" t="s">
        <v>171</v>
      </c>
      <c r="H1907" s="23">
        <f t="shared" si="195"/>
        <v>11014</v>
      </c>
      <c r="I1907" s="25">
        <f t="shared" si="196"/>
        <v>11015</v>
      </c>
      <c r="J1907" s="80" t="s">
        <v>483</v>
      </c>
      <c r="K1907" s="79">
        <f t="shared" si="197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29</v>
      </c>
      <c r="C1908" s="36">
        <f t="shared" si="193"/>
        <v>29</v>
      </c>
      <c r="D1908" s="30">
        <f t="shared" si="194"/>
        <v>6084</v>
      </c>
      <c r="E1908" s="29"/>
      <c r="F1908" s="31">
        <v>5124</v>
      </c>
      <c r="G1908" s="25" t="s">
        <v>171</v>
      </c>
      <c r="H1908" s="23">
        <f t="shared" si="195"/>
        <v>11016</v>
      </c>
      <c r="I1908" s="25">
        <f t="shared" si="196"/>
        <v>11017</v>
      </c>
      <c r="J1908" s="80" t="s">
        <v>483</v>
      </c>
      <c r="K1908" s="79">
        <f t="shared" si="197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30</v>
      </c>
      <c r="C1909" s="36">
        <f t="shared" si="193"/>
        <v>30</v>
      </c>
      <c r="D1909" s="30">
        <f t="shared" si="194"/>
        <v>6085</v>
      </c>
      <c r="E1909" s="29"/>
      <c r="F1909" s="31">
        <v>5125</v>
      </c>
      <c r="G1909" s="25" t="s">
        <v>171</v>
      </c>
      <c r="H1909" s="23">
        <f t="shared" si="195"/>
        <v>11018</v>
      </c>
      <c r="I1909" s="25">
        <f t="shared" si="196"/>
        <v>11019</v>
      </c>
      <c r="J1909" s="80" t="s">
        <v>483</v>
      </c>
      <c r="K1909" s="79">
        <f t="shared" si="197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31</v>
      </c>
      <c r="C1910" s="36">
        <f t="shared" si="193"/>
        <v>31</v>
      </c>
      <c r="D1910" s="30">
        <f t="shared" si="194"/>
        <v>6086</v>
      </c>
      <c r="E1910" s="29"/>
      <c r="F1910" s="31">
        <v>5126</v>
      </c>
      <c r="G1910" s="25" t="s">
        <v>171</v>
      </c>
      <c r="H1910" s="23">
        <f t="shared" si="195"/>
        <v>11020</v>
      </c>
      <c r="I1910" s="25">
        <f t="shared" si="196"/>
        <v>11021</v>
      </c>
      <c r="J1910" s="80" t="s">
        <v>483</v>
      </c>
      <c r="K1910" s="79">
        <f t="shared" si="197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32</v>
      </c>
      <c r="C1911" s="36">
        <f t="shared" si="193"/>
        <v>32</v>
      </c>
      <c r="D1911" s="30">
        <f t="shared" si="194"/>
        <v>6087</v>
      </c>
      <c r="E1911" s="29"/>
      <c r="F1911" s="31">
        <v>5127</v>
      </c>
      <c r="G1911" s="25" t="s">
        <v>171</v>
      </c>
      <c r="H1911" s="23">
        <f t="shared" si="195"/>
        <v>11022</v>
      </c>
      <c r="I1911" s="25">
        <f t="shared" si="196"/>
        <v>11023</v>
      </c>
      <c r="J1911" s="80" t="s">
        <v>483</v>
      </c>
      <c r="K1911" s="79">
        <f t="shared" si="197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33</v>
      </c>
      <c r="C1912" s="36">
        <f t="shared" si="193"/>
        <v>33</v>
      </c>
      <c r="D1912" s="30">
        <f t="shared" si="194"/>
        <v>6088</v>
      </c>
      <c r="E1912" s="29"/>
      <c r="F1912" s="31">
        <v>5128</v>
      </c>
      <c r="G1912" s="25" t="s">
        <v>171</v>
      </c>
      <c r="H1912" s="23">
        <f t="shared" si="195"/>
        <v>11024</v>
      </c>
      <c r="I1912" s="25">
        <f t="shared" si="196"/>
        <v>11025</v>
      </c>
      <c r="J1912" s="80" t="s">
        <v>483</v>
      </c>
      <c r="K1912" s="79">
        <f t="shared" si="197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34</v>
      </c>
      <c r="C1913" s="36">
        <f t="shared" ref="C1913:C1944" si="198">C1912+1</f>
        <v>34</v>
      </c>
      <c r="D1913" s="30">
        <f t="shared" ref="D1913:D1944" si="199">D1912+1</f>
        <v>6089</v>
      </c>
      <c r="E1913" s="29"/>
      <c r="F1913" s="31">
        <v>5129</v>
      </c>
      <c r="G1913" s="25" t="s">
        <v>171</v>
      </c>
      <c r="H1913" s="23">
        <f t="shared" si="195"/>
        <v>11026</v>
      </c>
      <c r="I1913" s="25">
        <f t="shared" si="196"/>
        <v>11027</v>
      </c>
      <c r="J1913" s="80" t="s">
        <v>483</v>
      </c>
      <c r="K1913" s="79">
        <f t="shared" si="197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35</v>
      </c>
      <c r="C1914" s="36">
        <f t="shared" si="198"/>
        <v>35</v>
      </c>
      <c r="D1914" s="30">
        <f t="shared" si="199"/>
        <v>6090</v>
      </c>
      <c r="E1914" s="29"/>
      <c r="F1914" s="31">
        <v>5130</v>
      </c>
      <c r="G1914" s="25" t="s">
        <v>171</v>
      </c>
      <c r="H1914" s="23">
        <f t="shared" si="195"/>
        <v>11028</v>
      </c>
      <c r="I1914" s="25">
        <f t="shared" si="196"/>
        <v>11029</v>
      </c>
      <c r="J1914" s="80" t="s">
        <v>483</v>
      </c>
      <c r="K1914" s="79">
        <f t="shared" si="197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36</v>
      </c>
      <c r="C1915" s="36">
        <f t="shared" si="198"/>
        <v>36</v>
      </c>
      <c r="D1915" s="30">
        <f t="shared" si="199"/>
        <v>6091</v>
      </c>
      <c r="E1915" s="29"/>
      <c r="F1915" s="31">
        <v>5131</v>
      </c>
      <c r="G1915" s="25" t="s">
        <v>171</v>
      </c>
      <c r="H1915" s="23">
        <f t="shared" si="195"/>
        <v>11030</v>
      </c>
      <c r="I1915" s="25">
        <f t="shared" si="196"/>
        <v>11031</v>
      </c>
      <c r="J1915" s="80" t="s">
        <v>483</v>
      </c>
      <c r="K1915" s="79">
        <f t="shared" si="197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37</v>
      </c>
      <c r="C1916" s="36">
        <f t="shared" si="198"/>
        <v>37</v>
      </c>
      <c r="D1916" s="30">
        <f t="shared" si="199"/>
        <v>6092</v>
      </c>
      <c r="E1916" s="29"/>
      <c r="F1916" s="31">
        <v>5132</v>
      </c>
      <c r="G1916" s="25" t="s">
        <v>171</v>
      </c>
      <c r="H1916" s="23">
        <f t="shared" si="195"/>
        <v>11032</v>
      </c>
      <c r="I1916" s="25">
        <f t="shared" si="196"/>
        <v>11033</v>
      </c>
      <c r="J1916" s="80" t="s">
        <v>483</v>
      </c>
      <c r="K1916" s="79">
        <f t="shared" si="197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38</v>
      </c>
      <c r="C1917" s="36">
        <f t="shared" si="198"/>
        <v>38</v>
      </c>
      <c r="D1917" s="30">
        <f t="shared" si="199"/>
        <v>6093</v>
      </c>
      <c r="E1917" s="29"/>
      <c r="F1917" s="31">
        <v>5133</v>
      </c>
      <c r="G1917" s="25" t="s">
        <v>171</v>
      </c>
      <c r="H1917" s="23">
        <f t="shared" si="195"/>
        <v>11034</v>
      </c>
      <c r="I1917" s="25">
        <f t="shared" si="196"/>
        <v>11035</v>
      </c>
      <c r="J1917" s="80" t="s">
        <v>483</v>
      </c>
      <c r="K1917" s="79">
        <f t="shared" si="197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39</v>
      </c>
      <c r="C1918" s="36">
        <f t="shared" si="198"/>
        <v>39</v>
      </c>
      <c r="D1918" s="30">
        <f t="shared" si="199"/>
        <v>6094</v>
      </c>
      <c r="E1918" s="29"/>
      <c r="F1918" s="31">
        <v>5134</v>
      </c>
      <c r="G1918" s="25" t="s">
        <v>171</v>
      </c>
      <c r="H1918" s="23">
        <f t="shared" si="195"/>
        <v>11036</v>
      </c>
      <c r="I1918" s="25">
        <f t="shared" si="196"/>
        <v>11037</v>
      </c>
      <c r="J1918" s="80" t="s">
        <v>483</v>
      </c>
      <c r="K1918" s="79">
        <f t="shared" si="197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40</v>
      </c>
      <c r="C1919" s="36">
        <f t="shared" si="198"/>
        <v>40</v>
      </c>
      <c r="D1919" s="30">
        <f t="shared" si="199"/>
        <v>6095</v>
      </c>
      <c r="E1919" s="29"/>
      <c r="F1919" s="31">
        <v>5135</v>
      </c>
      <c r="G1919" s="25" t="s">
        <v>171</v>
      </c>
      <c r="H1919" s="23">
        <f t="shared" si="195"/>
        <v>11038</v>
      </c>
      <c r="I1919" s="25">
        <f t="shared" si="196"/>
        <v>11039</v>
      </c>
      <c r="J1919" s="80" t="s">
        <v>483</v>
      </c>
      <c r="K1919" s="79">
        <f t="shared" si="197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41</v>
      </c>
      <c r="C1920" s="36">
        <f t="shared" si="198"/>
        <v>41</v>
      </c>
      <c r="D1920" s="30">
        <f t="shared" si="199"/>
        <v>6096</v>
      </c>
      <c r="E1920" s="29"/>
      <c r="F1920" s="31">
        <v>5136</v>
      </c>
      <c r="G1920" s="25" t="s">
        <v>171</v>
      </c>
      <c r="H1920" s="23">
        <f t="shared" si="195"/>
        <v>11040</v>
      </c>
      <c r="I1920" s="25">
        <f t="shared" si="196"/>
        <v>11041</v>
      </c>
      <c r="J1920" s="80" t="s">
        <v>483</v>
      </c>
      <c r="K1920" s="79">
        <f t="shared" si="197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42</v>
      </c>
      <c r="C1921" s="36">
        <f t="shared" si="198"/>
        <v>42</v>
      </c>
      <c r="D1921" s="30">
        <f t="shared" si="199"/>
        <v>6097</v>
      </c>
      <c r="E1921" s="29"/>
      <c r="F1921" s="31">
        <v>5137</v>
      </c>
      <c r="G1921" s="25" t="s">
        <v>171</v>
      </c>
      <c r="H1921" s="23">
        <f t="shared" si="195"/>
        <v>11042</v>
      </c>
      <c r="I1921" s="25">
        <f t="shared" si="196"/>
        <v>11043</v>
      </c>
      <c r="J1921" s="80" t="s">
        <v>483</v>
      </c>
      <c r="K1921" s="79">
        <f t="shared" si="197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43</v>
      </c>
      <c r="C1922" s="36">
        <f t="shared" si="198"/>
        <v>43</v>
      </c>
      <c r="D1922" s="30">
        <f t="shared" si="199"/>
        <v>6098</v>
      </c>
      <c r="E1922" s="29"/>
      <c r="F1922" s="31">
        <v>5138</v>
      </c>
      <c r="G1922" s="25" t="s">
        <v>171</v>
      </c>
      <c r="H1922" s="23">
        <f t="shared" si="195"/>
        <v>11044</v>
      </c>
      <c r="I1922" s="25">
        <f t="shared" si="196"/>
        <v>11045</v>
      </c>
      <c r="J1922" s="80" t="s">
        <v>483</v>
      </c>
      <c r="K1922" s="79">
        <f t="shared" si="197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44</v>
      </c>
      <c r="C1923" s="36">
        <f t="shared" si="198"/>
        <v>44</v>
      </c>
      <c r="D1923" s="30">
        <f t="shared" si="199"/>
        <v>6099</v>
      </c>
      <c r="E1923" s="29"/>
      <c r="F1923" s="31">
        <v>5139</v>
      </c>
      <c r="G1923" s="25" t="s">
        <v>171</v>
      </c>
      <c r="H1923" s="23">
        <f t="shared" si="195"/>
        <v>11046</v>
      </c>
      <c r="I1923" s="25">
        <f t="shared" si="196"/>
        <v>11047</v>
      </c>
      <c r="J1923" s="80" t="s">
        <v>483</v>
      </c>
      <c r="K1923" s="79">
        <f t="shared" si="197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45</v>
      </c>
      <c r="C1924" s="36">
        <f t="shared" si="198"/>
        <v>45</v>
      </c>
      <c r="D1924" s="30">
        <f t="shared" si="199"/>
        <v>6100</v>
      </c>
      <c r="E1924" s="29"/>
      <c r="F1924" s="31">
        <v>5140</v>
      </c>
      <c r="G1924" s="25" t="s">
        <v>171</v>
      </c>
      <c r="H1924" s="23">
        <f t="shared" si="195"/>
        <v>11048</v>
      </c>
      <c r="I1924" s="25">
        <f t="shared" si="196"/>
        <v>11049</v>
      </c>
      <c r="J1924" s="80" t="s">
        <v>483</v>
      </c>
      <c r="K1924" s="79">
        <f t="shared" si="197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46</v>
      </c>
      <c r="C1925" s="36">
        <f t="shared" si="198"/>
        <v>46</v>
      </c>
      <c r="D1925" s="30">
        <f t="shared" si="199"/>
        <v>6101</v>
      </c>
      <c r="E1925" s="29"/>
      <c r="F1925" s="31">
        <v>5141</v>
      </c>
      <c r="G1925" s="25" t="s">
        <v>171</v>
      </c>
      <c r="H1925" s="23">
        <f t="shared" si="195"/>
        <v>11050</v>
      </c>
      <c r="I1925" s="25">
        <f t="shared" si="196"/>
        <v>11051</v>
      </c>
      <c r="J1925" s="80" t="s">
        <v>483</v>
      </c>
      <c r="K1925" s="79">
        <f t="shared" si="197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47</v>
      </c>
      <c r="C1926" s="36">
        <f t="shared" si="198"/>
        <v>47</v>
      </c>
      <c r="D1926" s="30">
        <f t="shared" si="199"/>
        <v>6102</v>
      </c>
      <c r="E1926" s="29"/>
      <c r="F1926" s="31">
        <v>5142</v>
      </c>
      <c r="G1926" s="25" t="s">
        <v>171</v>
      </c>
      <c r="H1926" s="23">
        <f t="shared" si="195"/>
        <v>11052</v>
      </c>
      <c r="I1926" s="25">
        <f t="shared" si="196"/>
        <v>11053</v>
      </c>
      <c r="J1926" s="80" t="s">
        <v>483</v>
      </c>
      <c r="K1926" s="79">
        <f t="shared" si="197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48</v>
      </c>
      <c r="C1927" s="36">
        <f t="shared" si="198"/>
        <v>48</v>
      </c>
      <c r="D1927" s="30">
        <f t="shared" si="199"/>
        <v>6103</v>
      </c>
      <c r="E1927" s="29"/>
      <c r="F1927" s="31">
        <v>5143</v>
      </c>
      <c r="G1927" s="25" t="s">
        <v>171</v>
      </c>
      <c r="H1927" s="23">
        <f t="shared" si="195"/>
        <v>11054</v>
      </c>
      <c r="I1927" s="25">
        <f t="shared" si="196"/>
        <v>11055</v>
      </c>
      <c r="J1927" s="80" t="s">
        <v>483</v>
      </c>
      <c r="K1927" s="79">
        <f t="shared" si="197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49</v>
      </c>
      <c r="C1928" s="36">
        <f t="shared" si="198"/>
        <v>49</v>
      </c>
      <c r="D1928" s="30">
        <f t="shared" si="199"/>
        <v>6104</v>
      </c>
      <c r="E1928" s="29"/>
      <c r="F1928" s="31">
        <v>5144</v>
      </c>
      <c r="G1928" s="25" t="s">
        <v>171</v>
      </c>
      <c r="H1928" s="23">
        <f t="shared" si="195"/>
        <v>11056</v>
      </c>
      <c r="I1928" s="25">
        <f t="shared" si="196"/>
        <v>11057</v>
      </c>
      <c r="J1928" s="80" t="s">
        <v>483</v>
      </c>
      <c r="K1928" s="79">
        <f t="shared" si="197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50</v>
      </c>
      <c r="C1929" s="36">
        <f t="shared" si="198"/>
        <v>50</v>
      </c>
      <c r="D1929" s="30">
        <f t="shared" si="199"/>
        <v>6105</v>
      </c>
      <c r="E1929" s="29"/>
      <c r="F1929" s="31">
        <v>5145</v>
      </c>
      <c r="G1929" s="25" t="s">
        <v>171</v>
      </c>
      <c r="H1929" s="23">
        <f t="shared" si="195"/>
        <v>11058</v>
      </c>
      <c r="I1929" s="25">
        <f t="shared" si="196"/>
        <v>11059</v>
      </c>
      <c r="J1929" s="80" t="s">
        <v>483</v>
      </c>
      <c r="K1929" s="79">
        <f t="shared" si="197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51</v>
      </c>
      <c r="C1930" s="36">
        <f t="shared" si="198"/>
        <v>51</v>
      </c>
      <c r="D1930" s="30">
        <f t="shared" si="199"/>
        <v>6106</v>
      </c>
      <c r="E1930" s="29"/>
      <c r="F1930" s="31">
        <v>5146</v>
      </c>
      <c r="G1930" s="25" t="s">
        <v>171</v>
      </c>
      <c r="H1930" s="23">
        <f t="shared" si="195"/>
        <v>11060</v>
      </c>
      <c r="I1930" s="25">
        <f t="shared" si="196"/>
        <v>11061</v>
      </c>
      <c r="J1930" s="80" t="s">
        <v>483</v>
      </c>
      <c r="K1930" s="79">
        <f t="shared" si="197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52</v>
      </c>
      <c r="C1931" s="36">
        <f t="shared" si="198"/>
        <v>52</v>
      </c>
      <c r="D1931" s="30">
        <f t="shared" si="199"/>
        <v>6107</v>
      </c>
      <c r="E1931" s="29"/>
      <c r="F1931" s="31">
        <v>5147</v>
      </c>
      <c r="G1931" s="25" t="s">
        <v>171</v>
      </c>
      <c r="H1931" s="23">
        <f t="shared" si="195"/>
        <v>11062</v>
      </c>
      <c r="I1931" s="25">
        <f t="shared" si="196"/>
        <v>11063</v>
      </c>
      <c r="J1931" s="80" t="s">
        <v>483</v>
      </c>
      <c r="K1931" s="79">
        <f t="shared" si="197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53</v>
      </c>
      <c r="C1932" s="36">
        <f t="shared" si="198"/>
        <v>53</v>
      </c>
      <c r="D1932" s="30">
        <f t="shared" si="199"/>
        <v>6108</v>
      </c>
      <c r="E1932" s="29"/>
      <c r="F1932" s="31">
        <v>5148</v>
      </c>
      <c r="G1932" s="25" t="s">
        <v>171</v>
      </c>
      <c r="H1932" s="23">
        <f t="shared" si="195"/>
        <v>11064</v>
      </c>
      <c r="I1932" s="25">
        <f t="shared" si="196"/>
        <v>11065</v>
      </c>
      <c r="J1932" s="80" t="s">
        <v>483</v>
      </c>
      <c r="K1932" s="79">
        <f t="shared" si="197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54</v>
      </c>
      <c r="C1933" s="36">
        <f t="shared" si="198"/>
        <v>54</v>
      </c>
      <c r="D1933" s="30">
        <f t="shared" si="199"/>
        <v>6109</v>
      </c>
      <c r="E1933" s="29"/>
      <c r="F1933" s="31">
        <v>5149</v>
      </c>
      <c r="G1933" s="25" t="s">
        <v>171</v>
      </c>
      <c r="H1933" s="23">
        <f t="shared" si="195"/>
        <v>11066</v>
      </c>
      <c r="I1933" s="25">
        <f t="shared" si="196"/>
        <v>11067</v>
      </c>
      <c r="J1933" s="80" t="s">
        <v>483</v>
      </c>
      <c r="K1933" s="79">
        <f t="shared" si="197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55</v>
      </c>
      <c r="C1934" s="36">
        <f t="shared" si="198"/>
        <v>55</v>
      </c>
      <c r="D1934" s="30">
        <f t="shared" si="199"/>
        <v>6110</v>
      </c>
      <c r="E1934" s="29"/>
      <c r="F1934" s="31">
        <v>5150</v>
      </c>
      <c r="G1934" s="25" t="s">
        <v>171</v>
      </c>
      <c r="H1934" s="23">
        <f t="shared" si="195"/>
        <v>11068</v>
      </c>
      <c r="I1934" s="25">
        <f t="shared" si="196"/>
        <v>11069</v>
      </c>
      <c r="J1934" s="80" t="s">
        <v>483</v>
      </c>
      <c r="K1934" s="79">
        <f t="shared" si="197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56</v>
      </c>
      <c r="C1935" s="36">
        <f t="shared" si="198"/>
        <v>56</v>
      </c>
      <c r="D1935" s="30">
        <f t="shared" si="199"/>
        <v>6111</v>
      </c>
      <c r="E1935" s="29"/>
      <c r="F1935" s="31">
        <v>5151</v>
      </c>
      <c r="G1935" s="25" t="s">
        <v>171</v>
      </c>
      <c r="H1935" s="23">
        <f t="shared" si="195"/>
        <v>11070</v>
      </c>
      <c r="I1935" s="25">
        <f t="shared" si="196"/>
        <v>11071</v>
      </c>
      <c r="J1935" s="80" t="s">
        <v>483</v>
      </c>
      <c r="K1935" s="79">
        <f t="shared" si="197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57</v>
      </c>
      <c r="C1936" s="36">
        <f t="shared" si="198"/>
        <v>57</v>
      </c>
      <c r="D1936" s="30">
        <f t="shared" si="199"/>
        <v>6112</v>
      </c>
      <c r="E1936" s="29"/>
      <c r="F1936" s="31">
        <v>5152</v>
      </c>
      <c r="G1936" s="25" t="s">
        <v>171</v>
      </c>
      <c r="H1936" s="23">
        <f t="shared" si="195"/>
        <v>11072</v>
      </c>
      <c r="I1936" s="25">
        <f t="shared" si="196"/>
        <v>11073</v>
      </c>
      <c r="J1936" s="80" t="s">
        <v>483</v>
      </c>
      <c r="K1936" s="79">
        <f t="shared" si="197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58</v>
      </c>
      <c r="C1937" s="36">
        <f t="shared" si="198"/>
        <v>58</v>
      </c>
      <c r="D1937" s="30">
        <f t="shared" si="199"/>
        <v>6113</v>
      </c>
      <c r="E1937" s="29"/>
      <c r="F1937" s="31">
        <v>5153</v>
      </c>
      <c r="G1937" s="25" t="s">
        <v>171</v>
      </c>
      <c r="H1937" s="23">
        <f t="shared" si="195"/>
        <v>11074</v>
      </c>
      <c r="I1937" s="25">
        <f t="shared" si="196"/>
        <v>11075</v>
      </c>
      <c r="J1937" s="80" t="s">
        <v>483</v>
      </c>
      <c r="K1937" s="79">
        <f t="shared" si="197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59</v>
      </c>
      <c r="C1938" s="36">
        <f t="shared" si="198"/>
        <v>59</v>
      </c>
      <c r="D1938" s="30">
        <f t="shared" si="199"/>
        <v>6114</v>
      </c>
      <c r="E1938" s="29"/>
      <c r="F1938" s="31">
        <v>5154</v>
      </c>
      <c r="G1938" s="25" t="s">
        <v>171</v>
      </c>
      <c r="H1938" s="23">
        <f t="shared" si="195"/>
        <v>11076</v>
      </c>
      <c r="I1938" s="25">
        <f t="shared" si="196"/>
        <v>11077</v>
      </c>
      <c r="J1938" s="80" t="s">
        <v>483</v>
      </c>
      <c r="K1938" s="79">
        <f t="shared" si="197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60</v>
      </c>
      <c r="C1939" s="36">
        <f t="shared" si="198"/>
        <v>60</v>
      </c>
      <c r="D1939" s="30">
        <f t="shared" si="199"/>
        <v>6115</v>
      </c>
      <c r="E1939" s="29"/>
      <c r="F1939" s="31">
        <v>5155</v>
      </c>
      <c r="G1939" s="25" t="s">
        <v>171</v>
      </c>
      <c r="H1939" s="23">
        <f t="shared" si="195"/>
        <v>11078</v>
      </c>
      <c r="I1939" s="25">
        <f t="shared" si="196"/>
        <v>11079</v>
      </c>
      <c r="J1939" s="80" t="s">
        <v>483</v>
      </c>
      <c r="K1939" s="79">
        <f t="shared" si="197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61</v>
      </c>
      <c r="C1940" s="36">
        <f t="shared" si="198"/>
        <v>61</v>
      </c>
      <c r="D1940" s="30">
        <f t="shared" si="199"/>
        <v>6116</v>
      </c>
      <c r="E1940" s="29"/>
      <c r="F1940" s="31">
        <v>5156</v>
      </c>
      <c r="G1940" s="25" t="s">
        <v>171</v>
      </c>
      <c r="H1940" s="23">
        <f t="shared" si="195"/>
        <v>11080</v>
      </c>
      <c r="I1940" s="25">
        <f t="shared" si="196"/>
        <v>11081</v>
      </c>
      <c r="J1940" s="80" t="s">
        <v>483</v>
      </c>
      <c r="K1940" s="79">
        <f t="shared" si="197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62</v>
      </c>
      <c r="C1941" s="36">
        <f t="shared" si="198"/>
        <v>62</v>
      </c>
      <c r="D1941" s="30">
        <f t="shared" si="199"/>
        <v>6117</v>
      </c>
      <c r="E1941" s="29"/>
      <c r="F1941" s="31">
        <v>5157</v>
      </c>
      <c r="G1941" s="25" t="s">
        <v>171</v>
      </c>
      <c r="H1941" s="23">
        <f t="shared" si="195"/>
        <v>11082</v>
      </c>
      <c r="I1941" s="25">
        <f t="shared" si="196"/>
        <v>11083</v>
      </c>
      <c r="J1941" s="80" t="s">
        <v>483</v>
      </c>
      <c r="K1941" s="79">
        <f t="shared" si="197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63</v>
      </c>
      <c r="C1942" s="36">
        <f t="shared" si="198"/>
        <v>63</v>
      </c>
      <c r="D1942" s="30">
        <f t="shared" si="199"/>
        <v>6118</v>
      </c>
      <c r="E1942" s="29"/>
      <c r="F1942" s="31">
        <v>5158</v>
      </c>
      <c r="G1942" s="25" t="s">
        <v>171</v>
      </c>
      <c r="H1942" s="23">
        <f t="shared" si="195"/>
        <v>11084</v>
      </c>
      <c r="I1942" s="25">
        <f t="shared" si="196"/>
        <v>11085</v>
      </c>
      <c r="J1942" s="80" t="s">
        <v>483</v>
      </c>
      <c r="K1942" s="79">
        <f t="shared" si="197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64</v>
      </c>
      <c r="C1943" s="36">
        <f t="shared" si="198"/>
        <v>64</v>
      </c>
      <c r="D1943" s="30">
        <f t="shared" si="199"/>
        <v>6119</v>
      </c>
      <c r="E1943" s="29"/>
      <c r="F1943" s="31">
        <v>5159</v>
      </c>
      <c r="G1943" s="25" t="s">
        <v>171</v>
      </c>
      <c r="H1943" s="23">
        <f t="shared" si="195"/>
        <v>11086</v>
      </c>
      <c r="I1943" s="25">
        <f t="shared" si="196"/>
        <v>11087</v>
      </c>
      <c r="J1943" s="80" t="s">
        <v>483</v>
      </c>
      <c r="K1943" s="79">
        <f t="shared" si="197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65</v>
      </c>
      <c r="C1944" s="36">
        <f t="shared" si="198"/>
        <v>65</v>
      </c>
      <c r="D1944" s="30">
        <f t="shared" si="199"/>
        <v>6120</v>
      </c>
      <c r="E1944" s="29"/>
      <c r="F1944" s="31">
        <v>5160</v>
      </c>
      <c r="G1944" s="25" t="s">
        <v>171</v>
      </c>
      <c r="H1944" s="23">
        <f t="shared" si="195"/>
        <v>11088</v>
      </c>
      <c r="I1944" s="25">
        <f t="shared" si="196"/>
        <v>11089</v>
      </c>
      <c r="J1944" s="80" t="s">
        <v>483</v>
      </c>
      <c r="K1944" s="79">
        <f t="shared" si="197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200">CONCATENATE("kVA - Circuit ",C1945)</f>
        <v>kVA - Circuit 66</v>
      </c>
      <c r="C1945" s="36">
        <f t="shared" ref="C1945:C1975" si="201">C1944+1</f>
        <v>66</v>
      </c>
      <c r="D1945" s="30">
        <f t="shared" ref="D1945:D1975" si="202">D1944+1</f>
        <v>6121</v>
      </c>
      <c r="E1945" s="29"/>
      <c r="F1945" s="31">
        <v>5161</v>
      </c>
      <c r="G1945" s="25" t="s">
        <v>171</v>
      </c>
      <c r="H1945" s="23">
        <f t="shared" si="195"/>
        <v>11090</v>
      </c>
      <c r="I1945" s="25">
        <f t="shared" si="196"/>
        <v>11091</v>
      </c>
      <c r="J1945" s="80" t="s">
        <v>483</v>
      </c>
      <c r="K1945" s="79">
        <f t="shared" si="197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200"/>
        <v>kVA - Circuit 67</v>
      </c>
      <c r="C1946" s="36">
        <f t="shared" si="201"/>
        <v>67</v>
      </c>
      <c r="D1946" s="30">
        <f t="shared" si="202"/>
        <v>6122</v>
      </c>
      <c r="E1946" s="29"/>
      <c r="F1946" s="31">
        <v>5162</v>
      </c>
      <c r="G1946" s="25" t="s">
        <v>171</v>
      </c>
      <c r="H1946" s="23">
        <f t="shared" ref="H1946:H1975" si="203">I1945+1</f>
        <v>11092</v>
      </c>
      <c r="I1946" s="25">
        <f t="shared" ref="I1946:I1975" si="204">+H1946+1</f>
        <v>11093</v>
      </c>
      <c r="J1946" s="80" t="s">
        <v>483</v>
      </c>
      <c r="K1946" s="79">
        <f t="shared" ref="K1946:K1975" si="205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200"/>
        <v>kVA - Circuit 68</v>
      </c>
      <c r="C1947" s="36">
        <f t="shared" si="201"/>
        <v>68</v>
      </c>
      <c r="D1947" s="30">
        <f t="shared" si="202"/>
        <v>6123</v>
      </c>
      <c r="E1947" s="29"/>
      <c r="F1947" s="31">
        <v>5163</v>
      </c>
      <c r="G1947" s="25" t="s">
        <v>171</v>
      </c>
      <c r="H1947" s="23">
        <f t="shared" si="203"/>
        <v>11094</v>
      </c>
      <c r="I1947" s="25">
        <f t="shared" si="204"/>
        <v>11095</v>
      </c>
      <c r="J1947" s="80" t="s">
        <v>483</v>
      </c>
      <c r="K1947" s="79">
        <f t="shared" si="205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200"/>
        <v>kVA - Circuit 69</v>
      </c>
      <c r="C1948" s="36">
        <f t="shared" si="201"/>
        <v>69</v>
      </c>
      <c r="D1948" s="30">
        <f t="shared" si="202"/>
        <v>6124</v>
      </c>
      <c r="E1948" s="29"/>
      <c r="F1948" s="31">
        <v>5164</v>
      </c>
      <c r="G1948" s="25" t="s">
        <v>171</v>
      </c>
      <c r="H1948" s="23">
        <f t="shared" si="203"/>
        <v>11096</v>
      </c>
      <c r="I1948" s="25">
        <f t="shared" si="204"/>
        <v>11097</v>
      </c>
      <c r="J1948" s="80" t="s">
        <v>483</v>
      </c>
      <c r="K1948" s="79">
        <f t="shared" si="205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200"/>
        <v>kVA - Circuit 70</v>
      </c>
      <c r="C1949" s="36">
        <f t="shared" si="201"/>
        <v>70</v>
      </c>
      <c r="D1949" s="30">
        <f t="shared" si="202"/>
        <v>6125</v>
      </c>
      <c r="E1949" s="29"/>
      <c r="F1949" s="31">
        <v>5165</v>
      </c>
      <c r="G1949" s="25" t="s">
        <v>171</v>
      </c>
      <c r="H1949" s="23">
        <f t="shared" si="203"/>
        <v>11098</v>
      </c>
      <c r="I1949" s="25">
        <f t="shared" si="204"/>
        <v>11099</v>
      </c>
      <c r="J1949" s="80" t="s">
        <v>483</v>
      </c>
      <c r="K1949" s="79">
        <f t="shared" si="205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200"/>
        <v>kVA - Circuit 71</v>
      </c>
      <c r="C1950" s="36">
        <f t="shared" si="201"/>
        <v>71</v>
      </c>
      <c r="D1950" s="30">
        <f t="shared" si="202"/>
        <v>6126</v>
      </c>
      <c r="E1950" s="29"/>
      <c r="F1950" s="31">
        <v>5166</v>
      </c>
      <c r="G1950" s="25" t="s">
        <v>171</v>
      </c>
      <c r="H1950" s="23">
        <f t="shared" si="203"/>
        <v>11100</v>
      </c>
      <c r="I1950" s="25">
        <f t="shared" si="204"/>
        <v>11101</v>
      </c>
      <c r="J1950" s="80" t="s">
        <v>483</v>
      </c>
      <c r="K1950" s="79">
        <f t="shared" si="205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200"/>
        <v>kVA - Circuit 72</v>
      </c>
      <c r="C1951" s="36">
        <f t="shared" si="201"/>
        <v>72</v>
      </c>
      <c r="D1951" s="30">
        <f t="shared" si="202"/>
        <v>6127</v>
      </c>
      <c r="E1951" s="29"/>
      <c r="F1951" s="31">
        <v>5167</v>
      </c>
      <c r="G1951" s="25" t="s">
        <v>171</v>
      </c>
      <c r="H1951" s="23">
        <f t="shared" si="203"/>
        <v>11102</v>
      </c>
      <c r="I1951" s="25">
        <f t="shared" si="204"/>
        <v>11103</v>
      </c>
      <c r="J1951" s="80" t="s">
        <v>483</v>
      </c>
      <c r="K1951" s="79">
        <f t="shared" si="205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200"/>
        <v>kVA - Circuit 73</v>
      </c>
      <c r="C1952" s="36">
        <f t="shared" si="201"/>
        <v>73</v>
      </c>
      <c r="D1952" s="30">
        <f t="shared" si="202"/>
        <v>6128</v>
      </c>
      <c r="E1952" s="29"/>
      <c r="F1952" s="31">
        <v>5168</v>
      </c>
      <c r="G1952" s="25" t="s">
        <v>171</v>
      </c>
      <c r="H1952" s="23">
        <f t="shared" si="203"/>
        <v>11104</v>
      </c>
      <c r="I1952" s="25">
        <f t="shared" si="204"/>
        <v>11105</v>
      </c>
      <c r="J1952" s="80" t="s">
        <v>483</v>
      </c>
      <c r="K1952" s="79">
        <f t="shared" si="205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200"/>
        <v>kVA - Circuit 74</v>
      </c>
      <c r="C1953" s="36">
        <f t="shared" si="201"/>
        <v>74</v>
      </c>
      <c r="D1953" s="30">
        <f t="shared" si="202"/>
        <v>6129</v>
      </c>
      <c r="E1953" s="29"/>
      <c r="F1953" s="31">
        <v>5169</v>
      </c>
      <c r="G1953" s="25" t="s">
        <v>171</v>
      </c>
      <c r="H1953" s="23">
        <f t="shared" si="203"/>
        <v>11106</v>
      </c>
      <c r="I1953" s="25">
        <f t="shared" si="204"/>
        <v>11107</v>
      </c>
      <c r="J1953" s="80" t="s">
        <v>483</v>
      </c>
      <c r="K1953" s="79">
        <f t="shared" si="205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200"/>
        <v>kVA - Circuit 75</v>
      </c>
      <c r="C1954" s="36">
        <f t="shared" si="201"/>
        <v>75</v>
      </c>
      <c r="D1954" s="30">
        <f t="shared" si="202"/>
        <v>6130</v>
      </c>
      <c r="E1954" s="29"/>
      <c r="F1954" s="31">
        <v>5170</v>
      </c>
      <c r="G1954" s="25" t="s">
        <v>171</v>
      </c>
      <c r="H1954" s="23">
        <f t="shared" si="203"/>
        <v>11108</v>
      </c>
      <c r="I1954" s="25">
        <f t="shared" si="204"/>
        <v>11109</v>
      </c>
      <c r="J1954" s="80" t="s">
        <v>483</v>
      </c>
      <c r="K1954" s="79">
        <f t="shared" si="205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200"/>
        <v>kVA - Circuit 76</v>
      </c>
      <c r="C1955" s="36">
        <f t="shared" si="201"/>
        <v>76</v>
      </c>
      <c r="D1955" s="30">
        <f t="shared" si="202"/>
        <v>6131</v>
      </c>
      <c r="E1955" s="29"/>
      <c r="F1955" s="31">
        <v>5171</v>
      </c>
      <c r="G1955" s="25" t="s">
        <v>171</v>
      </c>
      <c r="H1955" s="23">
        <f t="shared" si="203"/>
        <v>11110</v>
      </c>
      <c r="I1955" s="25">
        <f t="shared" si="204"/>
        <v>11111</v>
      </c>
      <c r="J1955" s="80" t="s">
        <v>483</v>
      </c>
      <c r="K1955" s="79">
        <f t="shared" si="205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200"/>
        <v>kVA - Circuit 77</v>
      </c>
      <c r="C1956" s="36">
        <f t="shared" si="201"/>
        <v>77</v>
      </c>
      <c r="D1956" s="30">
        <f t="shared" si="202"/>
        <v>6132</v>
      </c>
      <c r="E1956" s="29"/>
      <c r="F1956" s="31">
        <v>5172</v>
      </c>
      <c r="G1956" s="25" t="s">
        <v>171</v>
      </c>
      <c r="H1956" s="23">
        <f t="shared" si="203"/>
        <v>11112</v>
      </c>
      <c r="I1956" s="25">
        <f t="shared" si="204"/>
        <v>11113</v>
      </c>
      <c r="J1956" s="80" t="s">
        <v>483</v>
      </c>
      <c r="K1956" s="79">
        <f t="shared" si="205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78</v>
      </c>
      <c r="C1957" s="36">
        <f t="shared" si="201"/>
        <v>78</v>
      </c>
      <c r="D1957" s="30">
        <f t="shared" si="202"/>
        <v>6133</v>
      </c>
      <c r="E1957" s="29"/>
      <c r="F1957" s="31">
        <v>5173</v>
      </c>
      <c r="G1957" s="25" t="s">
        <v>171</v>
      </c>
      <c r="H1957" s="23">
        <f t="shared" si="203"/>
        <v>11114</v>
      </c>
      <c r="I1957" s="25">
        <f t="shared" si="204"/>
        <v>11115</v>
      </c>
      <c r="J1957" s="80" t="s">
        <v>483</v>
      </c>
      <c r="K1957" s="79">
        <f t="shared" si="205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79</v>
      </c>
      <c r="C1958" s="36">
        <f t="shared" si="201"/>
        <v>79</v>
      </c>
      <c r="D1958" s="30">
        <f t="shared" si="202"/>
        <v>6134</v>
      </c>
      <c r="E1958" s="29"/>
      <c r="F1958" s="31">
        <v>5174</v>
      </c>
      <c r="G1958" s="25" t="s">
        <v>171</v>
      </c>
      <c r="H1958" s="23">
        <f t="shared" si="203"/>
        <v>11116</v>
      </c>
      <c r="I1958" s="25">
        <f t="shared" si="204"/>
        <v>11117</v>
      </c>
      <c r="J1958" s="80" t="s">
        <v>483</v>
      </c>
      <c r="K1958" s="79">
        <f t="shared" si="205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80</v>
      </c>
      <c r="C1959" s="36">
        <f t="shared" si="201"/>
        <v>80</v>
      </c>
      <c r="D1959" s="30">
        <f t="shared" si="202"/>
        <v>6135</v>
      </c>
      <c r="E1959" s="29"/>
      <c r="F1959" s="31">
        <v>5175</v>
      </c>
      <c r="G1959" s="25" t="s">
        <v>171</v>
      </c>
      <c r="H1959" s="23">
        <f t="shared" si="203"/>
        <v>11118</v>
      </c>
      <c r="I1959" s="25">
        <f t="shared" si="204"/>
        <v>11119</v>
      </c>
      <c r="J1959" s="80" t="s">
        <v>483</v>
      </c>
      <c r="K1959" s="79">
        <f t="shared" si="205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81</v>
      </c>
      <c r="C1960" s="36">
        <f t="shared" si="201"/>
        <v>81</v>
      </c>
      <c r="D1960" s="30">
        <f t="shared" si="202"/>
        <v>6136</v>
      </c>
      <c r="E1960" s="29"/>
      <c r="F1960" s="31">
        <v>5176</v>
      </c>
      <c r="G1960" s="25" t="s">
        <v>171</v>
      </c>
      <c r="H1960" s="23">
        <f t="shared" si="203"/>
        <v>11120</v>
      </c>
      <c r="I1960" s="25">
        <f t="shared" si="204"/>
        <v>11121</v>
      </c>
      <c r="J1960" s="80" t="s">
        <v>483</v>
      </c>
      <c r="K1960" s="79">
        <f t="shared" si="205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82</v>
      </c>
      <c r="C1961" s="36">
        <f t="shared" si="201"/>
        <v>82</v>
      </c>
      <c r="D1961" s="30">
        <f t="shared" si="202"/>
        <v>6137</v>
      </c>
      <c r="E1961" s="29"/>
      <c r="F1961" s="31">
        <v>5177</v>
      </c>
      <c r="G1961" s="25" t="s">
        <v>171</v>
      </c>
      <c r="H1961" s="23">
        <f t="shared" si="203"/>
        <v>11122</v>
      </c>
      <c r="I1961" s="25">
        <f t="shared" si="204"/>
        <v>11123</v>
      </c>
      <c r="J1961" s="80" t="s">
        <v>483</v>
      </c>
      <c r="K1961" s="79">
        <f t="shared" si="205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83</v>
      </c>
      <c r="C1962" s="36">
        <f t="shared" si="201"/>
        <v>83</v>
      </c>
      <c r="D1962" s="30">
        <f t="shared" si="202"/>
        <v>6138</v>
      </c>
      <c r="E1962" s="29"/>
      <c r="F1962" s="31">
        <v>5178</v>
      </c>
      <c r="G1962" s="25" t="s">
        <v>171</v>
      </c>
      <c r="H1962" s="23">
        <f t="shared" si="203"/>
        <v>11124</v>
      </c>
      <c r="I1962" s="25">
        <f t="shared" si="204"/>
        <v>11125</v>
      </c>
      <c r="J1962" s="80" t="s">
        <v>483</v>
      </c>
      <c r="K1962" s="79">
        <f t="shared" si="205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200"/>
        <v>kVA - Circuit 84</v>
      </c>
      <c r="C1963" s="36">
        <f t="shared" si="201"/>
        <v>84</v>
      </c>
      <c r="D1963" s="30">
        <f t="shared" si="202"/>
        <v>6139</v>
      </c>
      <c r="E1963" s="29"/>
      <c r="F1963" s="31">
        <v>5179</v>
      </c>
      <c r="G1963" s="25" t="s">
        <v>171</v>
      </c>
      <c r="H1963" s="23">
        <f t="shared" si="203"/>
        <v>11126</v>
      </c>
      <c r="I1963" s="25">
        <f t="shared" si="204"/>
        <v>11127</v>
      </c>
      <c r="J1963" s="80" t="s">
        <v>483</v>
      </c>
      <c r="K1963" s="79">
        <f t="shared" si="205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200"/>
        <v>kVA - Circuit 85</v>
      </c>
      <c r="C1964" s="36">
        <f t="shared" si="201"/>
        <v>85</v>
      </c>
      <c r="D1964" s="30">
        <f t="shared" si="202"/>
        <v>6140</v>
      </c>
      <c r="E1964" s="29"/>
      <c r="F1964" s="31">
        <v>5180</v>
      </c>
      <c r="G1964" s="25" t="s">
        <v>171</v>
      </c>
      <c r="H1964" s="23">
        <f t="shared" si="203"/>
        <v>11128</v>
      </c>
      <c r="I1964" s="25">
        <f t="shared" si="204"/>
        <v>11129</v>
      </c>
      <c r="J1964" s="80" t="s">
        <v>483</v>
      </c>
      <c r="K1964" s="79">
        <f t="shared" si="205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200"/>
        <v>kVA - Circuit 86</v>
      </c>
      <c r="C1965" s="36">
        <f t="shared" si="201"/>
        <v>86</v>
      </c>
      <c r="D1965" s="30">
        <f t="shared" si="202"/>
        <v>6141</v>
      </c>
      <c r="E1965" s="29"/>
      <c r="F1965" s="31">
        <v>5181</v>
      </c>
      <c r="G1965" s="25" t="s">
        <v>171</v>
      </c>
      <c r="H1965" s="23">
        <f t="shared" si="203"/>
        <v>11130</v>
      </c>
      <c r="I1965" s="25">
        <f t="shared" si="204"/>
        <v>11131</v>
      </c>
      <c r="J1965" s="80" t="s">
        <v>483</v>
      </c>
      <c r="K1965" s="79">
        <f t="shared" si="205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200"/>
        <v>kVA - Circuit 87</v>
      </c>
      <c r="C1966" s="36">
        <f t="shared" si="201"/>
        <v>87</v>
      </c>
      <c r="D1966" s="30">
        <f t="shared" si="202"/>
        <v>6142</v>
      </c>
      <c r="E1966" s="29"/>
      <c r="F1966" s="31">
        <v>5182</v>
      </c>
      <c r="G1966" s="25" t="s">
        <v>171</v>
      </c>
      <c r="H1966" s="23">
        <f t="shared" si="203"/>
        <v>11132</v>
      </c>
      <c r="I1966" s="25">
        <f t="shared" si="204"/>
        <v>11133</v>
      </c>
      <c r="J1966" s="80" t="s">
        <v>483</v>
      </c>
      <c r="K1966" s="79">
        <f t="shared" si="205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200"/>
        <v>kVA - Circuit 88</v>
      </c>
      <c r="C1967" s="36">
        <f t="shared" si="201"/>
        <v>88</v>
      </c>
      <c r="D1967" s="30">
        <f t="shared" si="202"/>
        <v>6143</v>
      </c>
      <c r="E1967" s="29"/>
      <c r="F1967" s="31">
        <v>5183</v>
      </c>
      <c r="G1967" s="25" t="s">
        <v>171</v>
      </c>
      <c r="H1967" s="23">
        <f t="shared" si="203"/>
        <v>11134</v>
      </c>
      <c r="I1967" s="25">
        <f t="shared" si="204"/>
        <v>11135</v>
      </c>
      <c r="J1967" s="80" t="s">
        <v>483</v>
      </c>
      <c r="K1967" s="79">
        <f t="shared" si="205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200"/>
        <v>kVA - Circuit 89</v>
      </c>
      <c r="C1968" s="36">
        <f t="shared" si="201"/>
        <v>89</v>
      </c>
      <c r="D1968" s="30">
        <f t="shared" si="202"/>
        <v>6144</v>
      </c>
      <c r="E1968" s="29"/>
      <c r="F1968" s="31">
        <v>5184</v>
      </c>
      <c r="G1968" s="25" t="s">
        <v>171</v>
      </c>
      <c r="H1968" s="23">
        <f t="shared" si="203"/>
        <v>11136</v>
      </c>
      <c r="I1968" s="25">
        <f t="shared" si="204"/>
        <v>11137</v>
      </c>
      <c r="J1968" s="80" t="s">
        <v>483</v>
      </c>
      <c r="K1968" s="79">
        <f t="shared" si="205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200"/>
        <v>kVA - Circuit 90</v>
      </c>
      <c r="C1969" s="36">
        <f t="shared" si="201"/>
        <v>90</v>
      </c>
      <c r="D1969" s="30">
        <f t="shared" si="202"/>
        <v>6145</v>
      </c>
      <c r="E1969" s="29"/>
      <c r="F1969" s="31">
        <v>5185</v>
      </c>
      <c r="G1969" s="25" t="s">
        <v>171</v>
      </c>
      <c r="H1969" s="23">
        <f t="shared" si="203"/>
        <v>11138</v>
      </c>
      <c r="I1969" s="25">
        <f t="shared" si="204"/>
        <v>11139</v>
      </c>
      <c r="J1969" s="80" t="s">
        <v>483</v>
      </c>
      <c r="K1969" s="79">
        <f t="shared" si="205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200"/>
        <v>kVA - Circuit 91</v>
      </c>
      <c r="C1970" s="36">
        <f t="shared" si="201"/>
        <v>91</v>
      </c>
      <c r="D1970" s="30">
        <f t="shared" si="202"/>
        <v>6146</v>
      </c>
      <c r="E1970" s="29"/>
      <c r="F1970" s="31">
        <v>5186</v>
      </c>
      <c r="G1970" s="25" t="s">
        <v>171</v>
      </c>
      <c r="H1970" s="23">
        <f t="shared" si="203"/>
        <v>11140</v>
      </c>
      <c r="I1970" s="25">
        <f t="shared" si="204"/>
        <v>11141</v>
      </c>
      <c r="J1970" s="80" t="s">
        <v>483</v>
      </c>
      <c r="K1970" s="79">
        <f t="shared" si="205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200"/>
        <v>kVA - Circuit 92</v>
      </c>
      <c r="C1971" s="36">
        <f t="shared" si="201"/>
        <v>92</v>
      </c>
      <c r="D1971" s="30">
        <f t="shared" si="202"/>
        <v>6147</v>
      </c>
      <c r="E1971" s="29"/>
      <c r="F1971" s="31">
        <v>5187</v>
      </c>
      <c r="G1971" s="25" t="s">
        <v>171</v>
      </c>
      <c r="H1971" s="23">
        <f t="shared" si="203"/>
        <v>11142</v>
      </c>
      <c r="I1971" s="25">
        <f t="shared" si="204"/>
        <v>11143</v>
      </c>
      <c r="J1971" s="80" t="s">
        <v>483</v>
      </c>
      <c r="K1971" s="79">
        <f t="shared" si="205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200"/>
        <v>kVA - Circuit 93</v>
      </c>
      <c r="C1972" s="36">
        <f t="shared" si="201"/>
        <v>93</v>
      </c>
      <c r="D1972" s="30">
        <f t="shared" si="202"/>
        <v>6148</v>
      </c>
      <c r="E1972" s="29"/>
      <c r="F1972" s="31">
        <v>5188</v>
      </c>
      <c r="G1972" s="25" t="s">
        <v>171</v>
      </c>
      <c r="H1972" s="23">
        <f t="shared" si="203"/>
        <v>11144</v>
      </c>
      <c r="I1972" s="25">
        <f t="shared" si="204"/>
        <v>11145</v>
      </c>
      <c r="J1972" s="80" t="s">
        <v>483</v>
      </c>
      <c r="K1972" s="79">
        <f t="shared" si="205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200"/>
        <v>kVA - Circuit 94</v>
      </c>
      <c r="C1973" s="36">
        <f t="shared" si="201"/>
        <v>94</v>
      </c>
      <c r="D1973" s="30">
        <f t="shared" si="202"/>
        <v>6149</v>
      </c>
      <c r="E1973" s="29"/>
      <c r="F1973" s="31">
        <v>5189</v>
      </c>
      <c r="G1973" s="25" t="s">
        <v>171</v>
      </c>
      <c r="H1973" s="23">
        <f t="shared" si="203"/>
        <v>11146</v>
      </c>
      <c r="I1973" s="25">
        <f t="shared" si="204"/>
        <v>11147</v>
      </c>
      <c r="J1973" s="80" t="s">
        <v>483</v>
      </c>
      <c r="K1973" s="79">
        <f t="shared" si="205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200"/>
        <v>kVA - Circuit 95</v>
      </c>
      <c r="C1974" s="36">
        <f t="shared" si="201"/>
        <v>95</v>
      </c>
      <c r="D1974" s="30">
        <f t="shared" si="202"/>
        <v>6150</v>
      </c>
      <c r="E1974" s="29"/>
      <c r="F1974" s="31">
        <v>5190</v>
      </c>
      <c r="G1974" s="25" t="s">
        <v>171</v>
      </c>
      <c r="H1974" s="23">
        <f t="shared" si="203"/>
        <v>11148</v>
      </c>
      <c r="I1974" s="25">
        <f t="shared" si="204"/>
        <v>11149</v>
      </c>
      <c r="J1974" s="80" t="s">
        <v>483</v>
      </c>
      <c r="K1974" s="79">
        <f t="shared" si="205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200"/>
        <v>kVA - Circuit 96</v>
      </c>
      <c r="C1975" s="36">
        <f t="shared" si="201"/>
        <v>96</v>
      </c>
      <c r="D1975" s="30">
        <f t="shared" si="202"/>
        <v>6151</v>
      </c>
      <c r="E1975" s="29"/>
      <c r="F1975" s="31">
        <v>5191</v>
      </c>
      <c r="G1975" s="25" t="s">
        <v>171</v>
      </c>
      <c r="H1975" s="23">
        <f t="shared" si="203"/>
        <v>11150</v>
      </c>
      <c r="I1975" s="25">
        <f t="shared" si="204"/>
        <v>11151</v>
      </c>
      <c r="J1975" s="80" t="s">
        <v>483</v>
      </c>
      <c r="K1975" s="79">
        <f t="shared" si="205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69" customFormat="1" outlineLevel="1" x14ac:dyDescent="0.25">
      <c r="A1977" s="71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80" t="s">
        <v>483</v>
      </c>
      <c r="K1977" s="79" t="s">
        <v>496</v>
      </c>
      <c r="L1977" s="36" t="s">
        <v>110</v>
      </c>
      <c r="M1977" s="36"/>
      <c r="N1977" s="36" t="s">
        <v>403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80" t="s">
        <v>483</v>
      </c>
      <c r="K1978" s="79">
        <f>K1975+1</f>
        <v>593</v>
      </c>
      <c r="L1978" s="36" t="s">
        <v>110</v>
      </c>
      <c r="N1978" s="36" t="s">
        <v>403</v>
      </c>
    </row>
    <row r="1979" spans="1:16" ht="15" hidden="1" customHeight="1" outlineLevel="2" x14ac:dyDescent="0.25">
      <c r="A1979" s="36"/>
      <c r="B1979" s="35" t="str">
        <f t="shared" ref="B1979:B2042" si="206">CONCATENATE("Current - Circuit ",C1979)</f>
        <v>Current - Circuit 2</v>
      </c>
      <c r="C1979" s="36">
        <f t="shared" ref="C1979:C2010" si="207">C1978+1</f>
        <v>2</v>
      </c>
      <c r="D1979" s="30">
        <f t="shared" ref="D1979:D2010" si="208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80" t="s">
        <v>483</v>
      </c>
      <c r="K1979" s="79">
        <f>K1978+1</f>
        <v>594</v>
      </c>
      <c r="L1979" s="36" t="s">
        <v>110</v>
      </c>
      <c r="N1979" s="36" t="s">
        <v>403</v>
      </c>
    </row>
    <row r="1980" spans="1:16" ht="15" hidden="1" customHeight="1" outlineLevel="2" x14ac:dyDescent="0.25">
      <c r="A1980" s="36"/>
      <c r="B1980" s="35" t="str">
        <f t="shared" si="206"/>
        <v>Current - Circuit 3</v>
      </c>
      <c r="C1980" s="36">
        <f t="shared" si="207"/>
        <v>3</v>
      </c>
      <c r="D1980" s="30">
        <f t="shared" si="208"/>
        <v>6154</v>
      </c>
      <c r="E1980" s="29"/>
      <c r="F1980" s="31">
        <v>5194</v>
      </c>
      <c r="G1980" s="25" t="s">
        <v>171</v>
      </c>
      <c r="H1980" s="23">
        <f t="shared" ref="H1980:H2043" si="209">I1979+1</f>
        <v>11156</v>
      </c>
      <c r="I1980" s="25">
        <f t="shared" ref="I1980:I2043" si="210">+H1980+1</f>
        <v>11157</v>
      </c>
      <c r="J1980" s="80" t="s">
        <v>483</v>
      </c>
      <c r="K1980" s="79">
        <f t="shared" ref="K1980:K2043" si="211">K1979+1</f>
        <v>595</v>
      </c>
      <c r="L1980" s="36" t="s">
        <v>110</v>
      </c>
      <c r="N1980" s="36" t="s">
        <v>403</v>
      </c>
    </row>
    <row r="1981" spans="1:16" ht="15" hidden="1" customHeight="1" outlineLevel="2" x14ac:dyDescent="0.25">
      <c r="A1981" s="36"/>
      <c r="B1981" s="35" t="str">
        <f t="shared" si="206"/>
        <v>Current - Circuit 4</v>
      </c>
      <c r="C1981" s="36">
        <f t="shared" si="207"/>
        <v>4</v>
      </c>
      <c r="D1981" s="30">
        <f t="shared" si="208"/>
        <v>6155</v>
      </c>
      <c r="E1981" s="29"/>
      <c r="F1981" s="31">
        <v>5195</v>
      </c>
      <c r="G1981" s="25" t="s">
        <v>171</v>
      </c>
      <c r="H1981" s="23">
        <f t="shared" si="209"/>
        <v>11158</v>
      </c>
      <c r="I1981" s="25">
        <f t="shared" si="210"/>
        <v>11159</v>
      </c>
      <c r="J1981" s="80" t="s">
        <v>483</v>
      </c>
      <c r="K1981" s="79">
        <f t="shared" si="211"/>
        <v>596</v>
      </c>
      <c r="L1981" s="36" t="s">
        <v>110</v>
      </c>
      <c r="N1981" s="36" t="s">
        <v>403</v>
      </c>
    </row>
    <row r="1982" spans="1:16" ht="15" hidden="1" customHeight="1" outlineLevel="2" x14ac:dyDescent="0.25">
      <c r="A1982" s="36"/>
      <c r="B1982" s="35" t="str">
        <f t="shared" si="206"/>
        <v>Current - Circuit 5</v>
      </c>
      <c r="C1982" s="36">
        <f t="shared" si="207"/>
        <v>5</v>
      </c>
      <c r="D1982" s="30">
        <f t="shared" si="208"/>
        <v>6156</v>
      </c>
      <c r="E1982" s="29"/>
      <c r="F1982" s="31">
        <v>5196</v>
      </c>
      <c r="G1982" s="25" t="s">
        <v>171</v>
      </c>
      <c r="H1982" s="23">
        <f t="shared" si="209"/>
        <v>11160</v>
      </c>
      <c r="I1982" s="25">
        <f t="shared" si="210"/>
        <v>11161</v>
      </c>
      <c r="J1982" s="80" t="s">
        <v>483</v>
      </c>
      <c r="K1982" s="79">
        <f t="shared" si="211"/>
        <v>597</v>
      </c>
      <c r="L1982" s="36" t="s">
        <v>110</v>
      </c>
      <c r="N1982" s="36" t="s">
        <v>403</v>
      </c>
    </row>
    <row r="1983" spans="1:16" ht="15" hidden="1" customHeight="1" outlineLevel="2" x14ac:dyDescent="0.25">
      <c r="A1983" s="36"/>
      <c r="B1983" s="35" t="str">
        <f t="shared" si="206"/>
        <v>Current - Circuit 6</v>
      </c>
      <c r="C1983" s="36">
        <f t="shared" si="207"/>
        <v>6</v>
      </c>
      <c r="D1983" s="30">
        <f t="shared" si="208"/>
        <v>6157</v>
      </c>
      <c r="E1983" s="29"/>
      <c r="F1983" s="31">
        <v>5197</v>
      </c>
      <c r="G1983" s="25" t="s">
        <v>171</v>
      </c>
      <c r="H1983" s="23">
        <f t="shared" si="209"/>
        <v>11162</v>
      </c>
      <c r="I1983" s="25">
        <f t="shared" si="210"/>
        <v>11163</v>
      </c>
      <c r="J1983" s="80" t="s">
        <v>483</v>
      </c>
      <c r="K1983" s="79">
        <f t="shared" si="211"/>
        <v>598</v>
      </c>
      <c r="L1983" s="36" t="s">
        <v>110</v>
      </c>
      <c r="N1983" s="36" t="s">
        <v>403</v>
      </c>
    </row>
    <row r="1984" spans="1:16" ht="15" hidden="1" customHeight="1" outlineLevel="2" x14ac:dyDescent="0.25">
      <c r="A1984" s="36"/>
      <c r="B1984" s="35" t="str">
        <f t="shared" si="206"/>
        <v>Current - Circuit 7</v>
      </c>
      <c r="C1984" s="36">
        <f t="shared" si="207"/>
        <v>7</v>
      </c>
      <c r="D1984" s="30">
        <f t="shared" si="208"/>
        <v>6158</v>
      </c>
      <c r="E1984" s="29"/>
      <c r="F1984" s="31">
        <v>5198</v>
      </c>
      <c r="G1984" s="25" t="s">
        <v>171</v>
      </c>
      <c r="H1984" s="23">
        <f t="shared" si="209"/>
        <v>11164</v>
      </c>
      <c r="I1984" s="25">
        <f t="shared" si="210"/>
        <v>11165</v>
      </c>
      <c r="J1984" s="80" t="s">
        <v>483</v>
      </c>
      <c r="K1984" s="79">
        <f t="shared" si="211"/>
        <v>599</v>
      </c>
      <c r="L1984" s="36" t="s">
        <v>110</v>
      </c>
      <c r="N1984" s="36" t="s">
        <v>403</v>
      </c>
    </row>
    <row r="1985" spans="1:14" ht="15" hidden="1" customHeight="1" outlineLevel="2" x14ac:dyDescent="0.25">
      <c r="A1985" s="36"/>
      <c r="B1985" s="35" t="str">
        <f t="shared" si="206"/>
        <v>Current - Circuit 8</v>
      </c>
      <c r="C1985" s="36">
        <f t="shared" si="207"/>
        <v>8</v>
      </c>
      <c r="D1985" s="30">
        <f t="shared" si="208"/>
        <v>6159</v>
      </c>
      <c r="E1985" s="29"/>
      <c r="F1985" s="31">
        <v>5199</v>
      </c>
      <c r="G1985" s="25" t="s">
        <v>171</v>
      </c>
      <c r="H1985" s="23">
        <f t="shared" si="209"/>
        <v>11166</v>
      </c>
      <c r="I1985" s="25">
        <f t="shared" si="210"/>
        <v>11167</v>
      </c>
      <c r="J1985" s="80" t="s">
        <v>483</v>
      </c>
      <c r="K1985" s="79">
        <f t="shared" si="211"/>
        <v>600</v>
      </c>
      <c r="L1985" s="36" t="s">
        <v>110</v>
      </c>
      <c r="N1985" s="36" t="s">
        <v>403</v>
      </c>
    </row>
    <row r="1986" spans="1:14" ht="15" hidden="1" customHeight="1" outlineLevel="2" x14ac:dyDescent="0.25">
      <c r="A1986" s="36"/>
      <c r="B1986" s="35" t="str">
        <f t="shared" si="206"/>
        <v>Current - Circuit 9</v>
      </c>
      <c r="C1986" s="36">
        <f t="shared" si="207"/>
        <v>9</v>
      </c>
      <c r="D1986" s="30">
        <f t="shared" si="208"/>
        <v>6160</v>
      </c>
      <c r="E1986" s="29"/>
      <c r="F1986" s="31">
        <v>5200</v>
      </c>
      <c r="G1986" s="25" t="s">
        <v>171</v>
      </c>
      <c r="H1986" s="23">
        <f t="shared" si="209"/>
        <v>11168</v>
      </c>
      <c r="I1986" s="25">
        <f t="shared" si="210"/>
        <v>11169</v>
      </c>
      <c r="J1986" s="80" t="s">
        <v>483</v>
      </c>
      <c r="K1986" s="79">
        <f t="shared" si="211"/>
        <v>601</v>
      </c>
      <c r="L1986" s="36" t="s">
        <v>110</v>
      </c>
      <c r="N1986" s="36" t="s">
        <v>403</v>
      </c>
    </row>
    <row r="1987" spans="1:14" ht="15" hidden="1" customHeight="1" outlineLevel="2" x14ac:dyDescent="0.25">
      <c r="A1987" s="36"/>
      <c r="B1987" s="35" t="str">
        <f t="shared" si="206"/>
        <v>Current - Circuit 10</v>
      </c>
      <c r="C1987" s="36">
        <f t="shared" si="207"/>
        <v>10</v>
      </c>
      <c r="D1987" s="30">
        <f t="shared" si="208"/>
        <v>6161</v>
      </c>
      <c r="E1987" s="29"/>
      <c r="F1987" s="31">
        <v>5201</v>
      </c>
      <c r="G1987" s="25" t="s">
        <v>171</v>
      </c>
      <c r="H1987" s="23">
        <f t="shared" si="209"/>
        <v>11170</v>
      </c>
      <c r="I1987" s="25">
        <f t="shared" si="210"/>
        <v>11171</v>
      </c>
      <c r="J1987" s="80" t="s">
        <v>483</v>
      </c>
      <c r="K1987" s="79">
        <f t="shared" si="211"/>
        <v>602</v>
      </c>
      <c r="L1987" s="36" t="s">
        <v>110</v>
      </c>
      <c r="N1987" s="36" t="s">
        <v>403</v>
      </c>
    </row>
    <row r="1988" spans="1:14" ht="15" hidden="1" customHeight="1" outlineLevel="2" x14ac:dyDescent="0.25">
      <c r="A1988" s="36"/>
      <c r="B1988" s="35" t="str">
        <f t="shared" si="206"/>
        <v>Current - Circuit 11</v>
      </c>
      <c r="C1988" s="36">
        <f t="shared" si="207"/>
        <v>11</v>
      </c>
      <c r="D1988" s="30">
        <f t="shared" si="208"/>
        <v>6162</v>
      </c>
      <c r="E1988" s="29"/>
      <c r="F1988" s="31">
        <v>5202</v>
      </c>
      <c r="G1988" s="25" t="s">
        <v>171</v>
      </c>
      <c r="H1988" s="23">
        <f t="shared" si="209"/>
        <v>11172</v>
      </c>
      <c r="I1988" s="25">
        <f t="shared" si="210"/>
        <v>11173</v>
      </c>
      <c r="J1988" s="80" t="s">
        <v>483</v>
      </c>
      <c r="K1988" s="79">
        <f t="shared" si="211"/>
        <v>603</v>
      </c>
      <c r="L1988" s="36" t="s">
        <v>110</v>
      </c>
      <c r="N1988" s="36" t="s">
        <v>403</v>
      </c>
    </row>
    <row r="1989" spans="1:14" ht="15" hidden="1" customHeight="1" outlineLevel="2" x14ac:dyDescent="0.25">
      <c r="A1989" s="36"/>
      <c r="B1989" s="35" t="str">
        <f t="shared" si="206"/>
        <v>Current - Circuit 12</v>
      </c>
      <c r="C1989" s="36">
        <f t="shared" si="207"/>
        <v>12</v>
      </c>
      <c r="D1989" s="30">
        <f t="shared" si="208"/>
        <v>6163</v>
      </c>
      <c r="E1989" s="29"/>
      <c r="F1989" s="31">
        <v>5203</v>
      </c>
      <c r="G1989" s="25" t="s">
        <v>171</v>
      </c>
      <c r="H1989" s="23">
        <f t="shared" si="209"/>
        <v>11174</v>
      </c>
      <c r="I1989" s="25">
        <f t="shared" si="210"/>
        <v>11175</v>
      </c>
      <c r="J1989" s="80" t="s">
        <v>483</v>
      </c>
      <c r="K1989" s="79">
        <f t="shared" si="211"/>
        <v>604</v>
      </c>
      <c r="L1989" s="36" t="s">
        <v>110</v>
      </c>
      <c r="N1989" s="36" t="s">
        <v>403</v>
      </c>
    </row>
    <row r="1990" spans="1:14" ht="15" hidden="1" customHeight="1" outlineLevel="2" x14ac:dyDescent="0.25">
      <c r="A1990" s="36"/>
      <c r="B1990" s="35" t="str">
        <f t="shared" si="206"/>
        <v>Current - Circuit 13</v>
      </c>
      <c r="C1990" s="36">
        <f t="shared" si="207"/>
        <v>13</v>
      </c>
      <c r="D1990" s="30">
        <f t="shared" si="208"/>
        <v>6164</v>
      </c>
      <c r="E1990" s="29"/>
      <c r="F1990" s="31">
        <v>5204</v>
      </c>
      <c r="G1990" s="25" t="s">
        <v>171</v>
      </c>
      <c r="H1990" s="23">
        <f t="shared" si="209"/>
        <v>11176</v>
      </c>
      <c r="I1990" s="25">
        <f t="shared" si="210"/>
        <v>11177</v>
      </c>
      <c r="J1990" s="80" t="s">
        <v>483</v>
      </c>
      <c r="K1990" s="79">
        <f t="shared" si="211"/>
        <v>605</v>
      </c>
      <c r="L1990" s="36" t="s">
        <v>110</v>
      </c>
      <c r="N1990" s="36" t="s">
        <v>403</v>
      </c>
    </row>
    <row r="1991" spans="1:14" ht="15" hidden="1" customHeight="1" outlineLevel="2" x14ac:dyDescent="0.25">
      <c r="A1991" s="36"/>
      <c r="B1991" s="35" t="str">
        <f t="shared" si="206"/>
        <v>Current - Circuit 14</v>
      </c>
      <c r="C1991" s="36">
        <f t="shared" si="207"/>
        <v>14</v>
      </c>
      <c r="D1991" s="30">
        <f t="shared" si="208"/>
        <v>6165</v>
      </c>
      <c r="E1991" s="29"/>
      <c r="F1991" s="31">
        <v>5205</v>
      </c>
      <c r="G1991" s="25" t="s">
        <v>171</v>
      </c>
      <c r="H1991" s="23">
        <f t="shared" si="209"/>
        <v>11178</v>
      </c>
      <c r="I1991" s="25">
        <f t="shared" si="210"/>
        <v>11179</v>
      </c>
      <c r="J1991" s="80" t="s">
        <v>483</v>
      </c>
      <c r="K1991" s="79">
        <f t="shared" si="211"/>
        <v>606</v>
      </c>
      <c r="L1991" s="36" t="s">
        <v>110</v>
      </c>
      <c r="N1991" s="36" t="s">
        <v>403</v>
      </c>
    </row>
    <row r="1992" spans="1:14" ht="15" hidden="1" customHeight="1" outlineLevel="2" x14ac:dyDescent="0.25">
      <c r="A1992" s="36"/>
      <c r="B1992" s="35" t="str">
        <f t="shared" si="206"/>
        <v>Current - Circuit 15</v>
      </c>
      <c r="C1992" s="36">
        <f t="shared" si="207"/>
        <v>15</v>
      </c>
      <c r="D1992" s="30">
        <f t="shared" si="208"/>
        <v>6166</v>
      </c>
      <c r="E1992" s="29"/>
      <c r="F1992" s="31">
        <v>5206</v>
      </c>
      <c r="G1992" s="25" t="s">
        <v>171</v>
      </c>
      <c r="H1992" s="23">
        <f t="shared" si="209"/>
        <v>11180</v>
      </c>
      <c r="I1992" s="25">
        <f t="shared" si="210"/>
        <v>11181</v>
      </c>
      <c r="J1992" s="80" t="s">
        <v>483</v>
      </c>
      <c r="K1992" s="79">
        <f t="shared" si="211"/>
        <v>607</v>
      </c>
      <c r="L1992" s="36" t="s">
        <v>110</v>
      </c>
      <c r="N1992" s="36" t="s">
        <v>403</v>
      </c>
    </row>
    <row r="1993" spans="1:14" ht="15" hidden="1" customHeight="1" outlineLevel="2" x14ac:dyDescent="0.25">
      <c r="A1993" s="36"/>
      <c r="B1993" s="35" t="str">
        <f t="shared" si="206"/>
        <v>Current - Circuit 16</v>
      </c>
      <c r="C1993" s="36">
        <f t="shared" si="207"/>
        <v>16</v>
      </c>
      <c r="D1993" s="30">
        <f t="shared" si="208"/>
        <v>6167</v>
      </c>
      <c r="E1993" s="29"/>
      <c r="F1993" s="31">
        <v>5207</v>
      </c>
      <c r="G1993" s="25" t="s">
        <v>171</v>
      </c>
      <c r="H1993" s="23">
        <f t="shared" si="209"/>
        <v>11182</v>
      </c>
      <c r="I1993" s="25">
        <f t="shared" si="210"/>
        <v>11183</v>
      </c>
      <c r="J1993" s="80" t="s">
        <v>483</v>
      </c>
      <c r="K1993" s="79">
        <f t="shared" si="211"/>
        <v>608</v>
      </c>
      <c r="L1993" s="36" t="s">
        <v>110</v>
      </c>
      <c r="N1993" s="36" t="s">
        <v>403</v>
      </c>
    </row>
    <row r="1994" spans="1:14" ht="15" hidden="1" customHeight="1" outlineLevel="2" x14ac:dyDescent="0.25">
      <c r="A1994" s="36"/>
      <c r="B1994" s="35" t="str">
        <f t="shared" si="206"/>
        <v>Current - Circuit 17</v>
      </c>
      <c r="C1994" s="36">
        <f t="shared" si="207"/>
        <v>17</v>
      </c>
      <c r="D1994" s="30">
        <f t="shared" si="208"/>
        <v>6168</v>
      </c>
      <c r="E1994" s="29"/>
      <c r="F1994" s="31">
        <v>5208</v>
      </c>
      <c r="G1994" s="25" t="s">
        <v>171</v>
      </c>
      <c r="H1994" s="23">
        <f t="shared" si="209"/>
        <v>11184</v>
      </c>
      <c r="I1994" s="25">
        <f t="shared" si="210"/>
        <v>11185</v>
      </c>
      <c r="J1994" s="80" t="s">
        <v>483</v>
      </c>
      <c r="K1994" s="79">
        <f t="shared" si="211"/>
        <v>609</v>
      </c>
      <c r="L1994" s="36" t="s">
        <v>110</v>
      </c>
      <c r="N1994" s="36" t="s">
        <v>403</v>
      </c>
    </row>
    <row r="1995" spans="1:14" ht="15" hidden="1" customHeight="1" outlineLevel="2" x14ac:dyDescent="0.25">
      <c r="A1995" s="36"/>
      <c r="B1995" s="35" t="str">
        <f t="shared" si="206"/>
        <v>Current - Circuit 18</v>
      </c>
      <c r="C1995" s="36">
        <f t="shared" si="207"/>
        <v>18</v>
      </c>
      <c r="D1995" s="30">
        <f t="shared" si="208"/>
        <v>6169</v>
      </c>
      <c r="E1995" s="29"/>
      <c r="F1995" s="31">
        <v>5209</v>
      </c>
      <c r="G1995" s="25" t="s">
        <v>171</v>
      </c>
      <c r="H1995" s="23">
        <f t="shared" si="209"/>
        <v>11186</v>
      </c>
      <c r="I1995" s="25">
        <f t="shared" si="210"/>
        <v>11187</v>
      </c>
      <c r="J1995" s="80" t="s">
        <v>483</v>
      </c>
      <c r="K1995" s="79">
        <f t="shared" si="211"/>
        <v>610</v>
      </c>
      <c r="L1995" s="36" t="s">
        <v>110</v>
      </c>
      <c r="N1995" s="36" t="s">
        <v>403</v>
      </c>
    </row>
    <row r="1996" spans="1:14" ht="15" hidden="1" customHeight="1" outlineLevel="2" x14ac:dyDescent="0.25">
      <c r="A1996" s="36"/>
      <c r="B1996" s="35" t="str">
        <f t="shared" si="206"/>
        <v>Current - Circuit 19</v>
      </c>
      <c r="C1996" s="36">
        <f t="shared" si="207"/>
        <v>19</v>
      </c>
      <c r="D1996" s="30">
        <f t="shared" si="208"/>
        <v>6170</v>
      </c>
      <c r="E1996" s="29"/>
      <c r="F1996" s="31">
        <v>5210</v>
      </c>
      <c r="G1996" s="25" t="s">
        <v>171</v>
      </c>
      <c r="H1996" s="23">
        <f t="shared" si="209"/>
        <v>11188</v>
      </c>
      <c r="I1996" s="25">
        <f t="shared" si="210"/>
        <v>11189</v>
      </c>
      <c r="J1996" s="80" t="s">
        <v>483</v>
      </c>
      <c r="K1996" s="79">
        <f t="shared" si="211"/>
        <v>611</v>
      </c>
      <c r="L1996" s="36" t="s">
        <v>110</v>
      </c>
      <c r="N1996" s="36" t="s">
        <v>403</v>
      </c>
    </row>
    <row r="1997" spans="1:14" ht="15" hidden="1" customHeight="1" outlineLevel="2" x14ac:dyDescent="0.25">
      <c r="A1997" s="36"/>
      <c r="B1997" s="35" t="str">
        <f t="shared" si="206"/>
        <v>Current - Circuit 20</v>
      </c>
      <c r="C1997" s="36">
        <f t="shared" si="207"/>
        <v>20</v>
      </c>
      <c r="D1997" s="30">
        <f t="shared" si="208"/>
        <v>6171</v>
      </c>
      <c r="E1997" s="29"/>
      <c r="F1997" s="31">
        <v>5211</v>
      </c>
      <c r="G1997" s="25" t="s">
        <v>171</v>
      </c>
      <c r="H1997" s="23">
        <f t="shared" si="209"/>
        <v>11190</v>
      </c>
      <c r="I1997" s="25">
        <f t="shared" si="210"/>
        <v>11191</v>
      </c>
      <c r="J1997" s="80" t="s">
        <v>483</v>
      </c>
      <c r="K1997" s="79">
        <f t="shared" si="211"/>
        <v>612</v>
      </c>
      <c r="L1997" s="36" t="s">
        <v>110</v>
      </c>
      <c r="N1997" s="36" t="s">
        <v>403</v>
      </c>
    </row>
    <row r="1998" spans="1:14" ht="15" hidden="1" customHeight="1" outlineLevel="2" x14ac:dyDescent="0.25">
      <c r="A1998" s="36"/>
      <c r="B1998" s="35" t="str">
        <f t="shared" si="206"/>
        <v>Current - Circuit 21</v>
      </c>
      <c r="C1998" s="36">
        <f t="shared" si="207"/>
        <v>21</v>
      </c>
      <c r="D1998" s="30">
        <f t="shared" si="208"/>
        <v>6172</v>
      </c>
      <c r="E1998" s="29"/>
      <c r="F1998" s="31">
        <v>5212</v>
      </c>
      <c r="G1998" s="25" t="s">
        <v>171</v>
      </c>
      <c r="H1998" s="23">
        <f t="shared" si="209"/>
        <v>11192</v>
      </c>
      <c r="I1998" s="25">
        <f t="shared" si="210"/>
        <v>11193</v>
      </c>
      <c r="J1998" s="80" t="s">
        <v>483</v>
      </c>
      <c r="K1998" s="79">
        <f t="shared" si="211"/>
        <v>613</v>
      </c>
      <c r="L1998" s="36" t="s">
        <v>110</v>
      </c>
      <c r="N1998" s="36" t="s">
        <v>403</v>
      </c>
    </row>
    <row r="1999" spans="1:14" ht="15" hidden="1" customHeight="1" outlineLevel="2" x14ac:dyDescent="0.25">
      <c r="A1999" s="36"/>
      <c r="B1999" s="35" t="str">
        <f t="shared" si="206"/>
        <v>Current - Circuit 22</v>
      </c>
      <c r="C1999" s="36">
        <f t="shared" si="207"/>
        <v>22</v>
      </c>
      <c r="D1999" s="30">
        <f t="shared" si="208"/>
        <v>6173</v>
      </c>
      <c r="E1999" s="29"/>
      <c r="F1999" s="31">
        <v>5213</v>
      </c>
      <c r="G1999" s="25" t="s">
        <v>171</v>
      </c>
      <c r="H1999" s="23">
        <f t="shared" si="209"/>
        <v>11194</v>
      </c>
      <c r="I1999" s="25">
        <f t="shared" si="210"/>
        <v>11195</v>
      </c>
      <c r="J1999" s="80" t="s">
        <v>483</v>
      </c>
      <c r="K1999" s="79">
        <f t="shared" si="211"/>
        <v>614</v>
      </c>
      <c r="L1999" s="36" t="s">
        <v>110</v>
      </c>
      <c r="N1999" s="36" t="s">
        <v>403</v>
      </c>
    </row>
    <row r="2000" spans="1:14" ht="15" hidden="1" customHeight="1" outlineLevel="2" x14ac:dyDescent="0.25">
      <c r="A2000" s="36"/>
      <c r="B2000" s="35" t="str">
        <f t="shared" si="206"/>
        <v>Current - Circuit 23</v>
      </c>
      <c r="C2000" s="36">
        <f t="shared" si="207"/>
        <v>23</v>
      </c>
      <c r="D2000" s="30">
        <f t="shared" si="208"/>
        <v>6174</v>
      </c>
      <c r="E2000" s="29"/>
      <c r="F2000" s="31">
        <v>5214</v>
      </c>
      <c r="G2000" s="25" t="s">
        <v>171</v>
      </c>
      <c r="H2000" s="23">
        <f t="shared" si="209"/>
        <v>11196</v>
      </c>
      <c r="I2000" s="25">
        <f t="shared" si="210"/>
        <v>11197</v>
      </c>
      <c r="J2000" s="80" t="s">
        <v>483</v>
      </c>
      <c r="K2000" s="79">
        <f t="shared" si="211"/>
        <v>615</v>
      </c>
      <c r="L2000" s="36" t="s">
        <v>110</v>
      </c>
      <c r="N2000" s="36" t="s">
        <v>403</v>
      </c>
    </row>
    <row r="2001" spans="1:14" ht="15" hidden="1" customHeight="1" outlineLevel="2" x14ac:dyDescent="0.25">
      <c r="A2001" s="36"/>
      <c r="B2001" s="35" t="str">
        <f t="shared" si="206"/>
        <v>Current - Circuit 24</v>
      </c>
      <c r="C2001" s="36">
        <f t="shared" si="207"/>
        <v>24</v>
      </c>
      <c r="D2001" s="30">
        <f t="shared" si="208"/>
        <v>6175</v>
      </c>
      <c r="E2001" s="29"/>
      <c r="F2001" s="31">
        <v>5215</v>
      </c>
      <c r="G2001" s="25" t="s">
        <v>171</v>
      </c>
      <c r="H2001" s="23">
        <f t="shared" si="209"/>
        <v>11198</v>
      </c>
      <c r="I2001" s="25">
        <f t="shared" si="210"/>
        <v>11199</v>
      </c>
      <c r="J2001" s="80" t="s">
        <v>483</v>
      </c>
      <c r="K2001" s="79">
        <f t="shared" si="211"/>
        <v>616</v>
      </c>
      <c r="L2001" s="36" t="s">
        <v>110</v>
      </c>
      <c r="N2001" s="36" t="s">
        <v>403</v>
      </c>
    </row>
    <row r="2002" spans="1:14" ht="15" hidden="1" customHeight="1" outlineLevel="2" x14ac:dyDescent="0.25">
      <c r="A2002" s="36"/>
      <c r="B2002" s="35" t="str">
        <f t="shared" si="206"/>
        <v>Current - Circuit 25</v>
      </c>
      <c r="C2002" s="36">
        <f t="shared" si="207"/>
        <v>25</v>
      </c>
      <c r="D2002" s="30">
        <f t="shared" si="208"/>
        <v>6176</v>
      </c>
      <c r="E2002" s="29"/>
      <c r="F2002" s="31">
        <v>5216</v>
      </c>
      <c r="G2002" s="25" t="s">
        <v>171</v>
      </c>
      <c r="H2002" s="23">
        <f t="shared" si="209"/>
        <v>11200</v>
      </c>
      <c r="I2002" s="25">
        <f t="shared" si="210"/>
        <v>11201</v>
      </c>
      <c r="J2002" s="80" t="s">
        <v>483</v>
      </c>
      <c r="K2002" s="79">
        <f t="shared" si="211"/>
        <v>617</v>
      </c>
      <c r="L2002" s="36" t="s">
        <v>110</v>
      </c>
      <c r="N2002" s="36" t="s">
        <v>403</v>
      </c>
    </row>
    <row r="2003" spans="1:14" ht="15" hidden="1" customHeight="1" outlineLevel="2" x14ac:dyDescent="0.25">
      <c r="A2003" s="36"/>
      <c r="B2003" s="35" t="str">
        <f t="shared" si="206"/>
        <v>Current - Circuit 26</v>
      </c>
      <c r="C2003" s="36">
        <f t="shared" si="207"/>
        <v>26</v>
      </c>
      <c r="D2003" s="30">
        <f t="shared" si="208"/>
        <v>6177</v>
      </c>
      <c r="E2003" s="29"/>
      <c r="F2003" s="31">
        <v>5217</v>
      </c>
      <c r="G2003" s="25" t="s">
        <v>171</v>
      </c>
      <c r="H2003" s="23">
        <f t="shared" si="209"/>
        <v>11202</v>
      </c>
      <c r="I2003" s="25">
        <f t="shared" si="210"/>
        <v>11203</v>
      </c>
      <c r="J2003" s="80" t="s">
        <v>483</v>
      </c>
      <c r="K2003" s="79">
        <f t="shared" si="211"/>
        <v>618</v>
      </c>
      <c r="L2003" s="36" t="s">
        <v>110</v>
      </c>
      <c r="N2003" s="36" t="s">
        <v>403</v>
      </c>
    </row>
    <row r="2004" spans="1:14" ht="15" hidden="1" customHeight="1" outlineLevel="2" x14ac:dyDescent="0.25">
      <c r="A2004" s="36"/>
      <c r="B2004" s="35" t="str">
        <f t="shared" si="206"/>
        <v>Current - Circuit 27</v>
      </c>
      <c r="C2004" s="36">
        <f t="shared" si="207"/>
        <v>27</v>
      </c>
      <c r="D2004" s="30">
        <f t="shared" si="208"/>
        <v>6178</v>
      </c>
      <c r="E2004" s="29"/>
      <c r="F2004" s="31">
        <v>5218</v>
      </c>
      <c r="G2004" s="25" t="s">
        <v>171</v>
      </c>
      <c r="H2004" s="23">
        <f t="shared" si="209"/>
        <v>11204</v>
      </c>
      <c r="I2004" s="25">
        <f t="shared" si="210"/>
        <v>11205</v>
      </c>
      <c r="J2004" s="80" t="s">
        <v>483</v>
      </c>
      <c r="K2004" s="79">
        <f t="shared" si="211"/>
        <v>619</v>
      </c>
      <c r="L2004" s="36" t="s">
        <v>110</v>
      </c>
      <c r="N2004" s="36" t="s">
        <v>403</v>
      </c>
    </row>
    <row r="2005" spans="1:14" ht="15" hidden="1" customHeight="1" outlineLevel="2" x14ac:dyDescent="0.25">
      <c r="A2005" s="36"/>
      <c r="B2005" s="35" t="str">
        <f t="shared" si="206"/>
        <v>Current - Circuit 28</v>
      </c>
      <c r="C2005" s="36">
        <f t="shared" si="207"/>
        <v>28</v>
      </c>
      <c r="D2005" s="30">
        <f t="shared" si="208"/>
        <v>6179</v>
      </c>
      <c r="E2005" s="29"/>
      <c r="F2005" s="31">
        <v>5219</v>
      </c>
      <c r="G2005" s="25" t="s">
        <v>171</v>
      </c>
      <c r="H2005" s="23">
        <f t="shared" si="209"/>
        <v>11206</v>
      </c>
      <c r="I2005" s="25">
        <f t="shared" si="210"/>
        <v>11207</v>
      </c>
      <c r="J2005" s="80" t="s">
        <v>483</v>
      </c>
      <c r="K2005" s="79">
        <f t="shared" si="211"/>
        <v>620</v>
      </c>
      <c r="L2005" s="36" t="s">
        <v>110</v>
      </c>
      <c r="N2005" s="36" t="s">
        <v>403</v>
      </c>
    </row>
    <row r="2006" spans="1:14" ht="15" hidden="1" customHeight="1" outlineLevel="2" x14ac:dyDescent="0.25">
      <c r="A2006" s="36"/>
      <c r="B2006" s="35" t="str">
        <f t="shared" si="206"/>
        <v>Current - Circuit 29</v>
      </c>
      <c r="C2006" s="36">
        <f t="shared" si="207"/>
        <v>29</v>
      </c>
      <c r="D2006" s="30">
        <f t="shared" si="208"/>
        <v>6180</v>
      </c>
      <c r="E2006" s="29"/>
      <c r="F2006" s="31">
        <v>5220</v>
      </c>
      <c r="G2006" s="25" t="s">
        <v>171</v>
      </c>
      <c r="H2006" s="23">
        <f t="shared" si="209"/>
        <v>11208</v>
      </c>
      <c r="I2006" s="25">
        <f t="shared" si="210"/>
        <v>11209</v>
      </c>
      <c r="J2006" s="80" t="s">
        <v>483</v>
      </c>
      <c r="K2006" s="79">
        <f t="shared" si="211"/>
        <v>621</v>
      </c>
      <c r="L2006" s="36" t="s">
        <v>110</v>
      </c>
      <c r="N2006" s="36" t="s">
        <v>403</v>
      </c>
    </row>
    <row r="2007" spans="1:14" ht="15" hidden="1" customHeight="1" outlineLevel="2" x14ac:dyDescent="0.25">
      <c r="A2007" s="36"/>
      <c r="B2007" s="35" t="str">
        <f t="shared" si="206"/>
        <v>Current - Circuit 30</v>
      </c>
      <c r="C2007" s="36">
        <f t="shared" si="207"/>
        <v>30</v>
      </c>
      <c r="D2007" s="30">
        <f t="shared" si="208"/>
        <v>6181</v>
      </c>
      <c r="E2007" s="29"/>
      <c r="F2007" s="31">
        <v>5221</v>
      </c>
      <c r="G2007" s="25" t="s">
        <v>171</v>
      </c>
      <c r="H2007" s="23">
        <f t="shared" si="209"/>
        <v>11210</v>
      </c>
      <c r="I2007" s="25">
        <f t="shared" si="210"/>
        <v>11211</v>
      </c>
      <c r="J2007" s="80" t="s">
        <v>483</v>
      </c>
      <c r="K2007" s="79">
        <f t="shared" si="211"/>
        <v>622</v>
      </c>
      <c r="L2007" s="36" t="s">
        <v>110</v>
      </c>
      <c r="N2007" s="36" t="s">
        <v>403</v>
      </c>
    </row>
    <row r="2008" spans="1:14" ht="15" hidden="1" customHeight="1" outlineLevel="2" x14ac:dyDescent="0.25">
      <c r="A2008" s="36"/>
      <c r="B2008" s="35" t="str">
        <f t="shared" si="206"/>
        <v>Current - Circuit 31</v>
      </c>
      <c r="C2008" s="36">
        <f t="shared" si="207"/>
        <v>31</v>
      </c>
      <c r="D2008" s="30">
        <f t="shared" si="208"/>
        <v>6182</v>
      </c>
      <c r="E2008" s="29"/>
      <c r="F2008" s="31">
        <v>5222</v>
      </c>
      <c r="G2008" s="25" t="s">
        <v>171</v>
      </c>
      <c r="H2008" s="23">
        <f t="shared" si="209"/>
        <v>11212</v>
      </c>
      <c r="I2008" s="25">
        <f t="shared" si="210"/>
        <v>11213</v>
      </c>
      <c r="J2008" s="80" t="s">
        <v>483</v>
      </c>
      <c r="K2008" s="79">
        <f t="shared" si="211"/>
        <v>623</v>
      </c>
      <c r="L2008" s="36" t="s">
        <v>110</v>
      </c>
      <c r="N2008" s="36" t="s">
        <v>403</v>
      </c>
    </row>
    <row r="2009" spans="1:14" ht="15" hidden="1" customHeight="1" outlineLevel="2" x14ac:dyDescent="0.25">
      <c r="A2009" s="36"/>
      <c r="B2009" s="35" t="str">
        <f t="shared" si="206"/>
        <v>Current - Circuit 32</v>
      </c>
      <c r="C2009" s="36">
        <f t="shared" si="207"/>
        <v>32</v>
      </c>
      <c r="D2009" s="30">
        <f t="shared" si="208"/>
        <v>6183</v>
      </c>
      <c r="E2009" s="29"/>
      <c r="F2009" s="31">
        <v>5223</v>
      </c>
      <c r="G2009" s="25" t="s">
        <v>171</v>
      </c>
      <c r="H2009" s="23">
        <f t="shared" si="209"/>
        <v>11214</v>
      </c>
      <c r="I2009" s="25">
        <f t="shared" si="210"/>
        <v>11215</v>
      </c>
      <c r="J2009" s="80" t="s">
        <v>483</v>
      </c>
      <c r="K2009" s="79">
        <f t="shared" si="211"/>
        <v>624</v>
      </c>
      <c r="L2009" s="36" t="s">
        <v>110</v>
      </c>
      <c r="N2009" s="36" t="s">
        <v>403</v>
      </c>
    </row>
    <row r="2010" spans="1:14" ht="15" hidden="1" customHeight="1" outlineLevel="2" x14ac:dyDescent="0.25">
      <c r="A2010" s="36"/>
      <c r="B2010" s="35" t="str">
        <f t="shared" si="206"/>
        <v>Current - Circuit 33</v>
      </c>
      <c r="C2010" s="36">
        <f t="shared" si="207"/>
        <v>33</v>
      </c>
      <c r="D2010" s="30">
        <f t="shared" si="208"/>
        <v>6184</v>
      </c>
      <c r="E2010" s="29"/>
      <c r="F2010" s="31">
        <v>5224</v>
      </c>
      <c r="G2010" s="25" t="s">
        <v>171</v>
      </c>
      <c r="H2010" s="23">
        <f t="shared" si="209"/>
        <v>11216</v>
      </c>
      <c r="I2010" s="25">
        <f t="shared" si="210"/>
        <v>11217</v>
      </c>
      <c r="J2010" s="80" t="s">
        <v>483</v>
      </c>
      <c r="K2010" s="79">
        <f t="shared" si="211"/>
        <v>625</v>
      </c>
      <c r="L2010" s="36" t="s">
        <v>110</v>
      </c>
      <c r="N2010" s="36" t="s">
        <v>403</v>
      </c>
    </row>
    <row r="2011" spans="1:14" ht="15" hidden="1" customHeight="1" outlineLevel="2" x14ac:dyDescent="0.25">
      <c r="A2011" s="36"/>
      <c r="B2011" s="35" t="str">
        <f t="shared" si="206"/>
        <v>Current - Circuit 34</v>
      </c>
      <c r="C2011" s="36">
        <f t="shared" ref="C2011:C2042" si="212">C2010+1</f>
        <v>34</v>
      </c>
      <c r="D2011" s="30">
        <f t="shared" ref="D2011:D2042" si="213">D2010+1</f>
        <v>6185</v>
      </c>
      <c r="E2011" s="29"/>
      <c r="F2011" s="31">
        <v>5225</v>
      </c>
      <c r="G2011" s="25" t="s">
        <v>171</v>
      </c>
      <c r="H2011" s="23">
        <f t="shared" si="209"/>
        <v>11218</v>
      </c>
      <c r="I2011" s="25">
        <f t="shared" si="210"/>
        <v>11219</v>
      </c>
      <c r="J2011" s="80" t="s">
        <v>483</v>
      </c>
      <c r="K2011" s="79">
        <f t="shared" si="211"/>
        <v>626</v>
      </c>
      <c r="L2011" s="36" t="s">
        <v>110</v>
      </c>
      <c r="N2011" s="36" t="s">
        <v>403</v>
      </c>
    </row>
    <row r="2012" spans="1:14" ht="15" hidden="1" customHeight="1" outlineLevel="2" x14ac:dyDescent="0.25">
      <c r="A2012" s="36"/>
      <c r="B2012" s="35" t="str">
        <f t="shared" si="206"/>
        <v>Current - Circuit 35</v>
      </c>
      <c r="C2012" s="36">
        <f t="shared" si="212"/>
        <v>35</v>
      </c>
      <c r="D2012" s="30">
        <f t="shared" si="213"/>
        <v>6186</v>
      </c>
      <c r="E2012" s="29"/>
      <c r="F2012" s="31">
        <v>5226</v>
      </c>
      <c r="G2012" s="25" t="s">
        <v>171</v>
      </c>
      <c r="H2012" s="23">
        <f t="shared" si="209"/>
        <v>11220</v>
      </c>
      <c r="I2012" s="25">
        <f t="shared" si="210"/>
        <v>11221</v>
      </c>
      <c r="J2012" s="80" t="s">
        <v>483</v>
      </c>
      <c r="K2012" s="79">
        <f t="shared" si="211"/>
        <v>627</v>
      </c>
      <c r="L2012" s="36" t="s">
        <v>110</v>
      </c>
      <c r="N2012" s="36" t="s">
        <v>403</v>
      </c>
    </row>
    <row r="2013" spans="1:14" ht="15" hidden="1" customHeight="1" outlineLevel="2" x14ac:dyDescent="0.25">
      <c r="A2013" s="36"/>
      <c r="B2013" s="35" t="str">
        <f t="shared" si="206"/>
        <v>Current - Circuit 36</v>
      </c>
      <c r="C2013" s="36">
        <f t="shared" si="212"/>
        <v>36</v>
      </c>
      <c r="D2013" s="30">
        <f t="shared" si="213"/>
        <v>6187</v>
      </c>
      <c r="E2013" s="29"/>
      <c r="F2013" s="31">
        <v>5227</v>
      </c>
      <c r="G2013" s="25" t="s">
        <v>171</v>
      </c>
      <c r="H2013" s="23">
        <f t="shared" si="209"/>
        <v>11222</v>
      </c>
      <c r="I2013" s="25">
        <f t="shared" si="210"/>
        <v>11223</v>
      </c>
      <c r="J2013" s="80" t="s">
        <v>483</v>
      </c>
      <c r="K2013" s="79">
        <f t="shared" si="211"/>
        <v>628</v>
      </c>
      <c r="L2013" s="36" t="s">
        <v>110</v>
      </c>
      <c r="N2013" s="36" t="s">
        <v>403</v>
      </c>
    </row>
    <row r="2014" spans="1:14" ht="15" hidden="1" customHeight="1" outlineLevel="2" x14ac:dyDescent="0.25">
      <c r="A2014" s="36"/>
      <c r="B2014" s="35" t="str">
        <f t="shared" si="206"/>
        <v>Current - Circuit 37</v>
      </c>
      <c r="C2014" s="36">
        <f t="shared" si="212"/>
        <v>37</v>
      </c>
      <c r="D2014" s="30">
        <f t="shared" si="213"/>
        <v>6188</v>
      </c>
      <c r="E2014" s="29"/>
      <c r="F2014" s="31">
        <v>5228</v>
      </c>
      <c r="G2014" s="25" t="s">
        <v>171</v>
      </c>
      <c r="H2014" s="23">
        <f t="shared" si="209"/>
        <v>11224</v>
      </c>
      <c r="I2014" s="25">
        <f t="shared" si="210"/>
        <v>11225</v>
      </c>
      <c r="J2014" s="80" t="s">
        <v>483</v>
      </c>
      <c r="K2014" s="79">
        <f t="shared" si="211"/>
        <v>629</v>
      </c>
      <c r="L2014" s="36" t="s">
        <v>110</v>
      </c>
      <c r="N2014" s="36" t="s">
        <v>403</v>
      </c>
    </row>
    <row r="2015" spans="1:14" ht="15" hidden="1" customHeight="1" outlineLevel="2" x14ac:dyDescent="0.25">
      <c r="A2015" s="36"/>
      <c r="B2015" s="35" t="str">
        <f t="shared" si="206"/>
        <v>Current - Circuit 38</v>
      </c>
      <c r="C2015" s="36">
        <f t="shared" si="212"/>
        <v>38</v>
      </c>
      <c r="D2015" s="30">
        <f t="shared" si="213"/>
        <v>6189</v>
      </c>
      <c r="E2015" s="29"/>
      <c r="F2015" s="31">
        <v>5229</v>
      </c>
      <c r="G2015" s="25" t="s">
        <v>171</v>
      </c>
      <c r="H2015" s="23">
        <f t="shared" si="209"/>
        <v>11226</v>
      </c>
      <c r="I2015" s="25">
        <f t="shared" si="210"/>
        <v>11227</v>
      </c>
      <c r="J2015" s="80" t="s">
        <v>483</v>
      </c>
      <c r="K2015" s="79">
        <f t="shared" si="211"/>
        <v>630</v>
      </c>
      <c r="L2015" s="36" t="s">
        <v>110</v>
      </c>
      <c r="N2015" s="36" t="s">
        <v>403</v>
      </c>
    </row>
    <row r="2016" spans="1:14" ht="15" hidden="1" customHeight="1" outlineLevel="2" x14ac:dyDescent="0.25">
      <c r="A2016" s="36"/>
      <c r="B2016" s="35" t="str">
        <f t="shared" si="206"/>
        <v>Current - Circuit 39</v>
      </c>
      <c r="C2016" s="36">
        <f t="shared" si="212"/>
        <v>39</v>
      </c>
      <c r="D2016" s="30">
        <f t="shared" si="213"/>
        <v>6190</v>
      </c>
      <c r="E2016" s="29"/>
      <c r="F2016" s="31">
        <v>5230</v>
      </c>
      <c r="G2016" s="25" t="s">
        <v>171</v>
      </c>
      <c r="H2016" s="23">
        <f t="shared" si="209"/>
        <v>11228</v>
      </c>
      <c r="I2016" s="25">
        <f t="shared" si="210"/>
        <v>11229</v>
      </c>
      <c r="J2016" s="80" t="s">
        <v>483</v>
      </c>
      <c r="K2016" s="79">
        <f t="shared" si="211"/>
        <v>631</v>
      </c>
      <c r="L2016" s="36" t="s">
        <v>110</v>
      </c>
      <c r="N2016" s="36" t="s">
        <v>403</v>
      </c>
    </row>
    <row r="2017" spans="1:14" ht="15" hidden="1" customHeight="1" outlineLevel="2" x14ac:dyDescent="0.25">
      <c r="A2017" s="36"/>
      <c r="B2017" s="35" t="str">
        <f t="shared" si="206"/>
        <v>Current - Circuit 40</v>
      </c>
      <c r="C2017" s="36">
        <f t="shared" si="212"/>
        <v>40</v>
      </c>
      <c r="D2017" s="30">
        <f t="shared" si="213"/>
        <v>6191</v>
      </c>
      <c r="E2017" s="29"/>
      <c r="F2017" s="31">
        <v>5231</v>
      </c>
      <c r="G2017" s="25" t="s">
        <v>171</v>
      </c>
      <c r="H2017" s="23">
        <f t="shared" si="209"/>
        <v>11230</v>
      </c>
      <c r="I2017" s="25">
        <f t="shared" si="210"/>
        <v>11231</v>
      </c>
      <c r="J2017" s="80" t="s">
        <v>483</v>
      </c>
      <c r="K2017" s="79">
        <f t="shared" si="211"/>
        <v>632</v>
      </c>
      <c r="L2017" s="36" t="s">
        <v>110</v>
      </c>
      <c r="N2017" s="36" t="s">
        <v>403</v>
      </c>
    </row>
    <row r="2018" spans="1:14" ht="15" hidden="1" customHeight="1" outlineLevel="2" x14ac:dyDescent="0.25">
      <c r="A2018" s="36"/>
      <c r="B2018" s="35" t="str">
        <f t="shared" si="206"/>
        <v>Current - Circuit 41</v>
      </c>
      <c r="C2018" s="36">
        <f t="shared" si="212"/>
        <v>41</v>
      </c>
      <c r="D2018" s="30">
        <f t="shared" si="213"/>
        <v>6192</v>
      </c>
      <c r="E2018" s="29"/>
      <c r="F2018" s="31">
        <v>5232</v>
      </c>
      <c r="G2018" s="25" t="s">
        <v>171</v>
      </c>
      <c r="H2018" s="23">
        <f t="shared" si="209"/>
        <v>11232</v>
      </c>
      <c r="I2018" s="25">
        <f t="shared" si="210"/>
        <v>11233</v>
      </c>
      <c r="J2018" s="80" t="s">
        <v>483</v>
      </c>
      <c r="K2018" s="79">
        <f t="shared" si="211"/>
        <v>633</v>
      </c>
      <c r="L2018" s="36" t="s">
        <v>110</v>
      </c>
      <c r="N2018" s="36" t="s">
        <v>403</v>
      </c>
    </row>
    <row r="2019" spans="1:14" ht="15" hidden="1" customHeight="1" outlineLevel="2" x14ac:dyDescent="0.25">
      <c r="A2019" s="36"/>
      <c r="B2019" s="35" t="str">
        <f t="shared" si="206"/>
        <v>Current - Circuit 42</v>
      </c>
      <c r="C2019" s="36">
        <f t="shared" si="212"/>
        <v>42</v>
      </c>
      <c r="D2019" s="30">
        <f t="shared" si="213"/>
        <v>6193</v>
      </c>
      <c r="E2019" s="29"/>
      <c r="F2019" s="31">
        <v>5233</v>
      </c>
      <c r="G2019" s="25" t="s">
        <v>171</v>
      </c>
      <c r="H2019" s="23">
        <f t="shared" si="209"/>
        <v>11234</v>
      </c>
      <c r="I2019" s="25">
        <f t="shared" si="210"/>
        <v>11235</v>
      </c>
      <c r="J2019" s="80" t="s">
        <v>483</v>
      </c>
      <c r="K2019" s="79">
        <f t="shared" si="211"/>
        <v>634</v>
      </c>
      <c r="L2019" s="36" t="s">
        <v>110</v>
      </c>
      <c r="N2019" s="36" t="s">
        <v>403</v>
      </c>
    </row>
    <row r="2020" spans="1:14" ht="15" hidden="1" customHeight="1" outlineLevel="2" x14ac:dyDescent="0.25">
      <c r="A2020" s="36"/>
      <c r="B2020" s="35" t="str">
        <f t="shared" si="206"/>
        <v>Current - Circuit 43</v>
      </c>
      <c r="C2020" s="36">
        <f t="shared" si="212"/>
        <v>43</v>
      </c>
      <c r="D2020" s="30">
        <f t="shared" si="213"/>
        <v>6194</v>
      </c>
      <c r="E2020" s="29"/>
      <c r="F2020" s="31">
        <v>5234</v>
      </c>
      <c r="G2020" s="25" t="s">
        <v>171</v>
      </c>
      <c r="H2020" s="23">
        <f t="shared" si="209"/>
        <v>11236</v>
      </c>
      <c r="I2020" s="25">
        <f t="shared" si="210"/>
        <v>11237</v>
      </c>
      <c r="J2020" s="80" t="s">
        <v>483</v>
      </c>
      <c r="K2020" s="79">
        <f t="shared" si="211"/>
        <v>635</v>
      </c>
      <c r="L2020" s="36" t="s">
        <v>110</v>
      </c>
      <c r="N2020" s="36" t="s">
        <v>403</v>
      </c>
    </row>
    <row r="2021" spans="1:14" ht="15" hidden="1" customHeight="1" outlineLevel="2" x14ac:dyDescent="0.25">
      <c r="A2021" s="36"/>
      <c r="B2021" s="35" t="str">
        <f t="shared" si="206"/>
        <v>Current - Circuit 44</v>
      </c>
      <c r="C2021" s="36">
        <f t="shared" si="212"/>
        <v>44</v>
      </c>
      <c r="D2021" s="30">
        <f t="shared" si="213"/>
        <v>6195</v>
      </c>
      <c r="E2021" s="29"/>
      <c r="F2021" s="31">
        <v>5235</v>
      </c>
      <c r="G2021" s="25" t="s">
        <v>171</v>
      </c>
      <c r="H2021" s="23">
        <f t="shared" si="209"/>
        <v>11238</v>
      </c>
      <c r="I2021" s="25">
        <f t="shared" si="210"/>
        <v>11239</v>
      </c>
      <c r="J2021" s="80" t="s">
        <v>483</v>
      </c>
      <c r="K2021" s="79">
        <f t="shared" si="211"/>
        <v>636</v>
      </c>
      <c r="L2021" s="36" t="s">
        <v>110</v>
      </c>
      <c r="N2021" s="36" t="s">
        <v>403</v>
      </c>
    </row>
    <row r="2022" spans="1:14" ht="15" hidden="1" customHeight="1" outlineLevel="2" x14ac:dyDescent="0.25">
      <c r="A2022" s="36"/>
      <c r="B2022" s="35" t="str">
        <f t="shared" si="206"/>
        <v>Current - Circuit 45</v>
      </c>
      <c r="C2022" s="36">
        <f t="shared" si="212"/>
        <v>45</v>
      </c>
      <c r="D2022" s="30">
        <f t="shared" si="213"/>
        <v>6196</v>
      </c>
      <c r="E2022" s="29"/>
      <c r="F2022" s="31">
        <v>5236</v>
      </c>
      <c r="G2022" s="25" t="s">
        <v>171</v>
      </c>
      <c r="H2022" s="23">
        <f t="shared" si="209"/>
        <v>11240</v>
      </c>
      <c r="I2022" s="25">
        <f t="shared" si="210"/>
        <v>11241</v>
      </c>
      <c r="J2022" s="80" t="s">
        <v>483</v>
      </c>
      <c r="K2022" s="79">
        <f t="shared" si="211"/>
        <v>637</v>
      </c>
      <c r="L2022" s="36" t="s">
        <v>110</v>
      </c>
      <c r="N2022" s="36" t="s">
        <v>403</v>
      </c>
    </row>
    <row r="2023" spans="1:14" ht="15" hidden="1" customHeight="1" outlineLevel="2" x14ac:dyDescent="0.25">
      <c r="A2023" s="36"/>
      <c r="B2023" s="35" t="str">
        <f t="shared" si="206"/>
        <v>Current - Circuit 46</v>
      </c>
      <c r="C2023" s="36">
        <f t="shared" si="212"/>
        <v>46</v>
      </c>
      <c r="D2023" s="30">
        <f t="shared" si="213"/>
        <v>6197</v>
      </c>
      <c r="E2023" s="29"/>
      <c r="F2023" s="31">
        <v>5237</v>
      </c>
      <c r="G2023" s="25" t="s">
        <v>171</v>
      </c>
      <c r="H2023" s="23">
        <f t="shared" si="209"/>
        <v>11242</v>
      </c>
      <c r="I2023" s="25">
        <f t="shared" si="210"/>
        <v>11243</v>
      </c>
      <c r="J2023" s="80" t="s">
        <v>483</v>
      </c>
      <c r="K2023" s="79">
        <f t="shared" si="211"/>
        <v>638</v>
      </c>
      <c r="L2023" s="36" t="s">
        <v>110</v>
      </c>
      <c r="N2023" s="36" t="s">
        <v>403</v>
      </c>
    </row>
    <row r="2024" spans="1:14" ht="15" hidden="1" customHeight="1" outlineLevel="2" x14ac:dyDescent="0.25">
      <c r="A2024" s="36"/>
      <c r="B2024" s="35" t="str">
        <f t="shared" si="206"/>
        <v>Current - Circuit 47</v>
      </c>
      <c r="C2024" s="36">
        <f t="shared" si="212"/>
        <v>47</v>
      </c>
      <c r="D2024" s="30">
        <f t="shared" si="213"/>
        <v>6198</v>
      </c>
      <c r="E2024" s="29"/>
      <c r="F2024" s="31">
        <v>5238</v>
      </c>
      <c r="G2024" s="25" t="s">
        <v>171</v>
      </c>
      <c r="H2024" s="23">
        <f t="shared" si="209"/>
        <v>11244</v>
      </c>
      <c r="I2024" s="25">
        <f t="shared" si="210"/>
        <v>11245</v>
      </c>
      <c r="J2024" s="80" t="s">
        <v>483</v>
      </c>
      <c r="K2024" s="79">
        <f t="shared" si="211"/>
        <v>639</v>
      </c>
      <c r="L2024" s="36" t="s">
        <v>110</v>
      </c>
      <c r="N2024" s="36" t="s">
        <v>403</v>
      </c>
    </row>
    <row r="2025" spans="1:14" ht="15" hidden="1" customHeight="1" outlineLevel="2" x14ac:dyDescent="0.25">
      <c r="A2025" s="36"/>
      <c r="B2025" s="35" t="str">
        <f t="shared" si="206"/>
        <v>Current - Circuit 48</v>
      </c>
      <c r="C2025" s="36">
        <f t="shared" si="212"/>
        <v>48</v>
      </c>
      <c r="D2025" s="30">
        <f t="shared" si="213"/>
        <v>6199</v>
      </c>
      <c r="E2025" s="29"/>
      <c r="F2025" s="31">
        <v>5239</v>
      </c>
      <c r="G2025" s="25" t="s">
        <v>171</v>
      </c>
      <c r="H2025" s="23">
        <f t="shared" si="209"/>
        <v>11246</v>
      </c>
      <c r="I2025" s="25">
        <f t="shared" si="210"/>
        <v>11247</v>
      </c>
      <c r="J2025" s="80" t="s">
        <v>483</v>
      </c>
      <c r="K2025" s="79">
        <f t="shared" si="211"/>
        <v>640</v>
      </c>
      <c r="L2025" s="36" t="s">
        <v>110</v>
      </c>
      <c r="N2025" s="36" t="s">
        <v>403</v>
      </c>
    </row>
    <row r="2026" spans="1:14" ht="15" hidden="1" customHeight="1" outlineLevel="2" x14ac:dyDescent="0.25">
      <c r="A2026" s="36"/>
      <c r="B2026" s="35" t="str">
        <f t="shared" si="206"/>
        <v>Current - Circuit 49</v>
      </c>
      <c r="C2026" s="36">
        <f t="shared" si="212"/>
        <v>49</v>
      </c>
      <c r="D2026" s="30">
        <f t="shared" si="213"/>
        <v>6200</v>
      </c>
      <c r="E2026" s="29"/>
      <c r="F2026" s="31">
        <v>5240</v>
      </c>
      <c r="G2026" s="25" t="s">
        <v>171</v>
      </c>
      <c r="H2026" s="23">
        <f t="shared" si="209"/>
        <v>11248</v>
      </c>
      <c r="I2026" s="25">
        <f t="shared" si="210"/>
        <v>11249</v>
      </c>
      <c r="J2026" s="80" t="s">
        <v>483</v>
      </c>
      <c r="K2026" s="79">
        <f t="shared" si="211"/>
        <v>641</v>
      </c>
      <c r="L2026" s="36" t="s">
        <v>110</v>
      </c>
      <c r="N2026" s="36" t="s">
        <v>403</v>
      </c>
    </row>
    <row r="2027" spans="1:14" ht="15" hidden="1" customHeight="1" outlineLevel="2" x14ac:dyDescent="0.25">
      <c r="A2027" s="36"/>
      <c r="B2027" s="35" t="str">
        <f t="shared" si="206"/>
        <v>Current - Circuit 50</v>
      </c>
      <c r="C2027" s="36">
        <f t="shared" si="212"/>
        <v>50</v>
      </c>
      <c r="D2027" s="30">
        <f t="shared" si="213"/>
        <v>6201</v>
      </c>
      <c r="E2027" s="29"/>
      <c r="F2027" s="31">
        <v>5241</v>
      </c>
      <c r="G2027" s="25" t="s">
        <v>171</v>
      </c>
      <c r="H2027" s="23">
        <f t="shared" si="209"/>
        <v>11250</v>
      </c>
      <c r="I2027" s="25">
        <f t="shared" si="210"/>
        <v>11251</v>
      </c>
      <c r="J2027" s="80" t="s">
        <v>483</v>
      </c>
      <c r="K2027" s="79">
        <f t="shared" si="211"/>
        <v>642</v>
      </c>
      <c r="L2027" s="36" t="s">
        <v>110</v>
      </c>
      <c r="N2027" s="36" t="s">
        <v>403</v>
      </c>
    </row>
    <row r="2028" spans="1:14" ht="15" hidden="1" customHeight="1" outlineLevel="2" x14ac:dyDescent="0.25">
      <c r="A2028" s="36"/>
      <c r="B2028" s="35" t="str">
        <f t="shared" si="206"/>
        <v>Current - Circuit 51</v>
      </c>
      <c r="C2028" s="36">
        <f t="shared" si="212"/>
        <v>51</v>
      </c>
      <c r="D2028" s="30">
        <f t="shared" si="213"/>
        <v>6202</v>
      </c>
      <c r="E2028" s="29"/>
      <c r="F2028" s="31">
        <v>5242</v>
      </c>
      <c r="G2028" s="25" t="s">
        <v>171</v>
      </c>
      <c r="H2028" s="23">
        <f t="shared" si="209"/>
        <v>11252</v>
      </c>
      <c r="I2028" s="25">
        <f t="shared" si="210"/>
        <v>11253</v>
      </c>
      <c r="J2028" s="80" t="s">
        <v>483</v>
      </c>
      <c r="K2028" s="79">
        <f t="shared" si="211"/>
        <v>643</v>
      </c>
      <c r="L2028" s="36" t="s">
        <v>110</v>
      </c>
      <c r="N2028" s="36" t="s">
        <v>403</v>
      </c>
    </row>
    <row r="2029" spans="1:14" ht="15" hidden="1" customHeight="1" outlineLevel="2" x14ac:dyDescent="0.25">
      <c r="A2029" s="36"/>
      <c r="B2029" s="35" t="str">
        <f t="shared" si="206"/>
        <v>Current - Circuit 52</v>
      </c>
      <c r="C2029" s="36">
        <f t="shared" si="212"/>
        <v>52</v>
      </c>
      <c r="D2029" s="30">
        <f t="shared" si="213"/>
        <v>6203</v>
      </c>
      <c r="E2029" s="29"/>
      <c r="F2029" s="31">
        <v>5243</v>
      </c>
      <c r="G2029" s="25" t="s">
        <v>171</v>
      </c>
      <c r="H2029" s="23">
        <f t="shared" si="209"/>
        <v>11254</v>
      </c>
      <c r="I2029" s="25">
        <f t="shared" si="210"/>
        <v>11255</v>
      </c>
      <c r="J2029" s="80" t="s">
        <v>483</v>
      </c>
      <c r="K2029" s="79">
        <f t="shared" si="211"/>
        <v>644</v>
      </c>
      <c r="L2029" s="36" t="s">
        <v>110</v>
      </c>
      <c r="N2029" s="36" t="s">
        <v>403</v>
      </c>
    </row>
    <row r="2030" spans="1:14" ht="15" hidden="1" customHeight="1" outlineLevel="2" x14ac:dyDescent="0.25">
      <c r="A2030" s="36"/>
      <c r="B2030" s="35" t="str">
        <f t="shared" si="206"/>
        <v>Current - Circuit 53</v>
      </c>
      <c r="C2030" s="36">
        <f t="shared" si="212"/>
        <v>53</v>
      </c>
      <c r="D2030" s="30">
        <f t="shared" si="213"/>
        <v>6204</v>
      </c>
      <c r="E2030" s="29"/>
      <c r="F2030" s="31">
        <v>5244</v>
      </c>
      <c r="G2030" s="25" t="s">
        <v>171</v>
      </c>
      <c r="H2030" s="23">
        <f t="shared" si="209"/>
        <v>11256</v>
      </c>
      <c r="I2030" s="25">
        <f t="shared" si="210"/>
        <v>11257</v>
      </c>
      <c r="J2030" s="80" t="s">
        <v>483</v>
      </c>
      <c r="K2030" s="79">
        <f t="shared" si="211"/>
        <v>645</v>
      </c>
      <c r="L2030" s="36" t="s">
        <v>110</v>
      </c>
      <c r="N2030" s="36" t="s">
        <v>403</v>
      </c>
    </row>
    <row r="2031" spans="1:14" ht="15" hidden="1" customHeight="1" outlineLevel="2" x14ac:dyDescent="0.25">
      <c r="A2031" s="36"/>
      <c r="B2031" s="35" t="str">
        <f t="shared" si="206"/>
        <v>Current - Circuit 54</v>
      </c>
      <c r="C2031" s="36">
        <f t="shared" si="212"/>
        <v>54</v>
      </c>
      <c r="D2031" s="30">
        <f t="shared" si="213"/>
        <v>6205</v>
      </c>
      <c r="E2031" s="29"/>
      <c r="F2031" s="31">
        <v>5245</v>
      </c>
      <c r="G2031" s="25" t="s">
        <v>171</v>
      </c>
      <c r="H2031" s="23">
        <f t="shared" si="209"/>
        <v>11258</v>
      </c>
      <c r="I2031" s="25">
        <f t="shared" si="210"/>
        <v>11259</v>
      </c>
      <c r="J2031" s="80" t="s">
        <v>483</v>
      </c>
      <c r="K2031" s="79">
        <f t="shared" si="211"/>
        <v>646</v>
      </c>
      <c r="L2031" s="36" t="s">
        <v>110</v>
      </c>
      <c r="N2031" s="36" t="s">
        <v>403</v>
      </c>
    </row>
    <row r="2032" spans="1:14" ht="15" hidden="1" customHeight="1" outlineLevel="2" x14ac:dyDescent="0.25">
      <c r="A2032" s="36"/>
      <c r="B2032" s="35" t="str">
        <f t="shared" si="206"/>
        <v>Current - Circuit 55</v>
      </c>
      <c r="C2032" s="36">
        <f t="shared" si="212"/>
        <v>55</v>
      </c>
      <c r="D2032" s="30">
        <f t="shared" si="213"/>
        <v>6206</v>
      </c>
      <c r="E2032" s="29"/>
      <c r="F2032" s="31">
        <v>5246</v>
      </c>
      <c r="G2032" s="25" t="s">
        <v>171</v>
      </c>
      <c r="H2032" s="23">
        <f t="shared" si="209"/>
        <v>11260</v>
      </c>
      <c r="I2032" s="25">
        <f t="shared" si="210"/>
        <v>11261</v>
      </c>
      <c r="J2032" s="80" t="s">
        <v>483</v>
      </c>
      <c r="K2032" s="79">
        <f t="shared" si="211"/>
        <v>647</v>
      </c>
      <c r="L2032" s="36" t="s">
        <v>110</v>
      </c>
      <c r="N2032" s="36" t="s">
        <v>403</v>
      </c>
    </row>
    <row r="2033" spans="1:14" ht="15" hidden="1" customHeight="1" outlineLevel="2" x14ac:dyDescent="0.25">
      <c r="A2033" s="36"/>
      <c r="B2033" s="35" t="str">
        <f t="shared" si="206"/>
        <v>Current - Circuit 56</v>
      </c>
      <c r="C2033" s="36">
        <f t="shared" si="212"/>
        <v>56</v>
      </c>
      <c r="D2033" s="30">
        <f t="shared" si="213"/>
        <v>6207</v>
      </c>
      <c r="E2033" s="29"/>
      <c r="F2033" s="31">
        <v>5247</v>
      </c>
      <c r="G2033" s="25" t="s">
        <v>171</v>
      </c>
      <c r="H2033" s="23">
        <f t="shared" si="209"/>
        <v>11262</v>
      </c>
      <c r="I2033" s="25">
        <f t="shared" si="210"/>
        <v>11263</v>
      </c>
      <c r="J2033" s="80" t="s">
        <v>483</v>
      </c>
      <c r="K2033" s="79">
        <f t="shared" si="211"/>
        <v>648</v>
      </c>
      <c r="L2033" s="36" t="s">
        <v>110</v>
      </c>
      <c r="N2033" s="36" t="s">
        <v>403</v>
      </c>
    </row>
    <row r="2034" spans="1:14" ht="15" hidden="1" customHeight="1" outlineLevel="2" x14ac:dyDescent="0.25">
      <c r="A2034" s="36"/>
      <c r="B2034" s="35" t="str">
        <f t="shared" si="206"/>
        <v>Current - Circuit 57</v>
      </c>
      <c r="C2034" s="36">
        <f t="shared" si="212"/>
        <v>57</v>
      </c>
      <c r="D2034" s="30">
        <f t="shared" si="213"/>
        <v>6208</v>
      </c>
      <c r="E2034" s="29"/>
      <c r="F2034" s="31">
        <v>5248</v>
      </c>
      <c r="G2034" s="25" t="s">
        <v>171</v>
      </c>
      <c r="H2034" s="23">
        <f t="shared" si="209"/>
        <v>11264</v>
      </c>
      <c r="I2034" s="25">
        <f t="shared" si="210"/>
        <v>11265</v>
      </c>
      <c r="J2034" s="80" t="s">
        <v>483</v>
      </c>
      <c r="K2034" s="79">
        <f t="shared" si="211"/>
        <v>649</v>
      </c>
      <c r="L2034" s="36" t="s">
        <v>110</v>
      </c>
      <c r="N2034" s="36" t="s">
        <v>403</v>
      </c>
    </row>
    <row r="2035" spans="1:14" ht="15" hidden="1" customHeight="1" outlineLevel="2" x14ac:dyDescent="0.25">
      <c r="A2035" s="36"/>
      <c r="B2035" s="35" t="str">
        <f t="shared" si="206"/>
        <v>Current - Circuit 58</v>
      </c>
      <c r="C2035" s="36">
        <f t="shared" si="212"/>
        <v>58</v>
      </c>
      <c r="D2035" s="30">
        <f t="shared" si="213"/>
        <v>6209</v>
      </c>
      <c r="E2035" s="29"/>
      <c r="F2035" s="31">
        <v>5249</v>
      </c>
      <c r="G2035" s="25" t="s">
        <v>171</v>
      </c>
      <c r="H2035" s="23">
        <f t="shared" si="209"/>
        <v>11266</v>
      </c>
      <c r="I2035" s="25">
        <f t="shared" si="210"/>
        <v>11267</v>
      </c>
      <c r="J2035" s="80" t="s">
        <v>483</v>
      </c>
      <c r="K2035" s="79">
        <f t="shared" si="211"/>
        <v>650</v>
      </c>
      <c r="L2035" s="36" t="s">
        <v>110</v>
      </c>
      <c r="N2035" s="36" t="s">
        <v>403</v>
      </c>
    </row>
    <row r="2036" spans="1:14" ht="15" hidden="1" customHeight="1" outlineLevel="2" x14ac:dyDescent="0.25">
      <c r="A2036" s="36"/>
      <c r="B2036" s="35" t="str">
        <f t="shared" si="206"/>
        <v>Current - Circuit 59</v>
      </c>
      <c r="C2036" s="36">
        <f t="shared" si="212"/>
        <v>59</v>
      </c>
      <c r="D2036" s="30">
        <f t="shared" si="213"/>
        <v>6210</v>
      </c>
      <c r="E2036" s="29"/>
      <c r="F2036" s="31">
        <v>5250</v>
      </c>
      <c r="G2036" s="25" t="s">
        <v>171</v>
      </c>
      <c r="H2036" s="23">
        <f t="shared" si="209"/>
        <v>11268</v>
      </c>
      <c r="I2036" s="25">
        <f t="shared" si="210"/>
        <v>11269</v>
      </c>
      <c r="J2036" s="80" t="s">
        <v>483</v>
      </c>
      <c r="K2036" s="79">
        <f t="shared" si="211"/>
        <v>651</v>
      </c>
      <c r="L2036" s="36" t="s">
        <v>110</v>
      </c>
      <c r="N2036" s="36" t="s">
        <v>403</v>
      </c>
    </row>
    <row r="2037" spans="1:14" ht="15" hidden="1" customHeight="1" outlineLevel="2" x14ac:dyDescent="0.25">
      <c r="A2037" s="36"/>
      <c r="B2037" s="35" t="str">
        <f t="shared" si="206"/>
        <v>Current - Circuit 60</v>
      </c>
      <c r="C2037" s="36">
        <f t="shared" si="212"/>
        <v>60</v>
      </c>
      <c r="D2037" s="30">
        <f t="shared" si="213"/>
        <v>6211</v>
      </c>
      <c r="E2037" s="29"/>
      <c r="F2037" s="31">
        <v>5251</v>
      </c>
      <c r="G2037" s="25" t="s">
        <v>171</v>
      </c>
      <c r="H2037" s="23">
        <f t="shared" si="209"/>
        <v>11270</v>
      </c>
      <c r="I2037" s="25">
        <f t="shared" si="210"/>
        <v>11271</v>
      </c>
      <c r="J2037" s="80" t="s">
        <v>483</v>
      </c>
      <c r="K2037" s="79">
        <f t="shared" si="211"/>
        <v>652</v>
      </c>
      <c r="L2037" s="36" t="s">
        <v>110</v>
      </c>
      <c r="N2037" s="36" t="s">
        <v>403</v>
      </c>
    </row>
    <row r="2038" spans="1:14" ht="15" hidden="1" customHeight="1" outlineLevel="2" x14ac:dyDescent="0.25">
      <c r="A2038" s="36"/>
      <c r="B2038" s="35" t="str">
        <f t="shared" si="206"/>
        <v>Current - Circuit 61</v>
      </c>
      <c r="C2038" s="36">
        <f t="shared" si="212"/>
        <v>61</v>
      </c>
      <c r="D2038" s="30">
        <f t="shared" si="213"/>
        <v>6212</v>
      </c>
      <c r="E2038" s="29"/>
      <c r="F2038" s="31">
        <v>5252</v>
      </c>
      <c r="G2038" s="25" t="s">
        <v>171</v>
      </c>
      <c r="H2038" s="23">
        <f t="shared" si="209"/>
        <v>11272</v>
      </c>
      <c r="I2038" s="25">
        <f t="shared" si="210"/>
        <v>11273</v>
      </c>
      <c r="J2038" s="80" t="s">
        <v>483</v>
      </c>
      <c r="K2038" s="79">
        <f t="shared" si="211"/>
        <v>653</v>
      </c>
      <c r="L2038" s="36" t="s">
        <v>110</v>
      </c>
      <c r="N2038" s="36" t="s">
        <v>403</v>
      </c>
    </row>
    <row r="2039" spans="1:14" ht="15" hidden="1" customHeight="1" outlineLevel="2" x14ac:dyDescent="0.25">
      <c r="A2039" s="36"/>
      <c r="B2039" s="35" t="str">
        <f t="shared" si="206"/>
        <v>Current - Circuit 62</v>
      </c>
      <c r="C2039" s="36">
        <f t="shared" si="212"/>
        <v>62</v>
      </c>
      <c r="D2039" s="30">
        <f t="shared" si="213"/>
        <v>6213</v>
      </c>
      <c r="E2039" s="29"/>
      <c r="F2039" s="31">
        <v>5253</v>
      </c>
      <c r="G2039" s="25" t="s">
        <v>171</v>
      </c>
      <c r="H2039" s="23">
        <f t="shared" si="209"/>
        <v>11274</v>
      </c>
      <c r="I2039" s="25">
        <f t="shared" si="210"/>
        <v>11275</v>
      </c>
      <c r="J2039" s="80" t="s">
        <v>483</v>
      </c>
      <c r="K2039" s="79">
        <f t="shared" si="211"/>
        <v>654</v>
      </c>
      <c r="L2039" s="36" t="s">
        <v>110</v>
      </c>
      <c r="N2039" s="36" t="s">
        <v>403</v>
      </c>
    </row>
    <row r="2040" spans="1:14" ht="15" hidden="1" customHeight="1" outlineLevel="2" x14ac:dyDescent="0.25">
      <c r="A2040" s="36"/>
      <c r="B2040" s="35" t="str">
        <f t="shared" si="206"/>
        <v>Current - Circuit 63</v>
      </c>
      <c r="C2040" s="36">
        <f t="shared" si="212"/>
        <v>63</v>
      </c>
      <c r="D2040" s="30">
        <f t="shared" si="213"/>
        <v>6214</v>
      </c>
      <c r="E2040" s="29"/>
      <c r="F2040" s="31">
        <v>5254</v>
      </c>
      <c r="G2040" s="25" t="s">
        <v>171</v>
      </c>
      <c r="H2040" s="23">
        <f t="shared" si="209"/>
        <v>11276</v>
      </c>
      <c r="I2040" s="25">
        <f t="shared" si="210"/>
        <v>11277</v>
      </c>
      <c r="J2040" s="80" t="s">
        <v>483</v>
      </c>
      <c r="K2040" s="79">
        <f t="shared" si="211"/>
        <v>655</v>
      </c>
      <c r="L2040" s="36" t="s">
        <v>110</v>
      </c>
      <c r="N2040" s="36" t="s">
        <v>403</v>
      </c>
    </row>
    <row r="2041" spans="1:14" ht="15" hidden="1" customHeight="1" outlineLevel="2" x14ac:dyDescent="0.25">
      <c r="A2041" s="36"/>
      <c r="B2041" s="35" t="str">
        <f t="shared" si="206"/>
        <v>Current - Circuit 64</v>
      </c>
      <c r="C2041" s="36">
        <f t="shared" si="212"/>
        <v>64</v>
      </c>
      <c r="D2041" s="30">
        <f t="shared" si="213"/>
        <v>6215</v>
      </c>
      <c r="E2041" s="29"/>
      <c r="F2041" s="31">
        <v>5255</v>
      </c>
      <c r="G2041" s="25" t="s">
        <v>171</v>
      </c>
      <c r="H2041" s="23">
        <f t="shared" si="209"/>
        <v>11278</v>
      </c>
      <c r="I2041" s="25">
        <f t="shared" si="210"/>
        <v>11279</v>
      </c>
      <c r="J2041" s="80" t="s">
        <v>483</v>
      </c>
      <c r="K2041" s="79">
        <f t="shared" si="211"/>
        <v>656</v>
      </c>
      <c r="L2041" s="36" t="s">
        <v>110</v>
      </c>
      <c r="N2041" s="36" t="s">
        <v>403</v>
      </c>
    </row>
    <row r="2042" spans="1:14" ht="15" hidden="1" customHeight="1" outlineLevel="2" x14ac:dyDescent="0.25">
      <c r="A2042" s="36"/>
      <c r="B2042" s="35" t="str">
        <f t="shared" si="206"/>
        <v>Current - Circuit 65</v>
      </c>
      <c r="C2042" s="36">
        <f t="shared" si="212"/>
        <v>65</v>
      </c>
      <c r="D2042" s="30">
        <f t="shared" si="213"/>
        <v>6216</v>
      </c>
      <c r="E2042" s="29"/>
      <c r="F2042" s="31">
        <v>5256</v>
      </c>
      <c r="G2042" s="25" t="s">
        <v>171</v>
      </c>
      <c r="H2042" s="23">
        <f t="shared" si="209"/>
        <v>11280</v>
      </c>
      <c r="I2042" s="25">
        <f t="shared" si="210"/>
        <v>11281</v>
      </c>
      <c r="J2042" s="80" t="s">
        <v>483</v>
      </c>
      <c r="K2042" s="79">
        <f t="shared" si="211"/>
        <v>657</v>
      </c>
      <c r="L2042" s="36" t="s">
        <v>110</v>
      </c>
      <c r="N2042" s="36" t="s">
        <v>403</v>
      </c>
    </row>
    <row r="2043" spans="1:14" ht="15" hidden="1" customHeight="1" outlineLevel="2" x14ac:dyDescent="0.25">
      <c r="A2043" s="36"/>
      <c r="B2043" s="35" t="str">
        <f t="shared" ref="B2043:B2073" si="214">CONCATENATE("Current - Circuit ",C2043)</f>
        <v>Current - Circuit 66</v>
      </c>
      <c r="C2043" s="36">
        <f t="shared" ref="C2043:C2073" si="215">C2042+1</f>
        <v>66</v>
      </c>
      <c r="D2043" s="30">
        <f t="shared" ref="D2043:D2073" si="216">D2042+1</f>
        <v>6217</v>
      </c>
      <c r="E2043" s="29"/>
      <c r="F2043" s="31">
        <v>5257</v>
      </c>
      <c r="G2043" s="25" t="s">
        <v>171</v>
      </c>
      <c r="H2043" s="23">
        <f t="shared" si="209"/>
        <v>11282</v>
      </c>
      <c r="I2043" s="25">
        <f t="shared" si="210"/>
        <v>11283</v>
      </c>
      <c r="J2043" s="80" t="s">
        <v>483</v>
      </c>
      <c r="K2043" s="79">
        <f t="shared" si="211"/>
        <v>658</v>
      </c>
      <c r="L2043" s="36" t="s">
        <v>110</v>
      </c>
      <c r="N2043" s="36" t="s">
        <v>403</v>
      </c>
    </row>
    <row r="2044" spans="1:14" ht="15" hidden="1" customHeight="1" outlineLevel="2" x14ac:dyDescent="0.25">
      <c r="A2044" s="36"/>
      <c r="B2044" s="35" t="str">
        <f t="shared" si="214"/>
        <v>Current - Circuit 67</v>
      </c>
      <c r="C2044" s="36">
        <f t="shared" si="215"/>
        <v>67</v>
      </c>
      <c r="D2044" s="30">
        <f t="shared" si="216"/>
        <v>6218</v>
      </c>
      <c r="E2044" s="29"/>
      <c r="F2044" s="31">
        <v>5258</v>
      </c>
      <c r="G2044" s="25" t="s">
        <v>171</v>
      </c>
      <c r="H2044" s="23">
        <f t="shared" ref="H2044:H2073" si="217">I2043+1</f>
        <v>11284</v>
      </c>
      <c r="I2044" s="25">
        <f t="shared" ref="I2044:I2073" si="218">+H2044+1</f>
        <v>11285</v>
      </c>
      <c r="J2044" s="80" t="s">
        <v>483</v>
      </c>
      <c r="K2044" s="79">
        <f t="shared" ref="K2044:K2073" si="219">K2043+1</f>
        <v>659</v>
      </c>
      <c r="L2044" s="36" t="s">
        <v>110</v>
      </c>
      <c r="N2044" s="36" t="s">
        <v>403</v>
      </c>
    </row>
    <row r="2045" spans="1:14" ht="15" hidden="1" customHeight="1" outlineLevel="2" x14ac:dyDescent="0.25">
      <c r="A2045" s="36"/>
      <c r="B2045" s="35" t="str">
        <f t="shared" si="214"/>
        <v>Current - Circuit 68</v>
      </c>
      <c r="C2045" s="36">
        <f t="shared" si="215"/>
        <v>68</v>
      </c>
      <c r="D2045" s="30">
        <f t="shared" si="216"/>
        <v>6219</v>
      </c>
      <c r="E2045" s="29"/>
      <c r="F2045" s="31">
        <v>5259</v>
      </c>
      <c r="G2045" s="25" t="s">
        <v>171</v>
      </c>
      <c r="H2045" s="23">
        <f t="shared" si="217"/>
        <v>11286</v>
      </c>
      <c r="I2045" s="25">
        <f t="shared" si="218"/>
        <v>11287</v>
      </c>
      <c r="J2045" s="80" t="s">
        <v>483</v>
      </c>
      <c r="K2045" s="79">
        <f t="shared" si="219"/>
        <v>660</v>
      </c>
      <c r="L2045" s="36" t="s">
        <v>110</v>
      </c>
      <c r="N2045" s="36" t="s">
        <v>403</v>
      </c>
    </row>
    <row r="2046" spans="1:14" ht="15" hidden="1" customHeight="1" outlineLevel="2" x14ac:dyDescent="0.25">
      <c r="A2046" s="36"/>
      <c r="B2046" s="35" t="str">
        <f t="shared" si="214"/>
        <v>Current - Circuit 69</v>
      </c>
      <c r="C2046" s="36">
        <f t="shared" si="215"/>
        <v>69</v>
      </c>
      <c r="D2046" s="30">
        <f t="shared" si="216"/>
        <v>6220</v>
      </c>
      <c r="E2046" s="29"/>
      <c r="F2046" s="31">
        <v>5260</v>
      </c>
      <c r="G2046" s="25" t="s">
        <v>171</v>
      </c>
      <c r="H2046" s="23">
        <f t="shared" si="217"/>
        <v>11288</v>
      </c>
      <c r="I2046" s="25">
        <f t="shared" si="218"/>
        <v>11289</v>
      </c>
      <c r="J2046" s="80" t="s">
        <v>483</v>
      </c>
      <c r="K2046" s="79">
        <f t="shared" si="219"/>
        <v>661</v>
      </c>
      <c r="L2046" s="36" t="s">
        <v>110</v>
      </c>
      <c r="N2046" s="36" t="s">
        <v>403</v>
      </c>
    </row>
    <row r="2047" spans="1:14" ht="15" hidden="1" customHeight="1" outlineLevel="2" x14ac:dyDescent="0.25">
      <c r="A2047" s="36"/>
      <c r="B2047" s="35" t="str">
        <f t="shared" si="214"/>
        <v>Current - Circuit 70</v>
      </c>
      <c r="C2047" s="36">
        <f t="shared" si="215"/>
        <v>70</v>
      </c>
      <c r="D2047" s="30">
        <f t="shared" si="216"/>
        <v>6221</v>
      </c>
      <c r="E2047" s="29"/>
      <c r="F2047" s="31">
        <v>5261</v>
      </c>
      <c r="G2047" s="25" t="s">
        <v>171</v>
      </c>
      <c r="H2047" s="23">
        <f t="shared" si="217"/>
        <v>11290</v>
      </c>
      <c r="I2047" s="25">
        <f t="shared" si="218"/>
        <v>11291</v>
      </c>
      <c r="J2047" s="80" t="s">
        <v>483</v>
      </c>
      <c r="K2047" s="79">
        <f t="shared" si="219"/>
        <v>662</v>
      </c>
      <c r="L2047" s="36" t="s">
        <v>110</v>
      </c>
      <c r="N2047" s="36" t="s">
        <v>403</v>
      </c>
    </row>
    <row r="2048" spans="1:14" ht="15" hidden="1" customHeight="1" outlineLevel="2" x14ac:dyDescent="0.25">
      <c r="A2048" s="36"/>
      <c r="B2048" s="35" t="str">
        <f t="shared" si="214"/>
        <v>Current - Circuit 71</v>
      </c>
      <c r="C2048" s="36">
        <f t="shared" si="215"/>
        <v>71</v>
      </c>
      <c r="D2048" s="30">
        <f t="shared" si="216"/>
        <v>6222</v>
      </c>
      <c r="E2048" s="29"/>
      <c r="F2048" s="31">
        <v>5262</v>
      </c>
      <c r="G2048" s="25" t="s">
        <v>171</v>
      </c>
      <c r="H2048" s="23">
        <f t="shared" si="217"/>
        <v>11292</v>
      </c>
      <c r="I2048" s="25">
        <f t="shared" si="218"/>
        <v>11293</v>
      </c>
      <c r="J2048" s="80" t="s">
        <v>483</v>
      </c>
      <c r="K2048" s="79">
        <f t="shared" si="219"/>
        <v>663</v>
      </c>
      <c r="L2048" s="36" t="s">
        <v>110</v>
      </c>
      <c r="N2048" s="36" t="s">
        <v>403</v>
      </c>
    </row>
    <row r="2049" spans="1:14" ht="15" hidden="1" customHeight="1" outlineLevel="2" x14ac:dyDescent="0.25">
      <c r="A2049" s="36"/>
      <c r="B2049" s="35" t="str">
        <f t="shared" si="214"/>
        <v>Current - Circuit 72</v>
      </c>
      <c r="C2049" s="36">
        <f t="shared" si="215"/>
        <v>72</v>
      </c>
      <c r="D2049" s="30">
        <f t="shared" si="216"/>
        <v>6223</v>
      </c>
      <c r="E2049" s="29"/>
      <c r="F2049" s="31">
        <v>5263</v>
      </c>
      <c r="G2049" s="25" t="s">
        <v>171</v>
      </c>
      <c r="H2049" s="23">
        <f t="shared" si="217"/>
        <v>11294</v>
      </c>
      <c r="I2049" s="25">
        <f t="shared" si="218"/>
        <v>11295</v>
      </c>
      <c r="J2049" s="80" t="s">
        <v>483</v>
      </c>
      <c r="K2049" s="79">
        <f t="shared" si="219"/>
        <v>664</v>
      </c>
      <c r="L2049" s="36" t="s">
        <v>110</v>
      </c>
      <c r="N2049" s="36" t="s">
        <v>403</v>
      </c>
    </row>
    <row r="2050" spans="1:14" ht="15" hidden="1" customHeight="1" outlineLevel="2" x14ac:dyDescent="0.25">
      <c r="A2050" s="36"/>
      <c r="B2050" s="35" t="str">
        <f t="shared" si="214"/>
        <v>Current - Circuit 73</v>
      </c>
      <c r="C2050" s="36">
        <f t="shared" si="215"/>
        <v>73</v>
      </c>
      <c r="D2050" s="30">
        <f t="shared" si="216"/>
        <v>6224</v>
      </c>
      <c r="E2050" s="29"/>
      <c r="F2050" s="31">
        <v>5264</v>
      </c>
      <c r="G2050" s="25" t="s">
        <v>171</v>
      </c>
      <c r="H2050" s="23">
        <f t="shared" si="217"/>
        <v>11296</v>
      </c>
      <c r="I2050" s="25">
        <f t="shared" si="218"/>
        <v>11297</v>
      </c>
      <c r="J2050" s="80" t="s">
        <v>483</v>
      </c>
      <c r="K2050" s="79">
        <f t="shared" si="219"/>
        <v>665</v>
      </c>
      <c r="L2050" s="36" t="s">
        <v>110</v>
      </c>
      <c r="N2050" s="36" t="s">
        <v>403</v>
      </c>
    </row>
    <row r="2051" spans="1:14" ht="15" hidden="1" customHeight="1" outlineLevel="2" x14ac:dyDescent="0.25">
      <c r="A2051" s="36"/>
      <c r="B2051" s="35" t="str">
        <f t="shared" si="214"/>
        <v>Current - Circuit 74</v>
      </c>
      <c r="C2051" s="36">
        <f t="shared" si="215"/>
        <v>74</v>
      </c>
      <c r="D2051" s="30">
        <f t="shared" si="216"/>
        <v>6225</v>
      </c>
      <c r="E2051" s="29"/>
      <c r="F2051" s="31">
        <v>5265</v>
      </c>
      <c r="G2051" s="25" t="s">
        <v>171</v>
      </c>
      <c r="H2051" s="23">
        <f t="shared" si="217"/>
        <v>11298</v>
      </c>
      <c r="I2051" s="25">
        <f t="shared" si="218"/>
        <v>11299</v>
      </c>
      <c r="J2051" s="80" t="s">
        <v>483</v>
      </c>
      <c r="K2051" s="79">
        <f t="shared" si="219"/>
        <v>666</v>
      </c>
      <c r="L2051" s="36" t="s">
        <v>110</v>
      </c>
      <c r="N2051" s="36" t="s">
        <v>403</v>
      </c>
    </row>
    <row r="2052" spans="1:14" ht="15" hidden="1" customHeight="1" outlineLevel="2" x14ac:dyDescent="0.25">
      <c r="A2052" s="36"/>
      <c r="B2052" s="35" t="str">
        <f t="shared" si="214"/>
        <v>Current - Circuit 75</v>
      </c>
      <c r="C2052" s="36">
        <f t="shared" si="215"/>
        <v>75</v>
      </c>
      <c r="D2052" s="30">
        <f t="shared" si="216"/>
        <v>6226</v>
      </c>
      <c r="E2052" s="29"/>
      <c r="F2052" s="31">
        <v>5266</v>
      </c>
      <c r="G2052" s="25" t="s">
        <v>171</v>
      </c>
      <c r="H2052" s="23">
        <f t="shared" si="217"/>
        <v>11300</v>
      </c>
      <c r="I2052" s="25">
        <f t="shared" si="218"/>
        <v>11301</v>
      </c>
      <c r="J2052" s="80" t="s">
        <v>483</v>
      </c>
      <c r="K2052" s="79">
        <f t="shared" si="219"/>
        <v>667</v>
      </c>
      <c r="L2052" s="36" t="s">
        <v>110</v>
      </c>
      <c r="N2052" s="36" t="s">
        <v>403</v>
      </c>
    </row>
    <row r="2053" spans="1:14" ht="15" hidden="1" customHeight="1" outlineLevel="2" x14ac:dyDescent="0.25">
      <c r="A2053" s="36"/>
      <c r="B2053" s="35" t="str">
        <f t="shared" si="214"/>
        <v>Current - Circuit 76</v>
      </c>
      <c r="C2053" s="36">
        <f t="shared" si="215"/>
        <v>76</v>
      </c>
      <c r="D2053" s="30">
        <f t="shared" si="216"/>
        <v>6227</v>
      </c>
      <c r="E2053" s="29"/>
      <c r="F2053" s="31">
        <v>5267</v>
      </c>
      <c r="G2053" s="25" t="s">
        <v>171</v>
      </c>
      <c r="H2053" s="23">
        <f t="shared" si="217"/>
        <v>11302</v>
      </c>
      <c r="I2053" s="25">
        <f t="shared" si="218"/>
        <v>11303</v>
      </c>
      <c r="J2053" s="80" t="s">
        <v>483</v>
      </c>
      <c r="K2053" s="79">
        <f t="shared" si="219"/>
        <v>668</v>
      </c>
      <c r="L2053" s="36" t="s">
        <v>110</v>
      </c>
      <c r="N2053" s="36" t="s">
        <v>403</v>
      </c>
    </row>
    <row r="2054" spans="1:14" ht="15" hidden="1" customHeight="1" outlineLevel="2" x14ac:dyDescent="0.25">
      <c r="A2054" s="36"/>
      <c r="B2054" s="35" t="str">
        <f t="shared" si="214"/>
        <v>Current - Circuit 77</v>
      </c>
      <c r="C2054" s="36">
        <f t="shared" si="215"/>
        <v>77</v>
      </c>
      <c r="D2054" s="30">
        <f t="shared" si="216"/>
        <v>6228</v>
      </c>
      <c r="E2054" s="29"/>
      <c r="F2054" s="31">
        <v>5268</v>
      </c>
      <c r="G2054" s="25" t="s">
        <v>171</v>
      </c>
      <c r="H2054" s="23">
        <f t="shared" si="217"/>
        <v>11304</v>
      </c>
      <c r="I2054" s="25">
        <f t="shared" si="218"/>
        <v>11305</v>
      </c>
      <c r="J2054" s="80" t="s">
        <v>483</v>
      </c>
      <c r="K2054" s="79">
        <f t="shared" si="219"/>
        <v>669</v>
      </c>
      <c r="L2054" s="36" t="s">
        <v>110</v>
      </c>
      <c r="N2054" s="36" t="s">
        <v>403</v>
      </c>
    </row>
    <row r="2055" spans="1:14" ht="15" hidden="1" customHeight="1" outlineLevel="2" x14ac:dyDescent="0.25">
      <c r="A2055" s="36"/>
      <c r="B2055" s="35" t="str">
        <f t="shared" si="214"/>
        <v>Current - Circuit 78</v>
      </c>
      <c r="C2055" s="36">
        <f t="shared" si="215"/>
        <v>78</v>
      </c>
      <c r="D2055" s="30">
        <f t="shared" si="216"/>
        <v>6229</v>
      </c>
      <c r="E2055" s="29"/>
      <c r="F2055" s="31">
        <v>5269</v>
      </c>
      <c r="G2055" s="25" t="s">
        <v>171</v>
      </c>
      <c r="H2055" s="23">
        <f t="shared" si="217"/>
        <v>11306</v>
      </c>
      <c r="I2055" s="25">
        <f t="shared" si="218"/>
        <v>11307</v>
      </c>
      <c r="J2055" s="80" t="s">
        <v>483</v>
      </c>
      <c r="K2055" s="79">
        <f t="shared" si="219"/>
        <v>670</v>
      </c>
      <c r="L2055" s="36" t="s">
        <v>110</v>
      </c>
      <c r="N2055" s="36" t="s">
        <v>403</v>
      </c>
    </row>
    <row r="2056" spans="1:14" ht="15" hidden="1" customHeight="1" outlineLevel="2" x14ac:dyDescent="0.25">
      <c r="A2056" s="36"/>
      <c r="B2056" s="35" t="str">
        <f t="shared" si="214"/>
        <v>Current - Circuit 79</v>
      </c>
      <c r="C2056" s="36">
        <f t="shared" si="215"/>
        <v>79</v>
      </c>
      <c r="D2056" s="30">
        <f t="shared" si="216"/>
        <v>6230</v>
      </c>
      <c r="E2056" s="29"/>
      <c r="F2056" s="31">
        <v>5270</v>
      </c>
      <c r="G2056" s="25" t="s">
        <v>171</v>
      </c>
      <c r="H2056" s="23">
        <f t="shared" si="217"/>
        <v>11308</v>
      </c>
      <c r="I2056" s="25">
        <f t="shared" si="218"/>
        <v>11309</v>
      </c>
      <c r="J2056" s="80" t="s">
        <v>483</v>
      </c>
      <c r="K2056" s="79">
        <f t="shared" si="219"/>
        <v>671</v>
      </c>
      <c r="L2056" s="36" t="s">
        <v>110</v>
      </c>
      <c r="N2056" s="36" t="s">
        <v>403</v>
      </c>
    </row>
    <row r="2057" spans="1:14" ht="15" hidden="1" customHeight="1" outlineLevel="2" x14ac:dyDescent="0.25">
      <c r="A2057" s="36"/>
      <c r="B2057" s="35" t="str">
        <f t="shared" si="214"/>
        <v>Current - Circuit 80</v>
      </c>
      <c r="C2057" s="36">
        <f t="shared" si="215"/>
        <v>80</v>
      </c>
      <c r="D2057" s="30">
        <f t="shared" si="216"/>
        <v>6231</v>
      </c>
      <c r="E2057" s="29"/>
      <c r="F2057" s="31">
        <v>5271</v>
      </c>
      <c r="G2057" s="25" t="s">
        <v>171</v>
      </c>
      <c r="H2057" s="23">
        <f t="shared" si="217"/>
        <v>11310</v>
      </c>
      <c r="I2057" s="25">
        <f t="shared" si="218"/>
        <v>11311</v>
      </c>
      <c r="J2057" s="80" t="s">
        <v>483</v>
      </c>
      <c r="K2057" s="79">
        <f t="shared" si="219"/>
        <v>672</v>
      </c>
      <c r="L2057" s="36" t="s">
        <v>110</v>
      </c>
      <c r="N2057" s="36" t="s">
        <v>403</v>
      </c>
    </row>
    <row r="2058" spans="1:14" ht="15" hidden="1" customHeight="1" outlineLevel="2" x14ac:dyDescent="0.25">
      <c r="A2058" s="36"/>
      <c r="B2058" s="35" t="str">
        <f t="shared" si="214"/>
        <v>Current - Circuit 81</v>
      </c>
      <c r="C2058" s="36">
        <f t="shared" si="215"/>
        <v>81</v>
      </c>
      <c r="D2058" s="30">
        <f t="shared" si="216"/>
        <v>6232</v>
      </c>
      <c r="E2058" s="29"/>
      <c r="F2058" s="31">
        <v>5272</v>
      </c>
      <c r="G2058" s="25" t="s">
        <v>171</v>
      </c>
      <c r="H2058" s="23">
        <f t="shared" si="217"/>
        <v>11312</v>
      </c>
      <c r="I2058" s="25">
        <f t="shared" si="218"/>
        <v>11313</v>
      </c>
      <c r="J2058" s="80" t="s">
        <v>483</v>
      </c>
      <c r="K2058" s="79">
        <f t="shared" si="219"/>
        <v>673</v>
      </c>
      <c r="L2058" s="36" t="s">
        <v>110</v>
      </c>
      <c r="N2058" s="36" t="s">
        <v>403</v>
      </c>
    </row>
    <row r="2059" spans="1:14" ht="15" hidden="1" customHeight="1" outlineLevel="2" x14ac:dyDescent="0.25">
      <c r="A2059" s="36"/>
      <c r="B2059" s="35" t="str">
        <f t="shared" si="214"/>
        <v>Current - Circuit 82</v>
      </c>
      <c r="C2059" s="36">
        <f t="shared" si="215"/>
        <v>82</v>
      </c>
      <c r="D2059" s="30">
        <f t="shared" si="216"/>
        <v>6233</v>
      </c>
      <c r="E2059" s="29"/>
      <c r="F2059" s="31">
        <v>5273</v>
      </c>
      <c r="G2059" s="25" t="s">
        <v>171</v>
      </c>
      <c r="H2059" s="23">
        <f t="shared" si="217"/>
        <v>11314</v>
      </c>
      <c r="I2059" s="25">
        <f t="shared" si="218"/>
        <v>11315</v>
      </c>
      <c r="J2059" s="80" t="s">
        <v>483</v>
      </c>
      <c r="K2059" s="79">
        <f t="shared" si="219"/>
        <v>674</v>
      </c>
      <c r="L2059" s="36" t="s">
        <v>110</v>
      </c>
      <c r="N2059" s="36" t="s">
        <v>403</v>
      </c>
    </row>
    <row r="2060" spans="1:14" ht="15" hidden="1" customHeight="1" outlineLevel="2" x14ac:dyDescent="0.25">
      <c r="A2060" s="36"/>
      <c r="B2060" s="35" t="str">
        <f t="shared" si="214"/>
        <v>Current - Circuit 83</v>
      </c>
      <c r="C2060" s="36">
        <f t="shared" si="215"/>
        <v>83</v>
      </c>
      <c r="D2060" s="30">
        <f t="shared" si="216"/>
        <v>6234</v>
      </c>
      <c r="E2060" s="29"/>
      <c r="F2060" s="31">
        <v>5274</v>
      </c>
      <c r="G2060" s="25" t="s">
        <v>171</v>
      </c>
      <c r="H2060" s="23">
        <f t="shared" si="217"/>
        <v>11316</v>
      </c>
      <c r="I2060" s="25">
        <f t="shared" si="218"/>
        <v>11317</v>
      </c>
      <c r="J2060" s="80" t="s">
        <v>483</v>
      </c>
      <c r="K2060" s="79">
        <f t="shared" si="219"/>
        <v>675</v>
      </c>
      <c r="L2060" s="36" t="s">
        <v>110</v>
      </c>
      <c r="N2060" s="36" t="s">
        <v>403</v>
      </c>
    </row>
    <row r="2061" spans="1:14" ht="15" hidden="1" customHeight="1" outlineLevel="2" x14ac:dyDescent="0.25">
      <c r="A2061" s="36"/>
      <c r="B2061" s="35" t="str">
        <f t="shared" si="214"/>
        <v>Current - Circuit 84</v>
      </c>
      <c r="C2061" s="36">
        <f t="shared" si="215"/>
        <v>84</v>
      </c>
      <c r="D2061" s="30">
        <f t="shared" si="216"/>
        <v>6235</v>
      </c>
      <c r="E2061" s="29"/>
      <c r="F2061" s="31">
        <v>5275</v>
      </c>
      <c r="G2061" s="25" t="s">
        <v>171</v>
      </c>
      <c r="H2061" s="23">
        <f t="shared" si="217"/>
        <v>11318</v>
      </c>
      <c r="I2061" s="25">
        <f t="shared" si="218"/>
        <v>11319</v>
      </c>
      <c r="J2061" s="80" t="s">
        <v>483</v>
      </c>
      <c r="K2061" s="79">
        <f t="shared" si="219"/>
        <v>676</v>
      </c>
      <c r="L2061" s="36" t="s">
        <v>110</v>
      </c>
      <c r="N2061" s="36" t="s">
        <v>403</v>
      </c>
    </row>
    <row r="2062" spans="1:14" ht="15" hidden="1" customHeight="1" outlineLevel="2" x14ac:dyDescent="0.25">
      <c r="A2062" s="36"/>
      <c r="B2062" s="35" t="str">
        <f t="shared" si="214"/>
        <v>Current - Circuit 85</v>
      </c>
      <c r="C2062" s="36">
        <f t="shared" si="215"/>
        <v>85</v>
      </c>
      <c r="D2062" s="30">
        <f t="shared" si="216"/>
        <v>6236</v>
      </c>
      <c r="E2062" s="29"/>
      <c r="F2062" s="31">
        <v>5276</v>
      </c>
      <c r="G2062" s="25" t="s">
        <v>171</v>
      </c>
      <c r="H2062" s="23">
        <f t="shared" si="217"/>
        <v>11320</v>
      </c>
      <c r="I2062" s="25">
        <f t="shared" si="218"/>
        <v>11321</v>
      </c>
      <c r="J2062" s="80" t="s">
        <v>483</v>
      </c>
      <c r="K2062" s="79">
        <f t="shared" si="219"/>
        <v>677</v>
      </c>
      <c r="L2062" s="36" t="s">
        <v>110</v>
      </c>
      <c r="N2062" s="36" t="s">
        <v>403</v>
      </c>
    </row>
    <row r="2063" spans="1:14" ht="15" hidden="1" customHeight="1" outlineLevel="2" x14ac:dyDescent="0.25">
      <c r="A2063" s="36"/>
      <c r="B2063" s="35" t="str">
        <f t="shared" si="214"/>
        <v>Current - Circuit 86</v>
      </c>
      <c r="C2063" s="36">
        <f t="shared" si="215"/>
        <v>86</v>
      </c>
      <c r="D2063" s="30">
        <f t="shared" si="216"/>
        <v>6237</v>
      </c>
      <c r="E2063" s="29"/>
      <c r="F2063" s="31">
        <v>5277</v>
      </c>
      <c r="G2063" s="25" t="s">
        <v>171</v>
      </c>
      <c r="H2063" s="23">
        <f t="shared" si="217"/>
        <v>11322</v>
      </c>
      <c r="I2063" s="25">
        <f t="shared" si="218"/>
        <v>11323</v>
      </c>
      <c r="J2063" s="80" t="s">
        <v>483</v>
      </c>
      <c r="K2063" s="79">
        <f t="shared" si="219"/>
        <v>678</v>
      </c>
      <c r="L2063" s="36" t="s">
        <v>110</v>
      </c>
      <c r="N2063" s="36" t="s">
        <v>403</v>
      </c>
    </row>
    <row r="2064" spans="1:14" ht="15" hidden="1" customHeight="1" outlineLevel="2" x14ac:dyDescent="0.25">
      <c r="A2064" s="36"/>
      <c r="B2064" s="35" t="str">
        <f t="shared" si="214"/>
        <v>Current - Circuit 87</v>
      </c>
      <c r="C2064" s="36">
        <f t="shared" si="215"/>
        <v>87</v>
      </c>
      <c r="D2064" s="30">
        <f t="shared" si="216"/>
        <v>6238</v>
      </c>
      <c r="E2064" s="29"/>
      <c r="F2064" s="31">
        <v>5278</v>
      </c>
      <c r="G2064" s="25" t="s">
        <v>171</v>
      </c>
      <c r="H2064" s="23">
        <f t="shared" si="217"/>
        <v>11324</v>
      </c>
      <c r="I2064" s="25">
        <f t="shared" si="218"/>
        <v>11325</v>
      </c>
      <c r="J2064" s="80" t="s">
        <v>483</v>
      </c>
      <c r="K2064" s="79">
        <f t="shared" si="219"/>
        <v>679</v>
      </c>
      <c r="L2064" s="36" t="s">
        <v>110</v>
      </c>
      <c r="N2064" s="36" t="s">
        <v>403</v>
      </c>
    </row>
    <row r="2065" spans="1:16" ht="15" hidden="1" customHeight="1" outlineLevel="2" x14ac:dyDescent="0.25">
      <c r="A2065" s="36"/>
      <c r="B2065" s="35" t="str">
        <f t="shared" si="214"/>
        <v>Current - Circuit 88</v>
      </c>
      <c r="C2065" s="36">
        <f t="shared" si="215"/>
        <v>88</v>
      </c>
      <c r="D2065" s="30">
        <f t="shared" si="216"/>
        <v>6239</v>
      </c>
      <c r="E2065" s="29"/>
      <c r="F2065" s="31">
        <v>5279</v>
      </c>
      <c r="G2065" s="25" t="s">
        <v>171</v>
      </c>
      <c r="H2065" s="23">
        <f t="shared" si="217"/>
        <v>11326</v>
      </c>
      <c r="I2065" s="25">
        <f t="shared" si="218"/>
        <v>11327</v>
      </c>
      <c r="J2065" s="80" t="s">
        <v>483</v>
      </c>
      <c r="K2065" s="79">
        <f t="shared" si="219"/>
        <v>680</v>
      </c>
      <c r="L2065" s="36" t="s">
        <v>110</v>
      </c>
      <c r="N2065" s="36" t="s">
        <v>403</v>
      </c>
    </row>
    <row r="2066" spans="1:16" ht="15" hidden="1" customHeight="1" outlineLevel="2" x14ac:dyDescent="0.25">
      <c r="A2066" s="36"/>
      <c r="B2066" s="35" t="str">
        <f t="shared" si="214"/>
        <v>Current - Circuit 89</v>
      </c>
      <c r="C2066" s="36">
        <f t="shared" si="215"/>
        <v>89</v>
      </c>
      <c r="D2066" s="30">
        <f t="shared" si="216"/>
        <v>6240</v>
      </c>
      <c r="E2066" s="29"/>
      <c r="F2066" s="31">
        <v>5280</v>
      </c>
      <c r="G2066" s="25" t="s">
        <v>171</v>
      </c>
      <c r="H2066" s="23">
        <f t="shared" si="217"/>
        <v>11328</v>
      </c>
      <c r="I2066" s="25">
        <f t="shared" si="218"/>
        <v>11329</v>
      </c>
      <c r="J2066" s="80" t="s">
        <v>483</v>
      </c>
      <c r="K2066" s="79">
        <f t="shared" si="219"/>
        <v>681</v>
      </c>
      <c r="L2066" s="36" t="s">
        <v>110</v>
      </c>
      <c r="N2066" s="36" t="s">
        <v>403</v>
      </c>
    </row>
    <row r="2067" spans="1:16" ht="15" hidden="1" customHeight="1" outlineLevel="2" x14ac:dyDescent="0.25">
      <c r="A2067" s="36"/>
      <c r="B2067" s="35" t="str">
        <f t="shared" si="214"/>
        <v>Current - Circuit 90</v>
      </c>
      <c r="C2067" s="36">
        <f t="shared" si="215"/>
        <v>90</v>
      </c>
      <c r="D2067" s="30">
        <f t="shared" si="216"/>
        <v>6241</v>
      </c>
      <c r="E2067" s="29"/>
      <c r="F2067" s="31">
        <v>5281</v>
      </c>
      <c r="G2067" s="25" t="s">
        <v>171</v>
      </c>
      <c r="H2067" s="23">
        <f t="shared" si="217"/>
        <v>11330</v>
      </c>
      <c r="I2067" s="25">
        <f t="shared" si="218"/>
        <v>11331</v>
      </c>
      <c r="J2067" s="80" t="s">
        <v>483</v>
      </c>
      <c r="K2067" s="79">
        <f t="shared" si="219"/>
        <v>682</v>
      </c>
      <c r="L2067" s="36" t="s">
        <v>110</v>
      </c>
      <c r="N2067" s="36" t="s">
        <v>403</v>
      </c>
    </row>
    <row r="2068" spans="1:16" ht="15" hidden="1" customHeight="1" outlineLevel="2" x14ac:dyDescent="0.25">
      <c r="A2068" s="36"/>
      <c r="B2068" s="35" t="str">
        <f t="shared" si="214"/>
        <v>Current - Circuit 91</v>
      </c>
      <c r="C2068" s="36">
        <f t="shared" si="215"/>
        <v>91</v>
      </c>
      <c r="D2068" s="30">
        <f t="shared" si="216"/>
        <v>6242</v>
      </c>
      <c r="E2068" s="29"/>
      <c r="F2068" s="31">
        <v>5282</v>
      </c>
      <c r="G2068" s="25" t="s">
        <v>171</v>
      </c>
      <c r="H2068" s="23">
        <f t="shared" si="217"/>
        <v>11332</v>
      </c>
      <c r="I2068" s="25">
        <f t="shared" si="218"/>
        <v>11333</v>
      </c>
      <c r="J2068" s="80" t="s">
        <v>483</v>
      </c>
      <c r="K2068" s="79">
        <f t="shared" si="219"/>
        <v>683</v>
      </c>
      <c r="L2068" s="36" t="s">
        <v>110</v>
      </c>
      <c r="N2068" s="36" t="s">
        <v>403</v>
      </c>
    </row>
    <row r="2069" spans="1:16" ht="15" hidden="1" customHeight="1" outlineLevel="2" x14ac:dyDescent="0.25">
      <c r="A2069" s="36"/>
      <c r="B2069" s="35" t="str">
        <f t="shared" si="214"/>
        <v>Current - Circuit 92</v>
      </c>
      <c r="C2069" s="36">
        <f t="shared" si="215"/>
        <v>92</v>
      </c>
      <c r="D2069" s="30">
        <f t="shared" si="216"/>
        <v>6243</v>
      </c>
      <c r="E2069" s="29"/>
      <c r="F2069" s="31">
        <v>5283</v>
      </c>
      <c r="G2069" s="25" t="s">
        <v>171</v>
      </c>
      <c r="H2069" s="23">
        <f t="shared" si="217"/>
        <v>11334</v>
      </c>
      <c r="I2069" s="25">
        <f t="shared" si="218"/>
        <v>11335</v>
      </c>
      <c r="J2069" s="80" t="s">
        <v>483</v>
      </c>
      <c r="K2069" s="79">
        <f t="shared" si="219"/>
        <v>684</v>
      </c>
      <c r="L2069" s="36" t="s">
        <v>110</v>
      </c>
      <c r="N2069" s="36" t="s">
        <v>403</v>
      </c>
    </row>
    <row r="2070" spans="1:16" ht="15" hidden="1" customHeight="1" outlineLevel="2" x14ac:dyDescent="0.25">
      <c r="A2070" s="36"/>
      <c r="B2070" s="35" t="str">
        <f t="shared" si="214"/>
        <v>Current - Circuit 93</v>
      </c>
      <c r="C2070" s="36">
        <f t="shared" si="215"/>
        <v>93</v>
      </c>
      <c r="D2070" s="30">
        <f t="shared" si="216"/>
        <v>6244</v>
      </c>
      <c r="E2070" s="29"/>
      <c r="F2070" s="31">
        <v>5284</v>
      </c>
      <c r="G2070" s="25" t="s">
        <v>171</v>
      </c>
      <c r="H2070" s="23">
        <f t="shared" si="217"/>
        <v>11336</v>
      </c>
      <c r="I2070" s="25">
        <f t="shared" si="218"/>
        <v>11337</v>
      </c>
      <c r="J2070" s="80" t="s">
        <v>483</v>
      </c>
      <c r="K2070" s="79">
        <f t="shared" si="219"/>
        <v>685</v>
      </c>
      <c r="L2070" s="36" t="s">
        <v>110</v>
      </c>
      <c r="N2070" s="36" t="s">
        <v>403</v>
      </c>
    </row>
    <row r="2071" spans="1:16" ht="15" hidden="1" customHeight="1" outlineLevel="2" x14ac:dyDescent="0.25">
      <c r="A2071" s="36"/>
      <c r="B2071" s="35" t="str">
        <f t="shared" si="214"/>
        <v>Current - Circuit 94</v>
      </c>
      <c r="C2071" s="36">
        <f t="shared" si="215"/>
        <v>94</v>
      </c>
      <c r="D2071" s="30">
        <f t="shared" si="216"/>
        <v>6245</v>
      </c>
      <c r="E2071" s="29"/>
      <c r="F2071" s="31">
        <v>5285</v>
      </c>
      <c r="G2071" s="25" t="s">
        <v>171</v>
      </c>
      <c r="H2071" s="23">
        <f t="shared" si="217"/>
        <v>11338</v>
      </c>
      <c r="I2071" s="25">
        <f t="shared" si="218"/>
        <v>11339</v>
      </c>
      <c r="J2071" s="80" t="s">
        <v>483</v>
      </c>
      <c r="K2071" s="79">
        <f t="shared" si="219"/>
        <v>686</v>
      </c>
      <c r="L2071" s="36" t="s">
        <v>110</v>
      </c>
      <c r="N2071" s="36" t="s">
        <v>403</v>
      </c>
    </row>
    <row r="2072" spans="1:16" ht="15" hidden="1" customHeight="1" outlineLevel="2" x14ac:dyDescent="0.25">
      <c r="A2072" s="36"/>
      <c r="B2072" s="35" t="str">
        <f t="shared" si="214"/>
        <v>Current - Circuit 95</v>
      </c>
      <c r="C2072" s="36">
        <f t="shared" si="215"/>
        <v>95</v>
      </c>
      <c r="D2072" s="30">
        <f t="shared" si="216"/>
        <v>6246</v>
      </c>
      <c r="E2072" s="29"/>
      <c r="F2072" s="31">
        <v>5286</v>
      </c>
      <c r="G2072" s="25" t="s">
        <v>171</v>
      </c>
      <c r="H2072" s="23">
        <f t="shared" si="217"/>
        <v>11340</v>
      </c>
      <c r="I2072" s="25">
        <f t="shared" si="218"/>
        <v>11341</v>
      </c>
      <c r="J2072" s="80" t="s">
        <v>483</v>
      </c>
      <c r="K2072" s="79">
        <f t="shared" si="219"/>
        <v>687</v>
      </c>
      <c r="L2072" s="36" t="s">
        <v>110</v>
      </c>
      <c r="N2072" s="36" t="s">
        <v>403</v>
      </c>
    </row>
    <row r="2073" spans="1:16" ht="15" hidden="1" customHeight="1" outlineLevel="2" x14ac:dyDescent="0.25">
      <c r="A2073" s="36"/>
      <c r="B2073" s="35" t="str">
        <f t="shared" si="214"/>
        <v>Current - Circuit 96</v>
      </c>
      <c r="C2073" s="36">
        <f t="shared" si="215"/>
        <v>96</v>
      </c>
      <c r="D2073" s="30">
        <f t="shared" si="216"/>
        <v>6247</v>
      </c>
      <c r="E2073" s="29"/>
      <c r="F2073" s="31">
        <v>5287</v>
      </c>
      <c r="G2073" s="25" t="s">
        <v>171</v>
      </c>
      <c r="H2073" s="23">
        <f t="shared" si="217"/>
        <v>11342</v>
      </c>
      <c r="I2073" s="25">
        <f t="shared" si="218"/>
        <v>11343</v>
      </c>
      <c r="J2073" s="80" t="s">
        <v>483</v>
      </c>
      <c r="K2073" s="79">
        <f t="shared" si="219"/>
        <v>688</v>
      </c>
      <c r="L2073" s="36" t="s">
        <v>110</v>
      </c>
      <c r="N2073" s="36" t="s">
        <v>403</v>
      </c>
    </row>
    <row r="2074" spans="1:16" ht="15" outlineLevel="1" collapsed="1" x14ac:dyDescent="0.25">
      <c r="A2074" s="36"/>
      <c r="D2074" s="30"/>
      <c r="E2074" s="29"/>
      <c r="F2074" s="31"/>
    </row>
    <row r="2075" spans="1:16" s="69" customFormat="1" outlineLevel="1" x14ac:dyDescent="0.25">
      <c r="A2075" s="71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191</v>
      </c>
      <c r="H2075" s="23">
        <f>I1977+1</f>
        <v>11344</v>
      </c>
      <c r="I2075" s="25">
        <f>I2171</f>
        <v>11535</v>
      </c>
      <c r="J2075" s="80" t="s">
        <v>483</v>
      </c>
      <c r="K2075" s="79" t="s">
        <v>497</v>
      </c>
      <c r="L2075" s="36" t="s">
        <v>110</v>
      </c>
      <c r="M2075" s="36"/>
      <c r="N2075" s="36"/>
      <c r="O2075" s="61" t="s">
        <v>424</v>
      </c>
      <c r="P2075" s="35" t="s">
        <v>423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191</v>
      </c>
      <c r="H2076" s="23">
        <f>H2075</f>
        <v>11344</v>
      </c>
      <c r="I2076" s="25">
        <f>+H2076+1</f>
        <v>11345</v>
      </c>
      <c r="J2076" s="80" t="s">
        <v>483</v>
      </c>
      <c r="K2076" s="79">
        <f>K2073+1</f>
        <v>689</v>
      </c>
      <c r="L2076" s="36" t="s">
        <v>110</v>
      </c>
      <c r="O2076" s="61" t="s">
        <v>424</v>
      </c>
      <c r="P2076" s="35" t="s">
        <v>423</v>
      </c>
    </row>
    <row r="2077" spans="1:16" ht="15.75" hidden="1" customHeight="1" outlineLevel="2" x14ac:dyDescent="0.25">
      <c r="B2077" s="35" t="str">
        <f t="shared" ref="B2077:B2140" si="220">CONCATENATE("Power Factor - Circuit ",C2077)</f>
        <v>Power Factor - Circuit 2</v>
      </c>
      <c r="C2077" s="36">
        <f t="shared" ref="C2077:C2108" si="221">C2076+1</f>
        <v>2</v>
      </c>
      <c r="D2077" s="30">
        <f t="shared" ref="D2077:D2108" si="222">D2076+1</f>
        <v>6249</v>
      </c>
      <c r="E2077" s="29"/>
      <c r="F2077" s="31">
        <v>-3</v>
      </c>
      <c r="G2077" s="25" t="s">
        <v>191</v>
      </c>
      <c r="H2077" s="23">
        <f>I2076+1</f>
        <v>11346</v>
      </c>
      <c r="I2077" s="25">
        <f>+H2077+1</f>
        <v>11347</v>
      </c>
      <c r="J2077" s="80" t="s">
        <v>483</v>
      </c>
      <c r="K2077" s="79">
        <f>K2076+1</f>
        <v>690</v>
      </c>
      <c r="L2077" s="36" t="s">
        <v>110</v>
      </c>
      <c r="O2077" s="61" t="s">
        <v>424</v>
      </c>
      <c r="P2077" s="35" t="s">
        <v>423</v>
      </c>
    </row>
    <row r="2078" spans="1:16" ht="15.75" hidden="1" customHeight="1" outlineLevel="2" x14ac:dyDescent="0.25">
      <c r="B2078" s="35" t="str">
        <f t="shared" si="220"/>
        <v>Power Factor - Circuit 3</v>
      </c>
      <c r="C2078" s="36">
        <f t="shared" si="221"/>
        <v>3</v>
      </c>
      <c r="D2078" s="30">
        <f t="shared" si="222"/>
        <v>6250</v>
      </c>
      <c r="E2078" s="29"/>
      <c r="F2078" s="31">
        <v>-3</v>
      </c>
      <c r="G2078" s="25" t="s">
        <v>191</v>
      </c>
      <c r="H2078" s="23">
        <f t="shared" ref="H2078:H2141" si="223">I2077+1</f>
        <v>11348</v>
      </c>
      <c r="I2078" s="25">
        <f t="shared" ref="I2078:I2141" si="224">+H2078+1</f>
        <v>11349</v>
      </c>
      <c r="J2078" s="80" t="s">
        <v>483</v>
      </c>
      <c r="K2078" s="79">
        <f t="shared" ref="K2078:K2141" si="225">K2077+1</f>
        <v>691</v>
      </c>
      <c r="L2078" s="36" t="s">
        <v>110</v>
      </c>
      <c r="O2078" s="61" t="s">
        <v>424</v>
      </c>
      <c r="P2078" s="35" t="s">
        <v>423</v>
      </c>
    </row>
    <row r="2079" spans="1:16" ht="15.75" hidden="1" customHeight="1" outlineLevel="2" x14ac:dyDescent="0.25">
      <c r="B2079" s="35" t="str">
        <f t="shared" si="220"/>
        <v>Power Factor - Circuit 4</v>
      </c>
      <c r="C2079" s="36">
        <f t="shared" si="221"/>
        <v>4</v>
      </c>
      <c r="D2079" s="30">
        <f t="shared" si="222"/>
        <v>6251</v>
      </c>
      <c r="E2079" s="29"/>
      <c r="F2079" s="31">
        <v>-3</v>
      </c>
      <c r="G2079" s="25" t="s">
        <v>191</v>
      </c>
      <c r="H2079" s="23">
        <f t="shared" si="223"/>
        <v>11350</v>
      </c>
      <c r="I2079" s="25">
        <f t="shared" si="224"/>
        <v>11351</v>
      </c>
      <c r="J2079" s="80" t="s">
        <v>483</v>
      </c>
      <c r="K2079" s="79">
        <f t="shared" si="225"/>
        <v>692</v>
      </c>
      <c r="L2079" s="36" t="s">
        <v>110</v>
      </c>
      <c r="O2079" s="61" t="s">
        <v>424</v>
      </c>
      <c r="P2079" s="35" t="s">
        <v>423</v>
      </c>
    </row>
    <row r="2080" spans="1:16" ht="15.75" hidden="1" customHeight="1" outlineLevel="2" x14ac:dyDescent="0.25">
      <c r="B2080" s="35" t="str">
        <f t="shared" si="220"/>
        <v>Power Factor - Circuit 5</v>
      </c>
      <c r="C2080" s="36">
        <f t="shared" si="221"/>
        <v>5</v>
      </c>
      <c r="D2080" s="30">
        <f t="shared" si="222"/>
        <v>6252</v>
      </c>
      <c r="E2080" s="29"/>
      <c r="F2080" s="31">
        <v>-3</v>
      </c>
      <c r="G2080" s="25" t="s">
        <v>191</v>
      </c>
      <c r="H2080" s="23">
        <f t="shared" si="223"/>
        <v>11352</v>
      </c>
      <c r="I2080" s="25">
        <f t="shared" si="224"/>
        <v>11353</v>
      </c>
      <c r="J2080" s="80" t="s">
        <v>483</v>
      </c>
      <c r="K2080" s="79">
        <f t="shared" si="225"/>
        <v>693</v>
      </c>
      <c r="L2080" s="36" t="s">
        <v>110</v>
      </c>
      <c r="O2080" s="61" t="s">
        <v>424</v>
      </c>
      <c r="P2080" s="35" t="s">
        <v>423</v>
      </c>
    </row>
    <row r="2081" spans="1:16" ht="15.75" hidden="1" customHeight="1" outlineLevel="2" x14ac:dyDescent="0.25">
      <c r="B2081" s="35" t="str">
        <f t="shared" si="220"/>
        <v>Power Factor - Circuit 6</v>
      </c>
      <c r="C2081" s="36">
        <f t="shared" si="221"/>
        <v>6</v>
      </c>
      <c r="D2081" s="30">
        <f t="shared" si="222"/>
        <v>6253</v>
      </c>
      <c r="E2081" s="29"/>
      <c r="F2081" s="31">
        <v>-3</v>
      </c>
      <c r="G2081" s="25" t="s">
        <v>191</v>
      </c>
      <c r="H2081" s="23">
        <f t="shared" si="223"/>
        <v>11354</v>
      </c>
      <c r="I2081" s="25">
        <f t="shared" si="224"/>
        <v>11355</v>
      </c>
      <c r="J2081" s="80" t="s">
        <v>483</v>
      </c>
      <c r="K2081" s="79">
        <f t="shared" si="225"/>
        <v>694</v>
      </c>
      <c r="L2081" s="36" t="s">
        <v>110</v>
      </c>
      <c r="O2081" s="61" t="s">
        <v>424</v>
      </c>
      <c r="P2081" s="35" t="s">
        <v>423</v>
      </c>
    </row>
    <row r="2082" spans="1:16" ht="15.75" hidden="1" customHeight="1" outlineLevel="2" x14ac:dyDescent="0.25">
      <c r="B2082" s="35" t="str">
        <f t="shared" si="220"/>
        <v>Power Factor - Circuit 7</v>
      </c>
      <c r="C2082" s="36">
        <f t="shared" si="221"/>
        <v>7</v>
      </c>
      <c r="D2082" s="30">
        <f t="shared" si="222"/>
        <v>6254</v>
      </c>
      <c r="E2082" s="29"/>
      <c r="F2082" s="31">
        <v>-3</v>
      </c>
      <c r="G2082" s="25" t="s">
        <v>191</v>
      </c>
      <c r="H2082" s="23">
        <f t="shared" si="223"/>
        <v>11356</v>
      </c>
      <c r="I2082" s="25">
        <f t="shared" si="224"/>
        <v>11357</v>
      </c>
      <c r="J2082" s="80" t="s">
        <v>483</v>
      </c>
      <c r="K2082" s="79">
        <f t="shared" si="225"/>
        <v>695</v>
      </c>
      <c r="L2082" s="36" t="s">
        <v>110</v>
      </c>
      <c r="O2082" s="61" t="s">
        <v>424</v>
      </c>
      <c r="P2082" s="35" t="s">
        <v>423</v>
      </c>
    </row>
    <row r="2083" spans="1:16" ht="15.75" hidden="1" customHeight="1" outlineLevel="2" x14ac:dyDescent="0.25">
      <c r="B2083" s="35" t="str">
        <f t="shared" si="220"/>
        <v>Power Factor - Circuit 8</v>
      </c>
      <c r="C2083" s="36">
        <f t="shared" si="221"/>
        <v>8</v>
      </c>
      <c r="D2083" s="30">
        <f t="shared" si="222"/>
        <v>6255</v>
      </c>
      <c r="E2083" s="29"/>
      <c r="F2083" s="31">
        <v>-3</v>
      </c>
      <c r="G2083" s="25" t="s">
        <v>191</v>
      </c>
      <c r="H2083" s="23">
        <f t="shared" si="223"/>
        <v>11358</v>
      </c>
      <c r="I2083" s="25">
        <f t="shared" si="224"/>
        <v>11359</v>
      </c>
      <c r="J2083" s="80" t="s">
        <v>483</v>
      </c>
      <c r="K2083" s="79">
        <f t="shared" si="225"/>
        <v>696</v>
      </c>
      <c r="L2083" s="36" t="s">
        <v>110</v>
      </c>
      <c r="O2083" s="61" t="s">
        <v>424</v>
      </c>
      <c r="P2083" s="35" t="s">
        <v>423</v>
      </c>
    </row>
    <row r="2084" spans="1:16" ht="15.75" hidden="1" customHeight="1" outlineLevel="2" x14ac:dyDescent="0.25">
      <c r="B2084" s="35" t="str">
        <f t="shared" si="220"/>
        <v>Power Factor - Circuit 9</v>
      </c>
      <c r="C2084" s="36">
        <f t="shared" si="221"/>
        <v>9</v>
      </c>
      <c r="D2084" s="30">
        <f t="shared" si="222"/>
        <v>6256</v>
      </c>
      <c r="E2084" s="29"/>
      <c r="F2084" s="31">
        <v>-3</v>
      </c>
      <c r="G2084" s="25" t="s">
        <v>191</v>
      </c>
      <c r="H2084" s="23">
        <f t="shared" si="223"/>
        <v>11360</v>
      </c>
      <c r="I2084" s="25">
        <f t="shared" si="224"/>
        <v>11361</v>
      </c>
      <c r="J2084" s="80" t="s">
        <v>483</v>
      </c>
      <c r="K2084" s="79">
        <f t="shared" si="225"/>
        <v>697</v>
      </c>
      <c r="L2084" s="36" t="s">
        <v>110</v>
      </c>
      <c r="O2084" s="61" t="s">
        <v>424</v>
      </c>
      <c r="P2084" s="35" t="s">
        <v>423</v>
      </c>
    </row>
    <row r="2085" spans="1:16" ht="15.75" hidden="1" customHeight="1" outlineLevel="2" x14ac:dyDescent="0.25">
      <c r="B2085" s="35" t="str">
        <f t="shared" si="220"/>
        <v>Power Factor - Circuit 10</v>
      </c>
      <c r="C2085" s="36">
        <f t="shared" si="221"/>
        <v>10</v>
      </c>
      <c r="D2085" s="30">
        <f t="shared" si="222"/>
        <v>6257</v>
      </c>
      <c r="E2085" s="29"/>
      <c r="F2085" s="31">
        <v>-3</v>
      </c>
      <c r="G2085" s="25" t="s">
        <v>191</v>
      </c>
      <c r="H2085" s="23">
        <f t="shared" si="223"/>
        <v>11362</v>
      </c>
      <c r="I2085" s="25">
        <f t="shared" si="224"/>
        <v>11363</v>
      </c>
      <c r="J2085" s="80" t="s">
        <v>483</v>
      </c>
      <c r="K2085" s="79">
        <f t="shared" si="225"/>
        <v>698</v>
      </c>
      <c r="L2085" s="36" t="s">
        <v>110</v>
      </c>
      <c r="O2085" s="61" t="s">
        <v>424</v>
      </c>
      <c r="P2085" s="35" t="s">
        <v>423</v>
      </c>
    </row>
    <row r="2086" spans="1:16" ht="15.75" hidden="1" customHeight="1" outlineLevel="2" x14ac:dyDescent="0.25">
      <c r="B2086" s="35" t="str">
        <f t="shared" si="220"/>
        <v>Power Factor - Circuit 11</v>
      </c>
      <c r="C2086" s="36">
        <f t="shared" si="221"/>
        <v>11</v>
      </c>
      <c r="D2086" s="30">
        <f t="shared" si="222"/>
        <v>6258</v>
      </c>
      <c r="E2086" s="29"/>
      <c r="F2086" s="31">
        <v>-3</v>
      </c>
      <c r="G2086" s="25" t="s">
        <v>191</v>
      </c>
      <c r="H2086" s="23">
        <f t="shared" si="223"/>
        <v>11364</v>
      </c>
      <c r="I2086" s="25">
        <f t="shared" si="224"/>
        <v>11365</v>
      </c>
      <c r="J2086" s="80" t="s">
        <v>483</v>
      </c>
      <c r="K2086" s="79">
        <f t="shared" si="225"/>
        <v>699</v>
      </c>
      <c r="L2086" s="36" t="s">
        <v>110</v>
      </c>
      <c r="O2086" s="61" t="s">
        <v>424</v>
      </c>
      <c r="P2086" s="35" t="s">
        <v>423</v>
      </c>
    </row>
    <row r="2087" spans="1:16" ht="15.75" hidden="1" customHeight="1" outlineLevel="2" x14ac:dyDescent="0.25">
      <c r="B2087" s="35" t="str">
        <f t="shared" si="220"/>
        <v>Power Factor - Circuit 12</v>
      </c>
      <c r="C2087" s="36">
        <f t="shared" si="221"/>
        <v>12</v>
      </c>
      <c r="D2087" s="30">
        <f t="shared" si="222"/>
        <v>6259</v>
      </c>
      <c r="E2087" s="29"/>
      <c r="F2087" s="31">
        <v>-3</v>
      </c>
      <c r="G2087" s="25" t="s">
        <v>191</v>
      </c>
      <c r="H2087" s="23">
        <f t="shared" si="223"/>
        <v>11366</v>
      </c>
      <c r="I2087" s="25">
        <f t="shared" si="224"/>
        <v>11367</v>
      </c>
      <c r="J2087" s="80" t="s">
        <v>483</v>
      </c>
      <c r="K2087" s="79">
        <f t="shared" si="225"/>
        <v>700</v>
      </c>
      <c r="L2087" s="36" t="s">
        <v>110</v>
      </c>
      <c r="O2087" s="61" t="s">
        <v>424</v>
      </c>
      <c r="P2087" s="35" t="s">
        <v>423</v>
      </c>
    </row>
    <row r="2088" spans="1:16" ht="15.75" hidden="1" customHeight="1" outlineLevel="2" x14ac:dyDescent="0.25">
      <c r="B2088" s="35" t="str">
        <f t="shared" si="220"/>
        <v>Power Factor - Circuit 13</v>
      </c>
      <c r="C2088" s="36">
        <f t="shared" si="221"/>
        <v>13</v>
      </c>
      <c r="D2088" s="30">
        <f t="shared" si="222"/>
        <v>6260</v>
      </c>
      <c r="E2088" s="29"/>
      <c r="F2088" s="31">
        <v>-3</v>
      </c>
      <c r="G2088" s="25" t="s">
        <v>191</v>
      </c>
      <c r="H2088" s="23">
        <f t="shared" si="223"/>
        <v>11368</v>
      </c>
      <c r="I2088" s="25">
        <f t="shared" si="224"/>
        <v>11369</v>
      </c>
      <c r="J2088" s="80" t="s">
        <v>483</v>
      </c>
      <c r="K2088" s="79">
        <f t="shared" si="225"/>
        <v>701</v>
      </c>
      <c r="L2088" s="36" t="s">
        <v>110</v>
      </c>
      <c r="O2088" s="61" t="s">
        <v>424</v>
      </c>
      <c r="P2088" s="35" t="s">
        <v>423</v>
      </c>
    </row>
    <row r="2089" spans="1:16" ht="15.75" hidden="1" customHeight="1" outlineLevel="2" x14ac:dyDescent="0.25">
      <c r="B2089" s="35" t="str">
        <f t="shared" si="220"/>
        <v>Power Factor - Circuit 14</v>
      </c>
      <c r="C2089" s="36">
        <f t="shared" si="221"/>
        <v>14</v>
      </c>
      <c r="D2089" s="30">
        <f t="shared" si="222"/>
        <v>6261</v>
      </c>
      <c r="E2089" s="29"/>
      <c r="F2089" s="31">
        <v>-3</v>
      </c>
      <c r="G2089" s="25" t="s">
        <v>191</v>
      </c>
      <c r="H2089" s="23">
        <f t="shared" si="223"/>
        <v>11370</v>
      </c>
      <c r="I2089" s="25">
        <f t="shared" si="224"/>
        <v>11371</v>
      </c>
      <c r="J2089" s="80" t="s">
        <v>483</v>
      </c>
      <c r="K2089" s="79">
        <f t="shared" si="225"/>
        <v>702</v>
      </c>
      <c r="L2089" s="36" t="s">
        <v>110</v>
      </c>
      <c r="O2089" s="61" t="s">
        <v>424</v>
      </c>
      <c r="P2089" s="35" t="s">
        <v>423</v>
      </c>
    </row>
    <row r="2090" spans="1:16" ht="15.75" hidden="1" customHeight="1" outlineLevel="2" x14ac:dyDescent="0.25">
      <c r="B2090" s="35" t="str">
        <f t="shared" si="220"/>
        <v>Power Factor - Circuit 15</v>
      </c>
      <c r="C2090" s="36">
        <f t="shared" si="221"/>
        <v>15</v>
      </c>
      <c r="D2090" s="30">
        <f t="shared" si="222"/>
        <v>6262</v>
      </c>
      <c r="E2090" s="29"/>
      <c r="F2090" s="31">
        <v>-3</v>
      </c>
      <c r="G2090" s="25" t="s">
        <v>191</v>
      </c>
      <c r="H2090" s="23">
        <f t="shared" si="223"/>
        <v>11372</v>
      </c>
      <c r="I2090" s="25">
        <f t="shared" si="224"/>
        <v>11373</v>
      </c>
      <c r="J2090" s="80" t="s">
        <v>483</v>
      </c>
      <c r="K2090" s="79">
        <f t="shared" si="225"/>
        <v>703</v>
      </c>
      <c r="L2090" s="36" t="s">
        <v>110</v>
      </c>
      <c r="O2090" s="61" t="s">
        <v>424</v>
      </c>
      <c r="P2090" s="35" t="s">
        <v>423</v>
      </c>
    </row>
    <row r="2091" spans="1:16" ht="15" hidden="1" customHeight="1" outlineLevel="2" x14ac:dyDescent="0.25">
      <c r="A2091" s="36"/>
      <c r="B2091" s="35" t="str">
        <f t="shared" si="220"/>
        <v>Power Factor - Circuit 16</v>
      </c>
      <c r="C2091" s="36">
        <f t="shared" si="221"/>
        <v>16</v>
      </c>
      <c r="D2091" s="30">
        <f t="shared" si="222"/>
        <v>6263</v>
      </c>
      <c r="E2091" s="29"/>
      <c r="F2091" s="31">
        <v>-3</v>
      </c>
      <c r="G2091" s="25" t="s">
        <v>191</v>
      </c>
      <c r="H2091" s="23">
        <f t="shared" si="223"/>
        <v>11374</v>
      </c>
      <c r="I2091" s="25">
        <f t="shared" si="224"/>
        <v>11375</v>
      </c>
      <c r="J2091" s="80" t="s">
        <v>483</v>
      </c>
      <c r="K2091" s="79">
        <f t="shared" si="225"/>
        <v>704</v>
      </c>
      <c r="L2091" s="36" t="s">
        <v>110</v>
      </c>
      <c r="O2091" s="61" t="s">
        <v>424</v>
      </c>
      <c r="P2091" s="35" t="s">
        <v>423</v>
      </c>
    </row>
    <row r="2092" spans="1:16" ht="15" hidden="1" customHeight="1" outlineLevel="2" x14ac:dyDescent="0.25">
      <c r="A2092" s="36"/>
      <c r="B2092" s="35" t="str">
        <f t="shared" si="220"/>
        <v>Power Factor - Circuit 17</v>
      </c>
      <c r="C2092" s="36">
        <f t="shared" si="221"/>
        <v>17</v>
      </c>
      <c r="D2092" s="30">
        <f t="shared" si="222"/>
        <v>6264</v>
      </c>
      <c r="E2092" s="29"/>
      <c r="F2092" s="31">
        <v>-3</v>
      </c>
      <c r="G2092" s="25" t="s">
        <v>191</v>
      </c>
      <c r="H2092" s="23">
        <f t="shared" si="223"/>
        <v>11376</v>
      </c>
      <c r="I2092" s="25">
        <f t="shared" si="224"/>
        <v>11377</v>
      </c>
      <c r="J2092" s="80" t="s">
        <v>483</v>
      </c>
      <c r="K2092" s="79">
        <f t="shared" si="225"/>
        <v>705</v>
      </c>
      <c r="L2092" s="36" t="s">
        <v>110</v>
      </c>
      <c r="O2092" s="61" t="s">
        <v>424</v>
      </c>
      <c r="P2092" s="35" t="s">
        <v>423</v>
      </c>
    </row>
    <row r="2093" spans="1:16" ht="15" hidden="1" customHeight="1" outlineLevel="2" x14ac:dyDescent="0.25">
      <c r="A2093" s="36"/>
      <c r="B2093" s="35" t="str">
        <f t="shared" si="220"/>
        <v>Power Factor - Circuit 18</v>
      </c>
      <c r="C2093" s="36">
        <f t="shared" si="221"/>
        <v>18</v>
      </c>
      <c r="D2093" s="30">
        <f t="shared" si="222"/>
        <v>6265</v>
      </c>
      <c r="E2093" s="29"/>
      <c r="F2093" s="31">
        <v>-3</v>
      </c>
      <c r="G2093" s="25" t="s">
        <v>191</v>
      </c>
      <c r="H2093" s="23">
        <f t="shared" si="223"/>
        <v>11378</v>
      </c>
      <c r="I2093" s="25">
        <f t="shared" si="224"/>
        <v>11379</v>
      </c>
      <c r="J2093" s="80" t="s">
        <v>483</v>
      </c>
      <c r="K2093" s="79">
        <f t="shared" si="225"/>
        <v>706</v>
      </c>
      <c r="L2093" s="36" t="s">
        <v>110</v>
      </c>
      <c r="O2093" s="61" t="s">
        <v>424</v>
      </c>
      <c r="P2093" s="35" t="s">
        <v>423</v>
      </c>
    </row>
    <row r="2094" spans="1:16" ht="15" hidden="1" customHeight="1" outlineLevel="2" x14ac:dyDescent="0.25">
      <c r="A2094" s="36"/>
      <c r="B2094" s="35" t="str">
        <f t="shared" si="220"/>
        <v>Power Factor - Circuit 19</v>
      </c>
      <c r="C2094" s="36">
        <f t="shared" si="221"/>
        <v>19</v>
      </c>
      <c r="D2094" s="30">
        <f t="shared" si="222"/>
        <v>6266</v>
      </c>
      <c r="E2094" s="29"/>
      <c r="F2094" s="31">
        <v>-3</v>
      </c>
      <c r="G2094" s="25" t="s">
        <v>191</v>
      </c>
      <c r="H2094" s="23">
        <f t="shared" si="223"/>
        <v>11380</v>
      </c>
      <c r="I2094" s="25">
        <f t="shared" si="224"/>
        <v>11381</v>
      </c>
      <c r="J2094" s="80" t="s">
        <v>483</v>
      </c>
      <c r="K2094" s="79">
        <f t="shared" si="225"/>
        <v>707</v>
      </c>
      <c r="L2094" s="36" t="s">
        <v>110</v>
      </c>
      <c r="O2094" s="61" t="s">
        <v>424</v>
      </c>
      <c r="P2094" s="35" t="s">
        <v>423</v>
      </c>
    </row>
    <row r="2095" spans="1:16" ht="15" hidden="1" customHeight="1" outlineLevel="2" x14ac:dyDescent="0.25">
      <c r="A2095" s="36"/>
      <c r="B2095" s="35" t="str">
        <f t="shared" si="220"/>
        <v>Power Factor - Circuit 20</v>
      </c>
      <c r="C2095" s="36">
        <f t="shared" si="221"/>
        <v>20</v>
      </c>
      <c r="D2095" s="30">
        <f t="shared" si="222"/>
        <v>6267</v>
      </c>
      <c r="E2095" s="29"/>
      <c r="F2095" s="31">
        <v>-3</v>
      </c>
      <c r="G2095" s="25" t="s">
        <v>191</v>
      </c>
      <c r="H2095" s="23">
        <f t="shared" si="223"/>
        <v>11382</v>
      </c>
      <c r="I2095" s="25">
        <f t="shared" si="224"/>
        <v>11383</v>
      </c>
      <c r="J2095" s="80" t="s">
        <v>483</v>
      </c>
      <c r="K2095" s="79">
        <f t="shared" si="225"/>
        <v>708</v>
      </c>
      <c r="L2095" s="36" t="s">
        <v>110</v>
      </c>
      <c r="O2095" s="61" t="s">
        <v>424</v>
      </c>
      <c r="P2095" s="35" t="s">
        <v>423</v>
      </c>
    </row>
    <row r="2096" spans="1:16" ht="15" hidden="1" customHeight="1" outlineLevel="2" x14ac:dyDescent="0.25">
      <c r="A2096" s="36"/>
      <c r="B2096" s="35" t="str">
        <f t="shared" si="220"/>
        <v>Power Factor - Circuit 21</v>
      </c>
      <c r="C2096" s="36">
        <f t="shared" si="221"/>
        <v>21</v>
      </c>
      <c r="D2096" s="30">
        <f t="shared" si="222"/>
        <v>6268</v>
      </c>
      <c r="E2096" s="29"/>
      <c r="F2096" s="31">
        <v>-3</v>
      </c>
      <c r="G2096" s="25" t="s">
        <v>191</v>
      </c>
      <c r="H2096" s="23">
        <f t="shared" si="223"/>
        <v>11384</v>
      </c>
      <c r="I2096" s="25">
        <f t="shared" si="224"/>
        <v>11385</v>
      </c>
      <c r="J2096" s="80" t="s">
        <v>483</v>
      </c>
      <c r="K2096" s="79">
        <f t="shared" si="225"/>
        <v>709</v>
      </c>
      <c r="L2096" s="36" t="s">
        <v>110</v>
      </c>
      <c r="O2096" s="61" t="s">
        <v>424</v>
      </c>
      <c r="P2096" s="35" t="s">
        <v>423</v>
      </c>
    </row>
    <row r="2097" spans="1:16" ht="15" hidden="1" customHeight="1" outlineLevel="2" x14ac:dyDescent="0.25">
      <c r="A2097" s="36"/>
      <c r="B2097" s="35" t="str">
        <f t="shared" si="220"/>
        <v>Power Factor - Circuit 22</v>
      </c>
      <c r="C2097" s="36">
        <f t="shared" si="221"/>
        <v>22</v>
      </c>
      <c r="D2097" s="30">
        <f t="shared" si="222"/>
        <v>6269</v>
      </c>
      <c r="E2097" s="29"/>
      <c r="F2097" s="31">
        <v>-3</v>
      </c>
      <c r="G2097" s="25" t="s">
        <v>191</v>
      </c>
      <c r="H2097" s="23">
        <f t="shared" si="223"/>
        <v>11386</v>
      </c>
      <c r="I2097" s="25">
        <f t="shared" si="224"/>
        <v>11387</v>
      </c>
      <c r="J2097" s="80" t="s">
        <v>483</v>
      </c>
      <c r="K2097" s="79">
        <f t="shared" si="225"/>
        <v>710</v>
      </c>
      <c r="L2097" s="36" t="s">
        <v>110</v>
      </c>
      <c r="O2097" s="61" t="s">
        <v>424</v>
      </c>
      <c r="P2097" s="35" t="s">
        <v>423</v>
      </c>
    </row>
    <row r="2098" spans="1:16" ht="15" hidden="1" customHeight="1" outlineLevel="2" x14ac:dyDescent="0.25">
      <c r="A2098" s="36"/>
      <c r="B2098" s="35" t="str">
        <f t="shared" si="220"/>
        <v>Power Factor - Circuit 23</v>
      </c>
      <c r="C2098" s="36">
        <f t="shared" si="221"/>
        <v>23</v>
      </c>
      <c r="D2098" s="30">
        <f t="shared" si="222"/>
        <v>6270</v>
      </c>
      <c r="E2098" s="29"/>
      <c r="F2098" s="31">
        <v>-3</v>
      </c>
      <c r="G2098" s="25" t="s">
        <v>191</v>
      </c>
      <c r="H2098" s="23">
        <f t="shared" si="223"/>
        <v>11388</v>
      </c>
      <c r="I2098" s="25">
        <f t="shared" si="224"/>
        <v>11389</v>
      </c>
      <c r="J2098" s="80" t="s">
        <v>483</v>
      </c>
      <c r="K2098" s="79">
        <f t="shared" si="225"/>
        <v>711</v>
      </c>
      <c r="L2098" s="36" t="s">
        <v>110</v>
      </c>
      <c r="O2098" s="61" t="s">
        <v>424</v>
      </c>
      <c r="P2098" s="35" t="s">
        <v>423</v>
      </c>
    </row>
    <row r="2099" spans="1:16" ht="15" hidden="1" customHeight="1" outlineLevel="2" x14ac:dyDescent="0.25">
      <c r="A2099" s="36"/>
      <c r="B2099" s="35" t="str">
        <f t="shared" si="220"/>
        <v>Power Factor - Circuit 24</v>
      </c>
      <c r="C2099" s="36">
        <f t="shared" si="221"/>
        <v>24</v>
      </c>
      <c r="D2099" s="30">
        <f t="shared" si="222"/>
        <v>6271</v>
      </c>
      <c r="E2099" s="29"/>
      <c r="F2099" s="31">
        <v>-3</v>
      </c>
      <c r="G2099" s="25" t="s">
        <v>191</v>
      </c>
      <c r="H2099" s="23">
        <f t="shared" si="223"/>
        <v>11390</v>
      </c>
      <c r="I2099" s="25">
        <f t="shared" si="224"/>
        <v>11391</v>
      </c>
      <c r="J2099" s="80" t="s">
        <v>483</v>
      </c>
      <c r="K2099" s="79">
        <f t="shared" si="225"/>
        <v>712</v>
      </c>
      <c r="L2099" s="36" t="s">
        <v>110</v>
      </c>
      <c r="O2099" s="61" t="s">
        <v>424</v>
      </c>
      <c r="P2099" s="35" t="s">
        <v>423</v>
      </c>
    </row>
    <row r="2100" spans="1:16" ht="15" hidden="1" customHeight="1" outlineLevel="2" x14ac:dyDescent="0.25">
      <c r="A2100" s="36"/>
      <c r="B2100" s="35" t="str">
        <f t="shared" si="220"/>
        <v>Power Factor - Circuit 25</v>
      </c>
      <c r="C2100" s="36">
        <f t="shared" si="221"/>
        <v>25</v>
      </c>
      <c r="D2100" s="30">
        <f t="shared" si="222"/>
        <v>6272</v>
      </c>
      <c r="E2100" s="29"/>
      <c r="F2100" s="31">
        <v>-3</v>
      </c>
      <c r="G2100" s="25" t="s">
        <v>191</v>
      </c>
      <c r="H2100" s="23">
        <f t="shared" si="223"/>
        <v>11392</v>
      </c>
      <c r="I2100" s="25">
        <f t="shared" si="224"/>
        <v>11393</v>
      </c>
      <c r="J2100" s="80" t="s">
        <v>483</v>
      </c>
      <c r="K2100" s="79">
        <f t="shared" si="225"/>
        <v>713</v>
      </c>
      <c r="L2100" s="36" t="s">
        <v>110</v>
      </c>
      <c r="O2100" s="61" t="s">
        <v>424</v>
      </c>
      <c r="P2100" s="35" t="s">
        <v>423</v>
      </c>
    </row>
    <row r="2101" spans="1:16" ht="15" hidden="1" customHeight="1" outlineLevel="2" x14ac:dyDescent="0.25">
      <c r="A2101" s="36"/>
      <c r="B2101" s="35" t="str">
        <f t="shared" si="220"/>
        <v>Power Factor - Circuit 26</v>
      </c>
      <c r="C2101" s="36">
        <f t="shared" si="221"/>
        <v>26</v>
      </c>
      <c r="D2101" s="30">
        <f t="shared" si="222"/>
        <v>6273</v>
      </c>
      <c r="E2101" s="29"/>
      <c r="F2101" s="31">
        <v>-3</v>
      </c>
      <c r="G2101" s="25" t="s">
        <v>191</v>
      </c>
      <c r="H2101" s="23">
        <f t="shared" si="223"/>
        <v>11394</v>
      </c>
      <c r="I2101" s="25">
        <f t="shared" si="224"/>
        <v>11395</v>
      </c>
      <c r="J2101" s="80" t="s">
        <v>483</v>
      </c>
      <c r="K2101" s="79">
        <f t="shared" si="225"/>
        <v>714</v>
      </c>
      <c r="L2101" s="36" t="s">
        <v>110</v>
      </c>
      <c r="O2101" s="61" t="s">
        <v>424</v>
      </c>
      <c r="P2101" s="35" t="s">
        <v>423</v>
      </c>
    </row>
    <row r="2102" spans="1:16" ht="15" hidden="1" customHeight="1" outlineLevel="2" x14ac:dyDescent="0.25">
      <c r="A2102" s="36"/>
      <c r="B2102" s="35" t="str">
        <f t="shared" si="220"/>
        <v>Power Factor - Circuit 27</v>
      </c>
      <c r="C2102" s="36">
        <f t="shared" si="221"/>
        <v>27</v>
      </c>
      <c r="D2102" s="30">
        <f t="shared" si="222"/>
        <v>6274</v>
      </c>
      <c r="E2102" s="29"/>
      <c r="F2102" s="31">
        <v>-3</v>
      </c>
      <c r="G2102" s="25" t="s">
        <v>191</v>
      </c>
      <c r="H2102" s="23">
        <f t="shared" si="223"/>
        <v>11396</v>
      </c>
      <c r="I2102" s="25">
        <f t="shared" si="224"/>
        <v>11397</v>
      </c>
      <c r="J2102" s="80" t="s">
        <v>483</v>
      </c>
      <c r="K2102" s="79">
        <f t="shared" si="225"/>
        <v>715</v>
      </c>
      <c r="L2102" s="36" t="s">
        <v>110</v>
      </c>
      <c r="O2102" s="61" t="s">
        <v>424</v>
      </c>
      <c r="P2102" s="35" t="s">
        <v>423</v>
      </c>
    </row>
    <row r="2103" spans="1:16" ht="15" hidden="1" customHeight="1" outlineLevel="2" x14ac:dyDescent="0.25">
      <c r="A2103" s="36"/>
      <c r="B2103" s="35" t="str">
        <f t="shared" si="220"/>
        <v>Power Factor - Circuit 28</v>
      </c>
      <c r="C2103" s="36">
        <f t="shared" si="221"/>
        <v>28</v>
      </c>
      <c r="D2103" s="30">
        <f t="shared" si="222"/>
        <v>6275</v>
      </c>
      <c r="E2103" s="29"/>
      <c r="F2103" s="31">
        <v>-3</v>
      </c>
      <c r="G2103" s="25" t="s">
        <v>191</v>
      </c>
      <c r="H2103" s="23">
        <f t="shared" si="223"/>
        <v>11398</v>
      </c>
      <c r="I2103" s="25">
        <f t="shared" si="224"/>
        <v>11399</v>
      </c>
      <c r="J2103" s="80" t="s">
        <v>483</v>
      </c>
      <c r="K2103" s="79">
        <f t="shared" si="225"/>
        <v>716</v>
      </c>
      <c r="L2103" s="36" t="s">
        <v>110</v>
      </c>
      <c r="O2103" s="61" t="s">
        <v>424</v>
      </c>
      <c r="P2103" s="35" t="s">
        <v>423</v>
      </c>
    </row>
    <row r="2104" spans="1:16" ht="15" hidden="1" customHeight="1" outlineLevel="2" x14ac:dyDescent="0.25">
      <c r="A2104" s="36"/>
      <c r="B2104" s="35" t="str">
        <f t="shared" si="220"/>
        <v>Power Factor - Circuit 29</v>
      </c>
      <c r="C2104" s="36">
        <f t="shared" si="221"/>
        <v>29</v>
      </c>
      <c r="D2104" s="30">
        <f t="shared" si="222"/>
        <v>6276</v>
      </c>
      <c r="E2104" s="29"/>
      <c r="F2104" s="31">
        <v>-3</v>
      </c>
      <c r="G2104" s="25" t="s">
        <v>191</v>
      </c>
      <c r="H2104" s="23">
        <f t="shared" si="223"/>
        <v>11400</v>
      </c>
      <c r="I2104" s="25">
        <f t="shared" si="224"/>
        <v>11401</v>
      </c>
      <c r="J2104" s="80" t="s">
        <v>483</v>
      </c>
      <c r="K2104" s="79">
        <f t="shared" si="225"/>
        <v>717</v>
      </c>
      <c r="L2104" s="36" t="s">
        <v>110</v>
      </c>
      <c r="O2104" s="61" t="s">
        <v>424</v>
      </c>
      <c r="P2104" s="35" t="s">
        <v>423</v>
      </c>
    </row>
    <row r="2105" spans="1:16" ht="15" hidden="1" customHeight="1" outlineLevel="2" x14ac:dyDescent="0.25">
      <c r="A2105" s="36"/>
      <c r="B2105" s="35" t="str">
        <f t="shared" si="220"/>
        <v>Power Factor - Circuit 30</v>
      </c>
      <c r="C2105" s="36">
        <f t="shared" si="221"/>
        <v>30</v>
      </c>
      <c r="D2105" s="30">
        <f t="shared" si="222"/>
        <v>6277</v>
      </c>
      <c r="E2105" s="29"/>
      <c r="F2105" s="31">
        <v>-3</v>
      </c>
      <c r="G2105" s="25" t="s">
        <v>191</v>
      </c>
      <c r="H2105" s="23">
        <f t="shared" si="223"/>
        <v>11402</v>
      </c>
      <c r="I2105" s="25">
        <f t="shared" si="224"/>
        <v>11403</v>
      </c>
      <c r="J2105" s="80" t="s">
        <v>483</v>
      </c>
      <c r="K2105" s="79">
        <f t="shared" si="225"/>
        <v>718</v>
      </c>
      <c r="L2105" s="36" t="s">
        <v>110</v>
      </c>
      <c r="O2105" s="61" t="s">
        <v>424</v>
      </c>
      <c r="P2105" s="35" t="s">
        <v>423</v>
      </c>
    </row>
    <row r="2106" spans="1:16" ht="15" hidden="1" customHeight="1" outlineLevel="2" x14ac:dyDescent="0.25">
      <c r="A2106" s="36"/>
      <c r="B2106" s="35" t="str">
        <f t="shared" si="220"/>
        <v>Power Factor - Circuit 31</v>
      </c>
      <c r="C2106" s="36">
        <f t="shared" si="221"/>
        <v>31</v>
      </c>
      <c r="D2106" s="30">
        <f t="shared" si="222"/>
        <v>6278</v>
      </c>
      <c r="E2106" s="29"/>
      <c r="F2106" s="31">
        <v>-3</v>
      </c>
      <c r="G2106" s="25" t="s">
        <v>191</v>
      </c>
      <c r="H2106" s="23">
        <f t="shared" si="223"/>
        <v>11404</v>
      </c>
      <c r="I2106" s="25">
        <f t="shared" si="224"/>
        <v>11405</v>
      </c>
      <c r="J2106" s="80" t="s">
        <v>483</v>
      </c>
      <c r="K2106" s="79">
        <f t="shared" si="225"/>
        <v>719</v>
      </c>
      <c r="L2106" s="36" t="s">
        <v>110</v>
      </c>
      <c r="O2106" s="61" t="s">
        <v>424</v>
      </c>
      <c r="P2106" s="35" t="s">
        <v>423</v>
      </c>
    </row>
    <row r="2107" spans="1:16" ht="15" hidden="1" customHeight="1" outlineLevel="2" x14ac:dyDescent="0.25">
      <c r="A2107" s="36"/>
      <c r="B2107" s="35" t="str">
        <f t="shared" si="220"/>
        <v>Power Factor - Circuit 32</v>
      </c>
      <c r="C2107" s="36">
        <f t="shared" si="221"/>
        <v>32</v>
      </c>
      <c r="D2107" s="30">
        <f t="shared" si="222"/>
        <v>6279</v>
      </c>
      <c r="E2107" s="29"/>
      <c r="F2107" s="31">
        <v>-3</v>
      </c>
      <c r="G2107" s="25" t="s">
        <v>191</v>
      </c>
      <c r="H2107" s="23">
        <f t="shared" si="223"/>
        <v>11406</v>
      </c>
      <c r="I2107" s="25">
        <f t="shared" si="224"/>
        <v>11407</v>
      </c>
      <c r="J2107" s="80" t="s">
        <v>483</v>
      </c>
      <c r="K2107" s="79">
        <f t="shared" si="225"/>
        <v>720</v>
      </c>
      <c r="L2107" s="36" t="s">
        <v>110</v>
      </c>
      <c r="O2107" s="61" t="s">
        <v>424</v>
      </c>
      <c r="P2107" s="35" t="s">
        <v>423</v>
      </c>
    </row>
    <row r="2108" spans="1:16" ht="15" hidden="1" customHeight="1" outlineLevel="2" x14ac:dyDescent="0.25">
      <c r="A2108" s="36"/>
      <c r="B2108" s="35" t="str">
        <f t="shared" si="220"/>
        <v>Power Factor - Circuit 33</v>
      </c>
      <c r="C2108" s="36">
        <f t="shared" si="221"/>
        <v>33</v>
      </c>
      <c r="D2108" s="30">
        <f t="shared" si="222"/>
        <v>6280</v>
      </c>
      <c r="E2108" s="29"/>
      <c r="F2108" s="31">
        <v>-3</v>
      </c>
      <c r="G2108" s="25" t="s">
        <v>191</v>
      </c>
      <c r="H2108" s="23">
        <f t="shared" si="223"/>
        <v>11408</v>
      </c>
      <c r="I2108" s="25">
        <f t="shared" si="224"/>
        <v>11409</v>
      </c>
      <c r="J2108" s="80" t="s">
        <v>483</v>
      </c>
      <c r="K2108" s="79">
        <f t="shared" si="225"/>
        <v>721</v>
      </c>
      <c r="L2108" s="36" t="s">
        <v>110</v>
      </c>
      <c r="O2108" s="61" t="s">
        <v>424</v>
      </c>
      <c r="P2108" s="35" t="s">
        <v>423</v>
      </c>
    </row>
    <row r="2109" spans="1:16" ht="15" hidden="1" customHeight="1" outlineLevel="2" x14ac:dyDescent="0.25">
      <c r="A2109" s="36"/>
      <c r="B2109" s="35" t="str">
        <f t="shared" si="220"/>
        <v>Power Factor - Circuit 34</v>
      </c>
      <c r="C2109" s="36">
        <f t="shared" ref="C2109:C2140" si="226">C2108+1</f>
        <v>34</v>
      </c>
      <c r="D2109" s="30">
        <f t="shared" ref="D2109:D2140" si="227">D2108+1</f>
        <v>6281</v>
      </c>
      <c r="E2109" s="29"/>
      <c r="F2109" s="31">
        <v>-3</v>
      </c>
      <c r="G2109" s="25" t="s">
        <v>191</v>
      </c>
      <c r="H2109" s="23">
        <f t="shared" si="223"/>
        <v>11410</v>
      </c>
      <c r="I2109" s="25">
        <f t="shared" si="224"/>
        <v>11411</v>
      </c>
      <c r="J2109" s="80" t="s">
        <v>483</v>
      </c>
      <c r="K2109" s="79">
        <f t="shared" si="225"/>
        <v>722</v>
      </c>
      <c r="L2109" s="36" t="s">
        <v>110</v>
      </c>
      <c r="O2109" s="61" t="s">
        <v>424</v>
      </c>
      <c r="P2109" s="35" t="s">
        <v>423</v>
      </c>
    </row>
    <row r="2110" spans="1:16" ht="15" hidden="1" customHeight="1" outlineLevel="2" x14ac:dyDescent="0.25">
      <c r="A2110" s="36"/>
      <c r="B2110" s="35" t="str">
        <f t="shared" si="220"/>
        <v>Power Factor - Circuit 35</v>
      </c>
      <c r="C2110" s="36">
        <f t="shared" si="226"/>
        <v>35</v>
      </c>
      <c r="D2110" s="30">
        <f t="shared" si="227"/>
        <v>6282</v>
      </c>
      <c r="E2110" s="29"/>
      <c r="F2110" s="31">
        <v>-3</v>
      </c>
      <c r="G2110" s="25" t="s">
        <v>191</v>
      </c>
      <c r="H2110" s="23">
        <f t="shared" si="223"/>
        <v>11412</v>
      </c>
      <c r="I2110" s="25">
        <f t="shared" si="224"/>
        <v>11413</v>
      </c>
      <c r="J2110" s="80" t="s">
        <v>483</v>
      </c>
      <c r="K2110" s="79">
        <f t="shared" si="225"/>
        <v>723</v>
      </c>
      <c r="L2110" s="36" t="s">
        <v>110</v>
      </c>
      <c r="O2110" s="61" t="s">
        <v>424</v>
      </c>
      <c r="P2110" s="35" t="s">
        <v>423</v>
      </c>
    </row>
    <row r="2111" spans="1:16" ht="15" hidden="1" customHeight="1" outlineLevel="2" x14ac:dyDescent="0.25">
      <c r="A2111" s="36"/>
      <c r="B2111" s="35" t="str">
        <f t="shared" si="220"/>
        <v>Power Factor - Circuit 36</v>
      </c>
      <c r="C2111" s="36">
        <f t="shared" si="226"/>
        <v>36</v>
      </c>
      <c r="D2111" s="30">
        <f t="shared" si="227"/>
        <v>6283</v>
      </c>
      <c r="E2111" s="29"/>
      <c r="F2111" s="31">
        <v>-3</v>
      </c>
      <c r="G2111" s="25" t="s">
        <v>191</v>
      </c>
      <c r="H2111" s="23">
        <f t="shared" si="223"/>
        <v>11414</v>
      </c>
      <c r="I2111" s="25">
        <f t="shared" si="224"/>
        <v>11415</v>
      </c>
      <c r="J2111" s="80" t="s">
        <v>483</v>
      </c>
      <c r="K2111" s="79">
        <f t="shared" si="225"/>
        <v>724</v>
      </c>
      <c r="L2111" s="36" t="s">
        <v>110</v>
      </c>
      <c r="O2111" s="61" t="s">
        <v>424</v>
      </c>
      <c r="P2111" s="35" t="s">
        <v>423</v>
      </c>
    </row>
    <row r="2112" spans="1:16" ht="15" hidden="1" customHeight="1" outlineLevel="2" x14ac:dyDescent="0.25">
      <c r="A2112" s="36"/>
      <c r="B2112" s="35" t="str">
        <f t="shared" si="220"/>
        <v>Power Factor - Circuit 37</v>
      </c>
      <c r="C2112" s="36">
        <f t="shared" si="226"/>
        <v>37</v>
      </c>
      <c r="D2112" s="30">
        <f t="shared" si="227"/>
        <v>6284</v>
      </c>
      <c r="E2112" s="29"/>
      <c r="F2112" s="31">
        <v>-3</v>
      </c>
      <c r="G2112" s="25" t="s">
        <v>191</v>
      </c>
      <c r="H2112" s="23">
        <f t="shared" si="223"/>
        <v>11416</v>
      </c>
      <c r="I2112" s="25">
        <f t="shared" si="224"/>
        <v>11417</v>
      </c>
      <c r="J2112" s="80" t="s">
        <v>483</v>
      </c>
      <c r="K2112" s="79">
        <f t="shared" si="225"/>
        <v>725</v>
      </c>
      <c r="L2112" s="36" t="s">
        <v>110</v>
      </c>
      <c r="O2112" s="61" t="s">
        <v>424</v>
      </c>
      <c r="P2112" s="35" t="s">
        <v>423</v>
      </c>
    </row>
    <row r="2113" spans="1:16" ht="15" hidden="1" customHeight="1" outlineLevel="2" x14ac:dyDescent="0.25">
      <c r="A2113" s="36"/>
      <c r="B2113" s="35" t="str">
        <f t="shared" si="220"/>
        <v>Power Factor - Circuit 38</v>
      </c>
      <c r="C2113" s="36">
        <f t="shared" si="226"/>
        <v>38</v>
      </c>
      <c r="D2113" s="30">
        <f t="shared" si="227"/>
        <v>6285</v>
      </c>
      <c r="E2113" s="29"/>
      <c r="F2113" s="31">
        <v>-3</v>
      </c>
      <c r="G2113" s="25" t="s">
        <v>191</v>
      </c>
      <c r="H2113" s="23">
        <f t="shared" si="223"/>
        <v>11418</v>
      </c>
      <c r="I2113" s="25">
        <f t="shared" si="224"/>
        <v>11419</v>
      </c>
      <c r="J2113" s="80" t="s">
        <v>483</v>
      </c>
      <c r="K2113" s="79">
        <f t="shared" si="225"/>
        <v>726</v>
      </c>
      <c r="L2113" s="36" t="s">
        <v>110</v>
      </c>
      <c r="O2113" s="61" t="s">
        <v>424</v>
      </c>
      <c r="P2113" s="35" t="s">
        <v>423</v>
      </c>
    </row>
    <row r="2114" spans="1:16" ht="15" hidden="1" customHeight="1" outlineLevel="2" x14ac:dyDescent="0.25">
      <c r="A2114" s="36"/>
      <c r="B2114" s="35" t="str">
        <f t="shared" si="220"/>
        <v>Power Factor - Circuit 39</v>
      </c>
      <c r="C2114" s="36">
        <f t="shared" si="226"/>
        <v>39</v>
      </c>
      <c r="D2114" s="30">
        <f t="shared" si="227"/>
        <v>6286</v>
      </c>
      <c r="E2114" s="29"/>
      <c r="F2114" s="31">
        <v>-3</v>
      </c>
      <c r="G2114" s="25" t="s">
        <v>191</v>
      </c>
      <c r="H2114" s="23">
        <f t="shared" si="223"/>
        <v>11420</v>
      </c>
      <c r="I2114" s="25">
        <f t="shared" si="224"/>
        <v>11421</v>
      </c>
      <c r="J2114" s="80" t="s">
        <v>483</v>
      </c>
      <c r="K2114" s="79">
        <f t="shared" si="225"/>
        <v>727</v>
      </c>
      <c r="L2114" s="36" t="s">
        <v>110</v>
      </c>
      <c r="O2114" s="61" t="s">
        <v>424</v>
      </c>
      <c r="P2114" s="35" t="s">
        <v>423</v>
      </c>
    </row>
    <row r="2115" spans="1:16" ht="15" hidden="1" customHeight="1" outlineLevel="2" x14ac:dyDescent="0.25">
      <c r="A2115" s="36"/>
      <c r="B2115" s="35" t="str">
        <f t="shared" si="220"/>
        <v>Power Factor - Circuit 40</v>
      </c>
      <c r="C2115" s="36">
        <f t="shared" si="226"/>
        <v>40</v>
      </c>
      <c r="D2115" s="30">
        <f t="shared" si="227"/>
        <v>6287</v>
      </c>
      <c r="E2115" s="29"/>
      <c r="F2115" s="31">
        <v>-3</v>
      </c>
      <c r="G2115" s="25" t="s">
        <v>191</v>
      </c>
      <c r="H2115" s="23">
        <f t="shared" si="223"/>
        <v>11422</v>
      </c>
      <c r="I2115" s="25">
        <f t="shared" si="224"/>
        <v>11423</v>
      </c>
      <c r="J2115" s="80" t="s">
        <v>483</v>
      </c>
      <c r="K2115" s="79">
        <f t="shared" si="225"/>
        <v>728</v>
      </c>
      <c r="L2115" s="36" t="s">
        <v>110</v>
      </c>
      <c r="O2115" s="61" t="s">
        <v>424</v>
      </c>
      <c r="P2115" s="35" t="s">
        <v>423</v>
      </c>
    </row>
    <row r="2116" spans="1:16" ht="15" hidden="1" customHeight="1" outlineLevel="2" x14ac:dyDescent="0.25">
      <c r="A2116" s="36"/>
      <c r="B2116" s="35" t="str">
        <f t="shared" si="220"/>
        <v>Power Factor - Circuit 41</v>
      </c>
      <c r="C2116" s="36">
        <f t="shared" si="226"/>
        <v>41</v>
      </c>
      <c r="D2116" s="30">
        <f t="shared" si="227"/>
        <v>6288</v>
      </c>
      <c r="E2116" s="29"/>
      <c r="F2116" s="31">
        <v>-3</v>
      </c>
      <c r="G2116" s="25" t="s">
        <v>191</v>
      </c>
      <c r="H2116" s="23">
        <f t="shared" si="223"/>
        <v>11424</v>
      </c>
      <c r="I2116" s="25">
        <f t="shared" si="224"/>
        <v>11425</v>
      </c>
      <c r="J2116" s="80" t="s">
        <v>483</v>
      </c>
      <c r="K2116" s="79">
        <f t="shared" si="225"/>
        <v>729</v>
      </c>
      <c r="L2116" s="36" t="s">
        <v>110</v>
      </c>
      <c r="O2116" s="61" t="s">
        <v>424</v>
      </c>
      <c r="P2116" s="35" t="s">
        <v>423</v>
      </c>
    </row>
    <row r="2117" spans="1:16" ht="15" hidden="1" customHeight="1" outlineLevel="2" x14ac:dyDescent="0.25">
      <c r="A2117" s="36"/>
      <c r="B2117" s="35" t="str">
        <f t="shared" si="220"/>
        <v>Power Factor - Circuit 42</v>
      </c>
      <c r="C2117" s="36">
        <f t="shared" si="226"/>
        <v>42</v>
      </c>
      <c r="D2117" s="30">
        <f t="shared" si="227"/>
        <v>6289</v>
      </c>
      <c r="E2117" s="29"/>
      <c r="F2117" s="31">
        <v>-3</v>
      </c>
      <c r="G2117" s="25" t="s">
        <v>191</v>
      </c>
      <c r="H2117" s="23">
        <f t="shared" si="223"/>
        <v>11426</v>
      </c>
      <c r="I2117" s="25">
        <f t="shared" si="224"/>
        <v>11427</v>
      </c>
      <c r="J2117" s="80" t="s">
        <v>483</v>
      </c>
      <c r="K2117" s="79">
        <f t="shared" si="225"/>
        <v>730</v>
      </c>
      <c r="L2117" s="36" t="s">
        <v>110</v>
      </c>
      <c r="O2117" s="61" t="s">
        <v>424</v>
      </c>
      <c r="P2117" s="35" t="s">
        <v>423</v>
      </c>
    </row>
    <row r="2118" spans="1:16" ht="15" hidden="1" customHeight="1" outlineLevel="2" x14ac:dyDescent="0.25">
      <c r="A2118" s="36"/>
      <c r="B2118" s="35" t="str">
        <f t="shared" si="220"/>
        <v>Power Factor - Circuit 43</v>
      </c>
      <c r="C2118" s="36">
        <f t="shared" si="226"/>
        <v>43</v>
      </c>
      <c r="D2118" s="30">
        <f t="shared" si="227"/>
        <v>6290</v>
      </c>
      <c r="E2118" s="29"/>
      <c r="F2118" s="31">
        <v>-3</v>
      </c>
      <c r="G2118" s="25" t="s">
        <v>191</v>
      </c>
      <c r="H2118" s="23">
        <f t="shared" si="223"/>
        <v>11428</v>
      </c>
      <c r="I2118" s="25">
        <f t="shared" si="224"/>
        <v>11429</v>
      </c>
      <c r="J2118" s="80" t="s">
        <v>483</v>
      </c>
      <c r="K2118" s="79">
        <f t="shared" si="225"/>
        <v>731</v>
      </c>
      <c r="L2118" s="36" t="s">
        <v>110</v>
      </c>
      <c r="O2118" s="61" t="s">
        <v>424</v>
      </c>
      <c r="P2118" s="35" t="s">
        <v>423</v>
      </c>
    </row>
    <row r="2119" spans="1:16" ht="15" hidden="1" customHeight="1" outlineLevel="2" x14ac:dyDescent="0.25">
      <c r="A2119" s="36"/>
      <c r="B2119" s="35" t="str">
        <f t="shared" si="220"/>
        <v>Power Factor - Circuit 44</v>
      </c>
      <c r="C2119" s="36">
        <f t="shared" si="226"/>
        <v>44</v>
      </c>
      <c r="D2119" s="30">
        <f t="shared" si="227"/>
        <v>6291</v>
      </c>
      <c r="E2119" s="29"/>
      <c r="F2119" s="31">
        <v>-3</v>
      </c>
      <c r="G2119" s="25" t="s">
        <v>191</v>
      </c>
      <c r="H2119" s="23">
        <f t="shared" si="223"/>
        <v>11430</v>
      </c>
      <c r="I2119" s="25">
        <f t="shared" si="224"/>
        <v>11431</v>
      </c>
      <c r="J2119" s="80" t="s">
        <v>483</v>
      </c>
      <c r="K2119" s="79">
        <f t="shared" si="225"/>
        <v>732</v>
      </c>
      <c r="L2119" s="36" t="s">
        <v>110</v>
      </c>
      <c r="O2119" s="61" t="s">
        <v>424</v>
      </c>
      <c r="P2119" s="35" t="s">
        <v>423</v>
      </c>
    </row>
    <row r="2120" spans="1:16" ht="15" hidden="1" customHeight="1" outlineLevel="2" x14ac:dyDescent="0.25">
      <c r="A2120" s="36"/>
      <c r="B2120" s="35" t="str">
        <f t="shared" si="220"/>
        <v>Power Factor - Circuit 45</v>
      </c>
      <c r="C2120" s="36">
        <f t="shared" si="226"/>
        <v>45</v>
      </c>
      <c r="D2120" s="30">
        <f t="shared" si="227"/>
        <v>6292</v>
      </c>
      <c r="E2120" s="29"/>
      <c r="F2120" s="31">
        <v>-3</v>
      </c>
      <c r="G2120" s="25" t="s">
        <v>191</v>
      </c>
      <c r="H2120" s="23">
        <f t="shared" si="223"/>
        <v>11432</v>
      </c>
      <c r="I2120" s="25">
        <f t="shared" si="224"/>
        <v>11433</v>
      </c>
      <c r="J2120" s="80" t="s">
        <v>483</v>
      </c>
      <c r="K2120" s="79">
        <f t="shared" si="225"/>
        <v>733</v>
      </c>
      <c r="L2120" s="36" t="s">
        <v>110</v>
      </c>
      <c r="O2120" s="61" t="s">
        <v>424</v>
      </c>
      <c r="P2120" s="35" t="s">
        <v>423</v>
      </c>
    </row>
    <row r="2121" spans="1:16" ht="15" hidden="1" customHeight="1" outlineLevel="2" x14ac:dyDescent="0.25">
      <c r="A2121" s="36"/>
      <c r="B2121" s="35" t="str">
        <f t="shared" si="220"/>
        <v>Power Factor - Circuit 46</v>
      </c>
      <c r="C2121" s="36">
        <f t="shared" si="226"/>
        <v>46</v>
      </c>
      <c r="D2121" s="30">
        <f t="shared" si="227"/>
        <v>6293</v>
      </c>
      <c r="E2121" s="29"/>
      <c r="F2121" s="31">
        <v>-3</v>
      </c>
      <c r="G2121" s="25" t="s">
        <v>191</v>
      </c>
      <c r="H2121" s="23">
        <f t="shared" si="223"/>
        <v>11434</v>
      </c>
      <c r="I2121" s="25">
        <f t="shared" si="224"/>
        <v>11435</v>
      </c>
      <c r="J2121" s="80" t="s">
        <v>483</v>
      </c>
      <c r="K2121" s="79">
        <f t="shared" si="225"/>
        <v>734</v>
      </c>
      <c r="L2121" s="36" t="s">
        <v>110</v>
      </c>
      <c r="O2121" s="61" t="s">
        <v>424</v>
      </c>
      <c r="P2121" s="35" t="s">
        <v>423</v>
      </c>
    </row>
    <row r="2122" spans="1:16" ht="15" hidden="1" customHeight="1" outlineLevel="2" x14ac:dyDescent="0.25">
      <c r="A2122" s="36"/>
      <c r="B2122" s="35" t="str">
        <f t="shared" si="220"/>
        <v>Power Factor - Circuit 47</v>
      </c>
      <c r="C2122" s="36">
        <f t="shared" si="226"/>
        <v>47</v>
      </c>
      <c r="D2122" s="30">
        <f t="shared" si="227"/>
        <v>6294</v>
      </c>
      <c r="E2122" s="29"/>
      <c r="F2122" s="31">
        <v>-3</v>
      </c>
      <c r="G2122" s="25" t="s">
        <v>191</v>
      </c>
      <c r="H2122" s="23">
        <f t="shared" si="223"/>
        <v>11436</v>
      </c>
      <c r="I2122" s="25">
        <f t="shared" si="224"/>
        <v>11437</v>
      </c>
      <c r="J2122" s="80" t="s">
        <v>483</v>
      </c>
      <c r="K2122" s="79">
        <f t="shared" si="225"/>
        <v>735</v>
      </c>
      <c r="L2122" s="36" t="s">
        <v>110</v>
      </c>
      <c r="O2122" s="61" t="s">
        <v>424</v>
      </c>
      <c r="P2122" s="35" t="s">
        <v>423</v>
      </c>
    </row>
    <row r="2123" spans="1:16" ht="15" hidden="1" customHeight="1" outlineLevel="2" x14ac:dyDescent="0.25">
      <c r="A2123" s="36"/>
      <c r="B2123" s="35" t="str">
        <f t="shared" si="220"/>
        <v>Power Factor - Circuit 48</v>
      </c>
      <c r="C2123" s="36">
        <f t="shared" si="226"/>
        <v>48</v>
      </c>
      <c r="D2123" s="30">
        <f t="shared" si="227"/>
        <v>6295</v>
      </c>
      <c r="E2123" s="29"/>
      <c r="F2123" s="31">
        <v>-3</v>
      </c>
      <c r="G2123" s="25" t="s">
        <v>191</v>
      </c>
      <c r="H2123" s="23">
        <f t="shared" si="223"/>
        <v>11438</v>
      </c>
      <c r="I2123" s="25">
        <f t="shared" si="224"/>
        <v>11439</v>
      </c>
      <c r="J2123" s="80" t="s">
        <v>483</v>
      </c>
      <c r="K2123" s="79">
        <f t="shared" si="225"/>
        <v>736</v>
      </c>
      <c r="L2123" s="36" t="s">
        <v>110</v>
      </c>
      <c r="O2123" s="61" t="s">
        <v>424</v>
      </c>
      <c r="P2123" s="35" t="s">
        <v>423</v>
      </c>
    </row>
    <row r="2124" spans="1:16" ht="15" hidden="1" customHeight="1" outlineLevel="2" x14ac:dyDescent="0.25">
      <c r="A2124" s="36"/>
      <c r="B2124" s="35" t="str">
        <f t="shared" si="220"/>
        <v>Power Factor - Circuit 49</v>
      </c>
      <c r="C2124" s="36">
        <f t="shared" si="226"/>
        <v>49</v>
      </c>
      <c r="D2124" s="30">
        <f t="shared" si="227"/>
        <v>6296</v>
      </c>
      <c r="E2124" s="29"/>
      <c r="F2124" s="31">
        <v>-3</v>
      </c>
      <c r="G2124" s="25" t="s">
        <v>191</v>
      </c>
      <c r="H2124" s="23">
        <f t="shared" si="223"/>
        <v>11440</v>
      </c>
      <c r="I2124" s="25">
        <f t="shared" si="224"/>
        <v>11441</v>
      </c>
      <c r="J2124" s="80" t="s">
        <v>483</v>
      </c>
      <c r="K2124" s="79">
        <f t="shared" si="225"/>
        <v>737</v>
      </c>
      <c r="L2124" s="36" t="s">
        <v>110</v>
      </c>
      <c r="O2124" s="61" t="s">
        <v>424</v>
      </c>
      <c r="P2124" s="35" t="s">
        <v>423</v>
      </c>
    </row>
    <row r="2125" spans="1:16" ht="15" hidden="1" customHeight="1" outlineLevel="2" x14ac:dyDescent="0.25">
      <c r="A2125" s="36"/>
      <c r="B2125" s="35" t="str">
        <f t="shared" si="220"/>
        <v>Power Factor - Circuit 50</v>
      </c>
      <c r="C2125" s="36">
        <f t="shared" si="226"/>
        <v>50</v>
      </c>
      <c r="D2125" s="30">
        <f t="shared" si="227"/>
        <v>6297</v>
      </c>
      <c r="E2125" s="29"/>
      <c r="F2125" s="31">
        <v>-3</v>
      </c>
      <c r="G2125" s="25" t="s">
        <v>191</v>
      </c>
      <c r="H2125" s="23">
        <f t="shared" si="223"/>
        <v>11442</v>
      </c>
      <c r="I2125" s="25">
        <f t="shared" si="224"/>
        <v>11443</v>
      </c>
      <c r="J2125" s="80" t="s">
        <v>483</v>
      </c>
      <c r="K2125" s="79">
        <f t="shared" si="225"/>
        <v>738</v>
      </c>
      <c r="L2125" s="36" t="s">
        <v>110</v>
      </c>
      <c r="O2125" s="61" t="s">
        <v>424</v>
      </c>
      <c r="P2125" s="35" t="s">
        <v>423</v>
      </c>
    </row>
    <row r="2126" spans="1:16" ht="15" hidden="1" customHeight="1" outlineLevel="2" x14ac:dyDescent="0.25">
      <c r="A2126" s="36"/>
      <c r="B2126" s="35" t="str">
        <f t="shared" si="220"/>
        <v>Power Factor - Circuit 51</v>
      </c>
      <c r="C2126" s="36">
        <f t="shared" si="226"/>
        <v>51</v>
      </c>
      <c r="D2126" s="30">
        <f t="shared" si="227"/>
        <v>6298</v>
      </c>
      <c r="E2126" s="29"/>
      <c r="F2126" s="31">
        <v>-3</v>
      </c>
      <c r="G2126" s="25" t="s">
        <v>191</v>
      </c>
      <c r="H2126" s="23">
        <f t="shared" si="223"/>
        <v>11444</v>
      </c>
      <c r="I2126" s="25">
        <f t="shared" si="224"/>
        <v>11445</v>
      </c>
      <c r="J2126" s="80" t="s">
        <v>483</v>
      </c>
      <c r="K2126" s="79">
        <f t="shared" si="225"/>
        <v>739</v>
      </c>
      <c r="L2126" s="36" t="s">
        <v>110</v>
      </c>
      <c r="O2126" s="61" t="s">
        <v>424</v>
      </c>
      <c r="P2126" s="35" t="s">
        <v>423</v>
      </c>
    </row>
    <row r="2127" spans="1:16" ht="15" hidden="1" customHeight="1" outlineLevel="2" x14ac:dyDescent="0.25">
      <c r="A2127" s="36"/>
      <c r="B2127" s="35" t="str">
        <f t="shared" si="220"/>
        <v>Power Factor - Circuit 52</v>
      </c>
      <c r="C2127" s="36">
        <f t="shared" si="226"/>
        <v>52</v>
      </c>
      <c r="D2127" s="30">
        <f t="shared" si="227"/>
        <v>6299</v>
      </c>
      <c r="E2127" s="29"/>
      <c r="F2127" s="31">
        <v>-3</v>
      </c>
      <c r="G2127" s="25" t="s">
        <v>191</v>
      </c>
      <c r="H2127" s="23">
        <f t="shared" si="223"/>
        <v>11446</v>
      </c>
      <c r="I2127" s="25">
        <f t="shared" si="224"/>
        <v>11447</v>
      </c>
      <c r="J2127" s="80" t="s">
        <v>483</v>
      </c>
      <c r="K2127" s="79">
        <f t="shared" si="225"/>
        <v>740</v>
      </c>
      <c r="L2127" s="36" t="s">
        <v>110</v>
      </c>
      <c r="O2127" s="61" t="s">
        <v>424</v>
      </c>
      <c r="P2127" s="35" t="s">
        <v>423</v>
      </c>
    </row>
    <row r="2128" spans="1:16" ht="15" hidden="1" customHeight="1" outlineLevel="2" x14ac:dyDescent="0.25">
      <c r="A2128" s="36"/>
      <c r="B2128" s="35" t="str">
        <f t="shared" si="220"/>
        <v>Power Factor - Circuit 53</v>
      </c>
      <c r="C2128" s="36">
        <f t="shared" si="226"/>
        <v>53</v>
      </c>
      <c r="D2128" s="30">
        <f t="shared" si="227"/>
        <v>6300</v>
      </c>
      <c r="E2128" s="29"/>
      <c r="F2128" s="31">
        <v>-3</v>
      </c>
      <c r="G2128" s="25" t="s">
        <v>191</v>
      </c>
      <c r="H2128" s="23">
        <f t="shared" si="223"/>
        <v>11448</v>
      </c>
      <c r="I2128" s="25">
        <f t="shared" si="224"/>
        <v>11449</v>
      </c>
      <c r="J2128" s="80" t="s">
        <v>483</v>
      </c>
      <c r="K2128" s="79">
        <f t="shared" si="225"/>
        <v>741</v>
      </c>
      <c r="L2128" s="36" t="s">
        <v>110</v>
      </c>
      <c r="O2128" s="61" t="s">
        <v>424</v>
      </c>
      <c r="P2128" s="35" t="s">
        <v>423</v>
      </c>
    </row>
    <row r="2129" spans="1:16" ht="15" hidden="1" customHeight="1" outlineLevel="2" x14ac:dyDescent="0.25">
      <c r="A2129" s="36"/>
      <c r="B2129" s="35" t="str">
        <f t="shared" si="220"/>
        <v>Power Factor - Circuit 54</v>
      </c>
      <c r="C2129" s="36">
        <f t="shared" si="226"/>
        <v>54</v>
      </c>
      <c r="D2129" s="30">
        <f t="shared" si="227"/>
        <v>6301</v>
      </c>
      <c r="E2129" s="29"/>
      <c r="F2129" s="31">
        <v>-3</v>
      </c>
      <c r="G2129" s="25" t="s">
        <v>191</v>
      </c>
      <c r="H2129" s="23">
        <f t="shared" si="223"/>
        <v>11450</v>
      </c>
      <c r="I2129" s="25">
        <f t="shared" si="224"/>
        <v>11451</v>
      </c>
      <c r="J2129" s="80" t="s">
        <v>483</v>
      </c>
      <c r="K2129" s="79">
        <f t="shared" si="225"/>
        <v>742</v>
      </c>
      <c r="L2129" s="36" t="s">
        <v>110</v>
      </c>
      <c r="O2129" s="61" t="s">
        <v>424</v>
      </c>
      <c r="P2129" s="35" t="s">
        <v>423</v>
      </c>
    </row>
    <row r="2130" spans="1:16" ht="15" hidden="1" customHeight="1" outlineLevel="2" x14ac:dyDescent="0.25">
      <c r="A2130" s="36"/>
      <c r="B2130" s="35" t="str">
        <f t="shared" si="220"/>
        <v>Power Factor - Circuit 55</v>
      </c>
      <c r="C2130" s="36">
        <f t="shared" si="226"/>
        <v>55</v>
      </c>
      <c r="D2130" s="30">
        <f t="shared" si="227"/>
        <v>6302</v>
      </c>
      <c r="E2130" s="29"/>
      <c r="F2130" s="31">
        <v>-3</v>
      </c>
      <c r="G2130" s="25" t="s">
        <v>191</v>
      </c>
      <c r="H2130" s="23">
        <f t="shared" si="223"/>
        <v>11452</v>
      </c>
      <c r="I2130" s="25">
        <f t="shared" si="224"/>
        <v>11453</v>
      </c>
      <c r="J2130" s="80" t="s">
        <v>483</v>
      </c>
      <c r="K2130" s="79">
        <f t="shared" si="225"/>
        <v>743</v>
      </c>
      <c r="L2130" s="36" t="s">
        <v>110</v>
      </c>
      <c r="O2130" s="61" t="s">
        <v>424</v>
      </c>
      <c r="P2130" s="35" t="s">
        <v>423</v>
      </c>
    </row>
    <row r="2131" spans="1:16" ht="15" hidden="1" customHeight="1" outlineLevel="2" x14ac:dyDescent="0.25">
      <c r="A2131" s="36"/>
      <c r="B2131" s="35" t="str">
        <f t="shared" si="220"/>
        <v>Power Factor - Circuit 56</v>
      </c>
      <c r="C2131" s="36">
        <f t="shared" si="226"/>
        <v>56</v>
      </c>
      <c r="D2131" s="30">
        <f t="shared" si="227"/>
        <v>6303</v>
      </c>
      <c r="E2131" s="29"/>
      <c r="F2131" s="31">
        <v>-3</v>
      </c>
      <c r="G2131" s="25" t="s">
        <v>191</v>
      </c>
      <c r="H2131" s="23">
        <f t="shared" si="223"/>
        <v>11454</v>
      </c>
      <c r="I2131" s="25">
        <f t="shared" si="224"/>
        <v>11455</v>
      </c>
      <c r="J2131" s="80" t="s">
        <v>483</v>
      </c>
      <c r="K2131" s="79">
        <f t="shared" si="225"/>
        <v>744</v>
      </c>
      <c r="L2131" s="36" t="s">
        <v>110</v>
      </c>
      <c r="O2131" s="61" t="s">
        <v>424</v>
      </c>
      <c r="P2131" s="35" t="s">
        <v>423</v>
      </c>
    </row>
    <row r="2132" spans="1:16" ht="15" hidden="1" customHeight="1" outlineLevel="2" x14ac:dyDescent="0.25">
      <c r="A2132" s="36"/>
      <c r="B2132" s="35" t="str">
        <f t="shared" si="220"/>
        <v>Power Factor - Circuit 57</v>
      </c>
      <c r="C2132" s="36">
        <f t="shared" si="226"/>
        <v>57</v>
      </c>
      <c r="D2132" s="30">
        <f t="shared" si="227"/>
        <v>6304</v>
      </c>
      <c r="E2132" s="29"/>
      <c r="F2132" s="31">
        <v>-3</v>
      </c>
      <c r="G2132" s="25" t="s">
        <v>191</v>
      </c>
      <c r="H2132" s="23">
        <f t="shared" si="223"/>
        <v>11456</v>
      </c>
      <c r="I2132" s="25">
        <f t="shared" si="224"/>
        <v>11457</v>
      </c>
      <c r="J2132" s="80" t="s">
        <v>483</v>
      </c>
      <c r="K2132" s="79">
        <f t="shared" si="225"/>
        <v>745</v>
      </c>
      <c r="L2132" s="36" t="s">
        <v>110</v>
      </c>
      <c r="O2132" s="61" t="s">
        <v>424</v>
      </c>
      <c r="P2132" s="35" t="s">
        <v>423</v>
      </c>
    </row>
    <row r="2133" spans="1:16" ht="15" hidden="1" customHeight="1" outlineLevel="2" x14ac:dyDescent="0.25">
      <c r="A2133" s="36"/>
      <c r="B2133" s="35" t="str">
        <f t="shared" si="220"/>
        <v>Power Factor - Circuit 58</v>
      </c>
      <c r="C2133" s="36">
        <f t="shared" si="226"/>
        <v>58</v>
      </c>
      <c r="D2133" s="30">
        <f t="shared" si="227"/>
        <v>6305</v>
      </c>
      <c r="E2133" s="29"/>
      <c r="F2133" s="31">
        <v>-3</v>
      </c>
      <c r="G2133" s="25" t="s">
        <v>191</v>
      </c>
      <c r="H2133" s="23">
        <f t="shared" si="223"/>
        <v>11458</v>
      </c>
      <c r="I2133" s="25">
        <f t="shared" si="224"/>
        <v>11459</v>
      </c>
      <c r="J2133" s="80" t="s">
        <v>483</v>
      </c>
      <c r="K2133" s="79">
        <f t="shared" si="225"/>
        <v>746</v>
      </c>
      <c r="L2133" s="36" t="s">
        <v>110</v>
      </c>
      <c r="O2133" s="61" t="s">
        <v>424</v>
      </c>
      <c r="P2133" s="35" t="s">
        <v>423</v>
      </c>
    </row>
    <row r="2134" spans="1:16" ht="15" hidden="1" customHeight="1" outlineLevel="2" x14ac:dyDescent="0.25">
      <c r="A2134" s="36"/>
      <c r="B2134" s="35" t="str">
        <f t="shared" si="220"/>
        <v>Power Factor - Circuit 59</v>
      </c>
      <c r="C2134" s="36">
        <f t="shared" si="226"/>
        <v>59</v>
      </c>
      <c r="D2134" s="30">
        <f t="shared" si="227"/>
        <v>6306</v>
      </c>
      <c r="E2134" s="29"/>
      <c r="F2134" s="31">
        <v>-3</v>
      </c>
      <c r="G2134" s="25" t="s">
        <v>191</v>
      </c>
      <c r="H2134" s="23">
        <f t="shared" si="223"/>
        <v>11460</v>
      </c>
      <c r="I2134" s="25">
        <f t="shared" si="224"/>
        <v>11461</v>
      </c>
      <c r="J2134" s="80" t="s">
        <v>483</v>
      </c>
      <c r="K2134" s="79">
        <f t="shared" si="225"/>
        <v>747</v>
      </c>
      <c r="L2134" s="36" t="s">
        <v>110</v>
      </c>
      <c r="O2134" s="61" t="s">
        <v>424</v>
      </c>
      <c r="P2134" s="35" t="s">
        <v>423</v>
      </c>
    </row>
    <row r="2135" spans="1:16" ht="15" hidden="1" customHeight="1" outlineLevel="2" x14ac:dyDescent="0.25">
      <c r="A2135" s="36"/>
      <c r="B2135" s="35" t="str">
        <f t="shared" si="220"/>
        <v>Power Factor - Circuit 60</v>
      </c>
      <c r="C2135" s="36">
        <f t="shared" si="226"/>
        <v>60</v>
      </c>
      <c r="D2135" s="30">
        <f t="shared" si="227"/>
        <v>6307</v>
      </c>
      <c r="E2135" s="29"/>
      <c r="F2135" s="31">
        <v>-3</v>
      </c>
      <c r="G2135" s="25" t="s">
        <v>191</v>
      </c>
      <c r="H2135" s="23">
        <f t="shared" si="223"/>
        <v>11462</v>
      </c>
      <c r="I2135" s="25">
        <f t="shared" si="224"/>
        <v>11463</v>
      </c>
      <c r="J2135" s="80" t="s">
        <v>483</v>
      </c>
      <c r="K2135" s="79">
        <f t="shared" si="225"/>
        <v>748</v>
      </c>
      <c r="L2135" s="36" t="s">
        <v>110</v>
      </c>
      <c r="O2135" s="61" t="s">
        <v>424</v>
      </c>
      <c r="P2135" s="35" t="s">
        <v>423</v>
      </c>
    </row>
    <row r="2136" spans="1:16" ht="15" hidden="1" customHeight="1" outlineLevel="2" x14ac:dyDescent="0.25">
      <c r="A2136" s="36"/>
      <c r="B2136" s="35" t="str">
        <f t="shared" si="220"/>
        <v>Power Factor - Circuit 61</v>
      </c>
      <c r="C2136" s="36">
        <f t="shared" si="226"/>
        <v>61</v>
      </c>
      <c r="D2136" s="30">
        <f t="shared" si="227"/>
        <v>6308</v>
      </c>
      <c r="E2136" s="29"/>
      <c r="F2136" s="31">
        <v>-3</v>
      </c>
      <c r="G2136" s="25" t="s">
        <v>191</v>
      </c>
      <c r="H2136" s="23">
        <f t="shared" si="223"/>
        <v>11464</v>
      </c>
      <c r="I2136" s="25">
        <f t="shared" si="224"/>
        <v>11465</v>
      </c>
      <c r="J2136" s="80" t="s">
        <v>483</v>
      </c>
      <c r="K2136" s="79">
        <f t="shared" si="225"/>
        <v>749</v>
      </c>
      <c r="L2136" s="36" t="s">
        <v>110</v>
      </c>
      <c r="O2136" s="61" t="s">
        <v>424</v>
      </c>
      <c r="P2136" s="35" t="s">
        <v>423</v>
      </c>
    </row>
    <row r="2137" spans="1:16" ht="15" hidden="1" customHeight="1" outlineLevel="2" x14ac:dyDescent="0.25">
      <c r="A2137" s="36"/>
      <c r="B2137" s="35" t="str">
        <f t="shared" si="220"/>
        <v>Power Factor - Circuit 62</v>
      </c>
      <c r="C2137" s="36">
        <f t="shared" si="226"/>
        <v>62</v>
      </c>
      <c r="D2137" s="30">
        <f t="shared" si="227"/>
        <v>6309</v>
      </c>
      <c r="E2137" s="29"/>
      <c r="F2137" s="31">
        <v>-3</v>
      </c>
      <c r="G2137" s="25" t="s">
        <v>191</v>
      </c>
      <c r="H2137" s="23">
        <f t="shared" si="223"/>
        <v>11466</v>
      </c>
      <c r="I2137" s="25">
        <f t="shared" si="224"/>
        <v>11467</v>
      </c>
      <c r="J2137" s="80" t="s">
        <v>483</v>
      </c>
      <c r="K2137" s="79">
        <f t="shared" si="225"/>
        <v>750</v>
      </c>
      <c r="L2137" s="36" t="s">
        <v>110</v>
      </c>
      <c r="O2137" s="61" t="s">
        <v>424</v>
      </c>
      <c r="P2137" s="35" t="s">
        <v>423</v>
      </c>
    </row>
    <row r="2138" spans="1:16" ht="15" hidden="1" customHeight="1" outlineLevel="2" x14ac:dyDescent="0.25">
      <c r="A2138" s="36"/>
      <c r="B2138" s="35" t="str">
        <f t="shared" si="220"/>
        <v>Power Factor - Circuit 63</v>
      </c>
      <c r="C2138" s="36">
        <f t="shared" si="226"/>
        <v>63</v>
      </c>
      <c r="D2138" s="30">
        <f t="shared" si="227"/>
        <v>6310</v>
      </c>
      <c r="E2138" s="29"/>
      <c r="F2138" s="31">
        <v>-3</v>
      </c>
      <c r="G2138" s="25" t="s">
        <v>191</v>
      </c>
      <c r="H2138" s="23">
        <f t="shared" si="223"/>
        <v>11468</v>
      </c>
      <c r="I2138" s="25">
        <f t="shared" si="224"/>
        <v>11469</v>
      </c>
      <c r="J2138" s="80" t="s">
        <v>483</v>
      </c>
      <c r="K2138" s="79">
        <f t="shared" si="225"/>
        <v>751</v>
      </c>
      <c r="L2138" s="36" t="s">
        <v>110</v>
      </c>
      <c r="O2138" s="61" t="s">
        <v>424</v>
      </c>
      <c r="P2138" s="35" t="s">
        <v>423</v>
      </c>
    </row>
    <row r="2139" spans="1:16" ht="15" hidden="1" customHeight="1" outlineLevel="2" x14ac:dyDescent="0.25">
      <c r="A2139" s="36"/>
      <c r="B2139" s="35" t="str">
        <f t="shared" si="220"/>
        <v>Power Factor - Circuit 64</v>
      </c>
      <c r="C2139" s="36">
        <f t="shared" si="226"/>
        <v>64</v>
      </c>
      <c r="D2139" s="30">
        <f t="shared" si="227"/>
        <v>6311</v>
      </c>
      <c r="E2139" s="29"/>
      <c r="F2139" s="31">
        <v>-3</v>
      </c>
      <c r="G2139" s="25" t="s">
        <v>191</v>
      </c>
      <c r="H2139" s="23">
        <f t="shared" si="223"/>
        <v>11470</v>
      </c>
      <c r="I2139" s="25">
        <f t="shared" si="224"/>
        <v>11471</v>
      </c>
      <c r="J2139" s="80" t="s">
        <v>483</v>
      </c>
      <c r="K2139" s="79">
        <f t="shared" si="225"/>
        <v>752</v>
      </c>
      <c r="L2139" s="36" t="s">
        <v>110</v>
      </c>
      <c r="O2139" s="61" t="s">
        <v>424</v>
      </c>
      <c r="P2139" s="35" t="s">
        <v>423</v>
      </c>
    </row>
    <row r="2140" spans="1:16" ht="15" hidden="1" customHeight="1" outlineLevel="2" x14ac:dyDescent="0.25">
      <c r="A2140" s="36"/>
      <c r="B2140" s="35" t="str">
        <f t="shared" si="220"/>
        <v>Power Factor - Circuit 65</v>
      </c>
      <c r="C2140" s="36">
        <f t="shared" si="226"/>
        <v>65</v>
      </c>
      <c r="D2140" s="30">
        <f t="shared" si="227"/>
        <v>6312</v>
      </c>
      <c r="E2140" s="29"/>
      <c r="F2140" s="31">
        <v>-3</v>
      </c>
      <c r="G2140" s="25" t="s">
        <v>191</v>
      </c>
      <c r="H2140" s="23">
        <f t="shared" si="223"/>
        <v>11472</v>
      </c>
      <c r="I2140" s="25">
        <f t="shared" si="224"/>
        <v>11473</v>
      </c>
      <c r="J2140" s="80" t="s">
        <v>483</v>
      </c>
      <c r="K2140" s="79">
        <f t="shared" si="225"/>
        <v>753</v>
      </c>
      <c r="L2140" s="36" t="s">
        <v>110</v>
      </c>
      <c r="O2140" s="61" t="s">
        <v>424</v>
      </c>
      <c r="P2140" s="35" t="s">
        <v>423</v>
      </c>
    </row>
    <row r="2141" spans="1:16" ht="15" hidden="1" customHeight="1" outlineLevel="2" x14ac:dyDescent="0.25">
      <c r="A2141" s="36"/>
      <c r="B2141" s="35" t="str">
        <f t="shared" ref="B2141:B2171" si="228">CONCATENATE("Power Factor - Circuit ",C2141)</f>
        <v>Power Factor - Circuit 66</v>
      </c>
      <c r="C2141" s="36">
        <f t="shared" ref="C2141:C2171" si="229">C2140+1</f>
        <v>66</v>
      </c>
      <c r="D2141" s="30">
        <f t="shared" ref="D2141:D2171" si="230">D2140+1</f>
        <v>6313</v>
      </c>
      <c r="E2141" s="29"/>
      <c r="F2141" s="31">
        <v>-3</v>
      </c>
      <c r="G2141" s="25" t="s">
        <v>191</v>
      </c>
      <c r="H2141" s="23">
        <f t="shared" si="223"/>
        <v>11474</v>
      </c>
      <c r="I2141" s="25">
        <f t="shared" si="224"/>
        <v>11475</v>
      </c>
      <c r="J2141" s="80" t="s">
        <v>483</v>
      </c>
      <c r="K2141" s="79">
        <f t="shared" si="225"/>
        <v>754</v>
      </c>
      <c r="L2141" s="36" t="s">
        <v>110</v>
      </c>
      <c r="O2141" s="61" t="s">
        <v>424</v>
      </c>
      <c r="P2141" s="35" t="s">
        <v>423</v>
      </c>
    </row>
    <row r="2142" spans="1:16" ht="15" hidden="1" customHeight="1" outlineLevel="2" x14ac:dyDescent="0.25">
      <c r="A2142" s="36"/>
      <c r="B2142" s="35" t="str">
        <f t="shared" si="228"/>
        <v>Power Factor - Circuit 67</v>
      </c>
      <c r="C2142" s="36">
        <f t="shared" si="229"/>
        <v>67</v>
      </c>
      <c r="D2142" s="30">
        <f t="shared" si="230"/>
        <v>6314</v>
      </c>
      <c r="E2142" s="29"/>
      <c r="F2142" s="31">
        <v>-3</v>
      </c>
      <c r="G2142" s="25" t="s">
        <v>191</v>
      </c>
      <c r="H2142" s="23">
        <f t="shared" ref="H2142:H2171" si="231">I2141+1</f>
        <v>11476</v>
      </c>
      <c r="I2142" s="25">
        <f t="shared" ref="I2142:I2171" si="232">+H2142+1</f>
        <v>11477</v>
      </c>
      <c r="J2142" s="80" t="s">
        <v>483</v>
      </c>
      <c r="K2142" s="79">
        <f t="shared" ref="K2142:K2171" si="233">K2141+1</f>
        <v>755</v>
      </c>
      <c r="L2142" s="36" t="s">
        <v>110</v>
      </c>
      <c r="O2142" s="61" t="s">
        <v>424</v>
      </c>
      <c r="P2142" s="35" t="s">
        <v>423</v>
      </c>
    </row>
    <row r="2143" spans="1:16" ht="15" hidden="1" customHeight="1" outlineLevel="2" x14ac:dyDescent="0.25">
      <c r="A2143" s="36"/>
      <c r="B2143" s="35" t="str">
        <f t="shared" si="228"/>
        <v>Power Factor - Circuit 68</v>
      </c>
      <c r="C2143" s="36">
        <f t="shared" si="229"/>
        <v>68</v>
      </c>
      <c r="D2143" s="30">
        <f t="shared" si="230"/>
        <v>6315</v>
      </c>
      <c r="E2143" s="29"/>
      <c r="F2143" s="31">
        <v>-3</v>
      </c>
      <c r="G2143" s="25" t="s">
        <v>191</v>
      </c>
      <c r="H2143" s="23">
        <f t="shared" si="231"/>
        <v>11478</v>
      </c>
      <c r="I2143" s="25">
        <f t="shared" si="232"/>
        <v>11479</v>
      </c>
      <c r="J2143" s="80" t="s">
        <v>483</v>
      </c>
      <c r="K2143" s="79">
        <f t="shared" si="233"/>
        <v>756</v>
      </c>
      <c r="L2143" s="36" t="s">
        <v>110</v>
      </c>
      <c r="O2143" s="61" t="s">
        <v>424</v>
      </c>
      <c r="P2143" s="35" t="s">
        <v>423</v>
      </c>
    </row>
    <row r="2144" spans="1:16" ht="15" hidden="1" customHeight="1" outlineLevel="2" x14ac:dyDescent="0.25">
      <c r="A2144" s="36"/>
      <c r="B2144" s="35" t="str">
        <f t="shared" si="228"/>
        <v>Power Factor - Circuit 69</v>
      </c>
      <c r="C2144" s="36">
        <f t="shared" si="229"/>
        <v>69</v>
      </c>
      <c r="D2144" s="30">
        <f t="shared" si="230"/>
        <v>6316</v>
      </c>
      <c r="E2144" s="29"/>
      <c r="F2144" s="31">
        <v>-3</v>
      </c>
      <c r="G2144" s="25" t="s">
        <v>191</v>
      </c>
      <c r="H2144" s="23">
        <f t="shared" si="231"/>
        <v>11480</v>
      </c>
      <c r="I2144" s="25">
        <f t="shared" si="232"/>
        <v>11481</v>
      </c>
      <c r="J2144" s="80" t="s">
        <v>483</v>
      </c>
      <c r="K2144" s="79">
        <f t="shared" si="233"/>
        <v>757</v>
      </c>
      <c r="L2144" s="36" t="s">
        <v>110</v>
      </c>
      <c r="O2144" s="61" t="s">
        <v>424</v>
      </c>
      <c r="P2144" s="35" t="s">
        <v>423</v>
      </c>
    </row>
    <row r="2145" spans="1:16" ht="15" hidden="1" customHeight="1" outlineLevel="2" x14ac:dyDescent="0.25">
      <c r="A2145" s="36"/>
      <c r="B2145" s="35" t="str">
        <f t="shared" si="228"/>
        <v>Power Factor - Circuit 70</v>
      </c>
      <c r="C2145" s="36">
        <f t="shared" si="229"/>
        <v>70</v>
      </c>
      <c r="D2145" s="30">
        <f t="shared" si="230"/>
        <v>6317</v>
      </c>
      <c r="E2145" s="29"/>
      <c r="F2145" s="31">
        <v>-3</v>
      </c>
      <c r="G2145" s="25" t="s">
        <v>191</v>
      </c>
      <c r="H2145" s="23">
        <f t="shared" si="231"/>
        <v>11482</v>
      </c>
      <c r="I2145" s="25">
        <f t="shared" si="232"/>
        <v>11483</v>
      </c>
      <c r="J2145" s="80" t="s">
        <v>483</v>
      </c>
      <c r="K2145" s="79">
        <f t="shared" si="233"/>
        <v>758</v>
      </c>
      <c r="L2145" s="36" t="s">
        <v>110</v>
      </c>
      <c r="O2145" s="61" t="s">
        <v>424</v>
      </c>
      <c r="P2145" s="35" t="s">
        <v>423</v>
      </c>
    </row>
    <row r="2146" spans="1:16" ht="15" hidden="1" customHeight="1" outlineLevel="2" x14ac:dyDescent="0.25">
      <c r="A2146" s="36"/>
      <c r="B2146" s="35" t="str">
        <f t="shared" si="228"/>
        <v>Power Factor - Circuit 71</v>
      </c>
      <c r="C2146" s="36">
        <f t="shared" si="229"/>
        <v>71</v>
      </c>
      <c r="D2146" s="30">
        <f t="shared" si="230"/>
        <v>6318</v>
      </c>
      <c r="E2146" s="29"/>
      <c r="F2146" s="31">
        <v>-3</v>
      </c>
      <c r="G2146" s="25" t="s">
        <v>191</v>
      </c>
      <c r="H2146" s="23">
        <f t="shared" si="231"/>
        <v>11484</v>
      </c>
      <c r="I2146" s="25">
        <f t="shared" si="232"/>
        <v>11485</v>
      </c>
      <c r="J2146" s="80" t="s">
        <v>483</v>
      </c>
      <c r="K2146" s="79">
        <f t="shared" si="233"/>
        <v>759</v>
      </c>
      <c r="L2146" s="36" t="s">
        <v>110</v>
      </c>
      <c r="O2146" s="61" t="s">
        <v>424</v>
      </c>
      <c r="P2146" s="35" t="s">
        <v>423</v>
      </c>
    </row>
    <row r="2147" spans="1:16" ht="15" hidden="1" customHeight="1" outlineLevel="2" x14ac:dyDescent="0.25">
      <c r="A2147" s="36"/>
      <c r="B2147" s="35" t="str">
        <f t="shared" si="228"/>
        <v>Power Factor - Circuit 72</v>
      </c>
      <c r="C2147" s="36">
        <f t="shared" si="229"/>
        <v>72</v>
      </c>
      <c r="D2147" s="30">
        <f t="shared" si="230"/>
        <v>6319</v>
      </c>
      <c r="E2147" s="29"/>
      <c r="F2147" s="31">
        <v>-3</v>
      </c>
      <c r="G2147" s="25" t="s">
        <v>191</v>
      </c>
      <c r="H2147" s="23">
        <f t="shared" si="231"/>
        <v>11486</v>
      </c>
      <c r="I2147" s="25">
        <f t="shared" si="232"/>
        <v>11487</v>
      </c>
      <c r="J2147" s="80" t="s">
        <v>483</v>
      </c>
      <c r="K2147" s="79">
        <f t="shared" si="233"/>
        <v>760</v>
      </c>
      <c r="L2147" s="36" t="s">
        <v>110</v>
      </c>
      <c r="O2147" s="61" t="s">
        <v>424</v>
      </c>
      <c r="P2147" s="35" t="s">
        <v>423</v>
      </c>
    </row>
    <row r="2148" spans="1:16" ht="15" hidden="1" customHeight="1" outlineLevel="2" x14ac:dyDescent="0.25">
      <c r="A2148" s="36"/>
      <c r="B2148" s="35" t="str">
        <f t="shared" si="228"/>
        <v>Power Factor - Circuit 73</v>
      </c>
      <c r="C2148" s="36">
        <f t="shared" si="229"/>
        <v>73</v>
      </c>
      <c r="D2148" s="30">
        <f t="shared" si="230"/>
        <v>6320</v>
      </c>
      <c r="E2148" s="29"/>
      <c r="F2148" s="31">
        <v>-3</v>
      </c>
      <c r="G2148" s="25" t="s">
        <v>191</v>
      </c>
      <c r="H2148" s="23">
        <f t="shared" si="231"/>
        <v>11488</v>
      </c>
      <c r="I2148" s="25">
        <f t="shared" si="232"/>
        <v>11489</v>
      </c>
      <c r="J2148" s="80" t="s">
        <v>483</v>
      </c>
      <c r="K2148" s="79">
        <f t="shared" si="233"/>
        <v>761</v>
      </c>
      <c r="L2148" s="36" t="s">
        <v>110</v>
      </c>
      <c r="O2148" s="61" t="s">
        <v>424</v>
      </c>
      <c r="P2148" s="35" t="s">
        <v>423</v>
      </c>
    </row>
    <row r="2149" spans="1:16" ht="15" hidden="1" customHeight="1" outlineLevel="2" x14ac:dyDescent="0.25">
      <c r="A2149" s="36"/>
      <c r="B2149" s="35" t="str">
        <f t="shared" si="228"/>
        <v>Power Factor - Circuit 74</v>
      </c>
      <c r="C2149" s="36">
        <f t="shared" si="229"/>
        <v>74</v>
      </c>
      <c r="D2149" s="30">
        <f t="shared" si="230"/>
        <v>6321</v>
      </c>
      <c r="E2149" s="29"/>
      <c r="F2149" s="31">
        <v>-3</v>
      </c>
      <c r="G2149" s="25" t="s">
        <v>191</v>
      </c>
      <c r="H2149" s="23">
        <f t="shared" si="231"/>
        <v>11490</v>
      </c>
      <c r="I2149" s="25">
        <f t="shared" si="232"/>
        <v>11491</v>
      </c>
      <c r="J2149" s="80" t="s">
        <v>483</v>
      </c>
      <c r="K2149" s="79">
        <f t="shared" si="233"/>
        <v>762</v>
      </c>
      <c r="L2149" s="36" t="s">
        <v>110</v>
      </c>
      <c r="O2149" s="61" t="s">
        <v>424</v>
      </c>
      <c r="P2149" s="35" t="s">
        <v>423</v>
      </c>
    </row>
    <row r="2150" spans="1:16" ht="15" hidden="1" customHeight="1" outlineLevel="2" x14ac:dyDescent="0.25">
      <c r="A2150" s="36"/>
      <c r="B2150" s="35" t="str">
        <f t="shared" si="228"/>
        <v>Power Factor - Circuit 75</v>
      </c>
      <c r="C2150" s="36">
        <f t="shared" si="229"/>
        <v>75</v>
      </c>
      <c r="D2150" s="30">
        <f t="shared" si="230"/>
        <v>6322</v>
      </c>
      <c r="E2150" s="29"/>
      <c r="F2150" s="31">
        <v>-3</v>
      </c>
      <c r="G2150" s="25" t="s">
        <v>191</v>
      </c>
      <c r="H2150" s="23">
        <f t="shared" si="231"/>
        <v>11492</v>
      </c>
      <c r="I2150" s="25">
        <f t="shared" si="232"/>
        <v>11493</v>
      </c>
      <c r="J2150" s="80" t="s">
        <v>483</v>
      </c>
      <c r="K2150" s="79">
        <f t="shared" si="233"/>
        <v>763</v>
      </c>
      <c r="L2150" s="36" t="s">
        <v>110</v>
      </c>
      <c r="O2150" s="61" t="s">
        <v>424</v>
      </c>
      <c r="P2150" s="35" t="s">
        <v>423</v>
      </c>
    </row>
    <row r="2151" spans="1:16" ht="15" hidden="1" customHeight="1" outlineLevel="2" x14ac:dyDescent="0.25">
      <c r="A2151" s="36"/>
      <c r="B2151" s="35" t="str">
        <f t="shared" si="228"/>
        <v>Power Factor - Circuit 76</v>
      </c>
      <c r="C2151" s="36">
        <f t="shared" si="229"/>
        <v>76</v>
      </c>
      <c r="D2151" s="30">
        <f t="shared" si="230"/>
        <v>6323</v>
      </c>
      <c r="E2151" s="29"/>
      <c r="F2151" s="31">
        <v>-3</v>
      </c>
      <c r="G2151" s="25" t="s">
        <v>191</v>
      </c>
      <c r="H2151" s="23">
        <f t="shared" si="231"/>
        <v>11494</v>
      </c>
      <c r="I2151" s="25">
        <f t="shared" si="232"/>
        <v>11495</v>
      </c>
      <c r="J2151" s="80" t="s">
        <v>483</v>
      </c>
      <c r="K2151" s="79">
        <f t="shared" si="233"/>
        <v>764</v>
      </c>
      <c r="L2151" s="36" t="s">
        <v>110</v>
      </c>
      <c r="O2151" s="61" t="s">
        <v>424</v>
      </c>
      <c r="P2151" s="35" t="s">
        <v>423</v>
      </c>
    </row>
    <row r="2152" spans="1:16" ht="15" hidden="1" customHeight="1" outlineLevel="2" x14ac:dyDescent="0.25">
      <c r="A2152" s="36"/>
      <c r="B2152" s="35" t="str">
        <f t="shared" si="228"/>
        <v>Power Factor - Circuit 77</v>
      </c>
      <c r="C2152" s="36">
        <f t="shared" si="229"/>
        <v>77</v>
      </c>
      <c r="D2152" s="30">
        <f t="shared" si="230"/>
        <v>6324</v>
      </c>
      <c r="E2152" s="29"/>
      <c r="F2152" s="31">
        <v>-3</v>
      </c>
      <c r="G2152" s="25" t="s">
        <v>191</v>
      </c>
      <c r="H2152" s="23">
        <f t="shared" si="231"/>
        <v>11496</v>
      </c>
      <c r="I2152" s="25">
        <f t="shared" si="232"/>
        <v>11497</v>
      </c>
      <c r="J2152" s="80" t="s">
        <v>483</v>
      </c>
      <c r="K2152" s="79">
        <f t="shared" si="233"/>
        <v>765</v>
      </c>
      <c r="L2152" s="36" t="s">
        <v>110</v>
      </c>
      <c r="O2152" s="61" t="s">
        <v>424</v>
      </c>
      <c r="P2152" s="35" t="s">
        <v>423</v>
      </c>
    </row>
    <row r="2153" spans="1:16" ht="15" hidden="1" customHeight="1" outlineLevel="2" x14ac:dyDescent="0.25">
      <c r="A2153" s="36"/>
      <c r="B2153" s="35" t="str">
        <f t="shared" si="228"/>
        <v>Power Factor - Circuit 78</v>
      </c>
      <c r="C2153" s="36">
        <f t="shared" si="229"/>
        <v>78</v>
      </c>
      <c r="D2153" s="30">
        <f t="shared" si="230"/>
        <v>6325</v>
      </c>
      <c r="E2153" s="29"/>
      <c r="F2153" s="31">
        <v>-3</v>
      </c>
      <c r="G2153" s="25" t="s">
        <v>191</v>
      </c>
      <c r="H2153" s="23">
        <f t="shared" si="231"/>
        <v>11498</v>
      </c>
      <c r="I2153" s="25">
        <f t="shared" si="232"/>
        <v>11499</v>
      </c>
      <c r="J2153" s="80" t="s">
        <v>483</v>
      </c>
      <c r="K2153" s="79">
        <f t="shared" si="233"/>
        <v>766</v>
      </c>
      <c r="L2153" s="36" t="s">
        <v>110</v>
      </c>
      <c r="O2153" s="61" t="s">
        <v>424</v>
      </c>
      <c r="P2153" s="35" t="s">
        <v>423</v>
      </c>
    </row>
    <row r="2154" spans="1:16" ht="15" hidden="1" customHeight="1" outlineLevel="2" x14ac:dyDescent="0.25">
      <c r="A2154" s="36"/>
      <c r="B2154" s="35" t="str">
        <f t="shared" si="228"/>
        <v>Power Factor - Circuit 79</v>
      </c>
      <c r="C2154" s="36">
        <f t="shared" si="229"/>
        <v>79</v>
      </c>
      <c r="D2154" s="30">
        <f t="shared" si="230"/>
        <v>6326</v>
      </c>
      <c r="E2154" s="29"/>
      <c r="F2154" s="31">
        <v>-3</v>
      </c>
      <c r="G2154" s="25" t="s">
        <v>191</v>
      </c>
      <c r="H2154" s="23">
        <f t="shared" si="231"/>
        <v>11500</v>
      </c>
      <c r="I2154" s="25">
        <f t="shared" si="232"/>
        <v>11501</v>
      </c>
      <c r="J2154" s="80" t="s">
        <v>483</v>
      </c>
      <c r="K2154" s="79">
        <f t="shared" si="233"/>
        <v>767</v>
      </c>
      <c r="L2154" s="36" t="s">
        <v>110</v>
      </c>
      <c r="O2154" s="61" t="s">
        <v>424</v>
      </c>
      <c r="P2154" s="35" t="s">
        <v>423</v>
      </c>
    </row>
    <row r="2155" spans="1:16" ht="15" hidden="1" customHeight="1" outlineLevel="2" x14ac:dyDescent="0.25">
      <c r="A2155" s="36"/>
      <c r="B2155" s="35" t="str">
        <f t="shared" si="228"/>
        <v>Power Factor - Circuit 80</v>
      </c>
      <c r="C2155" s="36">
        <f t="shared" si="229"/>
        <v>80</v>
      </c>
      <c r="D2155" s="30">
        <f t="shared" si="230"/>
        <v>6327</v>
      </c>
      <c r="E2155" s="29"/>
      <c r="F2155" s="31">
        <v>-3</v>
      </c>
      <c r="G2155" s="25" t="s">
        <v>191</v>
      </c>
      <c r="H2155" s="23">
        <f t="shared" si="231"/>
        <v>11502</v>
      </c>
      <c r="I2155" s="25">
        <f t="shared" si="232"/>
        <v>11503</v>
      </c>
      <c r="J2155" s="80" t="s">
        <v>483</v>
      </c>
      <c r="K2155" s="79">
        <f t="shared" si="233"/>
        <v>768</v>
      </c>
      <c r="L2155" s="36" t="s">
        <v>110</v>
      </c>
      <c r="O2155" s="61" t="s">
        <v>424</v>
      </c>
      <c r="P2155" s="35" t="s">
        <v>423</v>
      </c>
    </row>
    <row r="2156" spans="1:16" ht="15" hidden="1" customHeight="1" outlineLevel="2" x14ac:dyDescent="0.25">
      <c r="A2156" s="36"/>
      <c r="B2156" s="35" t="str">
        <f t="shared" si="228"/>
        <v>Power Factor - Circuit 81</v>
      </c>
      <c r="C2156" s="36">
        <f t="shared" si="229"/>
        <v>81</v>
      </c>
      <c r="D2156" s="30">
        <f t="shared" si="230"/>
        <v>6328</v>
      </c>
      <c r="E2156" s="29"/>
      <c r="F2156" s="31">
        <v>-3</v>
      </c>
      <c r="G2156" s="25" t="s">
        <v>191</v>
      </c>
      <c r="H2156" s="23">
        <f t="shared" si="231"/>
        <v>11504</v>
      </c>
      <c r="I2156" s="25">
        <f t="shared" si="232"/>
        <v>11505</v>
      </c>
      <c r="J2156" s="80" t="s">
        <v>483</v>
      </c>
      <c r="K2156" s="79">
        <f t="shared" si="233"/>
        <v>769</v>
      </c>
      <c r="L2156" s="36" t="s">
        <v>110</v>
      </c>
      <c r="O2156" s="61" t="s">
        <v>424</v>
      </c>
      <c r="P2156" s="35" t="s">
        <v>423</v>
      </c>
    </row>
    <row r="2157" spans="1:16" ht="15" hidden="1" customHeight="1" outlineLevel="2" x14ac:dyDescent="0.25">
      <c r="A2157" s="36"/>
      <c r="B2157" s="35" t="str">
        <f t="shared" si="228"/>
        <v>Power Factor - Circuit 82</v>
      </c>
      <c r="C2157" s="36">
        <f t="shared" si="229"/>
        <v>82</v>
      </c>
      <c r="D2157" s="30">
        <f t="shared" si="230"/>
        <v>6329</v>
      </c>
      <c r="E2157" s="29"/>
      <c r="F2157" s="31">
        <v>-3</v>
      </c>
      <c r="G2157" s="25" t="s">
        <v>191</v>
      </c>
      <c r="H2157" s="23">
        <f t="shared" si="231"/>
        <v>11506</v>
      </c>
      <c r="I2157" s="25">
        <f t="shared" si="232"/>
        <v>11507</v>
      </c>
      <c r="J2157" s="80" t="s">
        <v>483</v>
      </c>
      <c r="K2157" s="79">
        <f t="shared" si="233"/>
        <v>770</v>
      </c>
      <c r="L2157" s="36" t="s">
        <v>110</v>
      </c>
      <c r="O2157" s="61" t="s">
        <v>424</v>
      </c>
      <c r="P2157" s="35" t="s">
        <v>423</v>
      </c>
    </row>
    <row r="2158" spans="1:16" ht="15" hidden="1" customHeight="1" outlineLevel="2" x14ac:dyDescent="0.25">
      <c r="A2158" s="36"/>
      <c r="B2158" s="35" t="str">
        <f t="shared" si="228"/>
        <v>Power Factor - Circuit 83</v>
      </c>
      <c r="C2158" s="36">
        <f t="shared" si="229"/>
        <v>83</v>
      </c>
      <c r="D2158" s="30">
        <f t="shared" si="230"/>
        <v>6330</v>
      </c>
      <c r="E2158" s="29"/>
      <c r="F2158" s="31">
        <v>-3</v>
      </c>
      <c r="G2158" s="25" t="s">
        <v>191</v>
      </c>
      <c r="H2158" s="23">
        <f t="shared" si="231"/>
        <v>11508</v>
      </c>
      <c r="I2158" s="25">
        <f t="shared" si="232"/>
        <v>11509</v>
      </c>
      <c r="J2158" s="80" t="s">
        <v>483</v>
      </c>
      <c r="K2158" s="79">
        <f t="shared" si="233"/>
        <v>771</v>
      </c>
      <c r="L2158" s="36" t="s">
        <v>110</v>
      </c>
      <c r="O2158" s="61" t="s">
        <v>424</v>
      </c>
      <c r="P2158" s="35" t="s">
        <v>423</v>
      </c>
    </row>
    <row r="2159" spans="1:16" ht="15" hidden="1" customHeight="1" outlineLevel="2" x14ac:dyDescent="0.25">
      <c r="A2159" s="36"/>
      <c r="B2159" s="35" t="str">
        <f t="shared" si="228"/>
        <v>Power Factor - Circuit 84</v>
      </c>
      <c r="C2159" s="36">
        <f t="shared" si="229"/>
        <v>84</v>
      </c>
      <c r="D2159" s="30">
        <f t="shared" si="230"/>
        <v>6331</v>
      </c>
      <c r="E2159" s="29"/>
      <c r="F2159" s="31">
        <v>-3</v>
      </c>
      <c r="G2159" s="25" t="s">
        <v>191</v>
      </c>
      <c r="H2159" s="23">
        <f t="shared" si="231"/>
        <v>11510</v>
      </c>
      <c r="I2159" s="25">
        <f t="shared" si="232"/>
        <v>11511</v>
      </c>
      <c r="J2159" s="80" t="s">
        <v>483</v>
      </c>
      <c r="K2159" s="79">
        <f t="shared" si="233"/>
        <v>772</v>
      </c>
      <c r="L2159" s="36" t="s">
        <v>110</v>
      </c>
      <c r="O2159" s="61" t="s">
        <v>424</v>
      </c>
      <c r="P2159" s="35" t="s">
        <v>423</v>
      </c>
    </row>
    <row r="2160" spans="1:16" ht="15" hidden="1" customHeight="1" outlineLevel="2" x14ac:dyDescent="0.25">
      <c r="A2160" s="36"/>
      <c r="B2160" s="35" t="str">
        <f t="shared" si="228"/>
        <v>Power Factor - Circuit 85</v>
      </c>
      <c r="C2160" s="36">
        <f t="shared" si="229"/>
        <v>85</v>
      </c>
      <c r="D2160" s="30">
        <f t="shared" si="230"/>
        <v>6332</v>
      </c>
      <c r="E2160" s="29"/>
      <c r="F2160" s="31">
        <v>-3</v>
      </c>
      <c r="G2160" s="25" t="s">
        <v>191</v>
      </c>
      <c r="H2160" s="23">
        <f t="shared" si="231"/>
        <v>11512</v>
      </c>
      <c r="I2160" s="25">
        <f t="shared" si="232"/>
        <v>11513</v>
      </c>
      <c r="J2160" s="80" t="s">
        <v>483</v>
      </c>
      <c r="K2160" s="79">
        <f t="shared" si="233"/>
        <v>773</v>
      </c>
      <c r="L2160" s="36" t="s">
        <v>110</v>
      </c>
      <c r="O2160" s="61" t="s">
        <v>424</v>
      </c>
      <c r="P2160" s="35" t="s">
        <v>423</v>
      </c>
    </row>
    <row r="2161" spans="1:16" ht="15" hidden="1" customHeight="1" outlineLevel="2" x14ac:dyDescent="0.25">
      <c r="A2161" s="36"/>
      <c r="B2161" s="35" t="str">
        <f t="shared" si="228"/>
        <v>Power Factor - Circuit 86</v>
      </c>
      <c r="C2161" s="36">
        <f t="shared" si="229"/>
        <v>86</v>
      </c>
      <c r="D2161" s="30">
        <f t="shared" si="230"/>
        <v>6333</v>
      </c>
      <c r="E2161" s="29"/>
      <c r="F2161" s="31">
        <v>-3</v>
      </c>
      <c r="G2161" s="25" t="s">
        <v>191</v>
      </c>
      <c r="H2161" s="23">
        <f t="shared" si="231"/>
        <v>11514</v>
      </c>
      <c r="I2161" s="25">
        <f t="shared" si="232"/>
        <v>11515</v>
      </c>
      <c r="J2161" s="80" t="s">
        <v>483</v>
      </c>
      <c r="K2161" s="79">
        <f t="shared" si="233"/>
        <v>774</v>
      </c>
      <c r="L2161" s="36" t="s">
        <v>110</v>
      </c>
      <c r="O2161" s="61" t="s">
        <v>424</v>
      </c>
      <c r="P2161" s="35" t="s">
        <v>423</v>
      </c>
    </row>
    <row r="2162" spans="1:16" ht="15" hidden="1" customHeight="1" outlineLevel="2" x14ac:dyDescent="0.25">
      <c r="A2162" s="36"/>
      <c r="B2162" s="35" t="str">
        <f t="shared" si="228"/>
        <v>Power Factor - Circuit 87</v>
      </c>
      <c r="C2162" s="36">
        <f t="shared" si="229"/>
        <v>87</v>
      </c>
      <c r="D2162" s="30">
        <f t="shared" si="230"/>
        <v>6334</v>
      </c>
      <c r="E2162" s="29"/>
      <c r="F2162" s="31">
        <v>-3</v>
      </c>
      <c r="G2162" s="25" t="s">
        <v>191</v>
      </c>
      <c r="H2162" s="23">
        <f t="shared" si="231"/>
        <v>11516</v>
      </c>
      <c r="I2162" s="25">
        <f t="shared" si="232"/>
        <v>11517</v>
      </c>
      <c r="J2162" s="80" t="s">
        <v>483</v>
      </c>
      <c r="K2162" s="79">
        <f t="shared" si="233"/>
        <v>775</v>
      </c>
      <c r="L2162" s="36" t="s">
        <v>110</v>
      </c>
      <c r="O2162" s="61" t="s">
        <v>424</v>
      </c>
      <c r="P2162" s="35" t="s">
        <v>423</v>
      </c>
    </row>
    <row r="2163" spans="1:16" ht="15" hidden="1" customHeight="1" outlineLevel="2" x14ac:dyDescent="0.25">
      <c r="A2163" s="36"/>
      <c r="B2163" s="35" t="str">
        <f t="shared" si="228"/>
        <v>Power Factor - Circuit 88</v>
      </c>
      <c r="C2163" s="36">
        <f t="shared" si="229"/>
        <v>88</v>
      </c>
      <c r="D2163" s="30">
        <f t="shared" si="230"/>
        <v>6335</v>
      </c>
      <c r="E2163" s="29"/>
      <c r="F2163" s="31">
        <v>-3</v>
      </c>
      <c r="G2163" s="25" t="s">
        <v>191</v>
      </c>
      <c r="H2163" s="23">
        <f t="shared" si="231"/>
        <v>11518</v>
      </c>
      <c r="I2163" s="25">
        <f t="shared" si="232"/>
        <v>11519</v>
      </c>
      <c r="J2163" s="80" t="s">
        <v>483</v>
      </c>
      <c r="K2163" s="79">
        <f t="shared" si="233"/>
        <v>776</v>
      </c>
      <c r="L2163" s="36" t="s">
        <v>110</v>
      </c>
      <c r="O2163" s="61" t="s">
        <v>424</v>
      </c>
      <c r="P2163" s="35" t="s">
        <v>423</v>
      </c>
    </row>
    <row r="2164" spans="1:16" ht="15" hidden="1" customHeight="1" outlineLevel="2" x14ac:dyDescent="0.25">
      <c r="A2164" s="36"/>
      <c r="B2164" s="35" t="str">
        <f t="shared" si="228"/>
        <v>Power Factor - Circuit 89</v>
      </c>
      <c r="C2164" s="36">
        <f t="shared" si="229"/>
        <v>89</v>
      </c>
      <c r="D2164" s="30">
        <f t="shared" si="230"/>
        <v>6336</v>
      </c>
      <c r="E2164" s="29"/>
      <c r="F2164" s="31">
        <v>-3</v>
      </c>
      <c r="G2164" s="25" t="s">
        <v>191</v>
      </c>
      <c r="H2164" s="23">
        <f t="shared" si="231"/>
        <v>11520</v>
      </c>
      <c r="I2164" s="25">
        <f t="shared" si="232"/>
        <v>11521</v>
      </c>
      <c r="J2164" s="80" t="s">
        <v>483</v>
      </c>
      <c r="K2164" s="79">
        <f t="shared" si="233"/>
        <v>777</v>
      </c>
      <c r="L2164" s="36" t="s">
        <v>110</v>
      </c>
      <c r="O2164" s="61" t="s">
        <v>424</v>
      </c>
      <c r="P2164" s="35" t="s">
        <v>423</v>
      </c>
    </row>
    <row r="2165" spans="1:16" ht="15" hidden="1" customHeight="1" outlineLevel="2" x14ac:dyDescent="0.25">
      <c r="A2165" s="36"/>
      <c r="B2165" s="35" t="str">
        <f t="shared" si="228"/>
        <v>Power Factor - Circuit 90</v>
      </c>
      <c r="C2165" s="36">
        <f t="shared" si="229"/>
        <v>90</v>
      </c>
      <c r="D2165" s="30">
        <f t="shared" si="230"/>
        <v>6337</v>
      </c>
      <c r="E2165" s="29"/>
      <c r="F2165" s="31">
        <v>-3</v>
      </c>
      <c r="G2165" s="25" t="s">
        <v>191</v>
      </c>
      <c r="H2165" s="23">
        <f t="shared" si="231"/>
        <v>11522</v>
      </c>
      <c r="I2165" s="25">
        <f t="shared" si="232"/>
        <v>11523</v>
      </c>
      <c r="J2165" s="80" t="s">
        <v>483</v>
      </c>
      <c r="K2165" s="79">
        <f t="shared" si="233"/>
        <v>778</v>
      </c>
      <c r="L2165" s="36" t="s">
        <v>110</v>
      </c>
      <c r="O2165" s="61" t="s">
        <v>424</v>
      </c>
      <c r="P2165" s="35" t="s">
        <v>423</v>
      </c>
    </row>
    <row r="2166" spans="1:16" ht="15" hidden="1" customHeight="1" outlineLevel="2" x14ac:dyDescent="0.25">
      <c r="A2166" s="36"/>
      <c r="B2166" s="35" t="str">
        <f t="shared" si="228"/>
        <v>Power Factor - Circuit 91</v>
      </c>
      <c r="C2166" s="36">
        <f t="shared" si="229"/>
        <v>91</v>
      </c>
      <c r="D2166" s="30">
        <f t="shared" si="230"/>
        <v>6338</v>
      </c>
      <c r="E2166" s="29"/>
      <c r="F2166" s="31">
        <v>-3</v>
      </c>
      <c r="G2166" s="25" t="s">
        <v>191</v>
      </c>
      <c r="H2166" s="23">
        <f t="shared" si="231"/>
        <v>11524</v>
      </c>
      <c r="I2166" s="25">
        <f t="shared" si="232"/>
        <v>11525</v>
      </c>
      <c r="J2166" s="80" t="s">
        <v>483</v>
      </c>
      <c r="K2166" s="79">
        <f t="shared" si="233"/>
        <v>779</v>
      </c>
      <c r="L2166" s="36" t="s">
        <v>110</v>
      </c>
      <c r="O2166" s="61" t="s">
        <v>424</v>
      </c>
      <c r="P2166" s="35" t="s">
        <v>423</v>
      </c>
    </row>
    <row r="2167" spans="1:16" ht="15" hidden="1" customHeight="1" outlineLevel="2" x14ac:dyDescent="0.25">
      <c r="A2167" s="36"/>
      <c r="B2167" s="35" t="str">
        <f t="shared" si="228"/>
        <v>Power Factor - Circuit 92</v>
      </c>
      <c r="C2167" s="36">
        <f t="shared" si="229"/>
        <v>92</v>
      </c>
      <c r="D2167" s="30">
        <f t="shared" si="230"/>
        <v>6339</v>
      </c>
      <c r="E2167" s="29"/>
      <c r="F2167" s="31">
        <v>-3</v>
      </c>
      <c r="G2167" s="25" t="s">
        <v>191</v>
      </c>
      <c r="H2167" s="23">
        <f t="shared" si="231"/>
        <v>11526</v>
      </c>
      <c r="I2167" s="25">
        <f t="shared" si="232"/>
        <v>11527</v>
      </c>
      <c r="J2167" s="80" t="s">
        <v>483</v>
      </c>
      <c r="K2167" s="79">
        <f t="shared" si="233"/>
        <v>780</v>
      </c>
      <c r="L2167" s="36" t="s">
        <v>110</v>
      </c>
      <c r="O2167" s="61" t="s">
        <v>424</v>
      </c>
      <c r="P2167" s="35" t="s">
        <v>423</v>
      </c>
    </row>
    <row r="2168" spans="1:16" ht="15" hidden="1" customHeight="1" outlineLevel="2" x14ac:dyDescent="0.25">
      <c r="A2168" s="36"/>
      <c r="B2168" s="35" t="str">
        <f t="shared" si="228"/>
        <v>Power Factor - Circuit 93</v>
      </c>
      <c r="C2168" s="36">
        <f t="shared" si="229"/>
        <v>93</v>
      </c>
      <c r="D2168" s="30">
        <f t="shared" si="230"/>
        <v>6340</v>
      </c>
      <c r="E2168" s="29"/>
      <c r="F2168" s="31">
        <v>-3</v>
      </c>
      <c r="G2168" s="25" t="s">
        <v>191</v>
      </c>
      <c r="H2168" s="23">
        <f t="shared" si="231"/>
        <v>11528</v>
      </c>
      <c r="I2168" s="25">
        <f t="shared" si="232"/>
        <v>11529</v>
      </c>
      <c r="J2168" s="80" t="s">
        <v>483</v>
      </c>
      <c r="K2168" s="79">
        <f t="shared" si="233"/>
        <v>781</v>
      </c>
      <c r="L2168" s="36" t="s">
        <v>110</v>
      </c>
      <c r="O2168" s="61" t="s">
        <v>424</v>
      </c>
      <c r="P2168" s="35" t="s">
        <v>423</v>
      </c>
    </row>
    <row r="2169" spans="1:16" ht="15" hidden="1" customHeight="1" outlineLevel="2" x14ac:dyDescent="0.25">
      <c r="A2169" s="36"/>
      <c r="B2169" s="35" t="str">
        <f t="shared" si="228"/>
        <v>Power Factor - Circuit 94</v>
      </c>
      <c r="C2169" s="36">
        <f t="shared" si="229"/>
        <v>94</v>
      </c>
      <c r="D2169" s="30">
        <f t="shared" si="230"/>
        <v>6341</v>
      </c>
      <c r="E2169" s="29"/>
      <c r="F2169" s="31">
        <v>-3</v>
      </c>
      <c r="G2169" s="25" t="s">
        <v>191</v>
      </c>
      <c r="H2169" s="23">
        <f t="shared" si="231"/>
        <v>11530</v>
      </c>
      <c r="I2169" s="25">
        <f t="shared" si="232"/>
        <v>11531</v>
      </c>
      <c r="J2169" s="80" t="s">
        <v>483</v>
      </c>
      <c r="K2169" s="79">
        <f t="shared" si="233"/>
        <v>782</v>
      </c>
      <c r="L2169" s="36" t="s">
        <v>110</v>
      </c>
      <c r="O2169" s="61" t="s">
        <v>424</v>
      </c>
      <c r="P2169" s="35" t="s">
        <v>423</v>
      </c>
    </row>
    <row r="2170" spans="1:16" ht="15" hidden="1" customHeight="1" outlineLevel="2" x14ac:dyDescent="0.25">
      <c r="A2170" s="36"/>
      <c r="B2170" s="35" t="str">
        <f t="shared" si="228"/>
        <v>Power Factor - Circuit 95</v>
      </c>
      <c r="C2170" s="36">
        <f t="shared" si="229"/>
        <v>95</v>
      </c>
      <c r="D2170" s="30">
        <f t="shared" si="230"/>
        <v>6342</v>
      </c>
      <c r="E2170" s="29"/>
      <c r="F2170" s="31">
        <v>-3</v>
      </c>
      <c r="G2170" s="25" t="s">
        <v>191</v>
      </c>
      <c r="H2170" s="23">
        <f t="shared" si="231"/>
        <v>11532</v>
      </c>
      <c r="I2170" s="25">
        <f t="shared" si="232"/>
        <v>11533</v>
      </c>
      <c r="J2170" s="80" t="s">
        <v>483</v>
      </c>
      <c r="K2170" s="79">
        <f t="shared" si="233"/>
        <v>783</v>
      </c>
      <c r="L2170" s="36" t="s">
        <v>110</v>
      </c>
      <c r="O2170" s="61" t="s">
        <v>424</v>
      </c>
      <c r="P2170" s="35" t="s">
        <v>423</v>
      </c>
    </row>
    <row r="2171" spans="1:16" ht="15.75" hidden="1" customHeight="1" outlineLevel="2" x14ac:dyDescent="0.25">
      <c r="B2171" s="35" t="str">
        <f t="shared" si="228"/>
        <v>Power Factor - Circuit 96</v>
      </c>
      <c r="C2171" s="36">
        <f t="shared" si="229"/>
        <v>96</v>
      </c>
      <c r="D2171" s="30">
        <f t="shared" si="230"/>
        <v>6343</v>
      </c>
      <c r="E2171" s="29"/>
      <c r="F2171" s="31">
        <v>-3</v>
      </c>
      <c r="G2171" s="25" t="s">
        <v>191</v>
      </c>
      <c r="H2171" s="23">
        <f t="shared" si="231"/>
        <v>11534</v>
      </c>
      <c r="I2171" s="25">
        <f t="shared" si="232"/>
        <v>11535</v>
      </c>
      <c r="J2171" s="80" t="s">
        <v>483</v>
      </c>
      <c r="K2171" s="79">
        <f t="shared" si="233"/>
        <v>784</v>
      </c>
      <c r="L2171" s="36" t="s">
        <v>110</v>
      </c>
      <c r="O2171" s="61" t="s">
        <v>424</v>
      </c>
      <c r="P2171" s="35" t="s">
        <v>423</v>
      </c>
    </row>
    <row r="2172" spans="1:16" outlineLevel="1" collapsed="1" x14ac:dyDescent="0.25">
      <c r="D2172" s="30"/>
      <c r="E2172" s="29"/>
      <c r="F2172" s="31"/>
    </row>
    <row r="2173" spans="1:16" s="69" customFormat="1" outlineLevel="1" x14ac:dyDescent="0.25">
      <c r="A2173" s="71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191</v>
      </c>
      <c r="H2173" s="23">
        <f>I2075+1</f>
        <v>11536</v>
      </c>
      <c r="I2173" s="25">
        <f>I2269</f>
        <v>11727</v>
      </c>
      <c r="J2173" s="80" t="s">
        <v>483</v>
      </c>
      <c r="K2173" s="79" t="s">
        <v>498</v>
      </c>
      <c r="L2173" s="36" t="s">
        <v>110</v>
      </c>
      <c r="M2173" s="36"/>
      <c r="N2173" s="36" t="s">
        <v>404</v>
      </c>
      <c r="O2173" s="61" t="s">
        <v>435</v>
      </c>
      <c r="P2173" s="35" t="s">
        <v>434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191</v>
      </c>
      <c r="H2174" s="23">
        <f>H2173</f>
        <v>11536</v>
      </c>
      <c r="I2174" s="25">
        <f>+H2174+1</f>
        <v>11537</v>
      </c>
      <c r="J2174" s="80" t="s">
        <v>483</v>
      </c>
      <c r="K2174" s="79">
        <f>K2171+1</f>
        <v>785</v>
      </c>
      <c r="L2174" s="36" t="s">
        <v>110</v>
      </c>
      <c r="N2174" s="36" t="s">
        <v>404</v>
      </c>
    </row>
    <row r="2175" spans="1:16" ht="15.75" hidden="1" customHeight="1" outlineLevel="2" x14ac:dyDescent="0.25">
      <c r="B2175" s="35" t="str">
        <f t="shared" ref="B2175:B2238" si="234">CONCATENATE("Current Angle- Circuit ",C2175)</f>
        <v>Current Angle- Circuit 2</v>
      </c>
      <c r="C2175" s="36">
        <f t="shared" ref="C2175:C2206" si="235">C2174+1</f>
        <v>2</v>
      </c>
      <c r="D2175" s="30">
        <f t="shared" ref="D2175:D2206" si="236">D2174+1</f>
        <v>6345</v>
      </c>
      <c r="E2175" s="29"/>
      <c r="F2175" s="31">
        <v>-1</v>
      </c>
      <c r="G2175" s="25" t="s">
        <v>191</v>
      </c>
      <c r="H2175" s="23">
        <f>I2174+1</f>
        <v>11538</v>
      </c>
      <c r="I2175" s="25">
        <f>+H2175+1</f>
        <v>11539</v>
      </c>
      <c r="J2175" s="80" t="s">
        <v>483</v>
      </c>
      <c r="K2175" s="79">
        <f>K2174+1</f>
        <v>786</v>
      </c>
      <c r="L2175" s="36" t="s">
        <v>110</v>
      </c>
      <c r="N2175" s="36" t="s">
        <v>404</v>
      </c>
    </row>
    <row r="2176" spans="1:16" ht="15.75" hidden="1" customHeight="1" outlineLevel="2" x14ac:dyDescent="0.25">
      <c r="B2176" s="35" t="str">
        <f t="shared" si="234"/>
        <v>Current Angle- Circuit 3</v>
      </c>
      <c r="C2176" s="36">
        <f t="shared" si="235"/>
        <v>3</v>
      </c>
      <c r="D2176" s="30">
        <f t="shared" si="236"/>
        <v>6346</v>
      </c>
      <c r="E2176" s="29"/>
      <c r="F2176" s="31">
        <v>-1</v>
      </c>
      <c r="G2176" s="25" t="s">
        <v>191</v>
      </c>
      <c r="H2176" s="23">
        <f t="shared" ref="H2176:H2239" si="237">I2175+1</f>
        <v>11540</v>
      </c>
      <c r="I2176" s="25">
        <f t="shared" ref="I2176:I2239" si="238">+H2176+1</f>
        <v>11541</v>
      </c>
      <c r="J2176" s="80" t="s">
        <v>483</v>
      </c>
      <c r="K2176" s="79">
        <f t="shared" ref="K2176:K2239" si="239">K2175+1</f>
        <v>787</v>
      </c>
      <c r="L2176" s="36" t="s">
        <v>110</v>
      </c>
      <c r="N2176" s="36" t="s">
        <v>404</v>
      </c>
    </row>
    <row r="2177" spans="1:14" ht="15.75" hidden="1" customHeight="1" outlineLevel="2" x14ac:dyDescent="0.25">
      <c r="B2177" s="35" t="str">
        <f t="shared" si="234"/>
        <v>Current Angle- Circuit 4</v>
      </c>
      <c r="C2177" s="36">
        <f t="shared" si="235"/>
        <v>4</v>
      </c>
      <c r="D2177" s="30">
        <f t="shared" si="236"/>
        <v>6347</v>
      </c>
      <c r="E2177" s="29"/>
      <c r="F2177" s="31">
        <v>-1</v>
      </c>
      <c r="G2177" s="25" t="s">
        <v>191</v>
      </c>
      <c r="H2177" s="23">
        <f t="shared" si="237"/>
        <v>11542</v>
      </c>
      <c r="I2177" s="25">
        <f t="shared" si="238"/>
        <v>11543</v>
      </c>
      <c r="J2177" s="80" t="s">
        <v>483</v>
      </c>
      <c r="K2177" s="79">
        <f t="shared" si="239"/>
        <v>788</v>
      </c>
      <c r="L2177" s="36" t="s">
        <v>110</v>
      </c>
      <c r="N2177" s="36" t="s">
        <v>404</v>
      </c>
    </row>
    <row r="2178" spans="1:14" ht="15.75" hidden="1" customHeight="1" outlineLevel="2" x14ac:dyDescent="0.25">
      <c r="B2178" s="35" t="str">
        <f t="shared" si="234"/>
        <v>Current Angle- Circuit 5</v>
      </c>
      <c r="C2178" s="36">
        <f t="shared" si="235"/>
        <v>5</v>
      </c>
      <c r="D2178" s="30">
        <f t="shared" si="236"/>
        <v>6348</v>
      </c>
      <c r="E2178" s="29"/>
      <c r="F2178" s="31">
        <v>-1</v>
      </c>
      <c r="G2178" s="25" t="s">
        <v>191</v>
      </c>
      <c r="H2178" s="23">
        <f t="shared" si="237"/>
        <v>11544</v>
      </c>
      <c r="I2178" s="25">
        <f t="shared" si="238"/>
        <v>11545</v>
      </c>
      <c r="J2178" s="80" t="s">
        <v>483</v>
      </c>
      <c r="K2178" s="79">
        <f t="shared" si="239"/>
        <v>789</v>
      </c>
      <c r="L2178" s="36" t="s">
        <v>110</v>
      </c>
      <c r="N2178" s="36" t="s">
        <v>404</v>
      </c>
    </row>
    <row r="2179" spans="1:14" ht="15.75" hidden="1" customHeight="1" outlineLevel="2" x14ac:dyDescent="0.25">
      <c r="B2179" s="35" t="str">
        <f t="shared" si="234"/>
        <v>Current Angle- Circuit 6</v>
      </c>
      <c r="C2179" s="36">
        <f t="shared" si="235"/>
        <v>6</v>
      </c>
      <c r="D2179" s="30">
        <f t="shared" si="236"/>
        <v>6349</v>
      </c>
      <c r="E2179" s="29"/>
      <c r="F2179" s="31">
        <v>-1</v>
      </c>
      <c r="G2179" s="25" t="s">
        <v>191</v>
      </c>
      <c r="H2179" s="23">
        <f t="shared" si="237"/>
        <v>11546</v>
      </c>
      <c r="I2179" s="25">
        <f t="shared" si="238"/>
        <v>11547</v>
      </c>
      <c r="J2179" s="80" t="s">
        <v>483</v>
      </c>
      <c r="K2179" s="79">
        <f t="shared" si="239"/>
        <v>790</v>
      </c>
      <c r="L2179" s="36" t="s">
        <v>110</v>
      </c>
      <c r="N2179" s="36" t="s">
        <v>404</v>
      </c>
    </row>
    <row r="2180" spans="1:14" ht="15.75" hidden="1" customHeight="1" outlineLevel="2" x14ac:dyDescent="0.25">
      <c r="B2180" s="35" t="str">
        <f t="shared" si="234"/>
        <v>Current Angle- Circuit 7</v>
      </c>
      <c r="C2180" s="36">
        <f t="shared" si="235"/>
        <v>7</v>
      </c>
      <c r="D2180" s="30">
        <f t="shared" si="236"/>
        <v>6350</v>
      </c>
      <c r="E2180" s="29"/>
      <c r="F2180" s="31">
        <v>-1</v>
      </c>
      <c r="G2180" s="25" t="s">
        <v>191</v>
      </c>
      <c r="H2180" s="23">
        <f t="shared" si="237"/>
        <v>11548</v>
      </c>
      <c r="I2180" s="25">
        <f t="shared" si="238"/>
        <v>11549</v>
      </c>
      <c r="J2180" s="80" t="s">
        <v>483</v>
      </c>
      <c r="K2180" s="79">
        <f t="shared" si="239"/>
        <v>791</v>
      </c>
      <c r="L2180" s="36" t="s">
        <v>110</v>
      </c>
      <c r="N2180" s="36" t="s">
        <v>404</v>
      </c>
    </row>
    <row r="2181" spans="1:14" ht="15.75" hidden="1" customHeight="1" outlineLevel="2" x14ac:dyDescent="0.25">
      <c r="B2181" s="35" t="str">
        <f t="shared" si="234"/>
        <v>Current Angle- Circuit 8</v>
      </c>
      <c r="C2181" s="36">
        <f t="shared" si="235"/>
        <v>8</v>
      </c>
      <c r="D2181" s="30">
        <f t="shared" si="236"/>
        <v>6351</v>
      </c>
      <c r="E2181" s="29"/>
      <c r="F2181" s="31">
        <v>-1</v>
      </c>
      <c r="G2181" s="25" t="s">
        <v>191</v>
      </c>
      <c r="H2181" s="23">
        <f t="shared" si="237"/>
        <v>11550</v>
      </c>
      <c r="I2181" s="25">
        <f t="shared" si="238"/>
        <v>11551</v>
      </c>
      <c r="J2181" s="80" t="s">
        <v>483</v>
      </c>
      <c r="K2181" s="79">
        <f t="shared" si="239"/>
        <v>792</v>
      </c>
      <c r="L2181" s="36" t="s">
        <v>110</v>
      </c>
      <c r="N2181" s="36" t="s">
        <v>404</v>
      </c>
    </row>
    <row r="2182" spans="1:14" ht="15.75" hidden="1" customHeight="1" outlineLevel="2" x14ac:dyDescent="0.25">
      <c r="B2182" s="35" t="str">
        <f t="shared" si="234"/>
        <v>Current Angle- Circuit 9</v>
      </c>
      <c r="C2182" s="36">
        <f t="shared" si="235"/>
        <v>9</v>
      </c>
      <c r="D2182" s="30">
        <f t="shared" si="236"/>
        <v>6352</v>
      </c>
      <c r="E2182" s="29"/>
      <c r="F2182" s="31">
        <v>-1</v>
      </c>
      <c r="G2182" s="25" t="s">
        <v>191</v>
      </c>
      <c r="H2182" s="23">
        <f t="shared" si="237"/>
        <v>11552</v>
      </c>
      <c r="I2182" s="25">
        <f t="shared" si="238"/>
        <v>11553</v>
      </c>
      <c r="J2182" s="80" t="s">
        <v>483</v>
      </c>
      <c r="K2182" s="79">
        <f t="shared" si="239"/>
        <v>793</v>
      </c>
      <c r="L2182" s="36" t="s">
        <v>110</v>
      </c>
      <c r="N2182" s="36" t="s">
        <v>404</v>
      </c>
    </row>
    <row r="2183" spans="1:14" ht="15.75" hidden="1" customHeight="1" outlineLevel="2" x14ac:dyDescent="0.25">
      <c r="B2183" s="35" t="str">
        <f t="shared" si="234"/>
        <v>Current Angle- Circuit 10</v>
      </c>
      <c r="C2183" s="36">
        <f t="shared" si="235"/>
        <v>10</v>
      </c>
      <c r="D2183" s="30">
        <f t="shared" si="236"/>
        <v>6353</v>
      </c>
      <c r="E2183" s="29"/>
      <c r="F2183" s="31">
        <v>-1</v>
      </c>
      <c r="G2183" s="25" t="s">
        <v>191</v>
      </c>
      <c r="H2183" s="23">
        <f t="shared" si="237"/>
        <v>11554</v>
      </c>
      <c r="I2183" s="25">
        <f t="shared" si="238"/>
        <v>11555</v>
      </c>
      <c r="J2183" s="80" t="s">
        <v>483</v>
      </c>
      <c r="K2183" s="79">
        <f t="shared" si="239"/>
        <v>794</v>
      </c>
      <c r="L2183" s="36" t="s">
        <v>110</v>
      </c>
      <c r="N2183" s="36" t="s">
        <v>404</v>
      </c>
    </row>
    <row r="2184" spans="1:14" ht="15.75" hidden="1" customHeight="1" outlineLevel="2" x14ac:dyDescent="0.25">
      <c r="B2184" s="35" t="str">
        <f t="shared" si="234"/>
        <v>Current Angle- Circuit 11</v>
      </c>
      <c r="C2184" s="36">
        <f t="shared" si="235"/>
        <v>11</v>
      </c>
      <c r="D2184" s="30">
        <f t="shared" si="236"/>
        <v>6354</v>
      </c>
      <c r="E2184" s="29"/>
      <c r="F2184" s="31">
        <v>-1</v>
      </c>
      <c r="G2184" s="25" t="s">
        <v>191</v>
      </c>
      <c r="H2184" s="23">
        <f t="shared" si="237"/>
        <v>11556</v>
      </c>
      <c r="I2184" s="25">
        <f t="shared" si="238"/>
        <v>11557</v>
      </c>
      <c r="J2184" s="80" t="s">
        <v>483</v>
      </c>
      <c r="K2184" s="79">
        <f t="shared" si="239"/>
        <v>795</v>
      </c>
      <c r="L2184" s="36" t="s">
        <v>110</v>
      </c>
      <c r="N2184" s="36" t="s">
        <v>404</v>
      </c>
    </row>
    <row r="2185" spans="1:14" ht="15.75" hidden="1" customHeight="1" outlineLevel="2" x14ac:dyDescent="0.25">
      <c r="B2185" s="35" t="str">
        <f t="shared" si="234"/>
        <v>Current Angle- Circuit 12</v>
      </c>
      <c r="C2185" s="36">
        <f t="shared" si="235"/>
        <v>12</v>
      </c>
      <c r="D2185" s="30">
        <f t="shared" si="236"/>
        <v>6355</v>
      </c>
      <c r="E2185" s="29"/>
      <c r="F2185" s="31">
        <v>-1</v>
      </c>
      <c r="G2185" s="25" t="s">
        <v>191</v>
      </c>
      <c r="H2185" s="23">
        <f t="shared" si="237"/>
        <v>11558</v>
      </c>
      <c r="I2185" s="25">
        <f t="shared" si="238"/>
        <v>11559</v>
      </c>
      <c r="J2185" s="80" t="s">
        <v>483</v>
      </c>
      <c r="K2185" s="79">
        <f t="shared" si="239"/>
        <v>796</v>
      </c>
      <c r="L2185" s="36" t="s">
        <v>110</v>
      </c>
      <c r="N2185" s="36" t="s">
        <v>404</v>
      </c>
    </row>
    <row r="2186" spans="1:14" ht="15.75" hidden="1" customHeight="1" outlineLevel="2" x14ac:dyDescent="0.25">
      <c r="B2186" s="35" t="str">
        <f t="shared" si="234"/>
        <v>Current Angle- Circuit 13</v>
      </c>
      <c r="C2186" s="36">
        <f t="shared" si="235"/>
        <v>13</v>
      </c>
      <c r="D2186" s="30">
        <f t="shared" si="236"/>
        <v>6356</v>
      </c>
      <c r="E2186" s="29"/>
      <c r="F2186" s="31">
        <v>-1</v>
      </c>
      <c r="G2186" s="25" t="s">
        <v>191</v>
      </c>
      <c r="H2186" s="23">
        <f t="shared" si="237"/>
        <v>11560</v>
      </c>
      <c r="I2186" s="25">
        <f t="shared" si="238"/>
        <v>11561</v>
      </c>
      <c r="J2186" s="80" t="s">
        <v>483</v>
      </c>
      <c r="K2186" s="79">
        <f t="shared" si="239"/>
        <v>797</v>
      </c>
      <c r="L2186" s="36" t="s">
        <v>110</v>
      </c>
      <c r="N2186" s="36" t="s">
        <v>404</v>
      </c>
    </row>
    <row r="2187" spans="1:14" ht="15" hidden="1" customHeight="1" outlineLevel="2" x14ac:dyDescent="0.25">
      <c r="A2187" s="36"/>
      <c r="B2187" s="35" t="str">
        <f t="shared" si="234"/>
        <v>Current Angle- Circuit 14</v>
      </c>
      <c r="C2187" s="36">
        <f t="shared" si="235"/>
        <v>14</v>
      </c>
      <c r="D2187" s="30">
        <f t="shared" si="236"/>
        <v>6357</v>
      </c>
      <c r="E2187" s="29"/>
      <c r="F2187" s="31">
        <v>-1</v>
      </c>
      <c r="G2187" s="25" t="s">
        <v>191</v>
      </c>
      <c r="H2187" s="23">
        <f t="shared" si="237"/>
        <v>11562</v>
      </c>
      <c r="I2187" s="25">
        <f t="shared" si="238"/>
        <v>11563</v>
      </c>
      <c r="J2187" s="80" t="s">
        <v>483</v>
      </c>
      <c r="K2187" s="79">
        <f t="shared" si="239"/>
        <v>798</v>
      </c>
      <c r="L2187" s="36" t="s">
        <v>110</v>
      </c>
      <c r="N2187" s="36" t="s">
        <v>404</v>
      </c>
    </row>
    <row r="2188" spans="1:14" ht="15" hidden="1" customHeight="1" outlineLevel="2" x14ac:dyDescent="0.25">
      <c r="A2188" s="36"/>
      <c r="B2188" s="35" t="str">
        <f t="shared" si="234"/>
        <v>Current Angle- Circuit 15</v>
      </c>
      <c r="C2188" s="36">
        <f t="shared" si="235"/>
        <v>15</v>
      </c>
      <c r="D2188" s="30">
        <f t="shared" si="236"/>
        <v>6358</v>
      </c>
      <c r="E2188" s="29"/>
      <c r="F2188" s="31">
        <v>-1</v>
      </c>
      <c r="G2188" s="25" t="s">
        <v>191</v>
      </c>
      <c r="H2188" s="23">
        <f t="shared" si="237"/>
        <v>11564</v>
      </c>
      <c r="I2188" s="25">
        <f t="shared" si="238"/>
        <v>11565</v>
      </c>
      <c r="J2188" s="80" t="s">
        <v>483</v>
      </c>
      <c r="K2188" s="79">
        <f t="shared" si="239"/>
        <v>799</v>
      </c>
      <c r="L2188" s="36" t="s">
        <v>110</v>
      </c>
      <c r="N2188" s="36" t="s">
        <v>404</v>
      </c>
    </row>
    <row r="2189" spans="1:14" ht="15" hidden="1" customHeight="1" outlineLevel="2" x14ac:dyDescent="0.25">
      <c r="A2189" s="36"/>
      <c r="B2189" s="35" t="str">
        <f t="shared" si="234"/>
        <v>Current Angle- Circuit 16</v>
      </c>
      <c r="C2189" s="36">
        <f t="shared" si="235"/>
        <v>16</v>
      </c>
      <c r="D2189" s="30">
        <f t="shared" si="236"/>
        <v>6359</v>
      </c>
      <c r="E2189" s="29"/>
      <c r="F2189" s="31">
        <v>-1</v>
      </c>
      <c r="G2189" s="25" t="s">
        <v>191</v>
      </c>
      <c r="H2189" s="23">
        <f t="shared" si="237"/>
        <v>11566</v>
      </c>
      <c r="I2189" s="25">
        <f t="shared" si="238"/>
        <v>11567</v>
      </c>
      <c r="J2189" s="80" t="s">
        <v>483</v>
      </c>
      <c r="K2189" s="79">
        <f t="shared" si="239"/>
        <v>800</v>
      </c>
      <c r="L2189" s="36" t="s">
        <v>110</v>
      </c>
      <c r="N2189" s="36" t="s">
        <v>404</v>
      </c>
    </row>
    <row r="2190" spans="1:14" ht="15" hidden="1" customHeight="1" outlineLevel="2" x14ac:dyDescent="0.25">
      <c r="A2190" s="36"/>
      <c r="B2190" s="35" t="str">
        <f t="shared" si="234"/>
        <v>Current Angle- Circuit 17</v>
      </c>
      <c r="C2190" s="36">
        <f t="shared" si="235"/>
        <v>17</v>
      </c>
      <c r="D2190" s="30">
        <f t="shared" si="236"/>
        <v>6360</v>
      </c>
      <c r="E2190" s="29"/>
      <c r="F2190" s="31">
        <v>-1</v>
      </c>
      <c r="G2190" s="25" t="s">
        <v>191</v>
      </c>
      <c r="H2190" s="23">
        <f t="shared" si="237"/>
        <v>11568</v>
      </c>
      <c r="I2190" s="25">
        <f t="shared" si="238"/>
        <v>11569</v>
      </c>
      <c r="J2190" s="80" t="s">
        <v>483</v>
      </c>
      <c r="K2190" s="79">
        <f t="shared" si="239"/>
        <v>801</v>
      </c>
      <c r="L2190" s="36" t="s">
        <v>110</v>
      </c>
      <c r="N2190" s="36" t="s">
        <v>404</v>
      </c>
    </row>
    <row r="2191" spans="1:14" ht="15" hidden="1" customHeight="1" outlineLevel="2" x14ac:dyDescent="0.25">
      <c r="A2191" s="36"/>
      <c r="B2191" s="35" t="str">
        <f t="shared" si="234"/>
        <v>Current Angle- Circuit 18</v>
      </c>
      <c r="C2191" s="36">
        <f t="shared" si="235"/>
        <v>18</v>
      </c>
      <c r="D2191" s="30">
        <f t="shared" si="236"/>
        <v>6361</v>
      </c>
      <c r="E2191" s="29"/>
      <c r="F2191" s="31">
        <v>-1</v>
      </c>
      <c r="G2191" s="25" t="s">
        <v>191</v>
      </c>
      <c r="H2191" s="23">
        <f t="shared" si="237"/>
        <v>11570</v>
      </c>
      <c r="I2191" s="25">
        <f t="shared" si="238"/>
        <v>11571</v>
      </c>
      <c r="J2191" s="80" t="s">
        <v>483</v>
      </c>
      <c r="K2191" s="79">
        <f t="shared" si="239"/>
        <v>802</v>
      </c>
      <c r="L2191" s="36" t="s">
        <v>110</v>
      </c>
      <c r="N2191" s="36" t="s">
        <v>404</v>
      </c>
    </row>
    <row r="2192" spans="1:14" ht="15" hidden="1" customHeight="1" outlineLevel="2" x14ac:dyDescent="0.25">
      <c r="A2192" s="36"/>
      <c r="B2192" s="35" t="str">
        <f t="shared" si="234"/>
        <v>Current Angle- Circuit 19</v>
      </c>
      <c r="C2192" s="36">
        <f t="shared" si="235"/>
        <v>19</v>
      </c>
      <c r="D2192" s="30">
        <f t="shared" si="236"/>
        <v>6362</v>
      </c>
      <c r="E2192" s="29"/>
      <c r="F2192" s="31">
        <v>-1</v>
      </c>
      <c r="G2192" s="25" t="s">
        <v>191</v>
      </c>
      <c r="H2192" s="23">
        <f t="shared" si="237"/>
        <v>11572</v>
      </c>
      <c r="I2192" s="25">
        <f t="shared" si="238"/>
        <v>11573</v>
      </c>
      <c r="J2192" s="80" t="s">
        <v>483</v>
      </c>
      <c r="K2192" s="79">
        <f t="shared" si="239"/>
        <v>803</v>
      </c>
      <c r="L2192" s="36" t="s">
        <v>110</v>
      </c>
      <c r="N2192" s="36" t="s">
        <v>404</v>
      </c>
    </row>
    <row r="2193" spans="1:14" ht="15" hidden="1" customHeight="1" outlineLevel="2" x14ac:dyDescent="0.25">
      <c r="A2193" s="36"/>
      <c r="B2193" s="35" t="str">
        <f t="shared" si="234"/>
        <v>Current Angle- Circuit 20</v>
      </c>
      <c r="C2193" s="36">
        <f t="shared" si="235"/>
        <v>20</v>
      </c>
      <c r="D2193" s="30">
        <f t="shared" si="236"/>
        <v>6363</v>
      </c>
      <c r="E2193" s="29"/>
      <c r="F2193" s="31">
        <v>-1</v>
      </c>
      <c r="G2193" s="25" t="s">
        <v>191</v>
      </c>
      <c r="H2193" s="23">
        <f t="shared" si="237"/>
        <v>11574</v>
      </c>
      <c r="I2193" s="25">
        <f t="shared" si="238"/>
        <v>11575</v>
      </c>
      <c r="J2193" s="80" t="s">
        <v>483</v>
      </c>
      <c r="K2193" s="79">
        <f t="shared" si="239"/>
        <v>804</v>
      </c>
      <c r="L2193" s="36" t="s">
        <v>110</v>
      </c>
      <c r="N2193" s="36" t="s">
        <v>404</v>
      </c>
    </row>
    <row r="2194" spans="1:14" ht="15" hidden="1" customHeight="1" outlineLevel="2" x14ac:dyDescent="0.25">
      <c r="A2194" s="36"/>
      <c r="B2194" s="35" t="str">
        <f t="shared" si="234"/>
        <v>Current Angle- Circuit 21</v>
      </c>
      <c r="C2194" s="36">
        <f t="shared" si="235"/>
        <v>21</v>
      </c>
      <c r="D2194" s="30">
        <f t="shared" si="236"/>
        <v>6364</v>
      </c>
      <c r="E2194" s="29"/>
      <c r="F2194" s="31">
        <v>-1</v>
      </c>
      <c r="G2194" s="25" t="s">
        <v>191</v>
      </c>
      <c r="H2194" s="23">
        <f t="shared" si="237"/>
        <v>11576</v>
      </c>
      <c r="I2194" s="25">
        <f t="shared" si="238"/>
        <v>11577</v>
      </c>
      <c r="J2194" s="80" t="s">
        <v>483</v>
      </c>
      <c r="K2194" s="79">
        <f t="shared" si="239"/>
        <v>805</v>
      </c>
      <c r="L2194" s="36" t="s">
        <v>110</v>
      </c>
      <c r="N2194" s="36" t="s">
        <v>404</v>
      </c>
    </row>
    <row r="2195" spans="1:14" ht="15" hidden="1" customHeight="1" outlineLevel="2" x14ac:dyDescent="0.25">
      <c r="A2195" s="36"/>
      <c r="B2195" s="35" t="str">
        <f t="shared" si="234"/>
        <v>Current Angle- Circuit 22</v>
      </c>
      <c r="C2195" s="36">
        <f t="shared" si="235"/>
        <v>22</v>
      </c>
      <c r="D2195" s="30">
        <f t="shared" si="236"/>
        <v>6365</v>
      </c>
      <c r="E2195" s="29"/>
      <c r="F2195" s="31">
        <v>-1</v>
      </c>
      <c r="G2195" s="25" t="s">
        <v>191</v>
      </c>
      <c r="H2195" s="23">
        <f t="shared" si="237"/>
        <v>11578</v>
      </c>
      <c r="I2195" s="25">
        <f t="shared" si="238"/>
        <v>11579</v>
      </c>
      <c r="J2195" s="80" t="s">
        <v>483</v>
      </c>
      <c r="K2195" s="79">
        <f t="shared" si="239"/>
        <v>806</v>
      </c>
      <c r="L2195" s="36" t="s">
        <v>110</v>
      </c>
      <c r="N2195" s="36" t="s">
        <v>404</v>
      </c>
    </row>
    <row r="2196" spans="1:14" ht="15" hidden="1" customHeight="1" outlineLevel="2" x14ac:dyDescent="0.25">
      <c r="A2196" s="36"/>
      <c r="B2196" s="35" t="str">
        <f t="shared" si="234"/>
        <v>Current Angle- Circuit 23</v>
      </c>
      <c r="C2196" s="36">
        <f t="shared" si="235"/>
        <v>23</v>
      </c>
      <c r="D2196" s="30">
        <f t="shared" si="236"/>
        <v>6366</v>
      </c>
      <c r="E2196" s="29"/>
      <c r="F2196" s="31">
        <v>-1</v>
      </c>
      <c r="G2196" s="25" t="s">
        <v>191</v>
      </c>
      <c r="H2196" s="23">
        <f t="shared" si="237"/>
        <v>11580</v>
      </c>
      <c r="I2196" s="25">
        <f t="shared" si="238"/>
        <v>11581</v>
      </c>
      <c r="J2196" s="80" t="s">
        <v>483</v>
      </c>
      <c r="K2196" s="79">
        <f t="shared" si="239"/>
        <v>807</v>
      </c>
      <c r="L2196" s="36" t="s">
        <v>110</v>
      </c>
      <c r="N2196" s="36" t="s">
        <v>404</v>
      </c>
    </row>
    <row r="2197" spans="1:14" ht="15" hidden="1" customHeight="1" outlineLevel="2" x14ac:dyDescent="0.25">
      <c r="A2197" s="36"/>
      <c r="B2197" s="35" t="str">
        <f t="shared" si="234"/>
        <v>Current Angle- Circuit 24</v>
      </c>
      <c r="C2197" s="36">
        <f t="shared" si="235"/>
        <v>24</v>
      </c>
      <c r="D2197" s="30">
        <f t="shared" si="236"/>
        <v>6367</v>
      </c>
      <c r="E2197" s="29"/>
      <c r="F2197" s="31">
        <v>-1</v>
      </c>
      <c r="G2197" s="25" t="s">
        <v>191</v>
      </c>
      <c r="H2197" s="23">
        <f t="shared" si="237"/>
        <v>11582</v>
      </c>
      <c r="I2197" s="25">
        <f t="shared" si="238"/>
        <v>11583</v>
      </c>
      <c r="J2197" s="80" t="s">
        <v>483</v>
      </c>
      <c r="K2197" s="79">
        <f t="shared" si="239"/>
        <v>808</v>
      </c>
      <c r="L2197" s="36" t="s">
        <v>110</v>
      </c>
      <c r="N2197" s="36" t="s">
        <v>404</v>
      </c>
    </row>
    <row r="2198" spans="1:14" ht="15" hidden="1" customHeight="1" outlineLevel="2" x14ac:dyDescent="0.25">
      <c r="A2198" s="36"/>
      <c r="B2198" s="35" t="str">
        <f t="shared" si="234"/>
        <v>Current Angle- Circuit 25</v>
      </c>
      <c r="C2198" s="36">
        <f t="shared" si="235"/>
        <v>25</v>
      </c>
      <c r="D2198" s="30">
        <f t="shared" si="236"/>
        <v>6368</v>
      </c>
      <c r="E2198" s="29"/>
      <c r="F2198" s="31">
        <v>-1</v>
      </c>
      <c r="G2198" s="25" t="s">
        <v>191</v>
      </c>
      <c r="H2198" s="23">
        <f t="shared" si="237"/>
        <v>11584</v>
      </c>
      <c r="I2198" s="25">
        <f t="shared" si="238"/>
        <v>11585</v>
      </c>
      <c r="J2198" s="80" t="s">
        <v>483</v>
      </c>
      <c r="K2198" s="79">
        <f t="shared" si="239"/>
        <v>809</v>
      </c>
      <c r="L2198" s="36" t="s">
        <v>110</v>
      </c>
      <c r="N2198" s="36" t="s">
        <v>404</v>
      </c>
    </row>
    <row r="2199" spans="1:14" ht="15" hidden="1" customHeight="1" outlineLevel="2" x14ac:dyDescent="0.25">
      <c r="A2199" s="36"/>
      <c r="B2199" s="35" t="str">
        <f t="shared" si="234"/>
        <v>Current Angle- Circuit 26</v>
      </c>
      <c r="C2199" s="36">
        <f t="shared" si="235"/>
        <v>26</v>
      </c>
      <c r="D2199" s="30">
        <f t="shared" si="236"/>
        <v>6369</v>
      </c>
      <c r="E2199" s="29"/>
      <c r="F2199" s="31">
        <v>-1</v>
      </c>
      <c r="G2199" s="25" t="s">
        <v>191</v>
      </c>
      <c r="H2199" s="23">
        <f t="shared" si="237"/>
        <v>11586</v>
      </c>
      <c r="I2199" s="25">
        <f t="shared" si="238"/>
        <v>11587</v>
      </c>
      <c r="J2199" s="80" t="s">
        <v>483</v>
      </c>
      <c r="K2199" s="79">
        <f t="shared" si="239"/>
        <v>810</v>
      </c>
      <c r="L2199" s="36" t="s">
        <v>110</v>
      </c>
      <c r="N2199" s="36" t="s">
        <v>404</v>
      </c>
    </row>
    <row r="2200" spans="1:14" ht="15" hidden="1" customHeight="1" outlineLevel="2" x14ac:dyDescent="0.25">
      <c r="A2200" s="36"/>
      <c r="B2200" s="35" t="str">
        <f t="shared" si="234"/>
        <v>Current Angle- Circuit 27</v>
      </c>
      <c r="C2200" s="36">
        <f t="shared" si="235"/>
        <v>27</v>
      </c>
      <c r="D2200" s="30">
        <f t="shared" si="236"/>
        <v>6370</v>
      </c>
      <c r="E2200" s="29"/>
      <c r="F2200" s="31">
        <v>-1</v>
      </c>
      <c r="G2200" s="25" t="s">
        <v>191</v>
      </c>
      <c r="H2200" s="23">
        <f t="shared" si="237"/>
        <v>11588</v>
      </c>
      <c r="I2200" s="25">
        <f t="shared" si="238"/>
        <v>11589</v>
      </c>
      <c r="J2200" s="80" t="s">
        <v>483</v>
      </c>
      <c r="K2200" s="79">
        <f t="shared" si="239"/>
        <v>811</v>
      </c>
      <c r="L2200" s="36" t="s">
        <v>110</v>
      </c>
      <c r="N2200" s="36" t="s">
        <v>404</v>
      </c>
    </row>
    <row r="2201" spans="1:14" ht="15" hidden="1" customHeight="1" outlineLevel="2" x14ac:dyDescent="0.25">
      <c r="A2201" s="36"/>
      <c r="B2201" s="35" t="str">
        <f t="shared" si="234"/>
        <v>Current Angle- Circuit 28</v>
      </c>
      <c r="C2201" s="36">
        <f t="shared" si="235"/>
        <v>28</v>
      </c>
      <c r="D2201" s="30">
        <f t="shared" si="236"/>
        <v>6371</v>
      </c>
      <c r="E2201" s="29"/>
      <c r="F2201" s="31">
        <v>-1</v>
      </c>
      <c r="G2201" s="25" t="s">
        <v>191</v>
      </c>
      <c r="H2201" s="23">
        <f t="shared" si="237"/>
        <v>11590</v>
      </c>
      <c r="I2201" s="25">
        <f t="shared" si="238"/>
        <v>11591</v>
      </c>
      <c r="J2201" s="80" t="s">
        <v>483</v>
      </c>
      <c r="K2201" s="79">
        <f t="shared" si="239"/>
        <v>812</v>
      </c>
      <c r="L2201" s="36" t="s">
        <v>110</v>
      </c>
      <c r="N2201" s="36" t="s">
        <v>404</v>
      </c>
    </row>
    <row r="2202" spans="1:14" ht="15" hidden="1" customHeight="1" outlineLevel="2" x14ac:dyDescent="0.25">
      <c r="A2202" s="36"/>
      <c r="B2202" s="35" t="str">
        <f t="shared" si="234"/>
        <v>Current Angle- Circuit 29</v>
      </c>
      <c r="C2202" s="36">
        <f t="shared" si="235"/>
        <v>29</v>
      </c>
      <c r="D2202" s="30">
        <f t="shared" si="236"/>
        <v>6372</v>
      </c>
      <c r="E2202" s="29"/>
      <c r="F2202" s="31">
        <v>-1</v>
      </c>
      <c r="G2202" s="25" t="s">
        <v>191</v>
      </c>
      <c r="H2202" s="23">
        <f t="shared" si="237"/>
        <v>11592</v>
      </c>
      <c r="I2202" s="25">
        <f t="shared" si="238"/>
        <v>11593</v>
      </c>
      <c r="J2202" s="80" t="s">
        <v>483</v>
      </c>
      <c r="K2202" s="79">
        <f t="shared" si="239"/>
        <v>813</v>
      </c>
      <c r="L2202" s="36" t="s">
        <v>110</v>
      </c>
      <c r="N2202" s="36" t="s">
        <v>404</v>
      </c>
    </row>
    <row r="2203" spans="1:14" ht="15" hidden="1" customHeight="1" outlineLevel="2" x14ac:dyDescent="0.25">
      <c r="A2203" s="36"/>
      <c r="B2203" s="35" t="str">
        <f t="shared" si="234"/>
        <v>Current Angle- Circuit 30</v>
      </c>
      <c r="C2203" s="36">
        <f t="shared" si="235"/>
        <v>30</v>
      </c>
      <c r="D2203" s="30">
        <f t="shared" si="236"/>
        <v>6373</v>
      </c>
      <c r="E2203" s="29"/>
      <c r="F2203" s="31">
        <v>-1</v>
      </c>
      <c r="G2203" s="25" t="s">
        <v>191</v>
      </c>
      <c r="H2203" s="23">
        <f t="shared" si="237"/>
        <v>11594</v>
      </c>
      <c r="I2203" s="25">
        <f t="shared" si="238"/>
        <v>11595</v>
      </c>
      <c r="J2203" s="80" t="s">
        <v>483</v>
      </c>
      <c r="K2203" s="79">
        <f t="shared" si="239"/>
        <v>814</v>
      </c>
      <c r="L2203" s="36" t="s">
        <v>110</v>
      </c>
      <c r="N2203" s="36" t="s">
        <v>404</v>
      </c>
    </row>
    <row r="2204" spans="1:14" ht="15" hidden="1" customHeight="1" outlineLevel="2" x14ac:dyDescent="0.25">
      <c r="A2204" s="36"/>
      <c r="B2204" s="35" t="str">
        <f t="shared" si="234"/>
        <v>Current Angle- Circuit 31</v>
      </c>
      <c r="C2204" s="36">
        <f t="shared" si="235"/>
        <v>31</v>
      </c>
      <c r="D2204" s="30">
        <f t="shared" si="236"/>
        <v>6374</v>
      </c>
      <c r="E2204" s="29"/>
      <c r="F2204" s="31">
        <v>-1</v>
      </c>
      <c r="G2204" s="25" t="s">
        <v>191</v>
      </c>
      <c r="H2204" s="23">
        <f t="shared" si="237"/>
        <v>11596</v>
      </c>
      <c r="I2204" s="25">
        <f t="shared" si="238"/>
        <v>11597</v>
      </c>
      <c r="J2204" s="80" t="s">
        <v>483</v>
      </c>
      <c r="K2204" s="79">
        <f t="shared" si="239"/>
        <v>815</v>
      </c>
      <c r="L2204" s="36" t="s">
        <v>110</v>
      </c>
      <c r="N2204" s="36" t="s">
        <v>404</v>
      </c>
    </row>
    <row r="2205" spans="1:14" ht="15" hidden="1" customHeight="1" outlineLevel="2" x14ac:dyDescent="0.25">
      <c r="A2205" s="36"/>
      <c r="B2205" s="35" t="str">
        <f t="shared" si="234"/>
        <v>Current Angle- Circuit 32</v>
      </c>
      <c r="C2205" s="36">
        <f t="shared" si="235"/>
        <v>32</v>
      </c>
      <c r="D2205" s="30">
        <f t="shared" si="236"/>
        <v>6375</v>
      </c>
      <c r="E2205" s="29"/>
      <c r="F2205" s="31">
        <v>-1</v>
      </c>
      <c r="G2205" s="25" t="s">
        <v>191</v>
      </c>
      <c r="H2205" s="23">
        <f t="shared" si="237"/>
        <v>11598</v>
      </c>
      <c r="I2205" s="25">
        <f t="shared" si="238"/>
        <v>11599</v>
      </c>
      <c r="J2205" s="80" t="s">
        <v>483</v>
      </c>
      <c r="K2205" s="79">
        <f t="shared" si="239"/>
        <v>816</v>
      </c>
      <c r="L2205" s="36" t="s">
        <v>110</v>
      </c>
      <c r="N2205" s="36" t="s">
        <v>404</v>
      </c>
    </row>
    <row r="2206" spans="1:14" ht="15" hidden="1" customHeight="1" outlineLevel="2" x14ac:dyDescent="0.25">
      <c r="A2206" s="36"/>
      <c r="B2206" s="35" t="str">
        <f t="shared" si="234"/>
        <v>Current Angle- Circuit 33</v>
      </c>
      <c r="C2206" s="36">
        <f t="shared" si="235"/>
        <v>33</v>
      </c>
      <c r="D2206" s="30">
        <f t="shared" si="236"/>
        <v>6376</v>
      </c>
      <c r="E2206" s="29"/>
      <c r="F2206" s="31">
        <v>-1</v>
      </c>
      <c r="G2206" s="25" t="s">
        <v>191</v>
      </c>
      <c r="H2206" s="23">
        <f t="shared" si="237"/>
        <v>11600</v>
      </c>
      <c r="I2206" s="25">
        <f t="shared" si="238"/>
        <v>11601</v>
      </c>
      <c r="J2206" s="80" t="s">
        <v>483</v>
      </c>
      <c r="K2206" s="79">
        <f t="shared" si="239"/>
        <v>817</v>
      </c>
      <c r="L2206" s="36" t="s">
        <v>110</v>
      </c>
      <c r="N2206" s="36" t="s">
        <v>404</v>
      </c>
    </row>
    <row r="2207" spans="1:14" ht="15" hidden="1" customHeight="1" outlineLevel="2" x14ac:dyDescent="0.25">
      <c r="A2207" s="36"/>
      <c r="B2207" s="35" t="str">
        <f t="shared" si="234"/>
        <v>Current Angle- Circuit 34</v>
      </c>
      <c r="C2207" s="36">
        <f t="shared" ref="C2207:C2238" si="240">C2206+1</f>
        <v>34</v>
      </c>
      <c r="D2207" s="30">
        <f t="shared" ref="D2207:D2238" si="241">D2206+1</f>
        <v>6377</v>
      </c>
      <c r="E2207" s="29"/>
      <c r="F2207" s="31">
        <v>-1</v>
      </c>
      <c r="G2207" s="25" t="s">
        <v>191</v>
      </c>
      <c r="H2207" s="23">
        <f t="shared" si="237"/>
        <v>11602</v>
      </c>
      <c r="I2207" s="25">
        <f t="shared" si="238"/>
        <v>11603</v>
      </c>
      <c r="J2207" s="80" t="s">
        <v>483</v>
      </c>
      <c r="K2207" s="79">
        <f t="shared" si="239"/>
        <v>818</v>
      </c>
      <c r="L2207" s="36" t="s">
        <v>110</v>
      </c>
      <c r="N2207" s="36" t="s">
        <v>404</v>
      </c>
    </row>
    <row r="2208" spans="1:14" ht="15" hidden="1" customHeight="1" outlineLevel="2" x14ac:dyDescent="0.25">
      <c r="A2208" s="36"/>
      <c r="B2208" s="35" t="str">
        <f t="shared" si="234"/>
        <v>Current Angle- Circuit 35</v>
      </c>
      <c r="C2208" s="36">
        <f t="shared" si="240"/>
        <v>35</v>
      </c>
      <c r="D2208" s="30">
        <f t="shared" si="241"/>
        <v>6378</v>
      </c>
      <c r="E2208" s="29"/>
      <c r="F2208" s="31">
        <v>-1</v>
      </c>
      <c r="G2208" s="25" t="s">
        <v>191</v>
      </c>
      <c r="H2208" s="23">
        <f t="shared" si="237"/>
        <v>11604</v>
      </c>
      <c r="I2208" s="25">
        <f t="shared" si="238"/>
        <v>11605</v>
      </c>
      <c r="J2208" s="80" t="s">
        <v>483</v>
      </c>
      <c r="K2208" s="79">
        <f t="shared" si="239"/>
        <v>819</v>
      </c>
      <c r="L2208" s="36" t="s">
        <v>110</v>
      </c>
      <c r="N2208" s="36" t="s">
        <v>404</v>
      </c>
    </row>
    <row r="2209" spans="1:14" ht="15" hidden="1" customHeight="1" outlineLevel="2" x14ac:dyDescent="0.25">
      <c r="A2209" s="36"/>
      <c r="B2209" s="35" t="str">
        <f t="shared" si="234"/>
        <v>Current Angle- Circuit 36</v>
      </c>
      <c r="C2209" s="36">
        <f t="shared" si="240"/>
        <v>36</v>
      </c>
      <c r="D2209" s="30">
        <f t="shared" si="241"/>
        <v>6379</v>
      </c>
      <c r="E2209" s="29"/>
      <c r="F2209" s="31">
        <v>-1</v>
      </c>
      <c r="G2209" s="25" t="s">
        <v>191</v>
      </c>
      <c r="H2209" s="23">
        <f t="shared" si="237"/>
        <v>11606</v>
      </c>
      <c r="I2209" s="25">
        <f t="shared" si="238"/>
        <v>11607</v>
      </c>
      <c r="J2209" s="80" t="s">
        <v>483</v>
      </c>
      <c r="K2209" s="79">
        <f t="shared" si="239"/>
        <v>820</v>
      </c>
      <c r="L2209" s="36" t="s">
        <v>110</v>
      </c>
      <c r="N2209" s="36" t="s">
        <v>404</v>
      </c>
    </row>
    <row r="2210" spans="1:14" ht="15" hidden="1" customHeight="1" outlineLevel="2" x14ac:dyDescent="0.25">
      <c r="A2210" s="36"/>
      <c r="B2210" s="35" t="str">
        <f t="shared" si="234"/>
        <v>Current Angle- Circuit 37</v>
      </c>
      <c r="C2210" s="36">
        <f t="shared" si="240"/>
        <v>37</v>
      </c>
      <c r="D2210" s="30">
        <f t="shared" si="241"/>
        <v>6380</v>
      </c>
      <c r="E2210" s="29"/>
      <c r="F2210" s="31">
        <v>-1</v>
      </c>
      <c r="G2210" s="25" t="s">
        <v>191</v>
      </c>
      <c r="H2210" s="23">
        <f t="shared" si="237"/>
        <v>11608</v>
      </c>
      <c r="I2210" s="25">
        <f t="shared" si="238"/>
        <v>11609</v>
      </c>
      <c r="J2210" s="80" t="s">
        <v>483</v>
      </c>
      <c r="K2210" s="79">
        <f t="shared" si="239"/>
        <v>821</v>
      </c>
      <c r="L2210" s="36" t="s">
        <v>110</v>
      </c>
      <c r="N2210" s="36" t="s">
        <v>404</v>
      </c>
    </row>
    <row r="2211" spans="1:14" ht="15" hidden="1" customHeight="1" outlineLevel="2" x14ac:dyDescent="0.25">
      <c r="A2211" s="36"/>
      <c r="B2211" s="35" t="str">
        <f t="shared" si="234"/>
        <v>Current Angle- Circuit 38</v>
      </c>
      <c r="C2211" s="36">
        <f t="shared" si="240"/>
        <v>38</v>
      </c>
      <c r="D2211" s="30">
        <f t="shared" si="241"/>
        <v>6381</v>
      </c>
      <c r="E2211" s="29"/>
      <c r="F2211" s="31">
        <v>-1</v>
      </c>
      <c r="G2211" s="25" t="s">
        <v>191</v>
      </c>
      <c r="H2211" s="23">
        <f t="shared" si="237"/>
        <v>11610</v>
      </c>
      <c r="I2211" s="25">
        <f t="shared" si="238"/>
        <v>11611</v>
      </c>
      <c r="J2211" s="80" t="s">
        <v>483</v>
      </c>
      <c r="K2211" s="79">
        <f t="shared" si="239"/>
        <v>822</v>
      </c>
      <c r="L2211" s="36" t="s">
        <v>110</v>
      </c>
      <c r="N2211" s="36" t="s">
        <v>404</v>
      </c>
    </row>
    <row r="2212" spans="1:14" ht="15" hidden="1" customHeight="1" outlineLevel="2" x14ac:dyDescent="0.25">
      <c r="A2212" s="36"/>
      <c r="B2212" s="35" t="str">
        <f t="shared" si="234"/>
        <v>Current Angle- Circuit 39</v>
      </c>
      <c r="C2212" s="36">
        <f t="shared" si="240"/>
        <v>39</v>
      </c>
      <c r="D2212" s="30">
        <f t="shared" si="241"/>
        <v>6382</v>
      </c>
      <c r="E2212" s="29"/>
      <c r="F2212" s="31">
        <v>-1</v>
      </c>
      <c r="G2212" s="25" t="s">
        <v>191</v>
      </c>
      <c r="H2212" s="23">
        <f t="shared" si="237"/>
        <v>11612</v>
      </c>
      <c r="I2212" s="25">
        <f t="shared" si="238"/>
        <v>11613</v>
      </c>
      <c r="J2212" s="80" t="s">
        <v>483</v>
      </c>
      <c r="K2212" s="79">
        <f t="shared" si="239"/>
        <v>823</v>
      </c>
      <c r="L2212" s="36" t="s">
        <v>110</v>
      </c>
      <c r="N2212" s="36" t="s">
        <v>404</v>
      </c>
    </row>
    <row r="2213" spans="1:14" ht="15" hidden="1" customHeight="1" outlineLevel="2" x14ac:dyDescent="0.25">
      <c r="A2213" s="36"/>
      <c r="B2213" s="35" t="str">
        <f t="shared" si="234"/>
        <v>Current Angle- Circuit 40</v>
      </c>
      <c r="C2213" s="36">
        <f t="shared" si="240"/>
        <v>40</v>
      </c>
      <c r="D2213" s="30">
        <f t="shared" si="241"/>
        <v>6383</v>
      </c>
      <c r="E2213" s="29"/>
      <c r="F2213" s="31">
        <v>-1</v>
      </c>
      <c r="G2213" s="25" t="s">
        <v>191</v>
      </c>
      <c r="H2213" s="23">
        <f t="shared" si="237"/>
        <v>11614</v>
      </c>
      <c r="I2213" s="25">
        <f t="shared" si="238"/>
        <v>11615</v>
      </c>
      <c r="J2213" s="80" t="s">
        <v>483</v>
      </c>
      <c r="K2213" s="79">
        <f t="shared" si="239"/>
        <v>824</v>
      </c>
      <c r="L2213" s="36" t="s">
        <v>110</v>
      </c>
      <c r="N2213" s="36" t="s">
        <v>404</v>
      </c>
    </row>
    <row r="2214" spans="1:14" ht="15" hidden="1" customHeight="1" outlineLevel="2" x14ac:dyDescent="0.25">
      <c r="A2214" s="36"/>
      <c r="B2214" s="35" t="str">
        <f t="shared" si="234"/>
        <v>Current Angle- Circuit 41</v>
      </c>
      <c r="C2214" s="36">
        <f t="shared" si="240"/>
        <v>41</v>
      </c>
      <c r="D2214" s="30">
        <f t="shared" si="241"/>
        <v>6384</v>
      </c>
      <c r="E2214" s="29"/>
      <c r="F2214" s="31">
        <v>-1</v>
      </c>
      <c r="G2214" s="25" t="s">
        <v>191</v>
      </c>
      <c r="H2214" s="23">
        <f t="shared" si="237"/>
        <v>11616</v>
      </c>
      <c r="I2214" s="25">
        <f t="shared" si="238"/>
        <v>11617</v>
      </c>
      <c r="J2214" s="80" t="s">
        <v>483</v>
      </c>
      <c r="K2214" s="79">
        <f t="shared" si="239"/>
        <v>825</v>
      </c>
      <c r="L2214" s="36" t="s">
        <v>110</v>
      </c>
      <c r="N2214" s="36" t="s">
        <v>404</v>
      </c>
    </row>
    <row r="2215" spans="1:14" ht="15" hidden="1" customHeight="1" outlineLevel="2" x14ac:dyDescent="0.25">
      <c r="A2215" s="36"/>
      <c r="B2215" s="35" t="str">
        <f t="shared" si="234"/>
        <v>Current Angle- Circuit 42</v>
      </c>
      <c r="C2215" s="36">
        <f t="shared" si="240"/>
        <v>42</v>
      </c>
      <c r="D2215" s="30">
        <f t="shared" si="241"/>
        <v>6385</v>
      </c>
      <c r="E2215" s="29"/>
      <c r="F2215" s="31">
        <v>-1</v>
      </c>
      <c r="G2215" s="25" t="s">
        <v>191</v>
      </c>
      <c r="H2215" s="23">
        <f t="shared" si="237"/>
        <v>11618</v>
      </c>
      <c r="I2215" s="25">
        <f t="shared" si="238"/>
        <v>11619</v>
      </c>
      <c r="J2215" s="80" t="s">
        <v>483</v>
      </c>
      <c r="K2215" s="79">
        <f t="shared" si="239"/>
        <v>826</v>
      </c>
      <c r="L2215" s="36" t="s">
        <v>110</v>
      </c>
      <c r="N2215" s="36" t="s">
        <v>404</v>
      </c>
    </row>
    <row r="2216" spans="1:14" ht="15" hidden="1" customHeight="1" outlineLevel="2" x14ac:dyDescent="0.25">
      <c r="A2216" s="36"/>
      <c r="B2216" s="35" t="str">
        <f t="shared" si="234"/>
        <v>Current Angle- Circuit 43</v>
      </c>
      <c r="C2216" s="36">
        <f t="shared" si="240"/>
        <v>43</v>
      </c>
      <c r="D2216" s="30">
        <f t="shared" si="241"/>
        <v>6386</v>
      </c>
      <c r="E2216" s="29"/>
      <c r="F2216" s="31">
        <v>-1</v>
      </c>
      <c r="G2216" s="25" t="s">
        <v>191</v>
      </c>
      <c r="H2216" s="23">
        <f t="shared" si="237"/>
        <v>11620</v>
      </c>
      <c r="I2216" s="25">
        <f t="shared" si="238"/>
        <v>11621</v>
      </c>
      <c r="J2216" s="80" t="s">
        <v>483</v>
      </c>
      <c r="K2216" s="79">
        <f t="shared" si="239"/>
        <v>827</v>
      </c>
      <c r="L2216" s="36" t="s">
        <v>110</v>
      </c>
      <c r="N2216" s="36" t="s">
        <v>404</v>
      </c>
    </row>
    <row r="2217" spans="1:14" ht="15" hidden="1" customHeight="1" outlineLevel="2" x14ac:dyDescent="0.25">
      <c r="A2217" s="36"/>
      <c r="B2217" s="35" t="str">
        <f t="shared" si="234"/>
        <v>Current Angle- Circuit 44</v>
      </c>
      <c r="C2217" s="36">
        <f t="shared" si="240"/>
        <v>44</v>
      </c>
      <c r="D2217" s="30">
        <f t="shared" si="241"/>
        <v>6387</v>
      </c>
      <c r="E2217" s="29"/>
      <c r="F2217" s="31">
        <v>-1</v>
      </c>
      <c r="G2217" s="25" t="s">
        <v>191</v>
      </c>
      <c r="H2217" s="23">
        <f t="shared" si="237"/>
        <v>11622</v>
      </c>
      <c r="I2217" s="25">
        <f t="shared" si="238"/>
        <v>11623</v>
      </c>
      <c r="J2217" s="80" t="s">
        <v>483</v>
      </c>
      <c r="K2217" s="79">
        <f t="shared" si="239"/>
        <v>828</v>
      </c>
      <c r="L2217" s="36" t="s">
        <v>110</v>
      </c>
      <c r="N2217" s="36" t="s">
        <v>404</v>
      </c>
    </row>
    <row r="2218" spans="1:14" ht="15" hidden="1" customHeight="1" outlineLevel="2" x14ac:dyDescent="0.25">
      <c r="A2218" s="36"/>
      <c r="B2218" s="35" t="str">
        <f t="shared" si="234"/>
        <v>Current Angle- Circuit 45</v>
      </c>
      <c r="C2218" s="36">
        <f t="shared" si="240"/>
        <v>45</v>
      </c>
      <c r="D2218" s="30">
        <f t="shared" si="241"/>
        <v>6388</v>
      </c>
      <c r="E2218" s="29"/>
      <c r="F2218" s="31">
        <v>-1</v>
      </c>
      <c r="G2218" s="25" t="s">
        <v>191</v>
      </c>
      <c r="H2218" s="23">
        <f t="shared" si="237"/>
        <v>11624</v>
      </c>
      <c r="I2218" s="25">
        <f t="shared" si="238"/>
        <v>11625</v>
      </c>
      <c r="J2218" s="80" t="s">
        <v>483</v>
      </c>
      <c r="K2218" s="79">
        <f t="shared" si="239"/>
        <v>829</v>
      </c>
      <c r="L2218" s="36" t="s">
        <v>110</v>
      </c>
      <c r="N2218" s="36" t="s">
        <v>404</v>
      </c>
    </row>
    <row r="2219" spans="1:14" ht="15" hidden="1" customHeight="1" outlineLevel="2" x14ac:dyDescent="0.25">
      <c r="A2219" s="36"/>
      <c r="B2219" s="35" t="str">
        <f t="shared" si="234"/>
        <v>Current Angle- Circuit 46</v>
      </c>
      <c r="C2219" s="36">
        <f t="shared" si="240"/>
        <v>46</v>
      </c>
      <c r="D2219" s="30">
        <f t="shared" si="241"/>
        <v>6389</v>
      </c>
      <c r="E2219" s="29"/>
      <c r="F2219" s="31">
        <v>-1</v>
      </c>
      <c r="G2219" s="25" t="s">
        <v>191</v>
      </c>
      <c r="H2219" s="23">
        <f t="shared" si="237"/>
        <v>11626</v>
      </c>
      <c r="I2219" s="25">
        <f t="shared" si="238"/>
        <v>11627</v>
      </c>
      <c r="J2219" s="80" t="s">
        <v>483</v>
      </c>
      <c r="K2219" s="79">
        <f t="shared" si="239"/>
        <v>830</v>
      </c>
      <c r="L2219" s="36" t="s">
        <v>110</v>
      </c>
      <c r="N2219" s="36" t="s">
        <v>404</v>
      </c>
    </row>
    <row r="2220" spans="1:14" ht="15" hidden="1" customHeight="1" outlineLevel="2" x14ac:dyDescent="0.25">
      <c r="A2220" s="36"/>
      <c r="B2220" s="35" t="str">
        <f t="shared" si="234"/>
        <v>Current Angle- Circuit 47</v>
      </c>
      <c r="C2220" s="36">
        <f t="shared" si="240"/>
        <v>47</v>
      </c>
      <c r="D2220" s="30">
        <f t="shared" si="241"/>
        <v>6390</v>
      </c>
      <c r="E2220" s="29"/>
      <c r="F2220" s="31">
        <v>-1</v>
      </c>
      <c r="G2220" s="25" t="s">
        <v>191</v>
      </c>
      <c r="H2220" s="23">
        <f t="shared" si="237"/>
        <v>11628</v>
      </c>
      <c r="I2220" s="25">
        <f t="shared" si="238"/>
        <v>11629</v>
      </c>
      <c r="J2220" s="80" t="s">
        <v>483</v>
      </c>
      <c r="K2220" s="79">
        <f t="shared" si="239"/>
        <v>831</v>
      </c>
      <c r="L2220" s="36" t="s">
        <v>110</v>
      </c>
      <c r="N2220" s="36" t="s">
        <v>404</v>
      </c>
    </row>
    <row r="2221" spans="1:14" ht="15" hidden="1" customHeight="1" outlineLevel="2" x14ac:dyDescent="0.25">
      <c r="A2221" s="36"/>
      <c r="B2221" s="35" t="str">
        <f t="shared" si="234"/>
        <v>Current Angle- Circuit 48</v>
      </c>
      <c r="C2221" s="36">
        <f t="shared" si="240"/>
        <v>48</v>
      </c>
      <c r="D2221" s="30">
        <f t="shared" si="241"/>
        <v>6391</v>
      </c>
      <c r="E2221" s="29"/>
      <c r="F2221" s="31">
        <v>-1</v>
      </c>
      <c r="G2221" s="25" t="s">
        <v>191</v>
      </c>
      <c r="H2221" s="23">
        <f t="shared" si="237"/>
        <v>11630</v>
      </c>
      <c r="I2221" s="25">
        <f t="shared" si="238"/>
        <v>11631</v>
      </c>
      <c r="J2221" s="80" t="s">
        <v>483</v>
      </c>
      <c r="K2221" s="79">
        <f t="shared" si="239"/>
        <v>832</v>
      </c>
      <c r="L2221" s="36" t="s">
        <v>110</v>
      </c>
      <c r="N2221" s="36" t="s">
        <v>404</v>
      </c>
    </row>
    <row r="2222" spans="1:14" ht="15" hidden="1" customHeight="1" outlineLevel="2" x14ac:dyDescent="0.25">
      <c r="A2222" s="36"/>
      <c r="B2222" s="35" t="str">
        <f t="shared" si="234"/>
        <v>Current Angle- Circuit 49</v>
      </c>
      <c r="C2222" s="36">
        <f t="shared" si="240"/>
        <v>49</v>
      </c>
      <c r="D2222" s="30">
        <f t="shared" si="241"/>
        <v>6392</v>
      </c>
      <c r="E2222" s="29"/>
      <c r="F2222" s="31">
        <v>-1</v>
      </c>
      <c r="G2222" s="25" t="s">
        <v>191</v>
      </c>
      <c r="H2222" s="23">
        <f t="shared" si="237"/>
        <v>11632</v>
      </c>
      <c r="I2222" s="25">
        <f t="shared" si="238"/>
        <v>11633</v>
      </c>
      <c r="J2222" s="80" t="s">
        <v>483</v>
      </c>
      <c r="K2222" s="79">
        <f t="shared" si="239"/>
        <v>833</v>
      </c>
      <c r="L2222" s="36" t="s">
        <v>110</v>
      </c>
      <c r="N2222" s="36" t="s">
        <v>404</v>
      </c>
    </row>
    <row r="2223" spans="1:14" ht="15" hidden="1" customHeight="1" outlineLevel="2" x14ac:dyDescent="0.25">
      <c r="A2223" s="36"/>
      <c r="B2223" s="35" t="str">
        <f t="shared" si="234"/>
        <v>Current Angle- Circuit 50</v>
      </c>
      <c r="C2223" s="36">
        <f t="shared" si="240"/>
        <v>50</v>
      </c>
      <c r="D2223" s="30">
        <f t="shared" si="241"/>
        <v>6393</v>
      </c>
      <c r="E2223" s="29"/>
      <c r="F2223" s="31">
        <v>-1</v>
      </c>
      <c r="G2223" s="25" t="s">
        <v>191</v>
      </c>
      <c r="H2223" s="23">
        <f t="shared" si="237"/>
        <v>11634</v>
      </c>
      <c r="I2223" s="25">
        <f t="shared" si="238"/>
        <v>11635</v>
      </c>
      <c r="J2223" s="80" t="s">
        <v>483</v>
      </c>
      <c r="K2223" s="79">
        <f t="shared" si="239"/>
        <v>834</v>
      </c>
      <c r="L2223" s="36" t="s">
        <v>110</v>
      </c>
      <c r="N2223" s="36" t="s">
        <v>404</v>
      </c>
    </row>
    <row r="2224" spans="1:14" ht="15" hidden="1" customHeight="1" outlineLevel="2" x14ac:dyDescent="0.25">
      <c r="A2224" s="36"/>
      <c r="B2224" s="35" t="str">
        <f t="shared" si="234"/>
        <v>Current Angle- Circuit 51</v>
      </c>
      <c r="C2224" s="36">
        <f t="shared" si="240"/>
        <v>51</v>
      </c>
      <c r="D2224" s="30">
        <f t="shared" si="241"/>
        <v>6394</v>
      </c>
      <c r="E2224" s="29"/>
      <c r="F2224" s="31">
        <v>-1</v>
      </c>
      <c r="G2224" s="25" t="s">
        <v>191</v>
      </c>
      <c r="H2224" s="23">
        <f t="shared" si="237"/>
        <v>11636</v>
      </c>
      <c r="I2224" s="25">
        <f t="shared" si="238"/>
        <v>11637</v>
      </c>
      <c r="J2224" s="80" t="s">
        <v>483</v>
      </c>
      <c r="K2224" s="79">
        <f t="shared" si="239"/>
        <v>835</v>
      </c>
      <c r="L2224" s="36" t="s">
        <v>110</v>
      </c>
      <c r="N2224" s="36" t="s">
        <v>404</v>
      </c>
    </row>
    <row r="2225" spans="1:14" ht="15" hidden="1" customHeight="1" outlineLevel="2" x14ac:dyDescent="0.25">
      <c r="A2225" s="36"/>
      <c r="B2225" s="35" t="str">
        <f t="shared" si="234"/>
        <v>Current Angle- Circuit 52</v>
      </c>
      <c r="C2225" s="36">
        <f t="shared" si="240"/>
        <v>52</v>
      </c>
      <c r="D2225" s="30">
        <f t="shared" si="241"/>
        <v>6395</v>
      </c>
      <c r="E2225" s="29"/>
      <c r="F2225" s="31">
        <v>-1</v>
      </c>
      <c r="G2225" s="25" t="s">
        <v>191</v>
      </c>
      <c r="H2225" s="23">
        <f t="shared" si="237"/>
        <v>11638</v>
      </c>
      <c r="I2225" s="25">
        <f t="shared" si="238"/>
        <v>11639</v>
      </c>
      <c r="J2225" s="80" t="s">
        <v>483</v>
      </c>
      <c r="K2225" s="79">
        <f t="shared" si="239"/>
        <v>836</v>
      </c>
      <c r="L2225" s="36" t="s">
        <v>110</v>
      </c>
      <c r="N2225" s="36" t="s">
        <v>404</v>
      </c>
    </row>
    <row r="2226" spans="1:14" ht="15" hidden="1" customHeight="1" outlineLevel="2" x14ac:dyDescent="0.25">
      <c r="A2226" s="36"/>
      <c r="B2226" s="35" t="str">
        <f t="shared" si="234"/>
        <v>Current Angle- Circuit 53</v>
      </c>
      <c r="C2226" s="36">
        <f t="shared" si="240"/>
        <v>53</v>
      </c>
      <c r="D2226" s="30">
        <f t="shared" si="241"/>
        <v>6396</v>
      </c>
      <c r="E2226" s="29"/>
      <c r="F2226" s="31">
        <v>-1</v>
      </c>
      <c r="G2226" s="25" t="s">
        <v>191</v>
      </c>
      <c r="H2226" s="23">
        <f t="shared" si="237"/>
        <v>11640</v>
      </c>
      <c r="I2226" s="25">
        <f t="shared" si="238"/>
        <v>11641</v>
      </c>
      <c r="J2226" s="80" t="s">
        <v>483</v>
      </c>
      <c r="K2226" s="79">
        <f t="shared" si="239"/>
        <v>837</v>
      </c>
      <c r="L2226" s="36" t="s">
        <v>110</v>
      </c>
      <c r="N2226" s="36" t="s">
        <v>404</v>
      </c>
    </row>
    <row r="2227" spans="1:14" ht="15" hidden="1" customHeight="1" outlineLevel="2" x14ac:dyDescent="0.25">
      <c r="A2227" s="36"/>
      <c r="B2227" s="35" t="str">
        <f t="shared" si="234"/>
        <v>Current Angle- Circuit 54</v>
      </c>
      <c r="C2227" s="36">
        <f t="shared" si="240"/>
        <v>54</v>
      </c>
      <c r="D2227" s="30">
        <f t="shared" si="241"/>
        <v>6397</v>
      </c>
      <c r="E2227" s="29"/>
      <c r="F2227" s="31">
        <v>-1</v>
      </c>
      <c r="G2227" s="25" t="s">
        <v>191</v>
      </c>
      <c r="H2227" s="23">
        <f t="shared" si="237"/>
        <v>11642</v>
      </c>
      <c r="I2227" s="25">
        <f t="shared" si="238"/>
        <v>11643</v>
      </c>
      <c r="J2227" s="80" t="s">
        <v>483</v>
      </c>
      <c r="K2227" s="79">
        <f t="shared" si="239"/>
        <v>838</v>
      </c>
      <c r="L2227" s="36" t="s">
        <v>110</v>
      </c>
      <c r="N2227" s="36" t="s">
        <v>404</v>
      </c>
    </row>
    <row r="2228" spans="1:14" ht="15" hidden="1" customHeight="1" outlineLevel="2" x14ac:dyDescent="0.25">
      <c r="A2228" s="36"/>
      <c r="B2228" s="35" t="str">
        <f t="shared" si="234"/>
        <v>Current Angle- Circuit 55</v>
      </c>
      <c r="C2228" s="36">
        <f t="shared" si="240"/>
        <v>55</v>
      </c>
      <c r="D2228" s="30">
        <f t="shared" si="241"/>
        <v>6398</v>
      </c>
      <c r="E2228" s="29"/>
      <c r="F2228" s="31">
        <v>-1</v>
      </c>
      <c r="G2228" s="25" t="s">
        <v>191</v>
      </c>
      <c r="H2228" s="23">
        <f t="shared" si="237"/>
        <v>11644</v>
      </c>
      <c r="I2228" s="25">
        <f t="shared" si="238"/>
        <v>11645</v>
      </c>
      <c r="J2228" s="80" t="s">
        <v>483</v>
      </c>
      <c r="K2228" s="79">
        <f t="shared" si="239"/>
        <v>839</v>
      </c>
      <c r="L2228" s="36" t="s">
        <v>110</v>
      </c>
      <c r="N2228" s="36" t="s">
        <v>404</v>
      </c>
    </row>
    <row r="2229" spans="1:14" ht="15" hidden="1" customHeight="1" outlineLevel="2" x14ac:dyDescent="0.25">
      <c r="A2229" s="36"/>
      <c r="B2229" s="35" t="str">
        <f t="shared" si="234"/>
        <v>Current Angle- Circuit 56</v>
      </c>
      <c r="C2229" s="36">
        <f t="shared" si="240"/>
        <v>56</v>
      </c>
      <c r="D2229" s="30">
        <f t="shared" si="241"/>
        <v>6399</v>
      </c>
      <c r="E2229" s="29"/>
      <c r="F2229" s="31">
        <v>-1</v>
      </c>
      <c r="G2229" s="25" t="s">
        <v>191</v>
      </c>
      <c r="H2229" s="23">
        <f t="shared" si="237"/>
        <v>11646</v>
      </c>
      <c r="I2229" s="25">
        <f t="shared" si="238"/>
        <v>11647</v>
      </c>
      <c r="J2229" s="80" t="s">
        <v>483</v>
      </c>
      <c r="K2229" s="79">
        <f t="shared" si="239"/>
        <v>840</v>
      </c>
      <c r="L2229" s="36" t="s">
        <v>110</v>
      </c>
      <c r="N2229" s="36" t="s">
        <v>404</v>
      </c>
    </row>
    <row r="2230" spans="1:14" ht="15" hidden="1" customHeight="1" outlineLevel="2" x14ac:dyDescent="0.25">
      <c r="A2230" s="36"/>
      <c r="B2230" s="35" t="str">
        <f t="shared" si="234"/>
        <v>Current Angle- Circuit 57</v>
      </c>
      <c r="C2230" s="36">
        <f t="shared" si="240"/>
        <v>57</v>
      </c>
      <c r="D2230" s="30">
        <f t="shared" si="241"/>
        <v>6400</v>
      </c>
      <c r="E2230" s="29"/>
      <c r="F2230" s="31">
        <v>-1</v>
      </c>
      <c r="G2230" s="25" t="s">
        <v>191</v>
      </c>
      <c r="H2230" s="23">
        <f t="shared" si="237"/>
        <v>11648</v>
      </c>
      <c r="I2230" s="25">
        <f t="shared" si="238"/>
        <v>11649</v>
      </c>
      <c r="J2230" s="80" t="s">
        <v>483</v>
      </c>
      <c r="K2230" s="79">
        <f t="shared" si="239"/>
        <v>841</v>
      </c>
      <c r="L2230" s="36" t="s">
        <v>110</v>
      </c>
      <c r="N2230" s="36" t="s">
        <v>404</v>
      </c>
    </row>
    <row r="2231" spans="1:14" ht="15" hidden="1" customHeight="1" outlineLevel="2" x14ac:dyDescent="0.25">
      <c r="A2231" s="36"/>
      <c r="B2231" s="35" t="str">
        <f t="shared" si="234"/>
        <v>Current Angle- Circuit 58</v>
      </c>
      <c r="C2231" s="36">
        <f t="shared" si="240"/>
        <v>58</v>
      </c>
      <c r="D2231" s="30">
        <f t="shared" si="241"/>
        <v>6401</v>
      </c>
      <c r="E2231" s="29"/>
      <c r="F2231" s="31">
        <v>-1</v>
      </c>
      <c r="G2231" s="25" t="s">
        <v>191</v>
      </c>
      <c r="H2231" s="23">
        <f t="shared" si="237"/>
        <v>11650</v>
      </c>
      <c r="I2231" s="25">
        <f t="shared" si="238"/>
        <v>11651</v>
      </c>
      <c r="J2231" s="80" t="s">
        <v>483</v>
      </c>
      <c r="K2231" s="79">
        <f t="shared" si="239"/>
        <v>842</v>
      </c>
      <c r="L2231" s="36" t="s">
        <v>110</v>
      </c>
      <c r="N2231" s="36" t="s">
        <v>404</v>
      </c>
    </row>
    <row r="2232" spans="1:14" ht="15" hidden="1" customHeight="1" outlineLevel="2" x14ac:dyDescent="0.25">
      <c r="A2232" s="36"/>
      <c r="B2232" s="35" t="str">
        <f t="shared" si="234"/>
        <v>Current Angle- Circuit 59</v>
      </c>
      <c r="C2232" s="36">
        <f t="shared" si="240"/>
        <v>59</v>
      </c>
      <c r="D2232" s="30">
        <f t="shared" si="241"/>
        <v>6402</v>
      </c>
      <c r="E2232" s="29"/>
      <c r="F2232" s="31">
        <v>-1</v>
      </c>
      <c r="G2232" s="25" t="s">
        <v>191</v>
      </c>
      <c r="H2232" s="23">
        <f t="shared" si="237"/>
        <v>11652</v>
      </c>
      <c r="I2232" s="25">
        <f t="shared" si="238"/>
        <v>11653</v>
      </c>
      <c r="J2232" s="80" t="s">
        <v>483</v>
      </c>
      <c r="K2232" s="79">
        <f t="shared" si="239"/>
        <v>843</v>
      </c>
      <c r="L2232" s="36" t="s">
        <v>110</v>
      </c>
      <c r="N2232" s="36" t="s">
        <v>404</v>
      </c>
    </row>
    <row r="2233" spans="1:14" ht="15" hidden="1" customHeight="1" outlineLevel="2" x14ac:dyDescent="0.25">
      <c r="A2233" s="36"/>
      <c r="B2233" s="35" t="str">
        <f t="shared" si="234"/>
        <v>Current Angle- Circuit 60</v>
      </c>
      <c r="C2233" s="36">
        <f t="shared" si="240"/>
        <v>60</v>
      </c>
      <c r="D2233" s="30">
        <f t="shared" si="241"/>
        <v>6403</v>
      </c>
      <c r="E2233" s="29"/>
      <c r="F2233" s="31">
        <v>-1</v>
      </c>
      <c r="G2233" s="25" t="s">
        <v>191</v>
      </c>
      <c r="H2233" s="23">
        <f t="shared" si="237"/>
        <v>11654</v>
      </c>
      <c r="I2233" s="25">
        <f t="shared" si="238"/>
        <v>11655</v>
      </c>
      <c r="J2233" s="80" t="s">
        <v>483</v>
      </c>
      <c r="K2233" s="79">
        <f t="shared" si="239"/>
        <v>844</v>
      </c>
      <c r="L2233" s="36" t="s">
        <v>110</v>
      </c>
      <c r="N2233" s="36" t="s">
        <v>404</v>
      </c>
    </row>
    <row r="2234" spans="1:14" ht="15" hidden="1" customHeight="1" outlineLevel="2" x14ac:dyDescent="0.25">
      <c r="A2234" s="36"/>
      <c r="B2234" s="35" t="str">
        <f t="shared" si="234"/>
        <v>Current Angle- Circuit 61</v>
      </c>
      <c r="C2234" s="36">
        <f t="shared" si="240"/>
        <v>61</v>
      </c>
      <c r="D2234" s="30">
        <f t="shared" si="241"/>
        <v>6404</v>
      </c>
      <c r="E2234" s="29"/>
      <c r="F2234" s="31">
        <v>-1</v>
      </c>
      <c r="G2234" s="25" t="s">
        <v>191</v>
      </c>
      <c r="H2234" s="23">
        <f t="shared" si="237"/>
        <v>11656</v>
      </c>
      <c r="I2234" s="25">
        <f t="shared" si="238"/>
        <v>11657</v>
      </c>
      <c r="J2234" s="80" t="s">
        <v>483</v>
      </c>
      <c r="K2234" s="79">
        <f t="shared" si="239"/>
        <v>845</v>
      </c>
      <c r="L2234" s="36" t="s">
        <v>110</v>
      </c>
      <c r="N2234" s="36" t="s">
        <v>404</v>
      </c>
    </row>
    <row r="2235" spans="1:14" ht="15" hidden="1" customHeight="1" outlineLevel="2" x14ac:dyDescent="0.25">
      <c r="A2235" s="36"/>
      <c r="B2235" s="35" t="str">
        <f t="shared" si="234"/>
        <v>Current Angle- Circuit 62</v>
      </c>
      <c r="C2235" s="36">
        <f t="shared" si="240"/>
        <v>62</v>
      </c>
      <c r="D2235" s="30">
        <f t="shared" si="241"/>
        <v>6405</v>
      </c>
      <c r="E2235" s="29"/>
      <c r="F2235" s="31">
        <v>-1</v>
      </c>
      <c r="G2235" s="25" t="s">
        <v>191</v>
      </c>
      <c r="H2235" s="23">
        <f t="shared" si="237"/>
        <v>11658</v>
      </c>
      <c r="I2235" s="25">
        <f t="shared" si="238"/>
        <v>11659</v>
      </c>
      <c r="J2235" s="80" t="s">
        <v>483</v>
      </c>
      <c r="K2235" s="79">
        <f t="shared" si="239"/>
        <v>846</v>
      </c>
      <c r="L2235" s="36" t="s">
        <v>110</v>
      </c>
      <c r="N2235" s="36" t="s">
        <v>404</v>
      </c>
    </row>
    <row r="2236" spans="1:14" ht="15" hidden="1" customHeight="1" outlineLevel="2" x14ac:dyDescent="0.25">
      <c r="A2236" s="36"/>
      <c r="B2236" s="35" t="str">
        <f t="shared" si="234"/>
        <v>Current Angle- Circuit 63</v>
      </c>
      <c r="C2236" s="36">
        <f t="shared" si="240"/>
        <v>63</v>
      </c>
      <c r="D2236" s="30">
        <f t="shared" si="241"/>
        <v>6406</v>
      </c>
      <c r="E2236" s="29"/>
      <c r="F2236" s="31">
        <v>-1</v>
      </c>
      <c r="G2236" s="25" t="s">
        <v>191</v>
      </c>
      <c r="H2236" s="23">
        <f t="shared" si="237"/>
        <v>11660</v>
      </c>
      <c r="I2236" s="25">
        <f t="shared" si="238"/>
        <v>11661</v>
      </c>
      <c r="J2236" s="80" t="s">
        <v>483</v>
      </c>
      <c r="K2236" s="79">
        <f t="shared" si="239"/>
        <v>847</v>
      </c>
      <c r="L2236" s="36" t="s">
        <v>110</v>
      </c>
      <c r="N2236" s="36" t="s">
        <v>404</v>
      </c>
    </row>
    <row r="2237" spans="1:14" ht="15" hidden="1" customHeight="1" outlineLevel="2" x14ac:dyDescent="0.25">
      <c r="A2237" s="36"/>
      <c r="B2237" s="35" t="str">
        <f t="shared" si="234"/>
        <v>Current Angle- Circuit 64</v>
      </c>
      <c r="C2237" s="36">
        <f t="shared" si="240"/>
        <v>64</v>
      </c>
      <c r="D2237" s="30">
        <f t="shared" si="241"/>
        <v>6407</v>
      </c>
      <c r="E2237" s="29"/>
      <c r="F2237" s="31">
        <v>-1</v>
      </c>
      <c r="G2237" s="25" t="s">
        <v>191</v>
      </c>
      <c r="H2237" s="23">
        <f t="shared" si="237"/>
        <v>11662</v>
      </c>
      <c r="I2237" s="25">
        <f t="shared" si="238"/>
        <v>11663</v>
      </c>
      <c r="J2237" s="80" t="s">
        <v>483</v>
      </c>
      <c r="K2237" s="79">
        <f t="shared" si="239"/>
        <v>848</v>
      </c>
      <c r="L2237" s="36" t="s">
        <v>110</v>
      </c>
      <c r="N2237" s="36" t="s">
        <v>404</v>
      </c>
    </row>
    <row r="2238" spans="1:14" ht="15" hidden="1" customHeight="1" outlineLevel="2" x14ac:dyDescent="0.25">
      <c r="A2238" s="36"/>
      <c r="B2238" s="35" t="str">
        <f t="shared" si="234"/>
        <v>Current Angle- Circuit 65</v>
      </c>
      <c r="C2238" s="36">
        <f t="shared" si="240"/>
        <v>65</v>
      </c>
      <c r="D2238" s="30">
        <f t="shared" si="241"/>
        <v>6408</v>
      </c>
      <c r="E2238" s="29"/>
      <c r="F2238" s="31">
        <v>-1</v>
      </c>
      <c r="G2238" s="25" t="s">
        <v>191</v>
      </c>
      <c r="H2238" s="23">
        <f t="shared" si="237"/>
        <v>11664</v>
      </c>
      <c r="I2238" s="25">
        <f t="shared" si="238"/>
        <v>11665</v>
      </c>
      <c r="J2238" s="80" t="s">
        <v>483</v>
      </c>
      <c r="K2238" s="79">
        <f t="shared" si="239"/>
        <v>849</v>
      </c>
      <c r="L2238" s="36" t="s">
        <v>110</v>
      </c>
      <c r="N2238" s="36" t="s">
        <v>404</v>
      </c>
    </row>
    <row r="2239" spans="1:14" ht="15" hidden="1" customHeight="1" outlineLevel="2" x14ac:dyDescent="0.25">
      <c r="A2239" s="36"/>
      <c r="B2239" s="35" t="str">
        <f t="shared" ref="B2239:B2269" si="242">CONCATENATE("Current Angle- Circuit ",C2239)</f>
        <v>Current Angle- Circuit 66</v>
      </c>
      <c r="C2239" s="36">
        <f t="shared" ref="C2239:C2269" si="243">C2238+1</f>
        <v>66</v>
      </c>
      <c r="D2239" s="30">
        <f t="shared" ref="D2239:D2269" si="244">D2238+1</f>
        <v>6409</v>
      </c>
      <c r="E2239" s="29"/>
      <c r="F2239" s="31">
        <v>-1</v>
      </c>
      <c r="G2239" s="25" t="s">
        <v>191</v>
      </c>
      <c r="H2239" s="23">
        <f t="shared" si="237"/>
        <v>11666</v>
      </c>
      <c r="I2239" s="25">
        <f t="shared" si="238"/>
        <v>11667</v>
      </c>
      <c r="J2239" s="80" t="s">
        <v>483</v>
      </c>
      <c r="K2239" s="79">
        <f t="shared" si="239"/>
        <v>850</v>
      </c>
      <c r="L2239" s="36" t="s">
        <v>110</v>
      </c>
      <c r="N2239" s="36" t="s">
        <v>404</v>
      </c>
    </row>
    <row r="2240" spans="1:14" ht="15" hidden="1" customHeight="1" outlineLevel="2" x14ac:dyDescent="0.25">
      <c r="A2240" s="36"/>
      <c r="B2240" s="35" t="str">
        <f t="shared" si="242"/>
        <v>Current Angle- Circuit 67</v>
      </c>
      <c r="C2240" s="36">
        <f t="shared" si="243"/>
        <v>67</v>
      </c>
      <c r="D2240" s="30">
        <f t="shared" si="244"/>
        <v>6410</v>
      </c>
      <c r="E2240" s="29"/>
      <c r="F2240" s="31">
        <v>-1</v>
      </c>
      <c r="G2240" s="25" t="s">
        <v>191</v>
      </c>
      <c r="H2240" s="23">
        <f t="shared" ref="H2240:H2269" si="245">I2239+1</f>
        <v>11668</v>
      </c>
      <c r="I2240" s="25">
        <f t="shared" ref="I2240:I2269" si="246">+H2240+1</f>
        <v>11669</v>
      </c>
      <c r="J2240" s="80" t="s">
        <v>483</v>
      </c>
      <c r="K2240" s="79">
        <f t="shared" ref="K2240:K2269" si="247">K2239+1</f>
        <v>851</v>
      </c>
      <c r="L2240" s="36" t="s">
        <v>110</v>
      </c>
      <c r="N2240" s="36" t="s">
        <v>404</v>
      </c>
    </row>
    <row r="2241" spans="1:14" ht="15" hidden="1" customHeight="1" outlineLevel="2" x14ac:dyDescent="0.25">
      <c r="A2241" s="36"/>
      <c r="B2241" s="35" t="str">
        <f t="shared" si="242"/>
        <v>Current Angle- Circuit 68</v>
      </c>
      <c r="C2241" s="36">
        <f t="shared" si="243"/>
        <v>68</v>
      </c>
      <c r="D2241" s="30">
        <f t="shared" si="244"/>
        <v>6411</v>
      </c>
      <c r="E2241" s="29"/>
      <c r="F2241" s="31">
        <v>-1</v>
      </c>
      <c r="G2241" s="25" t="s">
        <v>191</v>
      </c>
      <c r="H2241" s="23">
        <f t="shared" si="245"/>
        <v>11670</v>
      </c>
      <c r="I2241" s="25">
        <f t="shared" si="246"/>
        <v>11671</v>
      </c>
      <c r="J2241" s="80" t="s">
        <v>483</v>
      </c>
      <c r="K2241" s="79">
        <f t="shared" si="247"/>
        <v>852</v>
      </c>
      <c r="L2241" s="36" t="s">
        <v>110</v>
      </c>
      <c r="N2241" s="36" t="s">
        <v>404</v>
      </c>
    </row>
    <row r="2242" spans="1:14" ht="15" hidden="1" customHeight="1" outlineLevel="2" x14ac:dyDescent="0.25">
      <c r="A2242" s="36"/>
      <c r="B2242" s="35" t="str">
        <f t="shared" si="242"/>
        <v>Current Angle- Circuit 69</v>
      </c>
      <c r="C2242" s="36">
        <f t="shared" si="243"/>
        <v>69</v>
      </c>
      <c r="D2242" s="30">
        <f t="shared" si="244"/>
        <v>6412</v>
      </c>
      <c r="E2242" s="29"/>
      <c r="F2242" s="31">
        <v>-1</v>
      </c>
      <c r="G2242" s="25" t="s">
        <v>191</v>
      </c>
      <c r="H2242" s="23">
        <f t="shared" si="245"/>
        <v>11672</v>
      </c>
      <c r="I2242" s="25">
        <f t="shared" si="246"/>
        <v>11673</v>
      </c>
      <c r="J2242" s="80" t="s">
        <v>483</v>
      </c>
      <c r="K2242" s="79">
        <f t="shared" si="247"/>
        <v>853</v>
      </c>
      <c r="L2242" s="36" t="s">
        <v>110</v>
      </c>
      <c r="N2242" s="36" t="s">
        <v>404</v>
      </c>
    </row>
    <row r="2243" spans="1:14" ht="15" hidden="1" customHeight="1" outlineLevel="2" x14ac:dyDescent="0.25">
      <c r="A2243" s="36"/>
      <c r="B2243" s="35" t="str">
        <f t="shared" si="242"/>
        <v>Current Angle- Circuit 70</v>
      </c>
      <c r="C2243" s="36">
        <f t="shared" si="243"/>
        <v>70</v>
      </c>
      <c r="D2243" s="30">
        <f t="shared" si="244"/>
        <v>6413</v>
      </c>
      <c r="E2243" s="29"/>
      <c r="F2243" s="31">
        <v>-1</v>
      </c>
      <c r="G2243" s="25" t="s">
        <v>191</v>
      </c>
      <c r="H2243" s="23">
        <f t="shared" si="245"/>
        <v>11674</v>
      </c>
      <c r="I2243" s="25">
        <f t="shared" si="246"/>
        <v>11675</v>
      </c>
      <c r="J2243" s="80" t="s">
        <v>483</v>
      </c>
      <c r="K2243" s="79">
        <f t="shared" si="247"/>
        <v>854</v>
      </c>
      <c r="L2243" s="36" t="s">
        <v>110</v>
      </c>
      <c r="N2243" s="36" t="s">
        <v>404</v>
      </c>
    </row>
    <row r="2244" spans="1:14" ht="15" hidden="1" customHeight="1" outlineLevel="2" x14ac:dyDescent="0.25">
      <c r="A2244" s="36"/>
      <c r="B2244" s="35" t="str">
        <f t="shared" si="242"/>
        <v>Current Angle- Circuit 71</v>
      </c>
      <c r="C2244" s="36">
        <f t="shared" si="243"/>
        <v>71</v>
      </c>
      <c r="D2244" s="30">
        <f t="shared" si="244"/>
        <v>6414</v>
      </c>
      <c r="E2244" s="29"/>
      <c r="F2244" s="31">
        <v>-1</v>
      </c>
      <c r="G2244" s="25" t="s">
        <v>191</v>
      </c>
      <c r="H2244" s="23">
        <f t="shared" si="245"/>
        <v>11676</v>
      </c>
      <c r="I2244" s="25">
        <f t="shared" si="246"/>
        <v>11677</v>
      </c>
      <c r="J2244" s="80" t="s">
        <v>483</v>
      </c>
      <c r="K2244" s="79">
        <f t="shared" si="247"/>
        <v>855</v>
      </c>
      <c r="L2244" s="36" t="s">
        <v>110</v>
      </c>
      <c r="N2244" s="36" t="s">
        <v>404</v>
      </c>
    </row>
    <row r="2245" spans="1:14" ht="15" hidden="1" customHeight="1" outlineLevel="2" x14ac:dyDescent="0.25">
      <c r="A2245" s="36"/>
      <c r="B2245" s="35" t="str">
        <f t="shared" si="242"/>
        <v>Current Angle- Circuit 72</v>
      </c>
      <c r="C2245" s="36">
        <f t="shared" si="243"/>
        <v>72</v>
      </c>
      <c r="D2245" s="30">
        <f t="shared" si="244"/>
        <v>6415</v>
      </c>
      <c r="E2245" s="29"/>
      <c r="F2245" s="31">
        <v>-1</v>
      </c>
      <c r="G2245" s="25" t="s">
        <v>191</v>
      </c>
      <c r="H2245" s="23">
        <f t="shared" si="245"/>
        <v>11678</v>
      </c>
      <c r="I2245" s="25">
        <f t="shared" si="246"/>
        <v>11679</v>
      </c>
      <c r="J2245" s="80" t="s">
        <v>483</v>
      </c>
      <c r="K2245" s="79">
        <f t="shared" si="247"/>
        <v>856</v>
      </c>
      <c r="L2245" s="36" t="s">
        <v>110</v>
      </c>
      <c r="N2245" s="36" t="s">
        <v>404</v>
      </c>
    </row>
    <row r="2246" spans="1:14" ht="15" hidden="1" customHeight="1" outlineLevel="2" x14ac:dyDescent="0.25">
      <c r="A2246" s="36"/>
      <c r="B2246" s="35" t="str">
        <f t="shared" si="242"/>
        <v>Current Angle- Circuit 73</v>
      </c>
      <c r="C2246" s="36">
        <f t="shared" si="243"/>
        <v>73</v>
      </c>
      <c r="D2246" s="30">
        <f t="shared" si="244"/>
        <v>6416</v>
      </c>
      <c r="E2246" s="29"/>
      <c r="F2246" s="31">
        <v>-1</v>
      </c>
      <c r="G2246" s="25" t="s">
        <v>191</v>
      </c>
      <c r="H2246" s="23">
        <f t="shared" si="245"/>
        <v>11680</v>
      </c>
      <c r="I2246" s="25">
        <f t="shared" si="246"/>
        <v>11681</v>
      </c>
      <c r="J2246" s="80" t="s">
        <v>483</v>
      </c>
      <c r="K2246" s="79">
        <f t="shared" si="247"/>
        <v>857</v>
      </c>
      <c r="L2246" s="36" t="s">
        <v>110</v>
      </c>
      <c r="N2246" s="36" t="s">
        <v>404</v>
      </c>
    </row>
    <row r="2247" spans="1:14" ht="15" hidden="1" customHeight="1" outlineLevel="2" x14ac:dyDescent="0.25">
      <c r="A2247" s="36"/>
      <c r="B2247" s="35" t="str">
        <f t="shared" si="242"/>
        <v>Current Angle- Circuit 74</v>
      </c>
      <c r="C2247" s="36">
        <f t="shared" si="243"/>
        <v>74</v>
      </c>
      <c r="D2247" s="30">
        <f t="shared" si="244"/>
        <v>6417</v>
      </c>
      <c r="E2247" s="29"/>
      <c r="F2247" s="31">
        <v>-1</v>
      </c>
      <c r="G2247" s="25" t="s">
        <v>191</v>
      </c>
      <c r="H2247" s="23">
        <f t="shared" si="245"/>
        <v>11682</v>
      </c>
      <c r="I2247" s="25">
        <f t="shared" si="246"/>
        <v>11683</v>
      </c>
      <c r="J2247" s="80" t="s">
        <v>483</v>
      </c>
      <c r="K2247" s="79">
        <f t="shared" si="247"/>
        <v>858</v>
      </c>
      <c r="L2247" s="36" t="s">
        <v>110</v>
      </c>
      <c r="N2247" s="36" t="s">
        <v>404</v>
      </c>
    </row>
    <row r="2248" spans="1:14" ht="15" hidden="1" customHeight="1" outlineLevel="2" x14ac:dyDescent="0.25">
      <c r="A2248" s="36"/>
      <c r="B2248" s="35" t="str">
        <f t="shared" si="242"/>
        <v>Current Angle- Circuit 75</v>
      </c>
      <c r="C2248" s="36">
        <f t="shared" si="243"/>
        <v>75</v>
      </c>
      <c r="D2248" s="30">
        <f t="shared" si="244"/>
        <v>6418</v>
      </c>
      <c r="E2248" s="29"/>
      <c r="F2248" s="31">
        <v>-1</v>
      </c>
      <c r="G2248" s="25" t="s">
        <v>191</v>
      </c>
      <c r="H2248" s="23">
        <f t="shared" si="245"/>
        <v>11684</v>
      </c>
      <c r="I2248" s="25">
        <f t="shared" si="246"/>
        <v>11685</v>
      </c>
      <c r="J2248" s="80" t="s">
        <v>483</v>
      </c>
      <c r="K2248" s="79">
        <f t="shared" si="247"/>
        <v>859</v>
      </c>
      <c r="L2248" s="36" t="s">
        <v>110</v>
      </c>
      <c r="N2248" s="36" t="s">
        <v>404</v>
      </c>
    </row>
    <row r="2249" spans="1:14" ht="15" hidden="1" customHeight="1" outlineLevel="2" x14ac:dyDescent="0.25">
      <c r="A2249" s="36"/>
      <c r="B2249" s="35" t="str">
        <f t="shared" si="242"/>
        <v>Current Angle- Circuit 76</v>
      </c>
      <c r="C2249" s="36">
        <f t="shared" si="243"/>
        <v>76</v>
      </c>
      <c r="D2249" s="30">
        <f t="shared" si="244"/>
        <v>6419</v>
      </c>
      <c r="E2249" s="29"/>
      <c r="F2249" s="31">
        <v>-1</v>
      </c>
      <c r="G2249" s="25" t="s">
        <v>191</v>
      </c>
      <c r="H2249" s="23">
        <f t="shared" si="245"/>
        <v>11686</v>
      </c>
      <c r="I2249" s="25">
        <f t="shared" si="246"/>
        <v>11687</v>
      </c>
      <c r="J2249" s="80" t="s">
        <v>483</v>
      </c>
      <c r="K2249" s="79">
        <f t="shared" si="247"/>
        <v>860</v>
      </c>
      <c r="L2249" s="36" t="s">
        <v>110</v>
      </c>
      <c r="N2249" s="36" t="s">
        <v>404</v>
      </c>
    </row>
    <row r="2250" spans="1:14" ht="15" hidden="1" customHeight="1" outlineLevel="2" x14ac:dyDescent="0.25">
      <c r="A2250" s="36"/>
      <c r="B2250" s="35" t="str">
        <f t="shared" si="242"/>
        <v>Current Angle- Circuit 77</v>
      </c>
      <c r="C2250" s="36">
        <f t="shared" si="243"/>
        <v>77</v>
      </c>
      <c r="D2250" s="30">
        <f t="shared" si="244"/>
        <v>6420</v>
      </c>
      <c r="E2250" s="29"/>
      <c r="F2250" s="31">
        <v>-1</v>
      </c>
      <c r="G2250" s="25" t="s">
        <v>191</v>
      </c>
      <c r="H2250" s="23">
        <f t="shared" si="245"/>
        <v>11688</v>
      </c>
      <c r="I2250" s="25">
        <f t="shared" si="246"/>
        <v>11689</v>
      </c>
      <c r="J2250" s="80" t="s">
        <v>483</v>
      </c>
      <c r="K2250" s="79">
        <f t="shared" si="247"/>
        <v>861</v>
      </c>
      <c r="L2250" s="36" t="s">
        <v>110</v>
      </c>
      <c r="N2250" s="36" t="s">
        <v>404</v>
      </c>
    </row>
    <row r="2251" spans="1:14" ht="15" hidden="1" customHeight="1" outlineLevel="2" x14ac:dyDescent="0.25">
      <c r="A2251" s="36"/>
      <c r="B2251" s="35" t="str">
        <f t="shared" si="242"/>
        <v>Current Angle- Circuit 78</v>
      </c>
      <c r="C2251" s="36">
        <f t="shared" si="243"/>
        <v>78</v>
      </c>
      <c r="D2251" s="30">
        <f t="shared" si="244"/>
        <v>6421</v>
      </c>
      <c r="E2251" s="29"/>
      <c r="F2251" s="31">
        <v>-1</v>
      </c>
      <c r="G2251" s="25" t="s">
        <v>191</v>
      </c>
      <c r="H2251" s="23">
        <f t="shared" si="245"/>
        <v>11690</v>
      </c>
      <c r="I2251" s="25">
        <f t="shared" si="246"/>
        <v>11691</v>
      </c>
      <c r="J2251" s="80" t="s">
        <v>483</v>
      </c>
      <c r="K2251" s="79">
        <f t="shared" si="247"/>
        <v>862</v>
      </c>
      <c r="L2251" s="36" t="s">
        <v>110</v>
      </c>
      <c r="N2251" s="36" t="s">
        <v>404</v>
      </c>
    </row>
    <row r="2252" spans="1:14" ht="15" hidden="1" customHeight="1" outlineLevel="2" x14ac:dyDescent="0.25">
      <c r="A2252" s="36"/>
      <c r="B2252" s="35" t="str">
        <f t="shared" si="242"/>
        <v>Current Angle- Circuit 79</v>
      </c>
      <c r="C2252" s="36">
        <f t="shared" si="243"/>
        <v>79</v>
      </c>
      <c r="D2252" s="30">
        <f t="shared" si="244"/>
        <v>6422</v>
      </c>
      <c r="E2252" s="29"/>
      <c r="F2252" s="31">
        <v>-1</v>
      </c>
      <c r="G2252" s="25" t="s">
        <v>191</v>
      </c>
      <c r="H2252" s="23">
        <f t="shared" si="245"/>
        <v>11692</v>
      </c>
      <c r="I2252" s="25">
        <f t="shared" si="246"/>
        <v>11693</v>
      </c>
      <c r="J2252" s="80" t="s">
        <v>483</v>
      </c>
      <c r="K2252" s="79">
        <f t="shared" si="247"/>
        <v>863</v>
      </c>
      <c r="L2252" s="36" t="s">
        <v>110</v>
      </c>
      <c r="N2252" s="36" t="s">
        <v>404</v>
      </c>
    </row>
    <row r="2253" spans="1:14" ht="15" hidden="1" customHeight="1" outlineLevel="2" x14ac:dyDescent="0.25">
      <c r="A2253" s="36"/>
      <c r="B2253" s="35" t="str">
        <f t="shared" si="242"/>
        <v>Current Angle- Circuit 80</v>
      </c>
      <c r="C2253" s="36">
        <f t="shared" si="243"/>
        <v>80</v>
      </c>
      <c r="D2253" s="30">
        <f t="shared" si="244"/>
        <v>6423</v>
      </c>
      <c r="E2253" s="29"/>
      <c r="F2253" s="31">
        <v>-1</v>
      </c>
      <c r="G2253" s="25" t="s">
        <v>191</v>
      </c>
      <c r="H2253" s="23">
        <f t="shared" si="245"/>
        <v>11694</v>
      </c>
      <c r="I2253" s="25">
        <f t="shared" si="246"/>
        <v>11695</v>
      </c>
      <c r="J2253" s="80" t="s">
        <v>483</v>
      </c>
      <c r="K2253" s="79">
        <f t="shared" si="247"/>
        <v>864</v>
      </c>
      <c r="L2253" s="36" t="s">
        <v>110</v>
      </c>
      <c r="N2253" s="36" t="s">
        <v>404</v>
      </c>
    </row>
    <row r="2254" spans="1:14" ht="15" hidden="1" customHeight="1" outlineLevel="2" x14ac:dyDescent="0.25">
      <c r="A2254" s="36"/>
      <c r="B2254" s="35" t="str">
        <f t="shared" si="242"/>
        <v>Current Angle- Circuit 81</v>
      </c>
      <c r="C2254" s="36">
        <f t="shared" si="243"/>
        <v>81</v>
      </c>
      <c r="D2254" s="30">
        <f t="shared" si="244"/>
        <v>6424</v>
      </c>
      <c r="E2254" s="29"/>
      <c r="F2254" s="31">
        <v>-1</v>
      </c>
      <c r="G2254" s="25" t="s">
        <v>191</v>
      </c>
      <c r="H2254" s="23">
        <f t="shared" si="245"/>
        <v>11696</v>
      </c>
      <c r="I2254" s="25">
        <f t="shared" si="246"/>
        <v>11697</v>
      </c>
      <c r="J2254" s="80" t="s">
        <v>483</v>
      </c>
      <c r="K2254" s="79">
        <f t="shared" si="247"/>
        <v>865</v>
      </c>
      <c r="L2254" s="36" t="s">
        <v>110</v>
      </c>
      <c r="N2254" s="36" t="s">
        <v>404</v>
      </c>
    </row>
    <row r="2255" spans="1:14" ht="15" hidden="1" customHeight="1" outlineLevel="2" x14ac:dyDescent="0.25">
      <c r="A2255" s="36"/>
      <c r="B2255" s="35" t="str">
        <f t="shared" si="242"/>
        <v>Current Angle- Circuit 82</v>
      </c>
      <c r="C2255" s="36">
        <f t="shared" si="243"/>
        <v>82</v>
      </c>
      <c r="D2255" s="30">
        <f t="shared" si="244"/>
        <v>6425</v>
      </c>
      <c r="E2255" s="29"/>
      <c r="F2255" s="31">
        <v>-1</v>
      </c>
      <c r="G2255" s="25" t="s">
        <v>191</v>
      </c>
      <c r="H2255" s="23">
        <f t="shared" si="245"/>
        <v>11698</v>
      </c>
      <c r="I2255" s="25">
        <f t="shared" si="246"/>
        <v>11699</v>
      </c>
      <c r="J2255" s="80" t="s">
        <v>483</v>
      </c>
      <c r="K2255" s="79">
        <f t="shared" si="247"/>
        <v>866</v>
      </c>
      <c r="L2255" s="36" t="s">
        <v>110</v>
      </c>
      <c r="N2255" s="36" t="s">
        <v>404</v>
      </c>
    </row>
    <row r="2256" spans="1:14" ht="15" hidden="1" customHeight="1" outlineLevel="2" x14ac:dyDescent="0.25">
      <c r="A2256" s="36"/>
      <c r="B2256" s="35" t="str">
        <f t="shared" si="242"/>
        <v>Current Angle- Circuit 83</v>
      </c>
      <c r="C2256" s="36">
        <f t="shared" si="243"/>
        <v>83</v>
      </c>
      <c r="D2256" s="30">
        <f t="shared" si="244"/>
        <v>6426</v>
      </c>
      <c r="E2256" s="29"/>
      <c r="F2256" s="31">
        <v>-1</v>
      </c>
      <c r="G2256" s="25" t="s">
        <v>191</v>
      </c>
      <c r="H2256" s="23">
        <f t="shared" si="245"/>
        <v>11700</v>
      </c>
      <c r="I2256" s="25">
        <f t="shared" si="246"/>
        <v>11701</v>
      </c>
      <c r="J2256" s="80" t="s">
        <v>483</v>
      </c>
      <c r="K2256" s="79">
        <f t="shared" si="247"/>
        <v>867</v>
      </c>
      <c r="L2256" s="36" t="s">
        <v>110</v>
      </c>
      <c r="N2256" s="36" t="s">
        <v>404</v>
      </c>
    </row>
    <row r="2257" spans="1:16" ht="15" hidden="1" customHeight="1" outlineLevel="2" x14ac:dyDescent="0.25">
      <c r="A2257" s="36"/>
      <c r="B2257" s="35" t="str">
        <f t="shared" si="242"/>
        <v>Current Angle- Circuit 84</v>
      </c>
      <c r="C2257" s="36">
        <f t="shared" si="243"/>
        <v>84</v>
      </c>
      <c r="D2257" s="30">
        <f t="shared" si="244"/>
        <v>6427</v>
      </c>
      <c r="E2257" s="29"/>
      <c r="F2257" s="31">
        <v>-1</v>
      </c>
      <c r="G2257" s="25" t="s">
        <v>191</v>
      </c>
      <c r="H2257" s="23">
        <f t="shared" si="245"/>
        <v>11702</v>
      </c>
      <c r="I2257" s="25">
        <f t="shared" si="246"/>
        <v>11703</v>
      </c>
      <c r="J2257" s="80" t="s">
        <v>483</v>
      </c>
      <c r="K2257" s="79">
        <f t="shared" si="247"/>
        <v>868</v>
      </c>
      <c r="L2257" s="36" t="s">
        <v>110</v>
      </c>
      <c r="N2257" s="36" t="s">
        <v>404</v>
      </c>
    </row>
    <row r="2258" spans="1:16" ht="15" hidden="1" customHeight="1" outlineLevel="2" x14ac:dyDescent="0.25">
      <c r="A2258" s="36"/>
      <c r="B2258" s="35" t="str">
        <f t="shared" si="242"/>
        <v>Current Angle- Circuit 85</v>
      </c>
      <c r="C2258" s="36">
        <f t="shared" si="243"/>
        <v>85</v>
      </c>
      <c r="D2258" s="30">
        <f t="shared" si="244"/>
        <v>6428</v>
      </c>
      <c r="E2258" s="29"/>
      <c r="F2258" s="31">
        <v>-1</v>
      </c>
      <c r="G2258" s="25" t="s">
        <v>191</v>
      </c>
      <c r="H2258" s="23">
        <f t="shared" si="245"/>
        <v>11704</v>
      </c>
      <c r="I2258" s="25">
        <f t="shared" si="246"/>
        <v>11705</v>
      </c>
      <c r="J2258" s="80" t="s">
        <v>483</v>
      </c>
      <c r="K2258" s="79">
        <f t="shared" si="247"/>
        <v>869</v>
      </c>
      <c r="L2258" s="36" t="s">
        <v>110</v>
      </c>
      <c r="N2258" s="36" t="s">
        <v>404</v>
      </c>
    </row>
    <row r="2259" spans="1:16" ht="15" hidden="1" customHeight="1" outlineLevel="2" x14ac:dyDescent="0.25">
      <c r="A2259" s="36"/>
      <c r="B2259" s="35" t="str">
        <f t="shared" si="242"/>
        <v>Current Angle- Circuit 86</v>
      </c>
      <c r="C2259" s="36">
        <f t="shared" si="243"/>
        <v>86</v>
      </c>
      <c r="D2259" s="30">
        <f t="shared" si="244"/>
        <v>6429</v>
      </c>
      <c r="E2259" s="29"/>
      <c r="F2259" s="31">
        <v>-1</v>
      </c>
      <c r="G2259" s="25" t="s">
        <v>191</v>
      </c>
      <c r="H2259" s="23">
        <f t="shared" si="245"/>
        <v>11706</v>
      </c>
      <c r="I2259" s="25">
        <f t="shared" si="246"/>
        <v>11707</v>
      </c>
      <c r="J2259" s="80" t="s">
        <v>483</v>
      </c>
      <c r="K2259" s="79">
        <f t="shared" si="247"/>
        <v>870</v>
      </c>
      <c r="L2259" s="36" t="s">
        <v>110</v>
      </c>
      <c r="N2259" s="36" t="s">
        <v>404</v>
      </c>
    </row>
    <row r="2260" spans="1:16" ht="15" hidden="1" customHeight="1" outlineLevel="2" x14ac:dyDescent="0.25">
      <c r="A2260" s="36"/>
      <c r="B2260" s="35" t="str">
        <f t="shared" si="242"/>
        <v>Current Angle- Circuit 87</v>
      </c>
      <c r="C2260" s="36">
        <f t="shared" si="243"/>
        <v>87</v>
      </c>
      <c r="D2260" s="30">
        <f t="shared" si="244"/>
        <v>6430</v>
      </c>
      <c r="E2260" s="29"/>
      <c r="F2260" s="31">
        <v>-1</v>
      </c>
      <c r="G2260" s="25" t="s">
        <v>191</v>
      </c>
      <c r="H2260" s="23">
        <f t="shared" si="245"/>
        <v>11708</v>
      </c>
      <c r="I2260" s="25">
        <f t="shared" si="246"/>
        <v>11709</v>
      </c>
      <c r="J2260" s="80" t="s">
        <v>483</v>
      </c>
      <c r="K2260" s="79">
        <f t="shared" si="247"/>
        <v>871</v>
      </c>
      <c r="L2260" s="36" t="s">
        <v>110</v>
      </c>
      <c r="N2260" s="36" t="s">
        <v>404</v>
      </c>
    </row>
    <row r="2261" spans="1:16" ht="15" hidden="1" customHeight="1" outlineLevel="2" x14ac:dyDescent="0.25">
      <c r="A2261" s="36"/>
      <c r="B2261" s="35" t="str">
        <f t="shared" si="242"/>
        <v>Current Angle- Circuit 88</v>
      </c>
      <c r="C2261" s="36">
        <f t="shared" si="243"/>
        <v>88</v>
      </c>
      <c r="D2261" s="30">
        <f t="shared" si="244"/>
        <v>6431</v>
      </c>
      <c r="E2261" s="29"/>
      <c r="F2261" s="31">
        <v>-1</v>
      </c>
      <c r="G2261" s="25" t="s">
        <v>191</v>
      </c>
      <c r="H2261" s="23">
        <f t="shared" si="245"/>
        <v>11710</v>
      </c>
      <c r="I2261" s="25">
        <f t="shared" si="246"/>
        <v>11711</v>
      </c>
      <c r="J2261" s="80" t="s">
        <v>483</v>
      </c>
      <c r="K2261" s="79">
        <f t="shared" si="247"/>
        <v>872</v>
      </c>
      <c r="L2261" s="36" t="s">
        <v>110</v>
      </c>
      <c r="N2261" s="36" t="s">
        <v>404</v>
      </c>
    </row>
    <row r="2262" spans="1:16" ht="15" hidden="1" customHeight="1" outlineLevel="2" x14ac:dyDescent="0.25">
      <c r="A2262" s="36"/>
      <c r="B2262" s="35" t="str">
        <f t="shared" si="242"/>
        <v>Current Angle- Circuit 89</v>
      </c>
      <c r="C2262" s="36">
        <f t="shared" si="243"/>
        <v>89</v>
      </c>
      <c r="D2262" s="30">
        <f t="shared" si="244"/>
        <v>6432</v>
      </c>
      <c r="E2262" s="29"/>
      <c r="F2262" s="31">
        <v>-1</v>
      </c>
      <c r="G2262" s="25" t="s">
        <v>191</v>
      </c>
      <c r="H2262" s="23">
        <f t="shared" si="245"/>
        <v>11712</v>
      </c>
      <c r="I2262" s="25">
        <f t="shared" si="246"/>
        <v>11713</v>
      </c>
      <c r="J2262" s="80" t="s">
        <v>483</v>
      </c>
      <c r="K2262" s="79">
        <f t="shared" si="247"/>
        <v>873</v>
      </c>
      <c r="L2262" s="36" t="s">
        <v>110</v>
      </c>
      <c r="N2262" s="36" t="s">
        <v>404</v>
      </c>
    </row>
    <row r="2263" spans="1:16" ht="15" hidden="1" customHeight="1" outlineLevel="2" x14ac:dyDescent="0.25">
      <c r="A2263" s="36"/>
      <c r="B2263" s="35" t="str">
        <f t="shared" si="242"/>
        <v>Current Angle- Circuit 90</v>
      </c>
      <c r="C2263" s="36">
        <f t="shared" si="243"/>
        <v>90</v>
      </c>
      <c r="D2263" s="30">
        <f t="shared" si="244"/>
        <v>6433</v>
      </c>
      <c r="E2263" s="29"/>
      <c r="F2263" s="31">
        <v>-1</v>
      </c>
      <c r="G2263" s="25" t="s">
        <v>191</v>
      </c>
      <c r="H2263" s="23">
        <f t="shared" si="245"/>
        <v>11714</v>
      </c>
      <c r="I2263" s="25">
        <f t="shared" si="246"/>
        <v>11715</v>
      </c>
      <c r="J2263" s="80" t="s">
        <v>483</v>
      </c>
      <c r="K2263" s="79">
        <f t="shared" si="247"/>
        <v>874</v>
      </c>
      <c r="L2263" s="36" t="s">
        <v>110</v>
      </c>
      <c r="N2263" s="36" t="s">
        <v>404</v>
      </c>
    </row>
    <row r="2264" spans="1:16" ht="15" hidden="1" customHeight="1" outlineLevel="2" x14ac:dyDescent="0.25">
      <c r="A2264" s="36"/>
      <c r="B2264" s="35" t="str">
        <f t="shared" si="242"/>
        <v>Current Angle- Circuit 91</v>
      </c>
      <c r="C2264" s="36">
        <f t="shared" si="243"/>
        <v>91</v>
      </c>
      <c r="D2264" s="30">
        <f t="shared" si="244"/>
        <v>6434</v>
      </c>
      <c r="E2264" s="29"/>
      <c r="F2264" s="31">
        <v>-1</v>
      </c>
      <c r="G2264" s="25" t="s">
        <v>191</v>
      </c>
      <c r="H2264" s="23">
        <f t="shared" si="245"/>
        <v>11716</v>
      </c>
      <c r="I2264" s="25">
        <f t="shared" si="246"/>
        <v>11717</v>
      </c>
      <c r="J2264" s="80" t="s">
        <v>483</v>
      </c>
      <c r="K2264" s="79">
        <f t="shared" si="247"/>
        <v>875</v>
      </c>
      <c r="L2264" s="36" t="s">
        <v>110</v>
      </c>
      <c r="N2264" s="36" t="s">
        <v>404</v>
      </c>
    </row>
    <row r="2265" spans="1:16" ht="15" hidden="1" customHeight="1" outlineLevel="2" x14ac:dyDescent="0.25">
      <c r="A2265" s="36"/>
      <c r="B2265" s="35" t="str">
        <f t="shared" si="242"/>
        <v>Current Angle- Circuit 92</v>
      </c>
      <c r="C2265" s="36">
        <f t="shared" si="243"/>
        <v>92</v>
      </c>
      <c r="D2265" s="30">
        <f t="shared" si="244"/>
        <v>6435</v>
      </c>
      <c r="E2265" s="29"/>
      <c r="F2265" s="31">
        <v>-1</v>
      </c>
      <c r="G2265" s="25" t="s">
        <v>191</v>
      </c>
      <c r="H2265" s="23">
        <f t="shared" si="245"/>
        <v>11718</v>
      </c>
      <c r="I2265" s="25">
        <f t="shared" si="246"/>
        <v>11719</v>
      </c>
      <c r="J2265" s="80" t="s">
        <v>483</v>
      </c>
      <c r="K2265" s="79">
        <f t="shared" si="247"/>
        <v>876</v>
      </c>
      <c r="L2265" s="36" t="s">
        <v>110</v>
      </c>
      <c r="N2265" s="36" t="s">
        <v>404</v>
      </c>
    </row>
    <row r="2266" spans="1:16" ht="15" hidden="1" customHeight="1" outlineLevel="2" x14ac:dyDescent="0.25">
      <c r="A2266" s="36"/>
      <c r="B2266" s="35" t="str">
        <f t="shared" si="242"/>
        <v>Current Angle- Circuit 93</v>
      </c>
      <c r="C2266" s="36">
        <f t="shared" si="243"/>
        <v>93</v>
      </c>
      <c r="D2266" s="30">
        <f t="shared" si="244"/>
        <v>6436</v>
      </c>
      <c r="E2266" s="29"/>
      <c r="F2266" s="31">
        <v>-1</v>
      </c>
      <c r="G2266" s="25" t="s">
        <v>191</v>
      </c>
      <c r="H2266" s="23">
        <f t="shared" si="245"/>
        <v>11720</v>
      </c>
      <c r="I2266" s="25">
        <f t="shared" si="246"/>
        <v>11721</v>
      </c>
      <c r="J2266" s="80" t="s">
        <v>483</v>
      </c>
      <c r="K2266" s="79">
        <f t="shared" si="247"/>
        <v>877</v>
      </c>
      <c r="L2266" s="36" t="s">
        <v>110</v>
      </c>
      <c r="N2266" s="36" t="s">
        <v>404</v>
      </c>
    </row>
    <row r="2267" spans="1:16" ht="15.75" hidden="1" customHeight="1" outlineLevel="2" x14ac:dyDescent="0.25">
      <c r="B2267" s="35" t="str">
        <f t="shared" si="242"/>
        <v>Current Angle- Circuit 94</v>
      </c>
      <c r="C2267" s="36">
        <f t="shared" si="243"/>
        <v>94</v>
      </c>
      <c r="D2267" s="30">
        <f t="shared" si="244"/>
        <v>6437</v>
      </c>
      <c r="E2267" s="29"/>
      <c r="F2267" s="31">
        <v>-1</v>
      </c>
      <c r="G2267" s="25" t="s">
        <v>191</v>
      </c>
      <c r="H2267" s="23">
        <f t="shared" si="245"/>
        <v>11722</v>
      </c>
      <c r="I2267" s="25">
        <f t="shared" si="246"/>
        <v>11723</v>
      </c>
      <c r="J2267" s="80" t="s">
        <v>483</v>
      </c>
      <c r="K2267" s="79">
        <f t="shared" si="247"/>
        <v>878</v>
      </c>
      <c r="L2267" s="36" t="s">
        <v>110</v>
      </c>
      <c r="N2267" s="36" t="s">
        <v>404</v>
      </c>
    </row>
    <row r="2268" spans="1:16" ht="15.75" hidden="1" customHeight="1" outlineLevel="2" x14ac:dyDescent="0.25">
      <c r="B2268" s="35" t="str">
        <f t="shared" si="242"/>
        <v>Current Angle- Circuit 95</v>
      </c>
      <c r="C2268" s="36">
        <f t="shared" si="243"/>
        <v>95</v>
      </c>
      <c r="D2268" s="30">
        <f t="shared" si="244"/>
        <v>6438</v>
      </c>
      <c r="E2268" s="29"/>
      <c r="F2268" s="31">
        <v>-1</v>
      </c>
      <c r="G2268" s="25" t="s">
        <v>191</v>
      </c>
      <c r="H2268" s="23">
        <f t="shared" si="245"/>
        <v>11724</v>
      </c>
      <c r="I2268" s="25">
        <f t="shared" si="246"/>
        <v>11725</v>
      </c>
      <c r="J2268" s="80" t="s">
        <v>483</v>
      </c>
      <c r="K2268" s="79">
        <f t="shared" si="247"/>
        <v>879</v>
      </c>
      <c r="L2268" s="36" t="s">
        <v>110</v>
      </c>
      <c r="N2268" s="36" t="s">
        <v>404</v>
      </c>
    </row>
    <row r="2269" spans="1:16" ht="15.75" hidden="1" customHeight="1" outlineLevel="2" x14ac:dyDescent="0.25">
      <c r="B2269" s="35" t="str">
        <f t="shared" si="242"/>
        <v>Current Angle- Circuit 96</v>
      </c>
      <c r="C2269" s="36">
        <f t="shared" si="243"/>
        <v>96</v>
      </c>
      <c r="D2269" s="30">
        <f t="shared" si="244"/>
        <v>6439</v>
      </c>
      <c r="E2269" s="29"/>
      <c r="F2269" s="31">
        <v>-1</v>
      </c>
      <c r="G2269" s="25" t="s">
        <v>191</v>
      </c>
      <c r="H2269" s="23">
        <f t="shared" si="245"/>
        <v>11726</v>
      </c>
      <c r="I2269" s="25">
        <f t="shared" si="246"/>
        <v>11727</v>
      </c>
      <c r="J2269" s="80" t="s">
        <v>483</v>
      </c>
      <c r="K2269" s="79">
        <f t="shared" si="247"/>
        <v>880</v>
      </c>
      <c r="L2269" s="36" t="s">
        <v>110</v>
      </c>
      <c r="N2269" s="36" t="s">
        <v>404</v>
      </c>
    </row>
    <row r="2270" spans="1:16" outlineLevel="1" collapsed="1" x14ac:dyDescent="0.25">
      <c r="D2270" s="30"/>
      <c r="E2270" s="29"/>
      <c r="F2270" s="31"/>
    </row>
    <row r="2271" spans="1:16" s="69" customFormat="1" outlineLevel="1" x14ac:dyDescent="0.25">
      <c r="A2271" s="71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80" t="s">
        <v>483</v>
      </c>
      <c r="K2271" s="79" t="s">
        <v>499</v>
      </c>
      <c r="L2271" s="36" t="s">
        <v>110</v>
      </c>
      <c r="M2271" s="36"/>
      <c r="N2271" s="36" t="s">
        <v>402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80" t="s">
        <v>483</v>
      </c>
      <c r="K2272" s="79">
        <f>K2269+1</f>
        <v>881</v>
      </c>
      <c r="L2272" s="36" t="s">
        <v>110</v>
      </c>
      <c r="N2272" s="36" t="s">
        <v>402</v>
      </c>
    </row>
    <row r="2273" spans="1:14" ht="15.75" hidden="1" customHeight="1" outlineLevel="2" x14ac:dyDescent="0.25">
      <c r="B2273" s="35" t="str">
        <f t="shared" ref="B2273:B2336" si="248">CONCATENATE("Percent THD - Circuit ",C2273)</f>
        <v>Percent THD - Circuit 2</v>
      </c>
      <c r="C2273" s="36">
        <f t="shared" ref="C2273:C2304" si="249">C2272+1</f>
        <v>2</v>
      </c>
      <c r="D2273" s="30">
        <f t="shared" ref="D2273:D2304" si="250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80" t="s">
        <v>483</v>
      </c>
      <c r="K2273" s="79">
        <f>K2272+1</f>
        <v>882</v>
      </c>
      <c r="L2273" s="36" t="s">
        <v>110</v>
      </c>
      <c r="N2273" s="36" t="s">
        <v>402</v>
      </c>
    </row>
    <row r="2274" spans="1:14" ht="15.75" hidden="1" customHeight="1" outlineLevel="2" x14ac:dyDescent="0.25">
      <c r="B2274" s="35" t="str">
        <f t="shared" si="248"/>
        <v>Percent THD - Circuit 3</v>
      </c>
      <c r="C2274" s="36">
        <f t="shared" si="249"/>
        <v>3</v>
      </c>
      <c r="D2274" s="30">
        <f t="shared" si="250"/>
        <v>6442</v>
      </c>
      <c r="E2274" s="29"/>
      <c r="F2274" s="31">
        <v>-1</v>
      </c>
      <c r="G2274" s="25" t="s">
        <v>171</v>
      </c>
      <c r="H2274" s="23">
        <f t="shared" ref="H2274:H2337" si="251">I2273+1</f>
        <v>11732</v>
      </c>
      <c r="I2274" s="25">
        <f t="shared" ref="I2274:I2337" si="252">+H2274+1</f>
        <v>11733</v>
      </c>
      <c r="J2274" s="80" t="s">
        <v>483</v>
      </c>
      <c r="K2274" s="79">
        <f t="shared" ref="K2274:K2337" si="253">K2273+1</f>
        <v>883</v>
      </c>
      <c r="L2274" s="36" t="s">
        <v>110</v>
      </c>
      <c r="N2274" s="36" t="s">
        <v>402</v>
      </c>
    </row>
    <row r="2275" spans="1:14" ht="15.75" hidden="1" customHeight="1" outlineLevel="2" x14ac:dyDescent="0.25">
      <c r="B2275" s="35" t="str">
        <f t="shared" si="248"/>
        <v>Percent THD - Circuit 4</v>
      </c>
      <c r="C2275" s="36">
        <f t="shared" si="249"/>
        <v>4</v>
      </c>
      <c r="D2275" s="30">
        <f t="shared" si="250"/>
        <v>6443</v>
      </c>
      <c r="E2275" s="29"/>
      <c r="F2275" s="31">
        <v>-1</v>
      </c>
      <c r="G2275" s="25" t="s">
        <v>171</v>
      </c>
      <c r="H2275" s="23">
        <f t="shared" si="251"/>
        <v>11734</v>
      </c>
      <c r="I2275" s="25">
        <f t="shared" si="252"/>
        <v>11735</v>
      </c>
      <c r="J2275" s="80" t="s">
        <v>483</v>
      </c>
      <c r="K2275" s="79">
        <f t="shared" si="253"/>
        <v>884</v>
      </c>
      <c r="L2275" s="36" t="s">
        <v>110</v>
      </c>
      <c r="N2275" s="36" t="s">
        <v>402</v>
      </c>
    </row>
    <row r="2276" spans="1:14" ht="15.75" hidden="1" customHeight="1" outlineLevel="2" x14ac:dyDescent="0.25">
      <c r="B2276" s="35" t="str">
        <f t="shared" si="248"/>
        <v>Percent THD - Circuit 5</v>
      </c>
      <c r="C2276" s="36">
        <f t="shared" si="249"/>
        <v>5</v>
      </c>
      <c r="D2276" s="30">
        <f t="shared" si="250"/>
        <v>6444</v>
      </c>
      <c r="E2276" s="29"/>
      <c r="F2276" s="31">
        <v>-1</v>
      </c>
      <c r="G2276" s="25" t="s">
        <v>171</v>
      </c>
      <c r="H2276" s="23">
        <f t="shared" si="251"/>
        <v>11736</v>
      </c>
      <c r="I2276" s="25">
        <f t="shared" si="252"/>
        <v>11737</v>
      </c>
      <c r="J2276" s="80" t="s">
        <v>483</v>
      </c>
      <c r="K2276" s="79">
        <f t="shared" si="253"/>
        <v>885</v>
      </c>
      <c r="L2276" s="36" t="s">
        <v>110</v>
      </c>
      <c r="N2276" s="36" t="s">
        <v>402</v>
      </c>
    </row>
    <row r="2277" spans="1:14" ht="15.75" hidden="1" customHeight="1" outlineLevel="2" x14ac:dyDescent="0.25">
      <c r="B2277" s="35" t="str">
        <f t="shared" si="248"/>
        <v>Percent THD - Circuit 6</v>
      </c>
      <c r="C2277" s="36">
        <f t="shared" si="249"/>
        <v>6</v>
      </c>
      <c r="D2277" s="30">
        <f t="shared" si="250"/>
        <v>6445</v>
      </c>
      <c r="E2277" s="29"/>
      <c r="F2277" s="31">
        <v>-1</v>
      </c>
      <c r="G2277" s="25" t="s">
        <v>171</v>
      </c>
      <c r="H2277" s="23">
        <f t="shared" si="251"/>
        <v>11738</v>
      </c>
      <c r="I2277" s="25">
        <f t="shared" si="252"/>
        <v>11739</v>
      </c>
      <c r="J2277" s="80" t="s">
        <v>483</v>
      </c>
      <c r="K2277" s="79">
        <f t="shared" si="253"/>
        <v>886</v>
      </c>
      <c r="L2277" s="36" t="s">
        <v>110</v>
      </c>
      <c r="N2277" s="36" t="s">
        <v>402</v>
      </c>
    </row>
    <row r="2278" spans="1:14" ht="15.75" hidden="1" customHeight="1" outlineLevel="2" x14ac:dyDescent="0.25">
      <c r="B2278" s="35" t="str">
        <f t="shared" si="248"/>
        <v>Percent THD - Circuit 7</v>
      </c>
      <c r="C2278" s="36">
        <f t="shared" si="249"/>
        <v>7</v>
      </c>
      <c r="D2278" s="30">
        <f t="shared" si="250"/>
        <v>6446</v>
      </c>
      <c r="E2278" s="29"/>
      <c r="F2278" s="31">
        <v>-1</v>
      </c>
      <c r="G2278" s="25" t="s">
        <v>171</v>
      </c>
      <c r="H2278" s="23">
        <f t="shared" si="251"/>
        <v>11740</v>
      </c>
      <c r="I2278" s="25">
        <f t="shared" si="252"/>
        <v>11741</v>
      </c>
      <c r="J2278" s="80" t="s">
        <v>483</v>
      </c>
      <c r="K2278" s="79">
        <f t="shared" si="253"/>
        <v>887</v>
      </c>
      <c r="L2278" s="36" t="s">
        <v>110</v>
      </c>
      <c r="N2278" s="36" t="s">
        <v>402</v>
      </c>
    </row>
    <row r="2279" spans="1:14" ht="15.75" hidden="1" customHeight="1" outlineLevel="2" x14ac:dyDescent="0.25">
      <c r="B2279" s="35" t="str">
        <f t="shared" si="248"/>
        <v>Percent THD - Circuit 8</v>
      </c>
      <c r="C2279" s="36">
        <f t="shared" si="249"/>
        <v>8</v>
      </c>
      <c r="D2279" s="30">
        <f t="shared" si="250"/>
        <v>6447</v>
      </c>
      <c r="E2279" s="29"/>
      <c r="F2279" s="31">
        <v>-1</v>
      </c>
      <c r="G2279" s="25" t="s">
        <v>171</v>
      </c>
      <c r="H2279" s="23">
        <f t="shared" si="251"/>
        <v>11742</v>
      </c>
      <c r="I2279" s="25">
        <f t="shared" si="252"/>
        <v>11743</v>
      </c>
      <c r="J2279" s="80" t="s">
        <v>483</v>
      </c>
      <c r="K2279" s="79">
        <f t="shared" si="253"/>
        <v>888</v>
      </c>
      <c r="L2279" s="36" t="s">
        <v>110</v>
      </c>
      <c r="N2279" s="36" t="s">
        <v>402</v>
      </c>
    </row>
    <row r="2280" spans="1:14" ht="15.75" hidden="1" customHeight="1" outlineLevel="2" x14ac:dyDescent="0.25">
      <c r="B2280" s="35" t="str">
        <f t="shared" si="248"/>
        <v>Percent THD - Circuit 9</v>
      </c>
      <c r="C2280" s="36">
        <f t="shared" si="249"/>
        <v>9</v>
      </c>
      <c r="D2280" s="30">
        <f t="shared" si="250"/>
        <v>6448</v>
      </c>
      <c r="E2280" s="29"/>
      <c r="F2280" s="31">
        <v>-1</v>
      </c>
      <c r="G2280" s="25" t="s">
        <v>171</v>
      </c>
      <c r="H2280" s="23">
        <f t="shared" si="251"/>
        <v>11744</v>
      </c>
      <c r="I2280" s="25">
        <f t="shared" si="252"/>
        <v>11745</v>
      </c>
      <c r="J2280" s="80" t="s">
        <v>483</v>
      </c>
      <c r="K2280" s="79">
        <f t="shared" si="253"/>
        <v>889</v>
      </c>
      <c r="L2280" s="36" t="s">
        <v>110</v>
      </c>
      <c r="N2280" s="36" t="s">
        <v>402</v>
      </c>
    </row>
    <row r="2281" spans="1:14" ht="15.75" hidden="1" customHeight="1" outlineLevel="2" x14ac:dyDescent="0.25">
      <c r="B2281" s="35" t="str">
        <f t="shared" si="248"/>
        <v>Percent THD - Circuit 10</v>
      </c>
      <c r="C2281" s="36">
        <f t="shared" si="249"/>
        <v>10</v>
      </c>
      <c r="D2281" s="30">
        <f t="shared" si="250"/>
        <v>6449</v>
      </c>
      <c r="E2281" s="29"/>
      <c r="F2281" s="31">
        <v>-1</v>
      </c>
      <c r="G2281" s="25" t="s">
        <v>171</v>
      </c>
      <c r="H2281" s="23">
        <f t="shared" si="251"/>
        <v>11746</v>
      </c>
      <c r="I2281" s="25">
        <f t="shared" si="252"/>
        <v>11747</v>
      </c>
      <c r="J2281" s="80" t="s">
        <v>483</v>
      </c>
      <c r="K2281" s="79">
        <f t="shared" si="253"/>
        <v>890</v>
      </c>
      <c r="L2281" s="36" t="s">
        <v>110</v>
      </c>
      <c r="N2281" s="36" t="s">
        <v>402</v>
      </c>
    </row>
    <row r="2282" spans="1:14" ht="15.75" hidden="1" customHeight="1" outlineLevel="2" x14ac:dyDescent="0.25">
      <c r="B2282" s="35" t="str">
        <f t="shared" si="248"/>
        <v>Percent THD - Circuit 11</v>
      </c>
      <c r="C2282" s="36">
        <f t="shared" si="249"/>
        <v>11</v>
      </c>
      <c r="D2282" s="30">
        <f t="shared" si="250"/>
        <v>6450</v>
      </c>
      <c r="E2282" s="29"/>
      <c r="F2282" s="31">
        <v>-1</v>
      </c>
      <c r="G2282" s="25" t="s">
        <v>171</v>
      </c>
      <c r="H2282" s="23">
        <f t="shared" si="251"/>
        <v>11748</v>
      </c>
      <c r="I2282" s="25">
        <f t="shared" si="252"/>
        <v>11749</v>
      </c>
      <c r="J2282" s="80" t="s">
        <v>483</v>
      </c>
      <c r="K2282" s="79">
        <f t="shared" si="253"/>
        <v>891</v>
      </c>
      <c r="L2282" s="36" t="s">
        <v>110</v>
      </c>
      <c r="N2282" s="36" t="s">
        <v>402</v>
      </c>
    </row>
    <row r="2283" spans="1:14" ht="15" hidden="1" customHeight="1" outlineLevel="2" x14ac:dyDescent="0.25">
      <c r="A2283" s="36"/>
      <c r="B2283" s="35" t="str">
        <f t="shared" si="248"/>
        <v>Percent THD - Circuit 12</v>
      </c>
      <c r="C2283" s="36">
        <f t="shared" si="249"/>
        <v>12</v>
      </c>
      <c r="D2283" s="30">
        <f t="shared" si="250"/>
        <v>6451</v>
      </c>
      <c r="E2283" s="29"/>
      <c r="F2283" s="31">
        <v>-1</v>
      </c>
      <c r="G2283" s="25" t="s">
        <v>171</v>
      </c>
      <c r="H2283" s="23">
        <f t="shared" si="251"/>
        <v>11750</v>
      </c>
      <c r="I2283" s="25">
        <f t="shared" si="252"/>
        <v>11751</v>
      </c>
      <c r="J2283" s="80" t="s">
        <v>483</v>
      </c>
      <c r="K2283" s="79">
        <f t="shared" si="253"/>
        <v>892</v>
      </c>
      <c r="L2283" s="36" t="s">
        <v>110</v>
      </c>
      <c r="N2283" s="36" t="s">
        <v>402</v>
      </c>
    </row>
    <row r="2284" spans="1:14" ht="15" hidden="1" customHeight="1" outlineLevel="2" x14ac:dyDescent="0.25">
      <c r="A2284" s="36"/>
      <c r="B2284" s="35" t="str">
        <f t="shared" si="248"/>
        <v>Percent THD - Circuit 13</v>
      </c>
      <c r="C2284" s="36">
        <f t="shared" si="249"/>
        <v>13</v>
      </c>
      <c r="D2284" s="30">
        <f t="shared" si="250"/>
        <v>6452</v>
      </c>
      <c r="E2284" s="29"/>
      <c r="F2284" s="31">
        <v>-1</v>
      </c>
      <c r="G2284" s="25" t="s">
        <v>171</v>
      </c>
      <c r="H2284" s="23">
        <f t="shared" si="251"/>
        <v>11752</v>
      </c>
      <c r="I2284" s="25">
        <f t="shared" si="252"/>
        <v>11753</v>
      </c>
      <c r="J2284" s="80" t="s">
        <v>483</v>
      </c>
      <c r="K2284" s="79">
        <f t="shared" si="253"/>
        <v>893</v>
      </c>
      <c r="L2284" s="36" t="s">
        <v>110</v>
      </c>
      <c r="N2284" s="36" t="s">
        <v>402</v>
      </c>
    </row>
    <row r="2285" spans="1:14" ht="15" hidden="1" customHeight="1" outlineLevel="2" x14ac:dyDescent="0.25">
      <c r="A2285" s="36"/>
      <c r="B2285" s="35" t="str">
        <f t="shared" si="248"/>
        <v>Percent THD - Circuit 14</v>
      </c>
      <c r="C2285" s="36">
        <f t="shared" si="249"/>
        <v>14</v>
      </c>
      <c r="D2285" s="30">
        <f t="shared" si="250"/>
        <v>6453</v>
      </c>
      <c r="E2285" s="29"/>
      <c r="F2285" s="31">
        <v>-1</v>
      </c>
      <c r="G2285" s="25" t="s">
        <v>171</v>
      </c>
      <c r="H2285" s="23">
        <f t="shared" si="251"/>
        <v>11754</v>
      </c>
      <c r="I2285" s="25">
        <f t="shared" si="252"/>
        <v>11755</v>
      </c>
      <c r="J2285" s="80" t="s">
        <v>483</v>
      </c>
      <c r="K2285" s="79">
        <f t="shared" si="253"/>
        <v>894</v>
      </c>
      <c r="L2285" s="36" t="s">
        <v>110</v>
      </c>
      <c r="N2285" s="36" t="s">
        <v>402</v>
      </c>
    </row>
    <row r="2286" spans="1:14" ht="15" hidden="1" customHeight="1" outlineLevel="2" x14ac:dyDescent="0.25">
      <c r="A2286" s="36"/>
      <c r="B2286" s="35" t="str">
        <f t="shared" si="248"/>
        <v>Percent THD - Circuit 15</v>
      </c>
      <c r="C2286" s="36">
        <f t="shared" si="249"/>
        <v>15</v>
      </c>
      <c r="D2286" s="30">
        <f t="shared" si="250"/>
        <v>6454</v>
      </c>
      <c r="E2286" s="29"/>
      <c r="F2286" s="31">
        <v>-1</v>
      </c>
      <c r="G2286" s="25" t="s">
        <v>171</v>
      </c>
      <c r="H2286" s="23">
        <f t="shared" si="251"/>
        <v>11756</v>
      </c>
      <c r="I2286" s="25">
        <f t="shared" si="252"/>
        <v>11757</v>
      </c>
      <c r="J2286" s="80" t="s">
        <v>483</v>
      </c>
      <c r="K2286" s="79">
        <f t="shared" si="253"/>
        <v>895</v>
      </c>
      <c r="L2286" s="36" t="s">
        <v>110</v>
      </c>
      <c r="N2286" s="36" t="s">
        <v>402</v>
      </c>
    </row>
    <row r="2287" spans="1:14" ht="15" hidden="1" customHeight="1" outlineLevel="2" x14ac:dyDescent="0.25">
      <c r="A2287" s="36"/>
      <c r="B2287" s="35" t="str">
        <f t="shared" si="248"/>
        <v>Percent THD - Circuit 16</v>
      </c>
      <c r="C2287" s="36">
        <f t="shared" si="249"/>
        <v>16</v>
      </c>
      <c r="D2287" s="30">
        <f t="shared" si="250"/>
        <v>6455</v>
      </c>
      <c r="E2287" s="29"/>
      <c r="F2287" s="31">
        <v>-1</v>
      </c>
      <c r="G2287" s="25" t="s">
        <v>171</v>
      </c>
      <c r="H2287" s="23">
        <f t="shared" si="251"/>
        <v>11758</v>
      </c>
      <c r="I2287" s="25">
        <f t="shared" si="252"/>
        <v>11759</v>
      </c>
      <c r="J2287" s="80" t="s">
        <v>483</v>
      </c>
      <c r="K2287" s="79">
        <f t="shared" si="253"/>
        <v>896</v>
      </c>
      <c r="L2287" s="36" t="s">
        <v>110</v>
      </c>
      <c r="N2287" s="36" t="s">
        <v>402</v>
      </c>
    </row>
    <row r="2288" spans="1:14" ht="15" hidden="1" customHeight="1" outlineLevel="2" x14ac:dyDescent="0.25">
      <c r="A2288" s="36"/>
      <c r="B2288" s="35" t="str">
        <f t="shared" si="248"/>
        <v>Percent THD - Circuit 17</v>
      </c>
      <c r="C2288" s="36">
        <f t="shared" si="249"/>
        <v>17</v>
      </c>
      <c r="D2288" s="30">
        <f t="shared" si="250"/>
        <v>6456</v>
      </c>
      <c r="E2288" s="29"/>
      <c r="F2288" s="31">
        <v>-1</v>
      </c>
      <c r="G2288" s="25" t="s">
        <v>171</v>
      </c>
      <c r="H2288" s="23">
        <f t="shared" si="251"/>
        <v>11760</v>
      </c>
      <c r="I2288" s="25">
        <f t="shared" si="252"/>
        <v>11761</v>
      </c>
      <c r="J2288" s="80" t="s">
        <v>483</v>
      </c>
      <c r="K2288" s="79">
        <f t="shared" si="253"/>
        <v>897</v>
      </c>
      <c r="L2288" s="36" t="s">
        <v>110</v>
      </c>
      <c r="N2288" s="36" t="s">
        <v>402</v>
      </c>
    </row>
    <row r="2289" spans="1:14" ht="15" hidden="1" customHeight="1" outlineLevel="2" x14ac:dyDescent="0.25">
      <c r="A2289" s="36"/>
      <c r="B2289" s="35" t="str">
        <f t="shared" si="248"/>
        <v>Percent THD - Circuit 18</v>
      </c>
      <c r="C2289" s="36">
        <f t="shared" si="249"/>
        <v>18</v>
      </c>
      <c r="D2289" s="30">
        <f t="shared" si="250"/>
        <v>6457</v>
      </c>
      <c r="E2289" s="29"/>
      <c r="F2289" s="31">
        <v>-1</v>
      </c>
      <c r="G2289" s="25" t="s">
        <v>171</v>
      </c>
      <c r="H2289" s="23">
        <f t="shared" si="251"/>
        <v>11762</v>
      </c>
      <c r="I2289" s="25">
        <f t="shared" si="252"/>
        <v>11763</v>
      </c>
      <c r="J2289" s="80" t="s">
        <v>483</v>
      </c>
      <c r="K2289" s="79">
        <f t="shared" si="253"/>
        <v>898</v>
      </c>
      <c r="L2289" s="36" t="s">
        <v>110</v>
      </c>
      <c r="N2289" s="36" t="s">
        <v>402</v>
      </c>
    </row>
    <row r="2290" spans="1:14" ht="15" hidden="1" customHeight="1" outlineLevel="2" x14ac:dyDescent="0.25">
      <c r="A2290" s="36"/>
      <c r="B2290" s="35" t="str">
        <f t="shared" si="248"/>
        <v>Percent THD - Circuit 19</v>
      </c>
      <c r="C2290" s="36">
        <f t="shared" si="249"/>
        <v>19</v>
      </c>
      <c r="D2290" s="30">
        <f t="shared" si="250"/>
        <v>6458</v>
      </c>
      <c r="E2290" s="29"/>
      <c r="F2290" s="31">
        <v>-1</v>
      </c>
      <c r="G2290" s="25" t="s">
        <v>171</v>
      </c>
      <c r="H2290" s="23">
        <f t="shared" si="251"/>
        <v>11764</v>
      </c>
      <c r="I2290" s="25">
        <f t="shared" si="252"/>
        <v>11765</v>
      </c>
      <c r="J2290" s="80" t="s">
        <v>483</v>
      </c>
      <c r="K2290" s="79">
        <f t="shared" si="253"/>
        <v>899</v>
      </c>
      <c r="L2290" s="36" t="s">
        <v>110</v>
      </c>
      <c r="N2290" s="36" t="s">
        <v>402</v>
      </c>
    </row>
    <row r="2291" spans="1:14" ht="15" hidden="1" customHeight="1" outlineLevel="2" x14ac:dyDescent="0.25">
      <c r="A2291" s="36"/>
      <c r="B2291" s="35" t="str">
        <f t="shared" si="248"/>
        <v>Percent THD - Circuit 20</v>
      </c>
      <c r="C2291" s="36">
        <f t="shared" si="249"/>
        <v>20</v>
      </c>
      <c r="D2291" s="30">
        <f t="shared" si="250"/>
        <v>6459</v>
      </c>
      <c r="E2291" s="29"/>
      <c r="F2291" s="31">
        <v>-1</v>
      </c>
      <c r="G2291" s="25" t="s">
        <v>171</v>
      </c>
      <c r="H2291" s="23">
        <f t="shared" si="251"/>
        <v>11766</v>
      </c>
      <c r="I2291" s="25">
        <f t="shared" si="252"/>
        <v>11767</v>
      </c>
      <c r="J2291" s="80" t="s">
        <v>483</v>
      </c>
      <c r="K2291" s="79">
        <f t="shared" si="253"/>
        <v>900</v>
      </c>
      <c r="L2291" s="36" t="s">
        <v>110</v>
      </c>
      <c r="N2291" s="36" t="s">
        <v>402</v>
      </c>
    </row>
    <row r="2292" spans="1:14" ht="15" hidden="1" customHeight="1" outlineLevel="2" x14ac:dyDescent="0.25">
      <c r="A2292" s="36"/>
      <c r="B2292" s="35" t="str">
        <f t="shared" si="248"/>
        <v>Percent THD - Circuit 21</v>
      </c>
      <c r="C2292" s="36">
        <f t="shared" si="249"/>
        <v>21</v>
      </c>
      <c r="D2292" s="30">
        <f t="shared" si="250"/>
        <v>6460</v>
      </c>
      <c r="E2292" s="29"/>
      <c r="F2292" s="31">
        <v>-1</v>
      </c>
      <c r="G2292" s="25" t="s">
        <v>171</v>
      </c>
      <c r="H2292" s="23">
        <f t="shared" si="251"/>
        <v>11768</v>
      </c>
      <c r="I2292" s="25">
        <f t="shared" si="252"/>
        <v>11769</v>
      </c>
      <c r="J2292" s="80" t="s">
        <v>483</v>
      </c>
      <c r="K2292" s="79">
        <f t="shared" si="253"/>
        <v>901</v>
      </c>
      <c r="L2292" s="36" t="s">
        <v>110</v>
      </c>
      <c r="N2292" s="36" t="s">
        <v>402</v>
      </c>
    </row>
    <row r="2293" spans="1:14" ht="15" hidden="1" customHeight="1" outlineLevel="2" x14ac:dyDescent="0.25">
      <c r="A2293" s="36"/>
      <c r="B2293" s="35" t="str">
        <f t="shared" si="248"/>
        <v>Percent THD - Circuit 22</v>
      </c>
      <c r="C2293" s="36">
        <f t="shared" si="249"/>
        <v>22</v>
      </c>
      <c r="D2293" s="30">
        <f t="shared" si="250"/>
        <v>6461</v>
      </c>
      <c r="E2293" s="29"/>
      <c r="F2293" s="31">
        <v>-1</v>
      </c>
      <c r="G2293" s="25" t="s">
        <v>171</v>
      </c>
      <c r="H2293" s="23">
        <f t="shared" si="251"/>
        <v>11770</v>
      </c>
      <c r="I2293" s="25">
        <f t="shared" si="252"/>
        <v>11771</v>
      </c>
      <c r="J2293" s="80" t="s">
        <v>483</v>
      </c>
      <c r="K2293" s="79">
        <f t="shared" si="253"/>
        <v>902</v>
      </c>
      <c r="L2293" s="36" t="s">
        <v>110</v>
      </c>
      <c r="N2293" s="36" t="s">
        <v>402</v>
      </c>
    </row>
    <row r="2294" spans="1:14" ht="15" hidden="1" customHeight="1" outlineLevel="2" x14ac:dyDescent="0.25">
      <c r="A2294" s="36"/>
      <c r="B2294" s="35" t="str">
        <f t="shared" si="248"/>
        <v>Percent THD - Circuit 23</v>
      </c>
      <c r="C2294" s="36">
        <f t="shared" si="249"/>
        <v>23</v>
      </c>
      <c r="D2294" s="30">
        <f t="shared" si="250"/>
        <v>6462</v>
      </c>
      <c r="E2294" s="29"/>
      <c r="F2294" s="31">
        <v>-1</v>
      </c>
      <c r="G2294" s="25" t="s">
        <v>171</v>
      </c>
      <c r="H2294" s="23">
        <f t="shared" si="251"/>
        <v>11772</v>
      </c>
      <c r="I2294" s="25">
        <f t="shared" si="252"/>
        <v>11773</v>
      </c>
      <c r="J2294" s="80" t="s">
        <v>483</v>
      </c>
      <c r="K2294" s="79">
        <f t="shared" si="253"/>
        <v>903</v>
      </c>
      <c r="L2294" s="36" t="s">
        <v>110</v>
      </c>
      <c r="N2294" s="36" t="s">
        <v>402</v>
      </c>
    </row>
    <row r="2295" spans="1:14" ht="15" hidden="1" customHeight="1" outlineLevel="2" x14ac:dyDescent="0.25">
      <c r="A2295" s="36"/>
      <c r="B2295" s="35" t="str">
        <f t="shared" si="248"/>
        <v>Percent THD - Circuit 24</v>
      </c>
      <c r="C2295" s="36">
        <f t="shared" si="249"/>
        <v>24</v>
      </c>
      <c r="D2295" s="30">
        <f t="shared" si="250"/>
        <v>6463</v>
      </c>
      <c r="E2295" s="29"/>
      <c r="F2295" s="31">
        <v>-1</v>
      </c>
      <c r="G2295" s="25" t="s">
        <v>171</v>
      </c>
      <c r="H2295" s="23">
        <f t="shared" si="251"/>
        <v>11774</v>
      </c>
      <c r="I2295" s="25">
        <f t="shared" si="252"/>
        <v>11775</v>
      </c>
      <c r="J2295" s="80" t="s">
        <v>483</v>
      </c>
      <c r="K2295" s="79">
        <f t="shared" si="253"/>
        <v>904</v>
      </c>
      <c r="L2295" s="36" t="s">
        <v>110</v>
      </c>
      <c r="N2295" s="36" t="s">
        <v>402</v>
      </c>
    </row>
    <row r="2296" spans="1:14" ht="15" hidden="1" customHeight="1" outlineLevel="2" x14ac:dyDescent="0.25">
      <c r="A2296" s="36"/>
      <c r="B2296" s="35" t="str">
        <f t="shared" si="248"/>
        <v>Percent THD - Circuit 25</v>
      </c>
      <c r="C2296" s="36">
        <f t="shared" si="249"/>
        <v>25</v>
      </c>
      <c r="D2296" s="30">
        <f t="shared" si="250"/>
        <v>6464</v>
      </c>
      <c r="E2296" s="29"/>
      <c r="F2296" s="31">
        <v>-1</v>
      </c>
      <c r="G2296" s="25" t="s">
        <v>171</v>
      </c>
      <c r="H2296" s="23">
        <f t="shared" si="251"/>
        <v>11776</v>
      </c>
      <c r="I2296" s="25">
        <f t="shared" si="252"/>
        <v>11777</v>
      </c>
      <c r="J2296" s="80" t="s">
        <v>483</v>
      </c>
      <c r="K2296" s="79">
        <f t="shared" si="253"/>
        <v>905</v>
      </c>
      <c r="L2296" s="36" t="s">
        <v>110</v>
      </c>
      <c r="N2296" s="36" t="s">
        <v>402</v>
      </c>
    </row>
    <row r="2297" spans="1:14" ht="15" hidden="1" customHeight="1" outlineLevel="2" x14ac:dyDescent="0.25">
      <c r="A2297" s="36"/>
      <c r="B2297" s="35" t="str">
        <f t="shared" si="248"/>
        <v>Percent THD - Circuit 26</v>
      </c>
      <c r="C2297" s="36">
        <f t="shared" si="249"/>
        <v>26</v>
      </c>
      <c r="D2297" s="30">
        <f t="shared" si="250"/>
        <v>6465</v>
      </c>
      <c r="E2297" s="29"/>
      <c r="F2297" s="31">
        <v>-1</v>
      </c>
      <c r="G2297" s="25" t="s">
        <v>171</v>
      </c>
      <c r="H2297" s="23">
        <f t="shared" si="251"/>
        <v>11778</v>
      </c>
      <c r="I2297" s="25">
        <f t="shared" si="252"/>
        <v>11779</v>
      </c>
      <c r="J2297" s="80" t="s">
        <v>483</v>
      </c>
      <c r="K2297" s="79">
        <f t="shared" si="253"/>
        <v>906</v>
      </c>
      <c r="L2297" s="36" t="s">
        <v>110</v>
      </c>
      <c r="N2297" s="36" t="s">
        <v>402</v>
      </c>
    </row>
    <row r="2298" spans="1:14" ht="15" hidden="1" customHeight="1" outlineLevel="2" x14ac:dyDescent="0.25">
      <c r="A2298" s="36"/>
      <c r="B2298" s="35" t="str">
        <f t="shared" si="248"/>
        <v>Percent THD - Circuit 27</v>
      </c>
      <c r="C2298" s="36">
        <f t="shared" si="249"/>
        <v>27</v>
      </c>
      <c r="D2298" s="30">
        <f t="shared" si="250"/>
        <v>6466</v>
      </c>
      <c r="E2298" s="29"/>
      <c r="F2298" s="31">
        <v>-1</v>
      </c>
      <c r="G2298" s="25" t="s">
        <v>171</v>
      </c>
      <c r="H2298" s="23">
        <f t="shared" si="251"/>
        <v>11780</v>
      </c>
      <c r="I2298" s="25">
        <f t="shared" si="252"/>
        <v>11781</v>
      </c>
      <c r="J2298" s="80" t="s">
        <v>483</v>
      </c>
      <c r="K2298" s="79">
        <f t="shared" si="253"/>
        <v>907</v>
      </c>
      <c r="L2298" s="36" t="s">
        <v>110</v>
      </c>
      <c r="N2298" s="36" t="s">
        <v>402</v>
      </c>
    </row>
    <row r="2299" spans="1:14" ht="15" hidden="1" customHeight="1" outlineLevel="2" x14ac:dyDescent="0.25">
      <c r="A2299" s="36"/>
      <c r="B2299" s="35" t="str">
        <f t="shared" si="248"/>
        <v>Percent THD - Circuit 28</v>
      </c>
      <c r="C2299" s="36">
        <f t="shared" si="249"/>
        <v>28</v>
      </c>
      <c r="D2299" s="30">
        <f t="shared" si="250"/>
        <v>6467</v>
      </c>
      <c r="E2299" s="29"/>
      <c r="F2299" s="31">
        <v>-1</v>
      </c>
      <c r="G2299" s="25" t="s">
        <v>171</v>
      </c>
      <c r="H2299" s="23">
        <f t="shared" si="251"/>
        <v>11782</v>
      </c>
      <c r="I2299" s="25">
        <f t="shared" si="252"/>
        <v>11783</v>
      </c>
      <c r="J2299" s="80" t="s">
        <v>483</v>
      </c>
      <c r="K2299" s="79">
        <f t="shared" si="253"/>
        <v>908</v>
      </c>
      <c r="L2299" s="36" t="s">
        <v>110</v>
      </c>
      <c r="N2299" s="36" t="s">
        <v>402</v>
      </c>
    </row>
    <row r="2300" spans="1:14" ht="15" hidden="1" customHeight="1" outlineLevel="2" x14ac:dyDescent="0.25">
      <c r="A2300" s="36"/>
      <c r="B2300" s="35" t="str">
        <f t="shared" si="248"/>
        <v>Percent THD - Circuit 29</v>
      </c>
      <c r="C2300" s="36">
        <f t="shared" si="249"/>
        <v>29</v>
      </c>
      <c r="D2300" s="30">
        <f t="shared" si="250"/>
        <v>6468</v>
      </c>
      <c r="E2300" s="29"/>
      <c r="F2300" s="31">
        <v>-1</v>
      </c>
      <c r="G2300" s="25" t="s">
        <v>171</v>
      </c>
      <c r="H2300" s="23">
        <f t="shared" si="251"/>
        <v>11784</v>
      </c>
      <c r="I2300" s="25">
        <f t="shared" si="252"/>
        <v>11785</v>
      </c>
      <c r="J2300" s="80" t="s">
        <v>483</v>
      </c>
      <c r="K2300" s="79">
        <f t="shared" si="253"/>
        <v>909</v>
      </c>
      <c r="L2300" s="36" t="s">
        <v>110</v>
      </c>
      <c r="N2300" s="36" t="s">
        <v>402</v>
      </c>
    </row>
    <row r="2301" spans="1:14" ht="15" hidden="1" customHeight="1" outlineLevel="2" x14ac:dyDescent="0.25">
      <c r="A2301" s="36"/>
      <c r="B2301" s="35" t="str">
        <f t="shared" si="248"/>
        <v>Percent THD - Circuit 30</v>
      </c>
      <c r="C2301" s="36">
        <f t="shared" si="249"/>
        <v>30</v>
      </c>
      <c r="D2301" s="30">
        <f t="shared" si="250"/>
        <v>6469</v>
      </c>
      <c r="E2301" s="29"/>
      <c r="F2301" s="31">
        <v>-1</v>
      </c>
      <c r="G2301" s="25" t="s">
        <v>171</v>
      </c>
      <c r="H2301" s="23">
        <f t="shared" si="251"/>
        <v>11786</v>
      </c>
      <c r="I2301" s="25">
        <f t="shared" si="252"/>
        <v>11787</v>
      </c>
      <c r="J2301" s="80" t="s">
        <v>483</v>
      </c>
      <c r="K2301" s="79">
        <f t="shared" si="253"/>
        <v>910</v>
      </c>
      <c r="L2301" s="36" t="s">
        <v>110</v>
      </c>
      <c r="N2301" s="36" t="s">
        <v>402</v>
      </c>
    </row>
    <row r="2302" spans="1:14" ht="15" hidden="1" customHeight="1" outlineLevel="2" x14ac:dyDescent="0.25">
      <c r="A2302" s="36"/>
      <c r="B2302" s="35" t="str">
        <f t="shared" si="248"/>
        <v>Percent THD - Circuit 31</v>
      </c>
      <c r="C2302" s="36">
        <f t="shared" si="249"/>
        <v>31</v>
      </c>
      <c r="D2302" s="30">
        <f t="shared" si="250"/>
        <v>6470</v>
      </c>
      <c r="E2302" s="29"/>
      <c r="F2302" s="31">
        <v>-1</v>
      </c>
      <c r="G2302" s="25" t="s">
        <v>171</v>
      </c>
      <c r="H2302" s="23">
        <f t="shared" si="251"/>
        <v>11788</v>
      </c>
      <c r="I2302" s="25">
        <f t="shared" si="252"/>
        <v>11789</v>
      </c>
      <c r="J2302" s="80" t="s">
        <v>483</v>
      </c>
      <c r="K2302" s="79">
        <f t="shared" si="253"/>
        <v>911</v>
      </c>
      <c r="L2302" s="36" t="s">
        <v>110</v>
      </c>
      <c r="N2302" s="36" t="s">
        <v>402</v>
      </c>
    </row>
    <row r="2303" spans="1:14" ht="15" hidden="1" customHeight="1" outlineLevel="2" x14ac:dyDescent="0.25">
      <c r="A2303" s="36"/>
      <c r="B2303" s="35" t="str">
        <f t="shared" si="248"/>
        <v>Percent THD - Circuit 32</v>
      </c>
      <c r="C2303" s="36">
        <f t="shared" si="249"/>
        <v>32</v>
      </c>
      <c r="D2303" s="30">
        <f t="shared" si="250"/>
        <v>6471</v>
      </c>
      <c r="E2303" s="29"/>
      <c r="F2303" s="31">
        <v>-1</v>
      </c>
      <c r="G2303" s="25" t="s">
        <v>171</v>
      </c>
      <c r="H2303" s="23">
        <f t="shared" si="251"/>
        <v>11790</v>
      </c>
      <c r="I2303" s="25">
        <f t="shared" si="252"/>
        <v>11791</v>
      </c>
      <c r="J2303" s="80" t="s">
        <v>483</v>
      </c>
      <c r="K2303" s="79">
        <f t="shared" si="253"/>
        <v>912</v>
      </c>
      <c r="L2303" s="36" t="s">
        <v>110</v>
      </c>
      <c r="N2303" s="36" t="s">
        <v>402</v>
      </c>
    </row>
    <row r="2304" spans="1:14" ht="15" hidden="1" customHeight="1" outlineLevel="2" x14ac:dyDescent="0.25">
      <c r="A2304" s="36"/>
      <c r="B2304" s="35" t="str">
        <f t="shared" si="248"/>
        <v>Percent THD - Circuit 33</v>
      </c>
      <c r="C2304" s="36">
        <f t="shared" si="249"/>
        <v>33</v>
      </c>
      <c r="D2304" s="30">
        <f t="shared" si="250"/>
        <v>6472</v>
      </c>
      <c r="E2304" s="29"/>
      <c r="F2304" s="31">
        <v>-1</v>
      </c>
      <c r="G2304" s="25" t="s">
        <v>171</v>
      </c>
      <c r="H2304" s="23">
        <f t="shared" si="251"/>
        <v>11792</v>
      </c>
      <c r="I2304" s="25">
        <f t="shared" si="252"/>
        <v>11793</v>
      </c>
      <c r="J2304" s="80" t="s">
        <v>483</v>
      </c>
      <c r="K2304" s="79">
        <f t="shared" si="253"/>
        <v>913</v>
      </c>
      <c r="L2304" s="36" t="s">
        <v>110</v>
      </c>
      <c r="N2304" s="36" t="s">
        <v>402</v>
      </c>
    </row>
    <row r="2305" spans="1:14" ht="15" hidden="1" customHeight="1" outlineLevel="2" x14ac:dyDescent="0.25">
      <c r="A2305" s="36"/>
      <c r="B2305" s="35" t="str">
        <f t="shared" si="248"/>
        <v>Percent THD - Circuit 34</v>
      </c>
      <c r="C2305" s="36">
        <f t="shared" ref="C2305:C2336" si="254">C2304+1</f>
        <v>34</v>
      </c>
      <c r="D2305" s="30">
        <f t="shared" ref="D2305:D2336" si="255">D2304+1</f>
        <v>6473</v>
      </c>
      <c r="E2305" s="29"/>
      <c r="F2305" s="31">
        <v>-1</v>
      </c>
      <c r="G2305" s="25" t="s">
        <v>171</v>
      </c>
      <c r="H2305" s="23">
        <f t="shared" si="251"/>
        <v>11794</v>
      </c>
      <c r="I2305" s="25">
        <f t="shared" si="252"/>
        <v>11795</v>
      </c>
      <c r="J2305" s="80" t="s">
        <v>483</v>
      </c>
      <c r="K2305" s="79">
        <f t="shared" si="253"/>
        <v>914</v>
      </c>
      <c r="L2305" s="36" t="s">
        <v>110</v>
      </c>
      <c r="N2305" s="36" t="s">
        <v>402</v>
      </c>
    </row>
    <row r="2306" spans="1:14" ht="15" hidden="1" customHeight="1" outlineLevel="2" x14ac:dyDescent="0.25">
      <c r="A2306" s="36"/>
      <c r="B2306" s="35" t="str">
        <f t="shared" si="248"/>
        <v>Percent THD - Circuit 35</v>
      </c>
      <c r="C2306" s="36">
        <f t="shared" si="254"/>
        <v>35</v>
      </c>
      <c r="D2306" s="30">
        <f t="shared" si="255"/>
        <v>6474</v>
      </c>
      <c r="E2306" s="29"/>
      <c r="F2306" s="31">
        <v>-1</v>
      </c>
      <c r="G2306" s="25" t="s">
        <v>171</v>
      </c>
      <c r="H2306" s="23">
        <f t="shared" si="251"/>
        <v>11796</v>
      </c>
      <c r="I2306" s="25">
        <f t="shared" si="252"/>
        <v>11797</v>
      </c>
      <c r="J2306" s="80" t="s">
        <v>483</v>
      </c>
      <c r="K2306" s="79">
        <f t="shared" si="253"/>
        <v>915</v>
      </c>
      <c r="L2306" s="36" t="s">
        <v>110</v>
      </c>
      <c r="N2306" s="36" t="s">
        <v>402</v>
      </c>
    </row>
    <row r="2307" spans="1:14" ht="15" hidden="1" customHeight="1" outlineLevel="2" x14ac:dyDescent="0.25">
      <c r="A2307" s="36"/>
      <c r="B2307" s="35" t="str">
        <f t="shared" si="248"/>
        <v>Percent THD - Circuit 36</v>
      </c>
      <c r="C2307" s="36">
        <f t="shared" si="254"/>
        <v>36</v>
      </c>
      <c r="D2307" s="30">
        <f t="shared" si="255"/>
        <v>6475</v>
      </c>
      <c r="E2307" s="29"/>
      <c r="F2307" s="31">
        <v>-1</v>
      </c>
      <c r="G2307" s="25" t="s">
        <v>171</v>
      </c>
      <c r="H2307" s="23">
        <f t="shared" si="251"/>
        <v>11798</v>
      </c>
      <c r="I2307" s="25">
        <f t="shared" si="252"/>
        <v>11799</v>
      </c>
      <c r="J2307" s="80" t="s">
        <v>483</v>
      </c>
      <c r="K2307" s="79">
        <f t="shared" si="253"/>
        <v>916</v>
      </c>
      <c r="L2307" s="36" t="s">
        <v>110</v>
      </c>
      <c r="N2307" s="36" t="s">
        <v>402</v>
      </c>
    </row>
    <row r="2308" spans="1:14" ht="15" hidden="1" customHeight="1" outlineLevel="2" x14ac:dyDescent="0.25">
      <c r="A2308" s="36"/>
      <c r="B2308" s="35" t="str">
        <f t="shared" si="248"/>
        <v>Percent THD - Circuit 37</v>
      </c>
      <c r="C2308" s="36">
        <f t="shared" si="254"/>
        <v>37</v>
      </c>
      <c r="D2308" s="30">
        <f t="shared" si="255"/>
        <v>6476</v>
      </c>
      <c r="E2308" s="29"/>
      <c r="F2308" s="31">
        <v>-1</v>
      </c>
      <c r="G2308" s="25" t="s">
        <v>171</v>
      </c>
      <c r="H2308" s="23">
        <f t="shared" si="251"/>
        <v>11800</v>
      </c>
      <c r="I2308" s="25">
        <f t="shared" si="252"/>
        <v>11801</v>
      </c>
      <c r="J2308" s="80" t="s">
        <v>483</v>
      </c>
      <c r="K2308" s="79">
        <f t="shared" si="253"/>
        <v>917</v>
      </c>
      <c r="L2308" s="36" t="s">
        <v>110</v>
      </c>
      <c r="N2308" s="36" t="s">
        <v>402</v>
      </c>
    </row>
    <row r="2309" spans="1:14" ht="15" hidden="1" customHeight="1" outlineLevel="2" x14ac:dyDescent="0.25">
      <c r="A2309" s="36"/>
      <c r="B2309" s="35" t="str">
        <f t="shared" si="248"/>
        <v>Percent THD - Circuit 38</v>
      </c>
      <c r="C2309" s="36">
        <f t="shared" si="254"/>
        <v>38</v>
      </c>
      <c r="D2309" s="30">
        <f t="shared" si="255"/>
        <v>6477</v>
      </c>
      <c r="E2309" s="29"/>
      <c r="F2309" s="31">
        <v>-1</v>
      </c>
      <c r="G2309" s="25" t="s">
        <v>171</v>
      </c>
      <c r="H2309" s="23">
        <f t="shared" si="251"/>
        <v>11802</v>
      </c>
      <c r="I2309" s="25">
        <f t="shared" si="252"/>
        <v>11803</v>
      </c>
      <c r="J2309" s="80" t="s">
        <v>483</v>
      </c>
      <c r="K2309" s="79">
        <f t="shared" si="253"/>
        <v>918</v>
      </c>
      <c r="L2309" s="36" t="s">
        <v>110</v>
      </c>
      <c r="N2309" s="36" t="s">
        <v>402</v>
      </c>
    </row>
    <row r="2310" spans="1:14" ht="15" hidden="1" customHeight="1" outlineLevel="2" x14ac:dyDescent="0.25">
      <c r="A2310" s="36"/>
      <c r="B2310" s="35" t="str">
        <f t="shared" si="248"/>
        <v>Percent THD - Circuit 39</v>
      </c>
      <c r="C2310" s="36">
        <f t="shared" si="254"/>
        <v>39</v>
      </c>
      <c r="D2310" s="30">
        <f t="shared" si="255"/>
        <v>6478</v>
      </c>
      <c r="E2310" s="29"/>
      <c r="F2310" s="31">
        <v>-1</v>
      </c>
      <c r="G2310" s="25" t="s">
        <v>171</v>
      </c>
      <c r="H2310" s="23">
        <f t="shared" si="251"/>
        <v>11804</v>
      </c>
      <c r="I2310" s="25">
        <f t="shared" si="252"/>
        <v>11805</v>
      </c>
      <c r="J2310" s="80" t="s">
        <v>483</v>
      </c>
      <c r="K2310" s="79">
        <f t="shared" si="253"/>
        <v>919</v>
      </c>
      <c r="L2310" s="36" t="s">
        <v>110</v>
      </c>
      <c r="N2310" s="36" t="s">
        <v>402</v>
      </c>
    </row>
    <row r="2311" spans="1:14" ht="15" hidden="1" customHeight="1" outlineLevel="2" x14ac:dyDescent="0.25">
      <c r="A2311" s="36"/>
      <c r="B2311" s="35" t="str">
        <f t="shared" si="248"/>
        <v>Percent THD - Circuit 40</v>
      </c>
      <c r="C2311" s="36">
        <f t="shared" si="254"/>
        <v>40</v>
      </c>
      <c r="D2311" s="30">
        <f t="shared" si="255"/>
        <v>6479</v>
      </c>
      <c r="E2311" s="29"/>
      <c r="F2311" s="31">
        <v>-1</v>
      </c>
      <c r="G2311" s="25" t="s">
        <v>171</v>
      </c>
      <c r="H2311" s="23">
        <f t="shared" si="251"/>
        <v>11806</v>
      </c>
      <c r="I2311" s="25">
        <f t="shared" si="252"/>
        <v>11807</v>
      </c>
      <c r="J2311" s="80" t="s">
        <v>483</v>
      </c>
      <c r="K2311" s="79">
        <f t="shared" si="253"/>
        <v>920</v>
      </c>
      <c r="L2311" s="36" t="s">
        <v>110</v>
      </c>
      <c r="N2311" s="36" t="s">
        <v>402</v>
      </c>
    </row>
    <row r="2312" spans="1:14" ht="15" hidden="1" customHeight="1" outlineLevel="2" x14ac:dyDescent="0.25">
      <c r="A2312" s="36"/>
      <c r="B2312" s="35" t="str">
        <f t="shared" si="248"/>
        <v>Percent THD - Circuit 41</v>
      </c>
      <c r="C2312" s="36">
        <f t="shared" si="254"/>
        <v>41</v>
      </c>
      <c r="D2312" s="30">
        <f t="shared" si="255"/>
        <v>6480</v>
      </c>
      <c r="E2312" s="29"/>
      <c r="F2312" s="31">
        <v>-1</v>
      </c>
      <c r="G2312" s="25" t="s">
        <v>171</v>
      </c>
      <c r="H2312" s="23">
        <f t="shared" si="251"/>
        <v>11808</v>
      </c>
      <c r="I2312" s="25">
        <f t="shared" si="252"/>
        <v>11809</v>
      </c>
      <c r="J2312" s="80" t="s">
        <v>483</v>
      </c>
      <c r="K2312" s="79">
        <f t="shared" si="253"/>
        <v>921</v>
      </c>
      <c r="L2312" s="36" t="s">
        <v>110</v>
      </c>
      <c r="N2312" s="36" t="s">
        <v>402</v>
      </c>
    </row>
    <row r="2313" spans="1:14" ht="15" hidden="1" customHeight="1" outlineLevel="2" x14ac:dyDescent="0.25">
      <c r="A2313" s="36"/>
      <c r="B2313" s="35" t="str">
        <f t="shared" si="248"/>
        <v>Percent THD - Circuit 42</v>
      </c>
      <c r="C2313" s="36">
        <f t="shared" si="254"/>
        <v>42</v>
      </c>
      <c r="D2313" s="30">
        <f t="shared" si="255"/>
        <v>6481</v>
      </c>
      <c r="E2313" s="29"/>
      <c r="F2313" s="31">
        <v>-1</v>
      </c>
      <c r="G2313" s="25" t="s">
        <v>171</v>
      </c>
      <c r="H2313" s="23">
        <f t="shared" si="251"/>
        <v>11810</v>
      </c>
      <c r="I2313" s="25">
        <f t="shared" si="252"/>
        <v>11811</v>
      </c>
      <c r="J2313" s="80" t="s">
        <v>483</v>
      </c>
      <c r="K2313" s="79">
        <f t="shared" si="253"/>
        <v>922</v>
      </c>
      <c r="L2313" s="36" t="s">
        <v>110</v>
      </c>
      <c r="N2313" s="36" t="s">
        <v>402</v>
      </c>
    </row>
    <row r="2314" spans="1:14" ht="15" hidden="1" customHeight="1" outlineLevel="2" x14ac:dyDescent="0.25">
      <c r="A2314" s="36"/>
      <c r="B2314" s="35" t="str">
        <f t="shared" si="248"/>
        <v>Percent THD - Circuit 43</v>
      </c>
      <c r="C2314" s="36">
        <f t="shared" si="254"/>
        <v>43</v>
      </c>
      <c r="D2314" s="30">
        <f t="shared" si="255"/>
        <v>6482</v>
      </c>
      <c r="E2314" s="29"/>
      <c r="F2314" s="31">
        <v>-1</v>
      </c>
      <c r="G2314" s="25" t="s">
        <v>171</v>
      </c>
      <c r="H2314" s="23">
        <f t="shared" si="251"/>
        <v>11812</v>
      </c>
      <c r="I2314" s="25">
        <f t="shared" si="252"/>
        <v>11813</v>
      </c>
      <c r="J2314" s="80" t="s">
        <v>483</v>
      </c>
      <c r="K2314" s="79">
        <f t="shared" si="253"/>
        <v>923</v>
      </c>
      <c r="L2314" s="36" t="s">
        <v>110</v>
      </c>
      <c r="N2314" s="36" t="s">
        <v>402</v>
      </c>
    </row>
    <row r="2315" spans="1:14" ht="15" hidden="1" customHeight="1" outlineLevel="2" x14ac:dyDescent="0.25">
      <c r="A2315" s="36"/>
      <c r="B2315" s="35" t="str">
        <f t="shared" si="248"/>
        <v>Percent THD - Circuit 44</v>
      </c>
      <c r="C2315" s="36">
        <f t="shared" si="254"/>
        <v>44</v>
      </c>
      <c r="D2315" s="30">
        <f t="shared" si="255"/>
        <v>6483</v>
      </c>
      <c r="E2315" s="29"/>
      <c r="F2315" s="31">
        <v>-1</v>
      </c>
      <c r="G2315" s="25" t="s">
        <v>171</v>
      </c>
      <c r="H2315" s="23">
        <f t="shared" si="251"/>
        <v>11814</v>
      </c>
      <c r="I2315" s="25">
        <f t="shared" si="252"/>
        <v>11815</v>
      </c>
      <c r="J2315" s="80" t="s">
        <v>483</v>
      </c>
      <c r="K2315" s="79">
        <f t="shared" si="253"/>
        <v>924</v>
      </c>
      <c r="L2315" s="36" t="s">
        <v>110</v>
      </c>
      <c r="N2315" s="36" t="s">
        <v>402</v>
      </c>
    </row>
    <row r="2316" spans="1:14" ht="15" hidden="1" customHeight="1" outlineLevel="2" x14ac:dyDescent="0.25">
      <c r="A2316" s="36"/>
      <c r="B2316" s="35" t="str">
        <f t="shared" si="248"/>
        <v>Percent THD - Circuit 45</v>
      </c>
      <c r="C2316" s="36">
        <f t="shared" si="254"/>
        <v>45</v>
      </c>
      <c r="D2316" s="30">
        <f t="shared" si="255"/>
        <v>6484</v>
      </c>
      <c r="E2316" s="29"/>
      <c r="F2316" s="31">
        <v>-1</v>
      </c>
      <c r="G2316" s="25" t="s">
        <v>171</v>
      </c>
      <c r="H2316" s="23">
        <f t="shared" si="251"/>
        <v>11816</v>
      </c>
      <c r="I2316" s="25">
        <f t="shared" si="252"/>
        <v>11817</v>
      </c>
      <c r="J2316" s="80" t="s">
        <v>483</v>
      </c>
      <c r="K2316" s="79">
        <f t="shared" si="253"/>
        <v>925</v>
      </c>
      <c r="L2316" s="36" t="s">
        <v>110</v>
      </c>
      <c r="N2316" s="36" t="s">
        <v>402</v>
      </c>
    </row>
    <row r="2317" spans="1:14" ht="15" hidden="1" customHeight="1" outlineLevel="2" x14ac:dyDescent="0.25">
      <c r="A2317" s="36"/>
      <c r="B2317" s="35" t="str">
        <f t="shared" si="248"/>
        <v>Percent THD - Circuit 46</v>
      </c>
      <c r="C2317" s="36">
        <f t="shared" si="254"/>
        <v>46</v>
      </c>
      <c r="D2317" s="30">
        <f t="shared" si="255"/>
        <v>6485</v>
      </c>
      <c r="E2317" s="29"/>
      <c r="F2317" s="31">
        <v>-1</v>
      </c>
      <c r="G2317" s="25" t="s">
        <v>171</v>
      </c>
      <c r="H2317" s="23">
        <f t="shared" si="251"/>
        <v>11818</v>
      </c>
      <c r="I2317" s="25">
        <f t="shared" si="252"/>
        <v>11819</v>
      </c>
      <c r="J2317" s="80" t="s">
        <v>483</v>
      </c>
      <c r="K2317" s="79">
        <f t="shared" si="253"/>
        <v>926</v>
      </c>
      <c r="L2317" s="36" t="s">
        <v>110</v>
      </c>
      <c r="N2317" s="36" t="s">
        <v>402</v>
      </c>
    </row>
    <row r="2318" spans="1:14" ht="15" hidden="1" customHeight="1" outlineLevel="2" x14ac:dyDescent="0.25">
      <c r="A2318" s="36"/>
      <c r="B2318" s="35" t="str">
        <f t="shared" si="248"/>
        <v>Percent THD - Circuit 47</v>
      </c>
      <c r="C2318" s="36">
        <f t="shared" si="254"/>
        <v>47</v>
      </c>
      <c r="D2318" s="30">
        <f t="shared" si="255"/>
        <v>6486</v>
      </c>
      <c r="E2318" s="29"/>
      <c r="F2318" s="31">
        <v>-1</v>
      </c>
      <c r="G2318" s="25" t="s">
        <v>171</v>
      </c>
      <c r="H2318" s="23">
        <f t="shared" si="251"/>
        <v>11820</v>
      </c>
      <c r="I2318" s="25">
        <f t="shared" si="252"/>
        <v>11821</v>
      </c>
      <c r="J2318" s="80" t="s">
        <v>483</v>
      </c>
      <c r="K2318" s="79">
        <f t="shared" si="253"/>
        <v>927</v>
      </c>
      <c r="L2318" s="36" t="s">
        <v>110</v>
      </c>
      <c r="N2318" s="36" t="s">
        <v>402</v>
      </c>
    </row>
    <row r="2319" spans="1:14" ht="15" hidden="1" customHeight="1" outlineLevel="2" x14ac:dyDescent="0.25">
      <c r="A2319" s="36"/>
      <c r="B2319" s="35" t="str">
        <f t="shared" si="248"/>
        <v>Percent THD - Circuit 48</v>
      </c>
      <c r="C2319" s="36">
        <f t="shared" si="254"/>
        <v>48</v>
      </c>
      <c r="D2319" s="30">
        <f t="shared" si="255"/>
        <v>6487</v>
      </c>
      <c r="E2319" s="29"/>
      <c r="F2319" s="31">
        <v>-1</v>
      </c>
      <c r="G2319" s="25" t="s">
        <v>171</v>
      </c>
      <c r="H2319" s="23">
        <f t="shared" si="251"/>
        <v>11822</v>
      </c>
      <c r="I2319" s="25">
        <f t="shared" si="252"/>
        <v>11823</v>
      </c>
      <c r="J2319" s="80" t="s">
        <v>483</v>
      </c>
      <c r="K2319" s="79">
        <f t="shared" si="253"/>
        <v>928</v>
      </c>
      <c r="L2319" s="36" t="s">
        <v>110</v>
      </c>
      <c r="N2319" s="36" t="s">
        <v>402</v>
      </c>
    </row>
    <row r="2320" spans="1:14" ht="15" hidden="1" customHeight="1" outlineLevel="2" x14ac:dyDescent="0.25">
      <c r="A2320" s="36"/>
      <c r="B2320" s="35" t="str">
        <f t="shared" si="248"/>
        <v>Percent THD - Circuit 49</v>
      </c>
      <c r="C2320" s="36">
        <f t="shared" si="254"/>
        <v>49</v>
      </c>
      <c r="D2320" s="30">
        <f t="shared" si="255"/>
        <v>6488</v>
      </c>
      <c r="E2320" s="29"/>
      <c r="F2320" s="31">
        <v>-1</v>
      </c>
      <c r="G2320" s="25" t="s">
        <v>171</v>
      </c>
      <c r="H2320" s="23">
        <f t="shared" si="251"/>
        <v>11824</v>
      </c>
      <c r="I2320" s="25">
        <f t="shared" si="252"/>
        <v>11825</v>
      </c>
      <c r="J2320" s="80" t="s">
        <v>483</v>
      </c>
      <c r="K2320" s="79">
        <f t="shared" si="253"/>
        <v>929</v>
      </c>
      <c r="L2320" s="36" t="s">
        <v>110</v>
      </c>
      <c r="N2320" s="36" t="s">
        <v>402</v>
      </c>
    </row>
    <row r="2321" spans="1:14" ht="15" hidden="1" customHeight="1" outlineLevel="2" x14ac:dyDescent="0.25">
      <c r="A2321" s="36"/>
      <c r="B2321" s="35" t="str">
        <f t="shared" si="248"/>
        <v>Percent THD - Circuit 50</v>
      </c>
      <c r="C2321" s="36">
        <f t="shared" si="254"/>
        <v>50</v>
      </c>
      <c r="D2321" s="30">
        <f t="shared" si="255"/>
        <v>6489</v>
      </c>
      <c r="E2321" s="29"/>
      <c r="F2321" s="31">
        <v>-1</v>
      </c>
      <c r="G2321" s="25" t="s">
        <v>171</v>
      </c>
      <c r="H2321" s="23">
        <f t="shared" si="251"/>
        <v>11826</v>
      </c>
      <c r="I2321" s="25">
        <f t="shared" si="252"/>
        <v>11827</v>
      </c>
      <c r="J2321" s="80" t="s">
        <v>483</v>
      </c>
      <c r="K2321" s="79">
        <f t="shared" si="253"/>
        <v>930</v>
      </c>
      <c r="L2321" s="36" t="s">
        <v>110</v>
      </c>
      <c r="N2321" s="36" t="s">
        <v>402</v>
      </c>
    </row>
    <row r="2322" spans="1:14" ht="15" hidden="1" customHeight="1" outlineLevel="2" x14ac:dyDescent="0.25">
      <c r="A2322" s="36"/>
      <c r="B2322" s="35" t="str">
        <f t="shared" si="248"/>
        <v>Percent THD - Circuit 51</v>
      </c>
      <c r="C2322" s="36">
        <f t="shared" si="254"/>
        <v>51</v>
      </c>
      <c r="D2322" s="30">
        <f t="shared" si="255"/>
        <v>6490</v>
      </c>
      <c r="E2322" s="29"/>
      <c r="F2322" s="31">
        <v>-1</v>
      </c>
      <c r="G2322" s="25" t="s">
        <v>171</v>
      </c>
      <c r="H2322" s="23">
        <f t="shared" si="251"/>
        <v>11828</v>
      </c>
      <c r="I2322" s="25">
        <f t="shared" si="252"/>
        <v>11829</v>
      </c>
      <c r="J2322" s="80" t="s">
        <v>483</v>
      </c>
      <c r="K2322" s="79">
        <f t="shared" si="253"/>
        <v>931</v>
      </c>
      <c r="L2322" s="36" t="s">
        <v>110</v>
      </c>
      <c r="N2322" s="36" t="s">
        <v>402</v>
      </c>
    </row>
    <row r="2323" spans="1:14" ht="15" hidden="1" customHeight="1" outlineLevel="2" x14ac:dyDescent="0.25">
      <c r="A2323" s="36"/>
      <c r="B2323" s="35" t="str">
        <f t="shared" si="248"/>
        <v>Percent THD - Circuit 52</v>
      </c>
      <c r="C2323" s="36">
        <f t="shared" si="254"/>
        <v>52</v>
      </c>
      <c r="D2323" s="30">
        <f t="shared" si="255"/>
        <v>6491</v>
      </c>
      <c r="E2323" s="29"/>
      <c r="F2323" s="31">
        <v>-1</v>
      </c>
      <c r="G2323" s="25" t="s">
        <v>171</v>
      </c>
      <c r="H2323" s="23">
        <f t="shared" si="251"/>
        <v>11830</v>
      </c>
      <c r="I2323" s="25">
        <f t="shared" si="252"/>
        <v>11831</v>
      </c>
      <c r="J2323" s="80" t="s">
        <v>483</v>
      </c>
      <c r="K2323" s="79">
        <f t="shared" si="253"/>
        <v>932</v>
      </c>
      <c r="L2323" s="36" t="s">
        <v>110</v>
      </c>
      <c r="N2323" s="36" t="s">
        <v>402</v>
      </c>
    </row>
    <row r="2324" spans="1:14" ht="15" hidden="1" customHeight="1" outlineLevel="2" x14ac:dyDescent="0.25">
      <c r="A2324" s="36"/>
      <c r="B2324" s="35" t="str">
        <f t="shared" si="248"/>
        <v>Percent THD - Circuit 53</v>
      </c>
      <c r="C2324" s="36">
        <f t="shared" si="254"/>
        <v>53</v>
      </c>
      <c r="D2324" s="30">
        <f t="shared" si="255"/>
        <v>6492</v>
      </c>
      <c r="E2324" s="29"/>
      <c r="F2324" s="31">
        <v>-1</v>
      </c>
      <c r="G2324" s="25" t="s">
        <v>171</v>
      </c>
      <c r="H2324" s="23">
        <f t="shared" si="251"/>
        <v>11832</v>
      </c>
      <c r="I2324" s="25">
        <f t="shared" si="252"/>
        <v>11833</v>
      </c>
      <c r="J2324" s="80" t="s">
        <v>483</v>
      </c>
      <c r="K2324" s="79">
        <f t="shared" si="253"/>
        <v>933</v>
      </c>
      <c r="L2324" s="36" t="s">
        <v>110</v>
      </c>
      <c r="N2324" s="36" t="s">
        <v>402</v>
      </c>
    </row>
    <row r="2325" spans="1:14" ht="15" hidden="1" customHeight="1" outlineLevel="2" x14ac:dyDescent="0.25">
      <c r="A2325" s="36"/>
      <c r="B2325" s="35" t="str">
        <f t="shared" si="248"/>
        <v>Percent THD - Circuit 54</v>
      </c>
      <c r="C2325" s="36">
        <f t="shared" si="254"/>
        <v>54</v>
      </c>
      <c r="D2325" s="30">
        <f t="shared" si="255"/>
        <v>6493</v>
      </c>
      <c r="E2325" s="29"/>
      <c r="F2325" s="31">
        <v>-1</v>
      </c>
      <c r="G2325" s="25" t="s">
        <v>171</v>
      </c>
      <c r="H2325" s="23">
        <f t="shared" si="251"/>
        <v>11834</v>
      </c>
      <c r="I2325" s="25">
        <f t="shared" si="252"/>
        <v>11835</v>
      </c>
      <c r="J2325" s="80" t="s">
        <v>483</v>
      </c>
      <c r="K2325" s="79">
        <f t="shared" si="253"/>
        <v>934</v>
      </c>
      <c r="L2325" s="36" t="s">
        <v>110</v>
      </c>
      <c r="N2325" s="36" t="s">
        <v>402</v>
      </c>
    </row>
    <row r="2326" spans="1:14" ht="15" hidden="1" customHeight="1" outlineLevel="2" x14ac:dyDescent="0.25">
      <c r="A2326" s="36"/>
      <c r="B2326" s="35" t="str">
        <f t="shared" si="248"/>
        <v>Percent THD - Circuit 55</v>
      </c>
      <c r="C2326" s="36">
        <f t="shared" si="254"/>
        <v>55</v>
      </c>
      <c r="D2326" s="30">
        <f t="shared" si="255"/>
        <v>6494</v>
      </c>
      <c r="E2326" s="29"/>
      <c r="F2326" s="31">
        <v>-1</v>
      </c>
      <c r="G2326" s="25" t="s">
        <v>171</v>
      </c>
      <c r="H2326" s="23">
        <f t="shared" si="251"/>
        <v>11836</v>
      </c>
      <c r="I2326" s="25">
        <f t="shared" si="252"/>
        <v>11837</v>
      </c>
      <c r="J2326" s="80" t="s">
        <v>483</v>
      </c>
      <c r="K2326" s="79">
        <f t="shared" si="253"/>
        <v>935</v>
      </c>
      <c r="L2326" s="36" t="s">
        <v>110</v>
      </c>
      <c r="N2326" s="36" t="s">
        <v>402</v>
      </c>
    </row>
    <row r="2327" spans="1:14" ht="15" hidden="1" customHeight="1" outlineLevel="2" x14ac:dyDescent="0.25">
      <c r="A2327" s="36"/>
      <c r="B2327" s="35" t="str">
        <f t="shared" si="248"/>
        <v>Percent THD - Circuit 56</v>
      </c>
      <c r="C2327" s="36">
        <f t="shared" si="254"/>
        <v>56</v>
      </c>
      <c r="D2327" s="30">
        <f t="shared" si="255"/>
        <v>6495</v>
      </c>
      <c r="E2327" s="29"/>
      <c r="F2327" s="31">
        <v>-1</v>
      </c>
      <c r="G2327" s="25" t="s">
        <v>171</v>
      </c>
      <c r="H2327" s="23">
        <f t="shared" si="251"/>
        <v>11838</v>
      </c>
      <c r="I2327" s="25">
        <f t="shared" si="252"/>
        <v>11839</v>
      </c>
      <c r="J2327" s="80" t="s">
        <v>483</v>
      </c>
      <c r="K2327" s="79">
        <f t="shared" si="253"/>
        <v>936</v>
      </c>
      <c r="L2327" s="36" t="s">
        <v>110</v>
      </c>
      <c r="N2327" s="36" t="s">
        <v>402</v>
      </c>
    </row>
    <row r="2328" spans="1:14" ht="15" hidden="1" customHeight="1" outlineLevel="2" x14ac:dyDescent="0.25">
      <c r="A2328" s="36"/>
      <c r="B2328" s="35" t="str">
        <f t="shared" si="248"/>
        <v>Percent THD - Circuit 57</v>
      </c>
      <c r="C2328" s="36">
        <f t="shared" si="254"/>
        <v>57</v>
      </c>
      <c r="D2328" s="30">
        <f t="shared" si="255"/>
        <v>6496</v>
      </c>
      <c r="E2328" s="29"/>
      <c r="F2328" s="31">
        <v>-1</v>
      </c>
      <c r="G2328" s="25" t="s">
        <v>171</v>
      </c>
      <c r="H2328" s="23">
        <f t="shared" si="251"/>
        <v>11840</v>
      </c>
      <c r="I2328" s="25">
        <f t="shared" si="252"/>
        <v>11841</v>
      </c>
      <c r="J2328" s="80" t="s">
        <v>483</v>
      </c>
      <c r="K2328" s="79">
        <f t="shared" si="253"/>
        <v>937</v>
      </c>
      <c r="L2328" s="36" t="s">
        <v>110</v>
      </c>
      <c r="N2328" s="36" t="s">
        <v>402</v>
      </c>
    </row>
    <row r="2329" spans="1:14" ht="15" hidden="1" customHeight="1" outlineLevel="2" x14ac:dyDescent="0.25">
      <c r="A2329" s="36"/>
      <c r="B2329" s="35" t="str">
        <f t="shared" si="248"/>
        <v>Percent THD - Circuit 58</v>
      </c>
      <c r="C2329" s="36">
        <f t="shared" si="254"/>
        <v>58</v>
      </c>
      <c r="D2329" s="30">
        <f t="shared" si="255"/>
        <v>6497</v>
      </c>
      <c r="E2329" s="29"/>
      <c r="F2329" s="31">
        <v>-1</v>
      </c>
      <c r="G2329" s="25" t="s">
        <v>171</v>
      </c>
      <c r="H2329" s="23">
        <f t="shared" si="251"/>
        <v>11842</v>
      </c>
      <c r="I2329" s="25">
        <f t="shared" si="252"/>
        <v>11843</v>
      </c>
      <c r="J2329" s="80" t="s">
        <v>483</v>
      </c>
      <c r="K2329" s="79">
        <f t="shared" si="253"/>
        <v>938</v>
      </c>
      <c r="L2329" s="36" t="s">
        <v>110</v>
      </c>
      <c r="N2329" s="36" t="s">
        <v>402</v>
      </c>
    </row>
    <row r="2330" spans="1:14" ht="15" hidden="1" customHeight="1" outlineLevel="2" x14ac:dyDescent="0.25">
      <c r="A2330" s="36"/>
      <c r="B2330" s="35" t="str">
        <f t="shared" si="248"/>
        <v>Percent THD - Circuit 59</v>
      </c>
      <c r="C2330" s="36">
        <f t="shared" si="254"/>
        <v>59</v>
      </c>
      <c r="D2330" s="30">
        <f t="shared" si="255"/>
        <v>6498</v>
      </c>
      <c r="E2330" s="29"/>
      <c r="F2330" s="31">
        <v>-1</v>
      </c>
      <c r="G2330" s="25" t="s">
        <v>171</v>
      </c>
      <c r="H2330" s="23">
        <f t="shared" si="251"/>
        <v>11844</v>
      </c>
      <c r="I2330" s="25">
        <f t="shared" si="252"/>
        <v>11845</v>
      </c>
      <c r="J2330" s="80" t="s">
        <v>483</v>
      </c>
      <c r="K2330" s="79">
        <f t="shared" si="253"/>
        <v>939</v>
      </c>
      <c r="L2330" s="36" t="s">
        <v>110</v>
      </c>
      <c r="N2330" s="36" t="s">
        <v>402</v>
      </c>
    </row>
    <row r="2331" spans="1:14" ht="15" hidden="1" customHeight="1" outlineLevel="2" x14ac:dyDescent="0.25">
      <c r="A2331" s="36"/>
      <c r="B2331" s="35" t="str">
        <f t="shared" si="248"/>
        <v>Percent THD - Circuit 60</v>
      </c>
      <c r="C2331" s="36">
        <f t="shared" si="254"/>
        <v>60</v>
      </c>
      <c r="D2331" s="30">
        <f t="shared" si="255"/>
        <v>6499</v>
      </c>
      <c r="E2331" s="29"/>
      <c r="F2331" s="31">
        <v>-1</v>
      </c>
      <c r="G2331" s="25" t="s">
        <v>171</v>
      </c>
      <c r="H2331" s="23">
        <f t="shared" si="251"/>
        <v>11846</v>
      </c>
      <c r="I2331" s="25">
        <f t="shared" si="252"/>
        <v>11847</v>
      </c>
      <c r="J2331" s="80" t="s">
        <v>483</v>
      </c>
      <c r="K2331" s="79">
        <f t="shared" si="253"/>
        <v>940</v>
      </c>
      <c r="L2331" s="36" t="s">
        <v>110</v>
      </c>
      <c r="N2331" s="36" t="s">
        <v>402</v>
      </c>
    </row>
    <row r="2332" spans="1:14" ht="15" hidden="1" customHeight="1" outlineLevel="2" x14ac:dyDescent="0.25">
      <c r="A2332" s="36"/>
      <c r="B2332" s="35" t="str">
        <f t="shared" si="248"/>
        <v>Percent THD - Circuit 61</v>
      </c>
      <c r="C2332" s="36">
        <f t="shared" si="254"/>
        <v>61</v>
      </c>
      <c r="D2332" s="30">
        <f t="shared" si="255"/>
        <v>6500</v>
      </c>
      <c r="E2332" s="29"/>
      <c r="F2332" s="31">
        <v>-1</v>
      </c>
      <c r="G2332" s="25" t="s">
        <v>171</v>
      </c>
      <c r="H2332" s="23">
        <f t="shared" si="251"/>
        <v>11848</v>
      </c>
      <c r="I2332" s="25">
        <f t="shared" si="252"/>
        <v>11849</v>
      </c>
      <c r="J2332" s="80" t="s">
        <v>483</v>
      </c>
      <c r="K2332" s="79">
        <f t="shared" si="253"/>
        <v>941</v>
      </c>
      <c r="L2332" s="36" t="s">
        <v>110</v>
      </c>
      <c r="N2332" s="36" t="s">
        <v>402</v>
      </c>
    </row>
    <row r="2333" spans="1:14" ht="15" hidden="1" customHeight="1" outlineLevel="2" x14ac:dyDescent="0.25">
      <c r="A2333" s="36"/>
      <c r="B2333" s="35" t="str">
        <f t="shared" si="248"/>
        <v>Percent THD - Circuit 62</v>
      </c>
      <c r="C2333" s="36">
        <f t="shared" si="254"/>
        <v>62</v>
      </c>
      <c r="D2333" s="30">
        <f t="shared" si="255"/>
        <v>6501</v>
      </c>
      <c r="E2333" s="29"/>
      <c r="F2333" s="31">
        <v>-1</v>
      </c>
      <c r="G2333" s="25" t="s">
        <v>171</v>
      </c>
      <c r="H2333" s="23">
        <f t="shared" si="251"/>
        <v>11850</v>
      </c>
      <c r="I2333" s="25">
        <f t="shared" si="252"/>
        <v>11851</v>
      </c>
      <c r="J2333" s="80" t="s">
        <v>483</v>
      </c>
      <c r="K2333" s="79">
        <f t="shared" si="253"/>
        <v>942</v>
      </c>
      <c r="L2333" s="36" t="s">
        <v>110</v>
      </c>
      <c r="N2333" s="36" t="s">
        <v>402</v>
      </c>
    </row>
    <row r="2334" spans="1:14" ht="15" hidden="1" customHeight="1" outlineLevel="2" x14ac:dyDescent="0.25">
      <c r="A2334" s="36"/>
      <c r="B2334" s="35" t="str">
        <f t="shared" si="248"/>
        <v>Percent THD - Circuit 63</v>
      </c>
      <c r="C2334" s="36">
        <f t="shared" si="254"/>
        <v>63</v>
      </c>
      <c r="D2334" s="30">
        <f t="shared" si="255"/>
        <v>6502</v>
      </c>
      <c r="E2334" s="29"/>
      <c r="F2334" s="31">
        <v>-1</v>
      </c>
      <c r="G2334" s="25" t="s">
        <v>171</v>
      </c>
      <c r="H2334" s="23">
        <f t="shared" si="251"/>
        <v>11852</v>
      </c>
      <c r="I2334" s="25">
        <f t="shared" si="252"/>
        <v>11853</v>
      </c>
      <c r="J2334" s="80" t="s">
        <v>483</v>
      </c>
      <c r="K2334" s="79">
        <f t="shared" si="253"/>
        <v>943</v>
      </c>
      <c r="L2334" s="36" t="s">
        <v>110</v>
      </c>
      <c r="N2334" s="36" t="s">
        <v>402</v>
      </c>
    </row>
    <row r="2335" spans="1:14" ht="15" hidden="1" customHeight="1" outlineLevel="2" x14ac:dyDescent="0.25">
      <c r="A2335" s="36"/>
      <c r="B2335" s="35" t="str">
        <f t="shared" si="248"/>
        <v>Percent THD - Circuit 64</v>
      </c>
      <c r="C2335" s="36">
        <f t="shared" si="254"/>
        <v>64</v>
      </c>
      <c r="D2335" s="30">
        <f t="shared" si="255"/>
        <v>6503</v>
      </c>
      <c r="E2335" s="29"/>
      <c r="F2335" s="31">
        <v>-1</v>
      </c>
      <c r="G2335" s="25" t="s">
        <v>171</v>
      </c>
      <c r="H2335" s="23">
        <f t="shared" si="251"/>
        <v>11854</v>
      </c>
      <c r="I2335" s="25">
        <f t="shared" si="252"/>
        <v>11855</v>
      </c>
      <c r="J2335" s="80" t="s">
        <v>483</v>
      </c>
      <c r="K2335" s="79">
        <f t="shared" si="253"/>
        <v>944</v>
      </c>
      <c r="L2335" s="36" t="s">
        <v>110</v>
      </c>
      <c r="N2335" s="36" t="s">
        <v>402</v>
      </c>
    </row>
    <row r="2336" spans="1:14" ht="15" hidden="1" customHeight="1" outlineLevel="2" x14ac:dyDescent="0.25">
      <c r="A2336" s="36"/>
      <c r="B2336" s="35" t="str">
        <f t="shared" si="248"/>
        <v>Percent THD - Circuit 65</v>
      </c>
      <c r="C2336" s="36">
        <f t="shared" si="254"/>
        <v>65</v>
      </c>
      <c r="D2336" s="30">
        <f t="shared" si="255"/>
        <v>6504</v>
      </c>
      <c r="E2336" s="29"/>
      <c r="F2336" s="31">
        <v>-1</v>
      </c>
      <c r="G2336" s="25" t="s">
        <v>171</v>
      </c>
      <c r="H2336" s="23">
        <f t="shared" si="251"/>
        <v>11856</v>
      </c>
      <c r="I2336" s="25">
        <f t="shared" si="252"/>
        <v>11857</v>
      </c>
      <c r="J2336" s="80" t="s">
        <v>483</v>
      </c>
      <c r="K2336" s="79">
        <f t="shared" si="253"/>
        <v>945</v>
      </c>
      <c r="L2336" s="36" t="s">
        <v>110</v>
      </c>
      <c r="N2336" s="36" t="s">
        <v>402</v>
      </c>
    </row>
    <row r="2337" spans="1:14" ht="15" hidden="1" customHeight="1" outlineLevel="2" x14ac:dyDescent="0.25">
      <c r="A2337" s="36"/>
      <c r="B2337" s="35" t="str">
        <f t="shared" ref="B2337:B2367" si="256">CONCATENATE("Percent THD - Circuit ",C2337)</f>
        <v>Percent THD - Circuit 66</v>
      </c>
      <c r="C2337" s="36">
        <f t="shared" ref="C2337:C2367" si="257">C2336+1</f>
        <v>66</v>
      </c>
      <c r="D2337" s="30">
        <f t="shared" ref="D2337:D2367" si="258">D2336+1</f>
        <v>6505</v>
      </c>
      <c r="E2337" s="29"/>
      <c r="F2337" s="31">
        <v>-1</v>
      </c>
      <c r="G2337" s="25" t="s">
        <v>171</v>
      </c>
      <c r="H2337" s="23">
        <f t="shared" si="251"/>
        <v>11858</v>
      </c>
      <c r="I2337" s="25">
        <f t="shared" si="252"/>
        <v>11859</v>
      </c>
      <c r="J2337" s="80" t="s">
        <v>483</v>
      </c>
      <c r="K2337" s="79">
        <f t="shared" si="253"/>
        <v>946</v>
      </c>
      <c r="L2337" s="36" t="s">
        <v>110</v>
      </c>
      <c r="N2337" s="36" t="s">
        <v>402</v>
      </c>
    </row>
    <row r="2338" spans="1:14" ht="15" hidden="1" customHeight="1" outlineLevel="2" x14ac:dyDescent="0.25">
      <c r="A2338" s="36"/>
      <c r="B2338" s="35" t="str">
        <f t="shared" si="256"/>
        <v>Percent THD - Circuit 67</v>
      </c>
      <c r="C2338" s="36">
        <f t="shared" si="257"/>
        <v>67</v>
      </c>
      <c r="D2338" s="30">
        <f t="shared" si="258"/>
        <v>6506</v>
      </c>
      <c r="E2338" s="29"/>
      <c r="F2338" s="31">
        <v>-1</v>
      </c>
      <c r="G2338" s="25" t="s">
        <v>171</v>
      </c>
      <c r="H2338" s="23">
        <f t="shared" ref="H2338:H2367" si="259">I2337+1</f>
        <v>11860</v>
      </c>
      <c r="I2338" s="25">
        <f t="shared" ref="I2338:I2367" si="260">+H2338+1</f>
        <v>11861</v>
      </c>
      <c r="J2338" s="80" t="s">
        <v>483</v>
      </c>
      <c r="K2338" s="79">
        <f t="shared" ref="K2338:K2367" si="261">K2337+1</f>
        <v>947</v>
      </c>
      <c r="L2338" s="36" t="s">
        <v>110</v>
      </c>
      <c r="N2338" s="36" t="s">
        <v>402</v>
      </c>
    </row>
    <row r="2339" spans="1:14" ht="15" hidden="1" customHeight="1" outlineLevel="2" x14ac:dyDescent="0.25">
      <c r="A2339" s="36"/>
      <c r="B2339" s="35" t="str">
        <f t="shared" si="256"/>
        <v>Percent THD - Circuit 68</v>
      </c>
      <c r="C2339" s="36">
        <f t="shared" si="257"/>
        <v>68</v>
      </c>
      <c r="D2339" s="30">
        <f t="shared" si="258"/>
        <v>6507</v>
      </c>
      <c r="E2339" s="29"/>
      <c r="F2339" s="31">
        <v>-1</v>
      </c>
      <c r="G2339" s="25" t="s">
        <v>171</v>
      </c>
      <c r="H2339" s="23">
        <f t="shared" si="259"/>
        <v>11862</v>
      </c>
      <c r="I2339" s="25">
        <f t="shared" si="260"/>
        <v>11863</v>
      </c>
      <c r="J2339" s="80" t="s">
        <v>483</v>
      </c>
      <c r="K2339" s="79">
        <f t="shared" si="261"/>
        <v>948</v>
      </c>
      <c r="L2339" s="36" t="s">
        <v>110</v>
      </c>
      <c r="N2339" s="36" t="s">
        <v>402</v>
      </c>
    </row>
    <row r="2340" spans="1:14" ht="15" hidden="1" customHeight="1" outlineLevel="2" x14ac:dyDescent="0.25">
      <c r="A2340" s="36"/>
      <c r="B2340" s="35" t="str">
        <f t="shared" si="256"/>
        <v>Percent THD - Circuit 69</v>
      </c>
      <c r="C2340" s="36">
        <f t="shared" si="257"/>
        <v>69</v>
      </c>
      <c r="D2340" s="30">
        <f t="shared" si="258"/>
        <v>6508</v>
      </c>
      <c r="E2340" s="29"/>
      <c r="F2340" s="31">
        <v>-1</v>
      </c>
      <c r="G2340" s="25" t="s">
        <v>171</v>
      </c>
      <c r="H2340" s="23">
        <f t="shared" si="259"/>
        <v>11864</v>
      </c>
      <c r="I2340" s="25">
        <f t="shared" si="260"/>
        <v>11865</v>
      </c>
      <c r="J2340" s="80" t="s">
        <v>483</v>
      </c>
      <c r="K2340" s="79">
        <f t="shared" si="261"/>
        <v>949</v>
      </c>
      <c r="L2340" s="36" t="s">
        <v>110</v>
      </c>
      <c r="N2340" s="36" t="s">
        <v>402</v>
      </c>
    </row>
    <row r="2341" spans="1:14" ht="15" hidden="1" customHeight="1" outlineLevel="2" x14ac:dyDescent="0.25">
      <c r="A2341" s="36"/>
      <c r="B2341" s="35" t="str">
        <f t="shared" si="256"/>
        <v>Percent THD - Circuit 70</v>
      </c>
      <c r="C2341" s="36">
        <f t="shared" si="257"/>
        <v>70</v>
      </c>
      <c r="D2341" s="30">
        <f t="shared" si="258"/>
        <v>6509</v>
      </c>
      <c r="E2341" s="29"/>
      <c r="F2341" s="31">
        <v>-1</v>
      </c>
      <c r="G2341" s="25" t="s">
        <v>171</v>
      </c>
      <c r="H2341" s="23">
        <f t="shared" si="259"/>
        <v>11866</v>
      </c>
      <c r="I2341" s="25">
        <f t="shared" si="260"/>
        <v>11867</v>
      </c>
      <c r="J2341" s="80" t="s">
        <v>483</v>
      </c>
      <c r="K2341" s="79">
        <f t="shared" si="261"/>
        <v>950</v>
      </c>
      <c r="L2341" s="36" t="s">
        <v>110</v>
      </c>
      <c r="N2341" s="36" t="s">
        <v>402</v>
      </c>
    </row>
    <row r="2342" spans="1:14" ht="15" hidden="1" customHeight="1" outlineLevel="2" x14ac:dyDescent="0.25">
      <c r="A2342" s="36"/>
      <c r="B2342" s="35" t="str">
        <f t="shared" si="256"/>
        <v>Percent THD - Circuit 71</v>
      </c>
      <c r="C2342" s="36">
        <f t="shared" si="257"/>
        <v>71</v>
      </c>
      <c r="D2342" s="30">
        <f t="shared" si="258"/>
        <v>6510</v>
      </c>
      <c r="E2342" s="29"/>
      <c r="F2342" s="31">
        <v>-1</v>
      </c>
      <c r="G2342" s="25" t="s">
        <v>171</v>
      </c>
      <c r="H2342" s="23">
        <f t="shared" si="259"/>
        <v>11868</v>
      </c>
      <c r="I2342" s="25">
        <f t="shared" si="260"/>
        <v>11869</v>
      </c>
      <c r="J2342" s="80" t="s">
        <v>483</v>
      </c>
      <c r="K2342" s="79">
        <f t="shared" si="261"/>
        <v>951</v>
      </c>
      <c r="L2342" s="36" t="s">
        <v>110</v>
      </c>
      <c r="N2342" s="36" t="s">
        <v>402</v>
      </c>
    </row>
    <row r="2343" spans="1:14" ht="15" hidden="1" customHeight="1" outlineLevel="2" x14ac:dyDescent="0.25">
      <c r="A2343" s="36"/>
      <c r="B2343" s="35" t="str">
        <f t="shared" si="256"/>
        <v>Percent THD - Circuit 72</v>
      </c>
      <c r="C2343" s="36">
        <f t="shared" si="257"/>
        <v>72</v>
      </c>
      <c r="D2343" s="30">
        <f t="shared" si="258"/>
        <v>6511</v>
      </c>
      <c r="E2343" s="29"/>
      <c r="F2343" s="31">
        <v>-1</v>
      </c>
      <c r="G2343" s="25" t="s">
        <v>171</v>
      </c>
      <c r="H2343" s="23">
        <f t="shared" si="259"/>
        <v>11870</v>
      </c>
      <c r="I2343" s="25">
        <f t="shared" si="260"/>
        <v>11871</v>
      </c>
      <c r="J2343" s="80" t="s">
        <v>483</v>
      </c>
      <c r="K2343" s="79">
        <f t="shared" si="261"/>
        <v>952</v>
      </c>
      <c r="L2343" s="36" t="s">
        <v>110</v>
      </c>
      <c r="N2343" s="36" t="s">
        <v>402</v>
      </c>
    </row>
    <row r="2344" spans="1:14" ht="15" hidden="1" customHeight="1" outlineLevel="2" x14ac:dyDescent="0.25">
      <c r="A2344" s="36"/>
      <c r="B2344" s="35" t="str">
        <f t="shared" si="256"/>
        <v>Percent THD - Circuit 73</v>
      </c>
      <c r="C2344" s="36">
        <f t="shared" si="257"/>
        <v>73</v>
      </c>
      <c r="D2344" s="30">
        <f t="shared" si="258"/>
        <v>6512</v>
      </c>
      <c r="E2344" s="29"/>
      <c r="F2344" s="31">
        <v>-1</v>
      </c>
      <c r="G2344" s="25" t="s">
        <v>171</v>
      </c>
      <c r="H2344" s="23">
        <f t="shared" si="259"/>
        <v>11872</v>
      </c>
      <c r="I2344" s="25">
        <f t="shared" si="260"/>
        <v>11873</v>
      </c>
      <c r="J2344" s="80" t="s">
        <v>483</v>
      </c>
      <c r="K2344" s="79">
        <f t="shared" si="261"/>
        <v>953</v>
      </c>
      <c r="L2344" s="36" t="s">
        <v>110</v>
      </c>
      <c r="N2344" s="36" t="s">
        <v>402</v>
      </c>
    </row>
    <row r="2345" spans="1:14" ht="15" hidden="1" customHeight="1" outlineLevel="2" x14ac:dyDescent="0.25">
      <c r="A2345" s="36"/>
      <c r="B2345" s="35" t="str">
        <f t="shared" si="256"/>
        <v>Percent THD - Circuit 74</v>
      </c>
      <c r="C2345" s="36">
        <f t="shared" si="257"/>
        <v>74</v>
      </c>
      <c r="D2345" s="30">
        <f t="shared" si="258"/>
        <v>6513</v>
      </c>
      <c r="E2345" s="29"/>
      <c r="F2345" s="31">
        <v>-1</v>
      </c>
      <c r="G2345" s="25" t="s">
        <v>171</v>
      </c>
      <c r="H2345" s="23">
        <f t="shared" si="259"/>
        <v>11874</v>
      </c>
      <c r="I2345" s="25">
        <f t="shared" si="260"/>
        <v>11875</v>
      </c>
      <c r="J2345" s="80" t="s">
        <v>483</v>
      </c>
      <c r="K2345" s="79">
        <f t="shared" si="261"/>
        <v>954</v>
      </c>
      <c r="L2345" s="36" t="s">
        <v>110</v>
      </c>
      <c r="N2345" s="36" t="s">
        <v>402</v>
      </c>
    </row>
    <row r="2346" spans="1:14" ht="15" hidden="1" customHeight="1" outlineLevel="2" x14ac:dyDescent="0.25">
      <c r="A2346" s="36"/>
      <c r="B2346" s="35" t="str">
        <f t="shared" si="256"/>
        <v>Percent THD - Circuit 75</v>
      </c>
      <c r="C2346" s="36">
        <f t="shared" si="257"/>
        <v>75</v>
      </c>
      <c r="D2346" s="30">
        <f t="shared" si="258"/>
        <v>6514</v>
      </c>
      <c r="E2346" s="29"/>
      <c r="F2346" s="31">
        <v>-1</v>
      </c>
      <c r="G2346" s="25" t="s">
        <v>171</v>
      </c>
      <c r="H2346" s="23">
        <f t="shared" si="259"/>
        <v>11876</v>
      </c>
      <c r="I2346" s="25">
        <f t="shared" si="260"/>
        <v>11877</v>
      </c>
      <c r="J2346" s="80" t="s">
        <v>483</v>
      </c>
      <c r="K2346" s="79">
        <f t="shared" si="261"/>
        <v>955</v>
      </c>
      <c r="L2346" s="36" t="s">
        <v>110</v>
      </c>
      <c r="N2346" s="36" t="s">
        <v>402</v>
      </c>
    </row>
    <row r="2347" spans="1:14" ht="15" hidden="1" customHeight="1" outlineLevel="2" x14ac:dyDescent="0.25">
      <c r="A2347" s="36"/>
      <c r="B2347" s="35" t="str">
        <f t="shared" si="256"/>
        <v>Percent THD - Circuit 76</v>
      </c>
      <c r="C2347" s="36">
        <f t="shared" si="257"/>
        <v>76</v>
      </c>
      <c r="D2347" s="30">
        <f t="shared" si="258"/>
        <v>6515</v>
      </c>
      <c r="E2347" s="29"/>
      <c r="F2347" s="31">
        <v>-1</v>
      </c>
      <c r="G2347" s="25" t="s">
        <v>171</v>
      </c>
      <c r="H2347" s="23">
        <f t="shared" si="259"/>
        <v>11878</v>
      </c>
      <c r="I2347" s="25">
        <f t="shared" si="260"/>
        <v>11879</v>
      </c>
      <c r="J2347" s="80" t="s">
        <v>483</v>
      </c>
      <c r="K2347" s="79">
        <f t="shared" si="261"/>
        <v>956</v>
      </c>
      <c r="L2347" s="36" t="s">
        <v>110</v>
      </c>
      <c r="N2347" s="36" t="s">
        <v>402</v>
      </c>
    </row>
    <row r="2348" spans="1:14" ht="15" hidden="1" customHeight="1" outlineLevel="2" x14ac:dyDescent="0.25">
      <c r="A2348" s="36"/>
      <c r="B2348" s="35" t="str">
        <f t="shared" si="256"/>
        <v>Percent THD - Circuit 77</v>
      </c>
      <c r="C2348" s="36">
        <f t="shared" si="257"/>
        <v>77</v>
      </c>
      <c r="D2348" s="30">
        <f t="shared" si="258"/>
        <v>6516</v>
      </c>
      <c r="E2348" s="29"/>
      <c r="F2348" s="31">
        <v>-1</v>
      </c>
      <c r="G2348" s="25" t="s">
        <v>171</v>
      </c>
      <c r="H2348" s="23">
        <f t="shared" si="259"/>
        <v>11880</v>
      </c>
      <c r="I2348" s="25">
        <f t="shared" si="260"/>
        <v>11881</v>
      </c>
      <c r="J2348" s="80" t="s">
        <v>483</v>
      </c>
      <c r="K2348" s="79">
        <f t="shared" si="261"/>
        <v>957</v>
      </c>
      <c r="L2348" s="36" t="s">
        <v>110</v>
      </c>
      <c r="N2348" s="36" t="s">
        <v>402</v>
      </c>
    </row>
    <row r="2349" spans="1:14" ht="15" hidden="1" customHeight="1" outlineLevel="2" x14ac:dyDescent="0.25">
      <c r="A2349" s="36"/>
      <c r="B2349" s="35" t="str">
        <f t="shared" si="256"/>
        <v>Percent THD - Circuit 78</v>
      </c>
      <c r="C2349" s="36">
        <f t="shared" si="257"/>
        <v>78</v>
      </c>
      <c r="D2349" s="30">
        <f t="shared" si="258"/>
        <v>6517</v>
      </c>
      <c r="E2349" s="29"/>
      <c r="F2349" s="31">
        <v>-1</v>
      </c>
      <c r="G2349" s="25" t="s">
        <v>171</v>
      </c>
      <c r="H2349" s="23">
        <f t="shared" si="259"/>
        <v>11882</v>
      </c>
      <c r="I2349" s="25">
        <f t="shared" si="260"/>
        <v>11883</v>
      </c>
      <c r="J2349" s="80" t="s">
        <v>483</v>
      </c>
      <c r="K2349" s="79">
        <f t="shared" si="261"/>
        <v>958</v>
      </c>
      <c r="L2349" s="36" t="s">
        <v>110</v>
      </c>
      <c r="N2349" s="36" t="s">
        <v>402</v>
      </c>
    </row>
    <row r="2350" spans="1:14" ht="15" hidden="1" customHeight="1" outlineLevel="2" x14ac:dyDescent="0.25">
      <c r="A2350" s="36"/>
      <c r="B2350" s="35" t="str">
        <f t="shared" si="256"/>
        <v>Percent THD - Circuit 79</v>
      </c>
      <c r="C2350" s="36">
        <f t="shared" si="257"/>
        <v>79</v>
      </c>
      <c r="D2350" s="30">
        <f t="shared" si="258"/>
        <v>6518</v>
      </c>
      <c r="E2350" s="29"/>
      <c r="F2350" s="31">
        <v>-1</v>
      </c>
      <c r="G2350" s="25" t="s">
        <v>171</v>
      </c>
      <c r="H2350" s="23">
        <f t="shared" si="259"/>
        <v>11884</v>
      </c>
      <c r="I2350" s="25">
        <f t="shared" si="260"/>
        <v>11885</v>
      </c>
      <c r="J2350" s="80" t="s">
        <v>483</v>
      </c>
      <c r="K2350" s="79">
        <f t="shared" si="261"/>
        <v>959</v>
      </c>
      <c r="L2350" s="36" t="s">
        <v>110</v>
      </c>
      <c r="N2350" s="36" t="s">
        <v>402</v>
      </c>
    </row>
    <row r="2351" spans="1:14" ht="15" hidden="1" customHeight="1" outlineLevel="2" x14ac:dyDescent="0.25">
      <c r="A2351" s="36"/>
      <c r="B2351" s="35" t="str">
        <f t="shared" si="256"/>
        <v>Percent THD - Circuit 80</v>
      </c>
      <c r="C2351" s="36">
        <f t="shared" si="257"/>
        <v>80</v>
      </c>
      <c r="D2351" s="30">
        <f t="shared" si="258"/>
        <v>6519</v>
      </c>
      <c r="E2351" s="29"/>
      <c r="F2351" s="31">
        <v>-1</v>
      </c>
      <c r="G2351" s="25" t="s">
        <v>171</v>
      </c>
      <c r="H2351" s="23">
        <f t="shared" si="259"/>
        <v>11886</v>
      </c>
      <c r="I2351" s="25">
        <f t="shared" si="260"/>
        <v>11887</v>
      </c>
      <c r="J2351" s="80" t="s">
        <v>483</v>
      </c>
      <c r="K2351" s="79">
        <f t="shared" si="261"/>
        <v>960</v>
      </c>
      <c r="L2351" s="36" t="s">
        <v>110</v>
      </c>
      <c r="N2351" s="36" t="s">
        <v>402</v>
      </c>
    </row>
    <row r="2352" spans="1:14" ht="15" hidden="1" customHeight="1" outlineLevel="2" x14ac:dyDescent="0.25">
      <c r="A2352" s="36"/>
      <c r="B2352" s="35" t="str">
        <f t="shared" si="256"/>
        <v>Percent THD - Circuit 81</v>
      </c>
      <c r="C2352" s="36">
        <f t="shared" si="257"/>
        <v>81</v>
      </c>
      <c r="D2352" s="30">
        <f t="shared" si="258"/>
        <v>6520</v>
      </c>
      <c r="E2352" s="29"/>
      <c r="F2352" s="31">
        <v>-1</v>
      </c>
      <c r="G2352" s="25" t="s">
        <v>171</v>
      </c>
      <c r="H2352" s="23">
        <f t="shared" si="259"/>
        <v>11888</v>
      </c>
      <c r="I2352" s="25">
        <f t="shared" si="260"/>
        <v>11889</v>
      </c>
      <c r="J2352" s="80" t="s">
        <v>483</v>
      </c>
      <c r="K2352" s="79">
        <f t="shared" si="261"/>
        <v>961</v>
      </c>
      <c r="L2352" s="36" t="s">
        <v>110</v>
      </c>
      <c r="N2352" s="36" t="s">
        <v>402</v>
      </c>
    </row>
    <row r="2353" spans="1:14" ht="15" hidden="1" customHeight="1" outlineLevel="2" x14ac:dyDescent="0.25">
      <c r="A2353" s="36"/>
      <c r="B2353" s="35" t="str">
        <f t="shared" si="256"/>
        <v>Percent THD - Circuit 82</v>
      </c>
      <c r="C2353" s="36">
        <f t="shared" si="257"/>
        <v>82</v>
      </c>
      <c r="D2353" s="30">
        <f t="shared" si="258"/>
        <v>6521</v>
      </c>
      <c r="E2353" s="29"/>
      <c r="F2353" s="31">
        <v>-1</v>
      </c>
      <c r="G2353" s="25" t="s">
        <v>171</v>
      </c>
      <c r="H2353" s="23">
        <f t="shared" si="259"/>
        <v>11890</v>
      </c>
      <c r="I2353" s="25">
        <f t="shared" si="260"/>
        <v>11891</v>
      </c>
      <c r="J2353" s="80" t="s">
        <v>483</v>
      </c>
      <c r="K2353" s="79">
        <f t="shared" si="261"/>
        <v>962</v>
      </c>
      <c r="L2353" s="36" t="s">
        <v>110</v>
      </c>
      <c r="N2353" s="36" t="s">
        <v>402</v>
      </c>
    </row>
    <row r="2354" spans="1:14" ht="15" hidden="1" customHeight="1" outlineLevel="2" x14ac:dyDescent="0.25">
      <c r="A2354" s="36"/>
      <c r="B2354" s="35" t="str">
        <f t="shared" si="256"/>
        <v>Percent THD - Circuit 83</v>
      </c>
      <c r="C2354" s="36">
        <f t="shared" si="257"/>
        <v>83</v>
      </c>
      <c r="D2354" s="30">
        <f t="shared" si="258"/>
        <v>6522</v>
      </c>
      <c r="E2354" s="29"/>
      <c r="F2354" s="31">
        <v>-1</v>
      </c>
      <c r="G2354" s="25" t="s">
        <v>171</v>
      </c>
      <c r="H2354" s="23">
        <f t="shared" si="259"/>
        <v>11892</v>
      </c>
      <c r="I2354" s="25">
        <f t="shared" si="260"/>
        <v>11893</v>
      </c>
      <c r="J2354" s="80" t="s">
        <v>483</v>
      </c>
      <c r="K2354" s="79">
        <f t="shared" si="261"/>
        <v>963</v>
      </c>
      <c r="L2354" s="36" t="s">
        <v>110</v>
      </c>
      <c r="N2354" s="36" t="s">
        <v>402</v>
      </c>
    </row>
    <row r="2355" spans="1:14" ht="15" hidden="1" customHeight="1" outlineLevel="2" x14ac:dyDescent="0.25">
      <c r="A2355" s="36"/>
      <c r="B2355" s="35" t="str">
        <f t="shared" si="256"/>
        <v>Percent THD - Circuit 84</v>
      </c>
      <c r="C2355" s="36">
        <f t="shared" si="257"/>
        <v>84</v>
      </c>
      <c r="D2355" s="30">
        <f t="shared" si="258"/>
        <v>6523</v>
      </c>
      <c r="E2355" s="29"/>
      <c r="F2355" s="31">
        <v>-1</v>
      </c>
      <c r="G2355" s="25" t="s">
        <v>171</v>
      </c>
      <c r="H2355" s="23">
        <f t="shared" si="259"/>
        <v>11894</v>
      </c>
      <c r="I2355" s="25">
        <f t="shared" si="260"/>
        <v>11895</v>
      </c>
      <c r="J2355" s="80" t="s">
        <v>483</v>
      </c>
      <c r="K2355" s="79">
        <f t="shared" si="261"/>
        <v>964</v>
      </c>
      <c r="L2355" s="36" t="s">
        <v>110</v>
      </c>
      <c r="N2355" s="36" t="s">
        <v>402</v>
      </c>
    </row>
    <row r="2356" spans="1:14" ht="15" hidden="1" customHeight="1" outlineLevel="2" x14ac:dyDescent="0.25">
      <c r="A2356" s="36"/>
      <c r="B2356" s="35" t="str">
        <f t="shared" si="256"/>
        <v>Percent THD - Circuit 85</v>
      </c>
      <c r="C2356" s="36">
        <f t="shared" si="257"/>
        <v>85</v>
      </c>
      <c r="D2356" s="30">
        <f t="shared" si="258"/>
        <v>6524</v>
      </c>
      <c r="E2356" s="29"/>
      <c r="F2356" s="31">
        <v>-1</v>
      </c>
      <c r="G2356" s="25" t="s">
        <v>171</v>
      </c>
      <c r="H2356" s="23">
        <f t="shared" si="259"/>
        <v>11896</v>
      </c>
      <c r="I2356" s="25">
        <f t="shared" si="260"/>
        <v>11897</v>
      </c>
      <c r="J2356" s="80" t="s">
        <v>483</v>
      </c>
      <c r="K2356" s="79">
        <f t="shared" si="261"/>
        <v>965</v>
      </c>
      <c r="L2356" s="36" t="s">
        <v>110</v>
      </c>
      <c r="N2356" s="36" t="s">
        <v>402</v>
      </c>
    </row>
    <row r="2357" spans="1:14" ht="15" hidden="1" customHeight="1" outlineLevel="2" x14ac:dyDescent="0.25">
      <c r="A2357" s="36"/>
      <c r="B2357" s="35" t="str">
        <f t="shared" si="256"/>
        <v>Percent THD - Circuit 86</v>
      </c>
      <c r="C2357" s="36">
        <f t="shared" si="257"/>
        <v>86</v>
      </c>
      <c r="D2357" s="30">
        <f t="shared" si="258"/>
        <v>6525</v>
      </c>
      <c r="E2357" s="29"/>
      <c r="F2357" s="31">
        <v>-1</v>
      </c>
      <c r="G2357" s="25" t="s">
        <v>171</v>
      </c>
      <c r="H2357" s="23">
        <f t="shared" si="259"/>
        <v>11898</v>
      </c>
      <c r="I2357" s="25">
        <f t="shared" si="260"/>
        <v>11899</v>
      </c>
      <c r="J2357" s="80" t="s">
        <v>483</v>
      </c>
      <c r="K2357" s="79">
        <f t="shared" si="261"/>
        <v>966</v>
      </c>
      <c r="L2357" s="36" t="s">
        <v>110</v>
      </c>
      <c r="N2357" s="36" t="s">
        <v>402</v>
      </c>
    </row>
    <row r="2358" spans="1:14" ht="15" hidden="1" customHeight="1" outlineLevel="2" x14ac:dyDescent="0.25">
      <c r="A2358" s="36"/>
      <c r="B2358" s="35" t="str">
        <f t="shared" si="256"/>
        <v>Percent THD - Circuit 87</v>
      </c>
      <c r="C2358" s="36">
        <f t="shared" si="257"/>
        <v>87</v>
      </c>
      <c r="D2358" s="30">
        <f t="shared" si="258"/>
        <v>6526</v>
      </c>
      <c r="E2358" s="29"/>
      <c r="F2358" s="31">
        <v>-1</v>
      </c>
      <c r="G2358" s="25" t="s">
        <v>171</v>
      </c>
      <c r="H2358" s="23">
        <f t="shared" si="259"/>
        <v>11900</v>
      </c>
      <c r="I2358" s="25">
        <f t="shared" si="260"/>
        <v>11901</v>
      </c>
      <c r="J2358" s="80" t="s">
        <v>483</v>
      </c>
      <c r="K2358" s="79">
        <f t="shared" si="261"/>
        <v>967</v>
      </c>
      <c r="L2358" s="36" t="s">
        <v>110</v>
      </c>
      <c r="N2358" s="36" t="s">
        <v>402</v>
      </c>
    </row>
    <row r="2359" spans="1:14" ht="15" hidden="1" customHeight="1" outlineLevel="2" x14ac:dyDescent="0.25">
      <c r="A2359" s="36"/>
      <c r="B2359" s="35" t="str">
        <f t="shared" si="256"/>
        <v>Percent THD - Circuit 88</v>
      </c>
      <c r="C2359" s="36">
        <f t="shared" si="257"/>
        <v>88</v>
      </c>
      <c r="D2359" s="30">
        <f t="shared" si="258"/>
        <v>6527</v>
      </c>
      <c r="E2359" s="29"/>
      <c r="F2359" s="31">
        <v>-1</v>
      </c>
      <c r="G2359" s="25" t="s">
        <v>171</v>
      </c>
      <c r="H2359" s="23">
        <f t="shared" si="259"/>
        <v>11902</v>
      </c>
      <c r="I2359" s="25">
        <f t="shared" si="260"/>
        <v>11903</v>
      </c>
      <c r="J2359" s="80" t="s">
        <v>483</v>
      </c>
      <c r="K2359" s="79">
        <f t="shared" si="261"/>
        <v>968</v>
      </c>
      <c r="L2359" s="36" t="s">
        <v>110</v>
      </c>
      <c r="N2359" s="36" t="s">
        <v>402</v>
      </c>
    </row>
    <row r="2360" spans="1:14" ht="15" hidden="1" customHeight="1" outlineLevel="2" x14ac:dyDescent="0.25">
      <c r="A2360" s="36"/>
      <c r="B2360" s="35" t="str">
        <f t="shared" si="256"/>
        <v>Percent THD - Circuit 89</v>
      </c>
      <c r="C2360" s="36">
        <f t="shared" si="257"/>
        <v>89</v>
      </c>
      <c r="D2360" s="30">
        <f t="shared" si="258"/>
        <v>6528</v>
      </c>
      <c r="E2360" s="29"/>
      <c r="F2360" s="31">
        <v>-1</v>
      </c>
      <c r="G2360" s="25" t="s">
        <v>171</v>
      </c>
      <c r="H2360" s="23">
        <f t="shared" si="259"/>
        <v>11904</v>
      </c>
      <c r="I2360" s="25">
        <f t="shared" si="260"/>
        <v>11905</v>
      </c>
      <c r="J2360" s="80" t="s">
        <v>483</v>
      </c>
      <c r="K2360" s="79">
        <f t="shared" si="261"/>
        <v>969</v>
      </c>
      <c r="L2360" s="36" t="s">
        <v>110</v>
      </c>
      <c r="N2360" s="36" t="s">
        <v>402</v>
      </c>
    </row>
    <row r="2361" spans="1:14" ht="15" hidden="1" customHeight="1" outlineLevel="2" x14ac:dyDescent="0.25">
      <c r="A2361" s="36"/>
      <c r="B2361" s="35" t="str">
        <f t="shared" si="256"/>
        <v>Percent THD - Circuit 90</v>
      </c>
      <c r="C2361" s="36">
        <f t="shared" si="257"/>
        <v>90</v>
      </c>
      <c r="D2361" s="30">
        <f t="shared" si="258"/>
        <v>6529</v>
      </c>
      <c r="E2361" s="29"/>
      <c r="F2361" s="31">
        <v>-1</v>
      </c>
      <c r="G2361" s="25" t="s">
        <v>171</v>
      </c>
      <c r="H2361" s="23">
        <f t="shared" si="259"/>
        <v>11906</v>
      </c>
      <c r="I2361" s="25">
        <f t="shared" si="260"/>
        <v>11907</v>
      </c>
      <c r="J2361" s="80" t="s">
        <v>483</v>
      </c>
      <c r="K2361" s="79">
        <f t="shared" si="261"/>
        <v>970</v>
      </c>
      <c r="L2361" s="36" t="s">
        <v>110</v>
      </c>
      <c r="N2361" s="36" t="s">
        <v>402</v>
      </c>
    </row>
    <row r="2362" spans="1:14" ht="15" hidden="1" customHeight="1" outlineLevel="2" x14ac:dyDescent="0.25">
      <c r="A2362" s="36"/>
      <c r="B2362" s="35" t="str">
        <f t="shared" si="256"/>
        <v>Percent THD - Circuit 91</v>
      </c>
      <c r="C2362" s="36">
        <f t="shared" si="257"/>
        <v>91</v>
      </c>
      <c r="D2362" s="30">
        <f t="shared" si="258"/>
        <v>6530</v>
      </c>
      <c r="E2362" s="29"/>
      <c r="F2362" s="31">
        <v>-1</v>
      </c>
      <c r="G2362" s="25" t="s">
        <v>171</v>
      </c>
      <c r="H2362" s="23">
        <f t="shared" si="259"/>
        <v>11908</v>
      </c>
      <c r="I2362" s="25">
        <f t="shared" si="260"/>
        <v>11909</v>
      </c>
      <c r="J2362" s="80" t="s">
        <v>483</v>
      </c>
      <c r="K2362" s="79">
        <f t="shared" si="261"/>
        <v>971</v>
      </c>
      <c r="L2362" s="36" t="s">
        <v>110</v>
      </c>
      <c r="N2362" s="36" t="s">
        <v>402</v>
      </c>
    </row>
    <row r="2363" spans="1:14" ht="15.75" hidden="1" customHeight="1" outlineLevel="2" x14ac:dyDescent="0.25">
      <c r="B2363" s="35" t="str">
        <f t="shared" si="256"/>
        <v>Percent THD - Circuit 92</v>
      </c>
      <c r="C2363" s="36">
        <f t="shared" si="257"/>
        <v>92</v>
      </c>
      <c r="D2363" s="30">
        <f t="shared" si="258"/>
        <v>6531</v>
      </c>
      <c r="E2363" s="29"/>
      <c r="F2363" s="31">
        <v>-1</v>
      </c>
      <c r="G2363" s="25" t="s">
        <v>171</v>
      </c>
      <c r="H2363" s="23">
        <f t="shared" si="259"/>
        <v>11910</v>
      </c>
      <c r="I2363" s="25">
        <f t="shared" si="260"/>
        <v>11911</v>
      </c>
      <c r="J2363" s="80" t="s">
        <v>483</v>
      </c>
      <c r="K2363" s="79">
        <f t="shared" si="261"/>
        <v>972</v>
      </c>
      <c r="L2363" s="36" t="s">
        <v>110</v>
      </c>
      <c r="N2363" s="36" t="s">
        <v>402</v>
      </c>
    </row>
    <row r="2364" spans="1:14" ht="15.75" hidden="1" customHeight="1" outlineLevel="2" x14ac:dyDescent="0.25">
      <c r="B2364" s="35" t="str">
        <f t="shared" si="256"/>
        <v>Percent THD - Circuit 93</v>
      </c>
      <c r="C2364" s="36">
        <f t="shared" si="257"/>
        <v>93</v>
      </c>
      <c r="D2364" s="30">
        <f t="shared" si="258"/>
        <v>6532</v>
      </c>
      <c r="E2364" s="29"/>
      <c r="F2364" s="31">
        <v>-1</v>
      </c>
      <c r="G2364" s="25" t="s">
        <v>171</v>
      </c>
      <c r="H2364" s="23">
        <f t="shared" si="259"/>
        <v>11912</v>
      </c>
      <c r="I2364" s="25">
        <f t="shared" si="260"/>
        <v>11913</v>
      </c>
      <c r="J2364" s="80" t="s">
        <v>483</v>
      </c>
      <c r="K2364" s="79">
        <f t="shared" si="261"/>
        <v>973</v>
      </c>
      <c r="L2364" s="36" t="s">
        <v>110</v>
      </c>
      <c r="N2364" s="36" t="s">
        <v>402</v>
      </c>
    </row>
    <row r="2365" spans="1:14" ht="15.75" hidden="1" customHeight="1" outlineLevel="2" x14ac:dyDescent="0.25">
      <c r="B2365" s="35" t="str">
        <f t="shared" si="256"/>
        <v>Percent THD - Circuit 94</v>
      </c>
      <c r="C2365" s="36">
        <f t="shared" si="257"/>
        <v>94</v>
      </c>
      <c r="D2365" s="30">
        <f t="shared" si="258"/>
        <v>6533</v>
      </c>
      <c r="E2365" s="29"/>
      <c r="F2365" s="31">
        <v>-1</v>
      </c>
      <c r="G2365" s="25" t="s">
        <v>171</v>
      </c>
      <c r="H2365" s="23">
        <f t="shared" si="259"/>
        <v>11914</v>
      </c>
      <c r="I2365" s="25">
        <f t="shared" si="260"/>
        <v>11915</v>
      </c>
      <c r="J2365" s="80" t="s">
        <v>483</v>
      </c>
      <c r="K2365" s="79">
        <f t="shared" si="261"/>
        <v>974</v>
      </c>
      <c r="L2365" s="36" t="s">
        <v>110</v>
      </c>
      <c r="N2365" s="36" t="s">
        <v>402</v>
      </c>
    </row>
    <row r="2366" spans="1:14" ht="15.75" hidden="1" customHeight="1" outlineLevel="2" x14ac:dyDescent="0.25">
      <c r="B2366" s="35" t="str">
        <f t="shared" si="256"/>
        <v>Percent THD - Circuit 95</v>
      </c>
      <c r="C2366" s="36">
        <f t="shared" si="257"/>
        <v>95</v>
      </c>
      <c r="D2366" s="30">
        <f t="shared" si="258"/>
        <v>6534</v>
      </c>
      <c r="E2366" s="29"/>
      <c r="F2366" s="31">
        <v>-1</v>
      </c>
      <c r="G2366" s="25" t="s">
        <v>171</v>
      </c>
      <c r="H2366" s="23">
        <f t="shared" si="259"/>
        <v>11916</v>
      </c>
      <c r="I2366" s="25">
        <f t="shared" si="260"/>
        <v>11917</v>
      </c>
      <c r="J2366" s="80" t="s">
        <v>483</v>
      </c>
      <c r="K2366" s="79">
        <f t="shared" si="261"/>
        <v>975</v>
      </c>
      <c r="L2366" s="36" t="s">
        <v>110</v>
      </c>
      <c r="N2366" s="36" t="s">
        <v>402</v>
      </c>
    </row>
    <row r="2367" spans="1:14" ht="15.75" hidden="1" customHeight="1" outlineLevel="2" x14ac:dyDescent="0.25">
      <c r="B2367" s="35" t="str">
        <f t="shared" si="256"/>
        <v>Percent THD - Circuit 96</v>
      </c>
      <c r="C2367" s="36">
        <f t="shared" si="257"/>
        <v>96</v>
      </c>
      <c r="D2367" s="30">
        <f t="shared" si="258"/>
        <v>6535</v>
      </c>
      <c r="E2367" s="29"/>
      <c r="F2367" s="31">
        <v>-1</v>
      </c>
      <c r="G2367" s="25" t="s">
        <v>171</v>
      </c>
      <c r="H2367" s="23">
        <f t="shared" si="259"/>
        <v>11918</v>
      </c>
      <c r="I2367" s="25">
        <f t="shared" si="260"/>
        <v>11919</v>
      </c>
      <c r="J2367" s="80" t="s">
        <v>483</v>
      </c>
      <c r="K2367" s="79">
        <f t="shared" si="261"/>
        <v>976</v>
      </c>
      <c r="L2367" s="36" t="s">
        <v>110</v>
      </c>
      <c r="N2367" s="36" t="s">
        <v>402</v>
      </c>
    </row>
    <row r="2368" spans="1:14" outlineLevel="1" collapsed="1" x14ac:dyDescent="0.25">
      <c r="D2368" s="30"/>
      <c r="E2368" s="29"/>
      <c r="F2368" s="31"/>
    </row>
    <row r="2369" spans="1:16" s="69" customFormat="1" outlineLevel="1" x14ac:dyDescent="0.25">
      <c r="A2369" s="71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80" t="s">
        <v>483</v>
      </c>
      <c r="K2369" s="79" t="s">
        <v>500</v>
      </c>
      <c r="L2369" s="36" t="s">
        <v>110</v>
      </c>
      <c r="M2369" s="36" t="s">
        <v>52</v>
      </c>
      <c r="N2369" s="36" t="s">
        <v>403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80" t="s">
        <v>483</v>
      </c>
      <c r="K2370" s="79">
        <f>K2367+1</f>
        <v>977</v>
      </c>
      <c r="L2370" s="36" t="s">
        <v>110</v>
      </c>
      <c r="M2370" s="36" t="s">
        <v>52</v>
      </c>
      <c r="N2370" s="36" t="s">
        <v>403</v>
      </c>
    </row>
    <row r="2371" spans="1:16" ht="15.75" hidden="1" customHeight="1" outlineLevel="2" x14ac:dyDescent="0.25">
      <c r="B2371" s="35" t="str">
        <f t="shared" ref="B2371:B2434" si="262">CONCATENATE("Max Current- Circuit ",C2371)</f>
        <v>Max Current- Circuit 2</v>
      </c>
      <c r="C2371" s="36">
        <f t="shared" ref="C2371:C2402" si="263">C2370+1</f>
        <v>2</v>
      </c>
      <c r="D2371" s="30">
        <f t="shared" ref="D2371:D2402" si="264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80" t="s">
        <v>483</v>
      </c>
      <c r="K2371" s="79">
        <f>K2370+1</f>
        <v>978</v>
      </c>
      <c r="L2371" s="36" t="s">
        <v>110</v>
      </c>
      <c r="M2371" s="36" t="s">
        <v>52</v>
      </c>
      <c r="N2371" s="36" t="s">
        <v>403</v>
      </c>
    </row>
    <row r="2372" spans="1:16" ht="15.75" hidden="1" customHeight="1" outlineLevel="2" x14ac:dyDescent="0.25">
      <c r="B2372" s="35" t="str">
        <f t="shared" si="262"/>
        <v>Max Current- Circuit 3</v>
      </c>
      <c r="C2372" s="36">
        <f t="shared" si="263"/>
        <v>3</v>
      </c>
      <c r="D2372" s="30">
        <f t="shared" si="264"/>
        <v>6538</v>
      </c>
      <c r="E2372" s="29"/>
      <c r="F2372" s="31">
        <v>5194</v>
      </c>
      <c r="G2372" s="25" t="s">
        <v>171</v>
      </c>
      <c r="H2372" s="23">
        <f t="shared" ref="H2372:H2435" si="265">I2371+1</f>
        <v>11924</v>
      </c>
      <c r="I2372" s="25">
        <f t="shared" ref="I2372:I2435" si="266">+H2372+1</f>
        <v>11925</v>
      </c>
      <c r="J2372" s="80" t="s">
        <v>483</v>
      </c>
      <c r="K2372" s="79">
        <f t="shared" ref="K2372:K2435" si="267">K2371+1</f>
        <v>979</v>
      </c>
      <c r="L2372" s="36" t="s">
        <v>110</v>
      </c>
      <c r="M2372" s="36" t="s">
        <v>52</v>
      </c>
      <c r="N2372" s="36" t="s">
        <v>403</v>
      </c>
    </row>
    <row r="2373" spans="1:16" ht="15.75" hidden="1" customHeight="1" outlineLevel="2" x14ac:dyDescent="0.25">
      <c r="B2373" s="35" t="str">
        <f t="shared" si="262"/>
        <v>Max Current- Circuit 4</v>
      </c>
      <c r="C2373" s="36">
        <f t="shared" si="263"/>
        <v>4</v>
      </c>
      <c r="D2373" s="30">
        <f t="shared" si="264"/>
        <v>6539</v>
      </c>
      <c r="E2373" s="29"/>
      <c r="F2373" s="31">
        <v>5195</v>
      </c>
      <c r="G2373" s="25" t="s">
        <v>171</v>
      </c>
      <c r="H2373" s="23">
        <f t="shared" si="265"/>
        <v>11926</v>
      </c>
      <c r="I2373" s="25">
        <f t="shared" si="266"/>
        <v>11927</v>
      </c>
      <c r="J2373" s="80" t="s">
        <v>483</v>
      </c>
      <c r="K2373" s="79">
        <f t="shared" si="267"/>
        <v>980</v>
      </c>
      <c r="L2373" s="36" t="s">
        <v>110</v>
      </c>
      <c r="M2373" s="36" t="s">
        <v>52</v>
      </c>
      <c r="N2373" s="36" t="s">
        <v>403</v>
      </c>
    </row>
    <row r="2374" spans="1:16" ht="15.75" hidden="1" customHeight="1" outlineLevel="2" x14ac:dyDescent="0.25">
      <c r="B2374" s="35" t="str">
        <f t="shared" si="262"/>
        <v>Max Current- Circuit 5</v>
      </c>
      <c r="C2374" s="36">
        <f t="shared" si="263"/>
        <v>5</v>
      </c>
      <c r="D2374" s="30">
        <f t="shared" si="264"/>
        <v>6540</v>
      </c>
      <c r="E2374" s="29"/>
      <c r="F2374" s="31">
        <v>5196</v>
      </c>
      <c r="G2374" s="25" t="s">
        <v>171</v>
      </c>
      <c r="H2374" s="23">
        <f t="shared" si="265"/>
        <v>11928</v>
      </c>
      <c r="I2374" s="25">
        <f t="shared" si="266"/>
        <v>11929</v>
      </c>
      <c r="J2374" s="80" t="s">
        <v>483</v>
      </c>
      <c r="K2374" s="79">
        <f t="shared" si="267"/>
        <v>981</v>
      </c>
      <c r="L2374" s="36" t="s">
        <v>110</v>
      </c>
      <c r="M2374" s="36" t="s">
        <v>52</v>
      </c>
      <c r="N2374" s="36" t="s">
        <v>403</v>
      </c>
    </row>
    <row r="2375" spans="1:16" ht="15" hidden="1" customHeight="1" outlineLevel="2" x14ac:dyDescent="0.25">
      <c r="A2375" s="36"/>
      <c r="B2375" s="35" t="str">
        <f t="shared" si="262"/>
        <v>Max Current- Circuit 6</v>
      </c>
      <c r="C2375" s="36">
        <f t="shared" si="263"/>
        <v>6</v>
      </c>
      <c r="D2375" s="30">
        <f t="shared" si="264"/>
        <v>6541</v>
      </c>
      <c r="E2375" s="29"/>
      <c r="F2375" s="31">
        <v>5197</v>
      </c>
      <c r="G2375" s="25" t="s">
        <v>171</v>
      </c>
      <c r="H2375" s="23">
        <f t="shared" si="265"/>
        <v>11930</v>
      </c>
      <c r="I2375" s="25">
        <f t="shared" si="266"/>
        <v>11931</v>
      </c>
      <c r="J2375" s="80" t="s">
        <v>483</v>
      </c>
      <c r="K2375" s="79">
        <f t="shared" si="267"/>
        <v>982</v>
      </c>
      <c r="L2375" s="36" t="s">
        <v>110</v>
      </c>
      <c r="M2375" s="36" t="s">
        <v>52</v>
      </c>
      <c r="N2375" s="36" t="s">
        <v>403</v>
      </c>
    </row>
    <row r="2376" spans="1:16" ht="15" hidden="1" customHeight="1" outlineLevel="2" x14ac:dyDescent="0.25">
      <c r="A2376" s="36"/>
      <c r="B2376" s="35" t="str">
        <f t="shared" si="262"/>
        <v>Max Current- Circuit 7</v>
      </c>
      <c r="C2376" s="36">
        <f t="shared" si="263"/>
        <v>7</v>
      </c>
      <c r="D2376" s="30">
        <f t="shared" si="264"/>
        <v>6542</v>
      </c>
      <c r="E2376" s="29"/>
      <c r="F2376" s="31">
        <v>5198</v>
      </c>
      <c r="G2376" s="25" t="s">
        <v>171</v>
      </c>
      <c r="H2376" s="23">
        <f t="shared" si="265"/>
        <v>11932</v>
      </c>
      <c r="I2376" s="25">
        <f t="shared" si="266"/>
        <v>11933</v>
      </c>
      <c r="J2376" s="80" t="s">
        <v>483</v>
      </c>
      <c r="K2376" s="79">
        <f t="shared" si="267"/>
        <v>983</v>
      </c>
      <c r="L2376" s="36" t="s">
        <v>110</v>
      </c>
      <c r="M2376" s="36" t="s">
        <v>52</v>
      </c>
      <c r="N2376" s="36" t="s">
        <v>403</v>
      </c>
    </row>
    <row r="2377" spans="1:16" ht="15" hidden="1" customHeight="1" outlineLevel="2" x14ac:dyDescent="0.25">
      <c r="A2377" s="36"/>
      <c r="B2377" s="35" t="str">
        <f t="shared" si="262"/>
        <v>Max Current- Circuit 8</v>
      </c>
      <c r="C2377" s="36">
        <f t="shared" si="263"/>
        <v>8</v>
      </c>
      <c r="D2377" s="30">
        <f t="shared" si="264"/>
        <v>6543</v>
      </c>
      <c r="E2377" s="29"/>
      <c r="F2377" s="31">
        <v>5199</v>
      </c>
      <c r="G2377" s="25" t="s">
        <v>171</v>
      </c>
      <c r="H2377" s="23">
        <f t="shared" si="265"/>
        <v>11934</v>
      </c>
      <c r="I2377" s="25">
        <f t="shared" si="266"/>
        <v>11935</v>
      </c>
      <c r="J2377" s="80" t="s">
        <v>483</v>
      </c>
      <c r="K2377" s="79">
        <f t="shared" si="267"/>
        <v>984</v>
      </c>
      <c r="L2377" s="36" t="s">
        <v>110</v>
      </c>
      <c r="M2377" s="36" t="s">
        <v>52</v>
      </c>
      <c r="N2377" s="36" t="s">
        <v>403</v>
      </c>
    </row>
    <row r="2378" spans="1:16" ht="15" hidden="1" customHeight="1" outlineLevel="2" x14ac:dyDescent="0.25">
      <c r="A2378" s="36"/>
      <c r="B2378" s="35" t="str">
        <f t="shared" si="262"/>
        <v>Max Current- Circuit 9</v>
      </c>
      <c r="C2378" s="36">
        <f t="shared" si="263"/>
        <v>9</v>
      </c>
      <c r="D2378" s="30">
        <f t="shared" si="264"/>
        <v>6544</v>
      </c>
      <c r="E2378" s="29"/>
      <c r="F2378" s="31">
        <v>5200</v>
      </c>
      <c r="G2378" s="25" t="s">
        <v>171</v>
      </c>
      <c r="H2378" s="23">
        <f t="shared" si="265"/>
        <v>11936</v>
      </c>
      <c r="I2378" s="25">
        <f t="shared" si="266"/>
        <v>11937</v>
      </c>
      <c r="J2378" s="80" t="s">
        <v>483</v>
      </c>
      <c r="K2378" s="79">
        <f t="shared" si="267"/>
        <v>985</v>
      </c>
      <c r="L2378" s="36" t="s">
        <v>110</v>
      </c>
      <c r="M2378" s="36" t="s">
        <v>52</v>
      </c>
      <c r="N2378" s="36" t="s">
        <v>403</v>
      </c>
    </row>
    <row r="2379" spans="1:16" ht="15" hidden="1" customHeight="1" outlineLevel="2" x14ac:dyDescent="0.25">
      <c r="A2379" s="36"/>
      <c r="B2379" s="35" t="str">
        <f t="shared" si="262"/>
        <v>Max Current- Circuit 10</v>
      </c>
      <c r="C2379" s="36">
        <f t="shared" si="263"/>
        <v>10</v>
      </c>
      <c r="D2379" s="30">
        <f t="shared" si="264"/>
        <v>6545</v>
      </c>
      <c r="E2379" s="29"/>
      <c r="F2379" s="31">
        <v>5201</v>
      </c>
      <c r="G2379" s="25" t="s">
        <v>171</v>
      </c>
      <c r="H2379" s="23">
        <f t="shared" si="265"/>
        <v>11938</v>
      </c>
      <c r="I2379" s="25">
        <f t="shared" si="266"/>
        <v>11939</v>
      </c>
      <c r="J2379" s="80" t="s">
        <v>483</v>
      </c>
      <c r="K2379" s="79">
        <f t="shared" si="267"/>
        <v>986</v>
      </c>
      <c r="L2379" s="36" t="s">
        <v>110</v>
      </c>
      <c r="M2379" s="36" t="s">
        <v>52</v>
      </c>
      <c r="N2379" s="36" t="s">
        <v>403</v>
      </c>
    </row>
    <row r="2380" spans="1:16" ht="15" hidden="1" customHeight="1" outlineLevel="2" x14ac:dyDescent="0.25">
      <c r="A2380" s="36"/>
      <c r="B2380" s="35" t="str">
        <f t="shared" si="262"/>
        <v>Max Current- Circuit 11</v>
      </c>
      <c r="C2380" s="36">
        <f t="shared" si="263"/>
        <v>11</v>
      </c>
      <c r="D2380" s="30">
        <f t="shared" si="264"/>
        <v>6546</v>
      </c>
      <c r="E2380" s="29"/>
      <c r="F2380" s="31">
        <v>5202</v>
      </c>
      <c r="G2380" s="25" t="s">
        <v>171</v>
      </c>
      <c r="H2380" s="23">
        <f t="shared" si="265"/>
        <v>11940</v>
      </c>
      <c r="I2380" s="25">
        <f t="shared" si="266"/>
        <v>11941</v>
      </c>
      <c r="J2380" s="80" t="s">
        <v>483</v>
      </c>
      <c r="K2380" s="79">
        <f t="shared" si="267"/>
        <v>987</v>
      </c>
      <c r="L2380" s="36" t="s">
        <v>110</v>
      </c>
      <c r="M2380" s="36" t="s">
        <v>52</v>
      </c>
      <c r="N2380" s="36" t="s">
        <v>403</v>
      </c>
    </row>
    <row r="2381" spans="1:16" ht="15" hidden="1" customHeight="1" outlineLevel="2" x14ac:dyDescent="0.25">
      <c r="A2381" s="36"/>
      <c r="B2381" s="35" t="str">
        <f t="shared" si="262"/>
        <v>Max Current- Circuit 12</v>
      </c>
      <c r="C2381" s="36">
        <f t="shared" si="263"/>
        <v>12</v>
      </c>
      <c r="D2381" s="30">
        <f t="shared" si="264"/>
        <v>6547</v>
      </c>
      <c r="E2381" s="29"/>
      <c r="F2381" s="31">
        <v>5203</v>
      </c>
      <c r="G2381" s="25" t="s">
        <v>171</v>
      </c>
      <c r="H2381" s="23">
        <f t="shared" si="265"/>
        <v>11942</v>
      </c>
      <c r="I2381" s="25">
        <f t="shared" si="266"/>
        <v>11943</v>
      </c>
      <c r="J2381" s="80" t="s">
        <v>483</v>
      </c>
      <c r="K2381" s="79">
        <f t="shared" si="267"/>
        <v>988</v>
      </c>
      <c r="L2381" s="36" t="s">
        <v>110</v>
      </c>
      <c r="M2381" s="36" t="s">
        <v>52</v>
      </c>
      <c r="N2381" s="36" t="s">
        <v>403</v>
      </c>
    </row>
    <row r="2382" spans="1:16" ht="15" hidden="1" customHeight="1" outlineLevel="2" x14ac:dyDescent="0.25">
      <c r="A2382" s="36"/>
      <c r="B2382" s="35" t="str">
        <f t="shared" si="262"/>
        <v>Max Current- Circuit 13</v>
      </c>
      <c r="C2382" s="36">
        <f t="shared" si="263"/>
        <v>13</v>
      </c>
      <c r="D2382" s="30">
        <f t="shared" si="264"/>
        <v>6548</v>
      </c>
      <c r="E2382" s="29"/>
      <c r="F2382" s="31">
        <v>5204</v>
      </c>
      <c r="G2382" s="25" t="s">
        <v>171</v>
      </c>
      <c r="H2382" s="23">
        <f t="shared" si="265"/>
        <v>11944</v>
      </c>
      <c r="I2382" s="25">
        <f t="shared" si="266"/>
        <v>11945</v>
      </c>
      <c r="J2382" s="80" t="s">
        <v>483</v>
      </c>
      <c r="K2382" s="79">
        <f t="shared" si="267"/>
        <v>989</v>
      </c>
      <c r="L2382" s="36" t="s">
        <v>110</v>
      </c>
      <c r="M2382" s="36" t="s">
        <v>52</v>
      </c>
      <c r="N2382" s="36" t="s">
        <v>403</v>
      </c>
    </row>
    <row r="2383" spans="1:16" ht="15" hidden="1" customHeight="1" outlineLevel="2" x14ac:dyDescent="0.25">
      <c r="A2383" s="36"/>
      <c r="B2383" s="35" t="str">
        <f t="shared" si="262"/>
        <v>Max Current- Circuit 14</v>
      </c>
      <c r="C2383" s="36">
        <f t="shared" si="263"/>
        <v>14</v>
      </c>
      <c r="D2383" s="30">
        <f t="shared" si="264"/>
        <v>6549</v>
      </c>
      <c r="E2383" s="29"/>
      <c r="F2383" s="31">
        <v>5205</v>
      </c>
      <c r="G2383" s="25" t="s">
        <v>171</v>
      </c>
      <c r="H2383" s="23">
        <f t="shared" si="265"/>
        <v>11946</v>
      </c>
      <c r="I2383" s="25">
        <f t="shared" si="266"/>
        <v>11947</v>
      </c>
      <c r="J2383" s="80" t="s">
        <v>483</v>
      </c>
      <c r="K2383" s="79">
        <f t="shared" si="267"/>
        <v>990</v>
      </c>
      <c r="L2383" s="36" t="s">
        <v>110</v>
      </c>
      <c r="M2383" s="36" t="s">
        <v>52</v>
      </c>
      <c r="N2383" s="36" t="s">
        <v>403</v>
      </c>
    </row>
    <row r="2384" spans="1:16" ht="15" hidden="1" customHeight="1" outlineLevel="2" x14ac:dyDescent="0.25">
      <c r="A2384" s="36"/>
      <c r="B2384" s="35" t="str">
        <f t="shared" si="262"/>
        <v>Max Current- Circuit 15</v>
      </c>
      <c r="C2384" s="36">
        <f t="shared" si="263"/>
        <v>15</v>
      </c>
      <c r="D2384" s="30">
        <f t="shared" si="264"/>
        <v>6550</v>
      </c>
      <c r="E2384" s="29"/>
      <c r="F2384" s="31">
        <v>5206</v>
      </c>
      <c r="G2384" s="25" t="s">
        <v>171</v>
      </c>
      <c r="H2384" s="23">
        <f t="shared" si="265"/>
        <v>11948</v>
      </c>
      <c r="I2384" s="25">
        <f t="shared" si="266"/>
        <v>11949</v>
      </c>
      <c r="J2384" s="80" t="s">
        <v>483</v>
      </c>
      <c r="K2384" s="79">
        <f t="shared" si="267"/>
        <v>991</v>
      </c>
      <c r="L2384" s="36" t="s">
        <v>110</v>
      </c>
      <c r="M2384" s="36" t="s">
        <v>52</v>
      </c>
      <c r="N2384" s="36" t="s">
        <v>403</v>
      </c>
    </row>
    <row r="2385" spans="1:14" ht="15" hidden="1" customHeight="1" outlineLevel="2" x14ac:dyDescent="0.25">
      <c r="A2385" s="36"/>
      <c r="B2385" s="35" t="str">
        <f t="shared" si="262"/>
        <v>Max Current- Circuit 16</v>
      </c>
      <c r="C2385" s="36">
        <f t="shared" si="263"/>
        <v>16</v>
      </c>
      <c r="D2385" s="30">
        <f t="shared" si="264"/>
        <v>6551</v>
      </c>
      <c r="E2385" s="29"/>
      <c r="F2385" s="31">
        <v>5207</v>
      </c>
      <c r="G2385" s="25" t="s">
        <v>171</v>
      </c>
      <c r="H2385" s="23">
        <f t="shared" si="265"/>
        <v>11950</v>
      </c>
      <c r="I2385" s="25">
        <f t="shared" si="266"/>
        <v>11951</v>
      </c>
      <c r="J2385" s="80" t="s">
        <v>483</v>
      </c>
      <c r="K2385" s="79">
        <f t="shared" si="267"/>
        <v>992</v>
      </c>
      <c r="L2385" s="36" t="s">
        <v>110</v>
      </c>
      <c r="M2385" s="36" t="s">
        <v>52</v>
      </c>
      <c r="N2385" s="36" t="s">
        <v>403</v>
      </c>
    </row>
    <row r="2386" spans="1:14" ht="15" hidden="1" customHeight="1" outlineLevel="2" x14ac:dyDescent="0.25">
      <c r="A2386" s="36"/>
      <c r="B2386" s="35" t="str">
        <f t="shared" si="262"/>
        <v>Max Current- Circuit 17</v>
      </c>
      <c r="C2386" s="36">
        <f t="shared" si="263"/>
        <v>17</v>
      </c>
      <c r="D2386" s="30">
        <f t="shared" si="264"/>
        <v>6552</v>
      </c>
      <c r="E2386" s="29"/>
      <c r="F2386" s="31">
        <v>5208</v>
      </c>
      <c r="G2386" s="25" t="s">
        <v>171</v>
      </c>
      <c r="H2386" s="23">
        <f t="shared" si="265"/>
        <v>11952</v>
      </c>
      <c r="I2386" s="25">
        <f t="shared" si="266"/>
        <v>11953</v>
      </c>
      <c r="J2386" s="80" t="s">
        <v>483</v>
      </c>
      <c r="K2386" s="79">
        <f t="shared" si="267"/>
        <v>993</v>
      </c>
      <c r="L2386" s="36" t="s">
        <v>110</v>
      </c>
      <c r="M2386" s="36" t="s">
        <v>52</v>
      </c>
      <c r="N2386" s="36" t="s">
        <v>403</v>
      </c>
    </row>
    <row r="2387" spans="1:14" ht="15" hidden="1" customHeight="1" outlineLevel="2" x14ac:dyDescent="0.25">
      <c r="A2387" s="36"/>
      <c r="B2387" s="35" t="str">
        <f t="shared" si="262"/>
        <v>Max Current- Circuit 18</v>
      </c>
      <c r="C2387" s="36">
        <f t="shared" si="263"/>
        <v>18</v>
      </c>
      <c r="D2387" s="30">
        <f t="shared" si="264"/>
        <v>6553</v>
      </c>
      <c r="E2387" s="29"/>
      <c r="F2387" s="31">
        <v>5209</v>
      </c>
      <c r="G2387" s="25" t="s">
        <v>171</v>
      </c>
      <c r="H2387" s="23">
        <f t="shared" si="265"/>
        <v>11954</v>
      </c>
      <c r="I2387" s="25">
        <f t="shared" si="266"/>
        <v>11955</v>
      </c>
      <c r="J2387" s="80" t="s">
        <v>483</v>
      </c>
      <c r="K2387" s="79">
        <f t="shared" si="267"/>
        <v>994</v>
      </c>
      <c r="L2387" s="36" t="s">
        <v>110</v>
      </c>
      <c r="M2387" s="36" t="s">
        <v>52</v>
      </c>
      <c r="N2387" s="36" t="s">
        <v>403</v>
      </c>
    </row>
    <row r="2388" spans="1:14" ht="15" hidden="1" customHeight="1" outlineLevel="2" x14ac:dyDescent="0.25">
      <c r="A2388" s="36"/>
      <c r="B2388" s="35" t="str">
        <f t="shared" si="262"/>
        <v>Max Current- Circuit 19</v>
      </c>
      <c r="C2388" s="36">
        <f t="shared" si="263"/>
        <v>19</v>
      </c>
      <c r="D2388" s="30">
        <f t="shared" si="264"/>
        <v>6554</v>
      </c>
      <c r="E2388" s="29"/>
      <c r="F2388" s="31">
        <v>5210</v>
      </c>
      <c r="G2388" s="25" t="s">
        <v>171</v>
      </c>
      <c r="H2388" s="23">
        <f t="shared" si="265"/>
        <v>11956</v>
      </c>
      <c r="I2388" s="25">
        <f t="shared" si="266"/>
        <v>11957</v>
      </c>
      <c r="J2388" s="80" t="s">
        <v>483</v>
      </c>
      <c r="K2388" s="79">
        <f t="shared" si="267"/>
        <v>995</v>
      </c>
      <c r="L2388" s="36" t="s">
        <v>110</v>
      </c>
      <c r="M2388" s="36" t="s">
        <v>52</v>
      </c>
      <c r="N2388" s="36" t="s">
        <v>403</v>
      </c>
    </row>
    <row r="2389" spans="1:14" ht="15" hidden="1" customHeight="1" outlineLevel="2" x14ac:dyDescent="0.25">
      <c r="A2389" s="36"/>
      <c r="B2389" s="35" t="str">
        <f t="shared" si="262"/>
        <v>Max Current- Circuit 20</v>
      </c>
      <c r="C2389" s="36">
        <f t="shared" si="263"/>
        <v>20</v>
      </c>
      <c r="D2389" s="30">
        <f t="shared" si="264"/>
        <v>6555</v>
      </c>
      <c r="E2389" s="29"/>
      <c r="F2389" s="31">
        <v>5211</v>
      </c>
      <c r="G2389" s="25" t="s">
        <v>171</v>
      </c>
      <c r="H2389" s="23">
        <f t="shared" si="265"/>
        <v>11958</v>
      </c>
      <c r="I2389" s="25">
        <f t="shared" si="266"/>
        <v>11959</v>
      </c>
      <c r="J2389" s="80" t="s">
        <v>483</v>
      </c>
      <c r="K2389" s="79">
        <f t="shared" si="267"/>
        <v>996</v>
      </c>
      <c r="L2389" s="36" t="s">
        <v>110</v>
      </c>
      <c r="M2389" s="36" t="s">
        <v>52</v>
      </c>
      <c r="N2389" s="36" t="s">
        <v>403</v>
      </c>
    </row>
    <row r="2390" spans="1:14" ht="15" hidden="1" customHeight="1" outlineLevel="2" x14ac:dyDescent="0.25">
      <c r="A2390" s="36"/>
      <c r="B2390" s="35" t="str">
        <f t="shared" si="262"/>
        <v>Max Current- Circuit 21</v>
      </c>
      <c r="C2390" s="36">
        <f t="shared" si="263"/>
        <v>21</v>
      </c>
      <c r="D2390" s="30">
        <f t="shared" si="264"/>
        <v>6556</v>
      </c>
      <c r="E2390" s="29"/>
      <c r="F2390" s="31">
        <v>5212</v>
      </c>
      <c r="G2390" s="25" t="s">
        <v>171</v>
      </c>
      <c r="H2390" s="23">
        <f t="shared" si="265"/>
        <v>11960</v>
      </c>
      <c r="I2390" s="25">
        <f t="shared" si="266"/>
        <v>11961</v>
      </c>
      <c r="J2390" s="80" t="s">
        <v>483</v>
      </c>
      <c r="K2390" s="79">
        <f t="shared" si="267"/>
        <v>997</v>
      </c>
      <c r="L2390" s="36" t="s">
        <v>110</v>
      </c>
      <c r="M2390" s="36" t="s">
        <v>52</v>
      </c>
      <c r="N2390" s="36" t="s">
        <v>403</v>
      </c>
    </row>
    <row r="2391" spans="1:14" ht="15" hidden="1" customHeight="1" outlineLevel="2" x14ac:dyDescent="0.25">
      <c r="A2391" s="36"/>
      <c r="B2391" s="35" t="str">
        <f t="shared" si="262"/>
        <v>Max Current- Circuit 22</v>
      </c>
      <c r="C2391" s="36">
        <f t="shared" si="263"/>
        <v>22</v>
      </c>
      <c r="D2391" s="30">
        <f t="shared" si="264"/>
        <v>6557</v>
      </c>
      <c r="E2391" s="29"/>
      <c r="F2391" s="31">
        <v>5213</v>
      </c>
      <c r="G2391" s="25" t="s">
        <v>171</v>
      </c>
      <c r="H2391" s="23">
        <f t="shared" si="265"/>
        <v>11962</v>
      </c>
      <c r="I2391" s="25">
        <f t="shared" si="266"/>
        <v>11963</v>
      </c>
      <c r="J2391" s="80" t="s">
        <v>483</v>
      </c>
      <c r="K2391" s="79">
        <f t="shared" si="267"/>
        <v>998</v>
      </c>
      <c r="L2391" s="36" t="s">
        <v>110</v>
      </c>
      <c r="M2391" s="36" t="s">
        <v>52</v>
      </c>
      <c r="N2391" s="36" t="s">
        <v>403</v>
      </c>
    </row>
    <row r="2392" spans="1:14" ht="15" hidden="1" customHeight="1" outlineLevel="2" x14ac:dyDescent="0.25">
      <c r="A2392" s="36"/>
      <c r="B2392" s="35" t="str">
        <f t="shared" si="262"/>
        <v>Max Current- Circuit 23</v>
      </c>
      <c r="C2392" s="36">
        <f t="shared" si="263"/>
        <v>23</v>
      </c>
      <c r="D2392" s="30">
        <f t="shared" si="264"/>
        <v>6558</v>
      </c>
      <c r="E2392" s="29"/>
      <c r="F2392" s="31">
        <v>5214</v>
      </c>
      <c r="G2392" s="25" t="s">
        <v>171</v>
      </c>
      <c r="H2392" s="23">
        <f t="shared" si="265"/>
        <v>11964</v>
      </c>
      <c r="I2392" s="25">
        <f t="shared" si="266"/>
        <v>11965</v>
      </c>
      <c r="J2392" s="80" t="s">
        <v>483</v>
      </c>
      <c r="K2392" s="79">
        <f t="shared" si="267"/>
        <v>999</v>
      </c>
      <c r="L2392" s="36" t="s">
        <v>110</v>
      </c>
      <c r="M2392" s="36" t="s">
        <v>52</v>
      </c>
      <c r="N2392" s="36" t="s">
        <v>403</v>
      </c>
    </row>
    <row r="2393" spans="1:14" ht="15" hidden="1" customHeight="1" outlineLevel="2" x14ac:dyDescent="0.25">
      <c r="A2393" s="36"/>
      <c r="B2393" s="35" t="str">
        <f t="shared" si="262"/>
        <v>Max Current- Circuit 24</v>
      </c>
      <c r="C2393" s="36">
        <f t="shared" si="263"/>
        <v>24</v>
      </c>
      <c r="D2393" s="30">
        <f t="shared" si="264"/>
        <v>6559</v>
      </c>
      <c r="E2393" s="29"/>
      <c r="F2393" s="31">
        <v>5215</v>
      </c>
      <c r="G2393" s="25" t="s">
        <v>171</v>
      </c>
      <c r="H2393" s="23">
        <f t="shared" si="265"/>
        <v>11966</v>
      </c>
      <c r="I2393" s="25">
        <f t="shared" si="266"/>
        <v>11967</v>
      </c>
      <c r="J2393" s="80" t="s">
        <v>483</v>
      </c>
      <c r="K2393" s="79">
        <f t="shared" si="267"/>
        <v>1000</v>
      </c>
      <c r="L2393" s="36" t="s">
        <v>110</v>
      </c>
      <c r="M2393" s="36" t="s">
        <v>52</v>
      </c>
      <c r="N2393" s="36" t="s">
        <v>403</v>
      </c>
    </row>
    <row r="2394" spans="1:14" ht="15" hidden="1" customHeight="1" outlineLevel="2" x14ac:dyDescent="0.25">
      <c r="A2394" s="36"/>
      <c r="B2394" s="35" t="str">
        <f t="shared" si="262"/>
        <v>Max Current- Circuit 25</v>
      </c>
      <c r="C2394" s="36">
        <f t="shared" si="263"/>
        <v>25</v>
      </c>
      <c r="D2394" s="30">
        <f t="shared" si="264"/>
        <v>6560</v>
      </c>
      <c r="E2394" s="29"/>
      <c r="F2394" s="31">
        <v>5216</v>
      </c>
      <c r="G2394" s="25" t="s">
        <v>171</v>
      </c>
      <c r="H2394" s="23">
        <f t="shared" si="265"/>
        <v>11968</v>
      </c>
      <c r="I2394" s="25">
        <f t="shared" si="266"/>
        <v>11969</v>
      </c>
      <c r="J2394" s="80" t="s">
        <v>483</v>
      </c>
      <c r="K2394" s="79">
        <f t="shared" si="267"/>
        <v>1001</v>
      </c>
      <c r="L2394" s="36" t="s">
        <v>110</v>
      </c>
      <c r="M2394" s="36" t="s">
        <v>52</v>
      </c>
      <c r="N2394" s="36" t="s">
        <v>403</v>
      </c>
    </row>
    <row r="2395" spans="1:14" ht="15" hidden="1" customHeight="1" outlineLevel="2" x14ac:dyDescent="0.25">
      <c r="A2395" s="36"/>
      <c r="B2395" s="35" t="str">
        <f t="shared" si="262"/>
        <v>Max Current- Circuit 26</v>
      </c>
      <c r="C2395" s="36">
        <f t="shared" si="263"/>
        <v>26</v>
      </c>
      <c r="D2395" s="30">
        <f t="shared" si="264"/>
        <v>6561</v>
      </c>
      <c r="E2395" s="29"/>
      <c r="F2395" s="31">
        <v>5217</v>
      </c>
      <c r="G2395" s="25" t="s">
        <v>171</v>
      </c>
      <c r="H2395" s="23">
        <f t="shared" si="265"/>
        <v>11970</v>
      </c>
      <c r="I2395" s="25">
        <f t="shared" si="266"/>
        <v>11971</v>
      </c>
      <c r="J2395" s="80" t="s">
        <v>483</v>
      </c>
      <c r="K2395" s="79">
        <f t="shared" si="267"/>
        <v>1002</v>
      </c>
      <c r="L2395" s="36" t="s">
        <v>110</v>
      </c>
      <c r="M2395" s="36" t="s">
        <v>52</v>
      </c>
      <c r="N2395" s="36" t="s">
        <v>403</v>
      </c>
    </row>
    <row r="2396" spans="1:14" ht="15" hidden="1" customHeight="1" outlineLevel="2" x14ac:dyDescent="0.25">
      <c r="A2396" s="36"/>
      <c r="B2396" s="35" t="str">
        <f t="shared" si="262"/>
        <v>Max Current- Circuit 27</v>
      </c>
      <c r="C2396" s="36">
        <f t="shared" si="263"/>
        <v>27</v>
      </c>
      <c r="D2396" s="30">
        <f t="shared" si="264"/>
        <v>6562</v>
      </c>
      <c r="E2396" s="29"/>
      <c r="F2396" s="31">
        <v>5218</v>
      </c>
      <c r="G2396" s="25" t="s">
        <v>171</v>
      </c>
      <c r="H2396" s="23">
        <f t="shared" si="265"/>
        <v>11972</v>
      </c>
      <c r="I2396" s="25">
        <f t="shared" si="266"/>
        <v>11973</v>
      </c>
      <c r="J2396" s="80" t="s">
        <v>483</v>
      </c>
      <c r="K2396" s="79">
        <f t="shared" si="267"/>
        <v>1003</v>
      </c>
      <c r="L2396" s="36" t="s">
        <v>110</v>
      </c>
      <c r="M2396" s="36" t="s">
        <v>52</v>
      </c>
      <c r="N2396" s="36" t="s">
        <v>403</v>
      </c>
    </row>
    <row r="2397" spans="1:14" ht="15" hidden="1" customHeight="1" outlineLevel="2" x14ac:dyDescent="0.25">
      <c r="A2397" s="36"/>
      <c r="B2397" s="35" t="str">
        <f t="shared" si="262"/>
        <v>Max Current- Circuit 28</v>
      </c>
      <c r="C2397" s="36">
        <f t="shared" si="263"/>
        <v>28</v>
      </c>
      <c r="D2397" s="30">
        <f t="shared" si="264"/>
        <v>6563</v>
      </c>
      <c r="E2397" s="29"/>
      <c r="F2397" s="31">
        <v>5219</v>
      </c>
      <c r="G2397" s="25" t="s">
        <v>171</v>
      </c>
      <c r="H2397" s="23">
        <f t="shared" si="265"/>
        <v>11974</v>
      </c>
      <c r="I2397" s="25">
        <f t="shared" si="266"/>
        <v>11975</v>
      </c>
      <c r="J2397" s="80" t="s">
        <v>483</v>
      </c>
      <c r="K2397" s="79">
        <f t="shared" si="267"/>
        <v>1004</v>
      </c>
      <c r="L2397" s="36" t="s">
        <v>110</v>
      </c>
      <c r="M2397" s="36" t="s">
        <v>52</v>
      </c>
      <c r="N2397" s="36" t="s">
        <v>403</v>
      </c>
    </row>
    <row r="2398" spans="1:14" ht="15" hidden="1" customHeight="1" outlineLevel="2" x14ac:dyDescent="0.25">
      <c r="A2398" s="36"/>
      <c r="B2398" s="35" t="str">
        <f t="shared" si="262"/>
        <v>Max Current- Circuit 29</v>
      </c>
      <c r="C2398" s="36">
        <f t="shared" si="263"/>
        <v>29</v>
      </c>
      <c r="D2398" s="30">
        <f t="shared" si="264"/>
        <v>6564</v>
      </c>
      <c r="E2398" s="29"/>
      <c r="F2398" s="31">
        <v>5220</v>
      </c>
      <c r="G2398" s="25" t="s">
        <v>171</v>
      </c>
      <c r="H2398" s="23">
        <f t="shared" si="265"/>
        <v>11976</v>
      </c>
      <c r="I2398" s="25">
        <f t="shared" si="266"/>
        <v>11977</v>
      </c>
      <c r="J2398" s="80" t="s">
        <v>483</v>
      </c>
      <c r="K2398" s="79">
        <f t="shared" si="267"/>
        <v>1005</v>
      </c>
      <c r="L2398" s="36" t="s">
        <v>110</v>
      </c>
      <c r="M2398" s="36" t="s">
        <v>52</v>
      </c>
      <c r="N2398" s="36" t="s">
        <v>403</v>
      </c>
    </row>
    <row r="2399" spans="1:14" ht="15" hidden="1" customHeight="1" outlineLevel="2" x14ac:dyDescent="0.25">
      <c r="A2399" s="36"/>
      <c r="B2399" s="35" t="str">
        <f t="shared" si="262"/>
        <v>Max Current- Circuit 30</v>
      </c>
      <c r="C2399" s="36">
        <f t="shared" si="263"/>
        <v>30</v>
      </c>
      <c r="D2399" s="30">
        <f t="shared" si="264"/>
        <v>6565</v>
      </c>
      <c r="E2399" s="29"/>
      <c r="F2399" s="31">
        <v>5221</v>
      </c>
      <c r="G2399" s="25" t="s">
        <v>171</v>
      </c>
      <c r="H2399" s="23">
        <f t="shared" si="265"/>
        <v>11978</v>
      </c>
      <c r="I2399" s="25">
        <f t="shared" si="266"/>
        <v>11979</v>
      </c>
      <c r="J2399" s="80" t="s">
        <v>483</v>
      </c>
      <c r="K2399" s="79">
        <f t="shared" si="267"/>
        <v>1006</v>
      </c>
      <c r="L2399" s="36" t="s">
        <v>110</v>
      </c>
      <c r="M2399" s="36" t="s">
        <v>52</v>
      </c>
      <c r="N2399" s="36" t="s">
        <v>403</v>
      </c>
    </row>
    <row r="2400" spans="1:14" ht="15" hidden="1" customHeight="1" outlineLevel="2" x14ac:dyDescent="0.25">
      <c r="A2400" s="36"/>
      <c r="B2400" s="35" t="str">
        <f t="shared" si="262"/>
        <v>Max Current- Circuit 31</v>
      </c>
      <c r="C2400" s="36">
        <f t="shared" si="263"/>
        <v>31</v>
      </c>
      <c r="D2400" s="30">
        <f t="shared" si="264"/>
        <v>6566</v>
      </c>
      <c r="E2400" s="29"/>
      <c r="F2400" s="31">
        <v>5222</v>
      </c>
      <c r="G2400" s="25" t="s">
        <v>171</v>
      </c>
      <c r="H2400" s="23">
        <f t="shared" si="265"/>
        <v>11980</v>
      </c>
      <c r="I2400" s="25">
        <f t="shared" si="266"/>
        <v>11981</v>
      </c>
      <c r="J2400" s="80" t="s">
        <v>483</v>
      </c>
      <c r="K2400" s="79">
        <f t="shared" si="267"/>
        <v>1007</v>
      </c>
      <c r="L2400" s="36" t="s">
        <v>110</v>
      </c>
      <c r="M2400" s="36" t="s">
        <v>52</v>
      </c>
      <c r="N2400" s="36" t="s">
        <v>403</v>
      </c>
    </row>
    <row r="2401" spans="1:14" ht="15" hidden="1" customHeight="1" outlineLevel="2" x14ac:dyDescent="0.25">
      <c r="A2401" s="36"/>
      <c r="B2401" s="35" t="str">
        <f t="shared" si="262"/>
        <v>Max Current- Circuit 32</v>
      </c>
      <c r="C2401" s="36">
        <f t="shared" si="263"/>
        <v>32</v>
      </c>
      <c r="D2401" s="30">
        <f t="shared" si="264"/>
        <v>6567</v>
      </c>
      <c r="E2401" s="29"/>
      <c r="F2401" s="31">
        <v>5223</v>
      </c>
      <c r="G2401" s="25" t="s">
        <v>171</v>
      </c>
      <c r="H2401" s="23">
        <f t="shared" si="265"/>
        <v>11982</v>
      </c>
      <c r="I2401" s="25">
        <f t="shared" si="266"/>
        <v>11983</v>
      </c>
      <c r="J2401" s="80" t="s">
        <v>483</v>
      </c>
      <c r="K2401" s="79">
        <f t="shared" si="267"/>
        <v>1008</v>
      </c>
      <c r="L2401" s="36" t="s">
        <v>110</v>
      </c>
      <c r="M2401" s="36" t="s">
        <v>52</v>
      </c>
      <c r="N2401" s="36" t="s">
        <v>403</v>
      </c>
    </row>
    <row r="2402" spans="1:14" ht="15" hidden="1" customHeight="1" outlineLevel="2" x14ac:dyDescent="0.25">
      <c r="A2402" s="36"/>
      <c r="B2402" s="35" t="str">
        <f t="shared" si="262"/>
        <v>Max Current- Circuit 33</v>
      </c>
      <c r="C2402" s="36">
        <f t="shared" si="263"/>
        <v>33</v>
      </c>
      <c r="D2402" s="30">
        <f t="shared" si="264"/>
        <v>6568</v>
      </c>
      <c r="E2402" s="29"/>
      <c r="F2402" s="31">
        <v>5224</v>
      </c>
      <c r="G2402" s="25" t="s">
        <v>171</v>
      </c>
      <c r="H2402" s="23">
        <f t="shared" si="265"/>
        <v>11984</v>
      </c>
      <c r="I2402" s="25">
        <f t="shared" si="266"/>
        <v>11985</v>
      </c>
      <c r="J2402" s="80" t="s">
        <v>483</v>
      </c>
      <c r="K2402" s="79">
        <f t="shared" si="267"/>
        <v>1009</v>
      </c>
      <c r="L2402" s="36" t="s">
        <v>110</v>
      </c>
      <c r="M2402" s="36" t="s">
        <v>52</v>
      </c>
      <c r="N2402" s="36" t="s">
        <v>403</v>
      </c>
    </row>
    <row r="2403" spans="1:14" ht="15" hidden="1" customHeight="1" outlineLevel="2" x14ac:dyDescent="0.25">
      <c r="A2403" s="36"/>
      <c r="B2403" s="35" t="str">
        <f t="shared" si="262"/>
        <v>Max Current- Circuit 34</v>
      </c>
      <c r="C2403" s="36">
        <f t="shared" ref="C2403:C2434" si="268">C2402+1</f>
        <v>34</v>
      </c>
      <c r="D2403" s="30">
        <f t="shared" ref="D2403:D2434" si="269">D2402+1</f>
        <v>6569</v>
      </c>
      <c r="E2403" s="29"/>
      <c r="F2403" s="31">
        <v>5225</v>
      </c>
      <c r="G2403" s="25" t="s">
        <v>171</v>
      </c>
      <c r="H2403" s="23">
        <f t="shared" si="265"/>
        <v>11986</v>
      </c>
      <c r="I2403" s="25">
        <f t="shared" si="266"/>
        <v>11987</v>
      </c>
      <c r="J2403" s="80" t="s">
        <v>483</v>
      </c>
      <c r="K2403" s="79">
        <f t="shared" si="267"/>
        <v>1010</v>
      </c>
      <c r="L2403" s="36" t="s">
        <v>110</v>
      </c>
      <c r="M2403" s="36" t="s">
        <v>52</v>
      </c>
      <c r="N2403" s="36" t="s">
        <v>403</v>
      </c>
    </row>
    <row r="2404" spans="1:14" ht="15" hidden="1" customHeight="1" outlineLevel="2" x14ac:dyDescent="0.25">
      <c r="A2404" s="36"/>
      <c r="B2404" s="35" t="str">
        <f t="shared" si="262"/>
        <v>Max Current- Circuit 35</v>
      </c>
      <c r="C2404" s="36">
        <f t="shared" si="268"/>
        <v>35</v>
      </c>
      <c r="D2404" s="30">
        <f t="shared" si="269"/>
        <v>6570</v>
      </c>
      <c r="E2404" s="29"/>
      <c r="F2404" s="31">
        <v>5226</v>
      </c>
      <c r="G2404" s="25" t="s">
        <v>171</v>
      </c>
      <c r="H2404" s="23">
        <f t="shared" si="265"/>
        <v>11988</v>
      </c>
      <c r="I2404" s="25">
        <f t="shared" si="266"/>
        <v>11989</v>
      </c>
      <c r="J2404" s="80" t="s">
        <v>483</v>
      </c>
      <c r="K2404" s="79">
        <f t="shared" si="267"/>
        <v>1011</v>
      </c>
      <c r="L2404" s="36" t="s">
        <v>110</v>
      </c>
      <c r="M2404" s="36" t="s">
        <v>52</v>
      </c>
      <c r="N2404" s="36" t="s">
        <v>403</v>
      </c>
    </row>
    <row r="2405" spans="1:14" ht="15" hidden="1" customHeight="1" outlineLevel="2" x14ac:dyDescent="0.25">
      <c r="A2405" s="36"/>
      <c r="B2405" s="35" t="str">
        <f t="shared" si="262"/>
        <v>Max Current- Circuit 36</v>
      </c>
      <c r="C2405" s="36">
        <f t="shared" si="268"/>
        <v>36</v>
      </c>
      <c r="D2405" s="30">
        <f t="shared" si="269"/>
        <v>6571</v>
      </c>
      <c r="E2405" s="29"/>
      <c r="F2405" s="31">
        <v>5227</v>
      </c>
      <c r="G2405" s="25" t="s">
        <v>171</v>
      </c>
      <c r="H2405" s="23">
        <f t="shared" si="265"/>
        <v>11990</v>
      </c>
      <c r="I2405" s="25">
        <f t="shared" si="266"/>
        <v>11991</v>
      </c>
      <c r="J2405" s="80" t="s">
        <v>483</v>
      </c>
      <c r="K2405" s="79">
        <f t="shared" si="267"/>
        <v>1012</v>
      </c>
      <c r="L2405" s="36" t="s">
        <v>110</v>
      </c>
      <c r="M2405" s="36" t="s">
        <v>52</v>
      </c>
      <c r="N2405" s="36" t="s">
        <v>403</v>
      </c>
    </row>
    <row r="2406" spans="1:14" ht="15" hidden="1" customHeight="1" outlineLevel="2" x14ac:dyDescent="0.25">
      <c r="A2406" s="36"/>
      <c r="B2406" s="35" t="str">
        <f t="shared" si="262"/>
        <v>Max Current- Circuit 37</v>
      </c>
      <c r="C2406" s="36">
        <f t="shared" si="268"/>
        <v>37</v>
      </c>
      <c r="D2406" s="30">
        <f t="shared" si="269"/>
        <v>6572</v>
      </c>
      <c r="E2406" s="29"/>
      <c r="F2406" s="31">
        <v>5228</v>
      </c>
      <c r="G2406" s="25" t="s">
        <v>171</v>
      </c>
      <c r="H2406" s="23">
        <f t="shared" si="265"/>
        <v>11992</v>
      </c>
      <c r="I2406" s="25">
        <f t="shared" si="266"/>
        <v>11993</v>
      </c>
      <c r="J2406" s="80" t="s">
        <v>483</v>
      </c>
      <c r="K2406" s="79">
        <f t="shared" si="267"/>
        <v>1013</v>
      </c>
      <c r="L2406" s="36" t="s">
        <v>110</v>
      </c>
      <c r="M2406" s="36" t="s">
        <v>52</v>
      </c>
      <c r="N2406" s="36" t="s">
        <v>403</v>
      </c>
    </row>
    <row r="2407" spans="1:14" ht="15" hidden="1" customHeight="1" outlineLevel="2" x14ac:dyDescent="0.25">
      <c r="A2407" s="36"/>
      <c r="B2407" s="35" t="str">
        <f t="shared" si="262"/>
        <v>Max Current- Circuit 38</v>
      </c>
      <c r="C2407" s="36">
        <f t="shared" si="268"/>
        <v>38</v>
      </c>
      <c r="D2407" s="30">
        <f t="shared" si="269"/>
        <v>6573</v>
      </c>
      <c r="E2407" s="29"/>
      <c r="F2407" s="31">
        <v>5229</v>
      </c>
      <c r="G2407" s="25" t="s">
        <v>171</v>
      </c>
      <c r="H2407" s="23">
        <f t="shared" si="265"/>
        <v>11994</v>
      </c>
      <c r="I2407" s="25">
        <f t="shared" si="266"/>
        <v>11995</v>
      </c>
      <c r="J2407" s="80" t="s">
        <v>483</v>
      </c>
      <c r="K2407" s="79">
        <f t="shared" si="267"/>
        <v>1014</v>
      </c>
      <c r="L2407" s="36" t="s">
        <v>110</v>
      </c>
      <c r="M2407" s="36" t="s">
        <v>52</v>
      </c>
      <c r="N2407" s="36" t="s">
        <v>403</v>
      </c>
    </row>
    <row r="2408" spans="1:14" ht="15" hidden="1" customHeight="1" outlineLevel="2" x14ac:dyDescent="0.25">
      <c r="A2408" s="36"/>
      <c r="B2408" s="35" t="str">
        <f t="shared" si="262"/>
        <v>Max Current- Circuit 39</v>
      </c>
      <c r="C2408" s="36">
        <f t="shared" si="268"/>
        <v>39</v>
      </c>
      <c r="D2408" s="30">
        <f t="shared" si="269"/>
        <v>6574</v>
      </c>
      <c r="E2408" s="29"/>
      <c r="F2408" s="31">
        <v>5230</v>
      </c>
      <c r="G2408" s="25" t="s">
        <v>171</v>
      </c>
      <c r="H2408" s="23">
        <f t="shared" si="265"/>
        <v>11996</v>
      </c>
      <c r="I2408" s="25">
        <f t="shared" si="266"/>
        <v>11997</v>
      </c>
      <c r="J2408" s="80" t="s">
        <v>483</v>
      </c>
      <c r="K2408" s="79">
        <f t="shared" si="267"/>
        <v>1015</v>
      </c>
      <c r="L2408" s="36" t="s">
        <v>110</v>
      </c>
      <c r="M2408" s="36" t="s">
        <v>52</v>
      </c>
      <c r="N2408" s="36" t="s">
        <v>403</v>
      </c>
    </row>
    <row r="2409" spans="1:14" ht="15" hidden="1" customHeight="1" outlineLevel="2" x14ac:dyDescent="0.25">
      <c r="A2409" s="36"/>
      <c r="B2409" s="35" t="str">
        <f t="shared" si="262"/>
        <v>Max Current- Circuit 40</v>
      </c>
      <c r="C2409" s="36">
        <f t="shared" si="268"/>
        <v>40</v>
      </c>
      <c r="D2409" s="30">
        <f t="shared" si="269"/>
        <v>6575</v>
      </c>
      <c r="E2409" s="29"/>
      <c r="F2409" s="31">
        <v>5231</v>
      </c>
      <c r="G2409" s="25" t="s">
        <v>171</v>
      </c>
      <c r="H2409" s="23">
        <f t="shared" si="265"/>
        <v>11998</v>
      </c>
      <c r="I2409" s="25">
        <f t="shared" si="266"/>
        <v>11999</v>
      </c>
      <c r="J2409" s="80" t="s">
        <v>483</v>
      </c>
      <c r="K2409" s="79">
        <f t="shared" si="267"/>
        <v>1016</v>
      </c>
      <c r="L2409" s="36" t="s">
        <v>110</v>
      </c>
      <c r="M2409" s="36" t="s">
        <v>52</v>
      </c>
      <c r="N2409" s="36" t="s">
        <v>403</v>
      </c>
    </row>
    <row r="2410" spans="1:14" ht="15" hidden="1" customHeight="1" outlineLevel="2" x14ac:dyDescent="0.25">
      <c r="A2410" s="36"/>
      <c r="B2410" s="35" t="str">
        <f t="shared" si="262"/>
        <v>Max Current- Circuit 41</v>
      </c>
      <c r="C2410" s="36">
        <f t="shared" si="268"/>
        <v>41</v>
      </c>
      <c r="D2410" s="30">
        <f t="shared" si="269"/>
        <v>6576</v>
      </c>
      <c r="E2410" s="29"/>
      <c r="F2410" s="31">
        <v>5232</v>
      </c>
      <c r="G2410" s="25" t="s">
        <v>171</v>
      </c>
      <c r="H2410" s="23">
        <f t="shared" si="265"/>
        <v>12000</v>
      </c>
      <c r="I2410" s="25">
        <f t="shared" si="266"/>
        <v>12001</v>
      </c>
      <c r="J2410" s="80" t="s">
        <v>483</v>
      </c>
      <c r="K2410" s="79">
        <f t="shared" si="267"/>
        <v>1017</v>
      </c>
      <c r="L2410" s="36" t="s">
        <v>110</v>
      </c>
      <c r="M2410" s="36" t="s">
        <v>52</v>
      </c>
      <c r="N2410" s="36" t="s">
        <v>403</v>
      </c>
    </row>
    <row r="2411" spans="1:14" ht="15" hidden="1" customHeight="1" outlineLevel="2" x14ac:dyDescent="0.25">
      <c r="A2411" s="36"/>
      <c r="B2411" s="35" t="str">
        <f t="shared" si="262"/>
        <v>Max Current- Circuit 42</v>
      </c>
      <c r="C2411" s="36">
        <f t="shared" si="268"/>
        <v>42</v>
      </c>
      <c r="D2411" s="30">
        <f t="shared" si="269"/>
        <v>6577</v>
      </c>
      <c r="E2411" s="29"/>
      <c r="F2411" s="31">
        <v>5233</v>
      </c>
      <c r="G2411" s="25" t="s">
        <v>171</v>
      </c>
      <c r="H2411" s="23">
        <f t="shared" si="265"/>
        <v>12002</v>
      </c>
      <c r="I2411" s="25">
        <f t="shared" si="266"/>
        <v>12003</v>
      </c>
      <c r="J2411" s="80" t="s">
        <v>483</v>
      </c>
      <c r="K2411" s="79">
        <f t="shared" si="267"/>
        <v>1018</v>
      </c>
      <c r="L2411" s="36" t="s">
        <v>110</v>
      </c>
      <c r="M2411" s="36" t="s">
        <v>52</v>
      </c>
      <c r="N2411" s="36" t="s">
        <v>403</v>
      </c>
    </row>
    <row r="2412" spans="1:14" ht="15" hidden="1" customHeight="1" outlineLevel="2" x14ac:dyDescent="0.25">
      <c r="A2412" s="36"/>
      <c r="B2412" s="35" t="str">
        <f t="shared" si="262"/>
        <v>Max Current- Circuit 43</v>
      </c>
      <c r="C2412" s="36">
        <f t="shared" si="268"/>
        <v>43</v>
      </c>
      <c r="D2412" s="30">
        <f t="shared" si="269"/>
        <v>6578</v>
      </c>
      <c r="E2412" s="29"/>
      <c r="F2412" s="31">
        <v>5234</v>
      </c>
      <c r="G2412" s="25" t="s">
        <v>171</v>
      </c>
      <c r="H2412" s="23">
        <f t="shared" si="265"/>
        <v>12004</v>
      </c>
      <c r="I2412" s="25">
        <f t="shared" si="266"/>
        <v>12005</v>
      </c>
      <c r="J2412" s="80" t="s">
        <v>483</v>
      </c>
      <c r="K2412" s="79">
        <f t="shared" si="267"/>
        <v>1019</v>
      </c>
      <c r="L2412" s="36" t="s">
        <v>110</v>
      </c>
      <c r="M2412" s="36" t="s">
        <v>52</v>
      </c>
      <c r="N2412" s="36" t="s">
        <v>403</v>
      </c>
    </row>
    <row r="2413" spans="1:14" ht="15" hidden="1" customHeight="1" outlineLevel="2" x14ac:dyDescent="0.25">
      <c r="A2413" s="36"/>
      <c r="B2413" s="35" t="str">
        <f t="shared" si="262"/>
        <v>Max Current- Circuit 44</v>
      </c>
      <c r="C2413" s="36">
        <f t="shared" si="268"/>
        <v>44</v>
      </c>
      <c r="D2413" s="30">
        <f t="shared" si="269"/>
        <v>6579</v>
      </c>
      <c r="E2413" s="29"/>
      <c r="F2413" s="31">
        <v>5235</v>
      </c>
      <c r="G2413" s="25" t="s">
        <v>171</v>
      </c>
      <c r="H2413" s="23">
        <f t="shared" si="265"/>
        <v>12006</v>
      </c>
      <c r="I2413" s="25">
        <f t="shared" si="266"/>
        <v>12007</v>
      </c>
      <c r="J2413" s="80" t="s">
        <v>483</v>
      </c>
      <c r="K2413" s="79">
        <f t="shared" si="267"/>
        <v>1020</v>
      </c>
      <c r="L2413" s="36" t="s">
        <v>110</v>
      </c>
      <c r="M2413" s="36" t="s">
        <v>52</v>
      </c>
      <c r="N2413" s="36" t="s">
        <v>403</v>
      </c>
    </row>
    <row r="2414" spans="1:14" ht="15" hidden="1" customHeight="1" outlineLevel="2" x14ac:dyDescent="0.25">
      <c r="A2414" s="36"/>
      <c r="B2414" s="35" t="str">
        <f t="shared" si="262"/>
        <v>Max Current- Circuit 45</v>
      </c>
      <c r="C2414" s="36">
        <f t="shared" si="268"/>
        <v>45</v>
      </c>
      <c r="D2414" s="30">
        <f t="shared" si="269"/>
        <v>6580</v>
      </c>
      <c r="E2414" s="29"/>
      <c r="F2414" s="31">
        <v>5236</v>
      </c>
      <c r="G2414" s="25" t="s">
        <v>171</v>
      </c>
      <c r="H2414" s="23">
        <f t="shared" si="265"/>
        <v>12008</v>
      </c>
      <c r="I2414" s="25">
        <f t="shared" si="266"/>
        <v>12009</v>
      </c>
      <c r="J2414" s="80" t="s">
        <v>483</v>
      </c>
      <c r="K2414" s="79">
        <f t="shared" si="267"/>
        <v>1021</v>
      </c>
      <c r="L2414" s="36" t="s">
        <v>110</v>
      </c>
      <c r="M2414" s="36" t="s">
        <v>52</v>
      </c>
      <c r="N2414" s="36" t="s">
        <v>403</v>
      </c>
    </row>
    <row r="2415" spans="1:14" ht="15" hidden="1" customHeight="1" outlineLevel="2" x14ac:dyDescent="0.25">
      <c r="A2415" s="36"/>
      <c r="B2415" s="35" t="str">
        <f t="shared" si="262"/>
        <v>Max Current- Circuit 46</v>
      </c>
      <c r="C2415" s="36">
        <f t="shared" si="268"/>
        <v>46</v>
      </c>
      <c r="D2415" s="30">
        <f t="shared" si="269"/>
        <v>6581</v>
      </c>
      <c r="E2415" s="29"/>
      <c r="F2415" s="31">
        <v>5237</v>
      </c>
      <c r="G2415" s="25" t="s">
        <v>171</v>
      </c>
      <c r="H2415" s="23">
        <f t="shared" si="265"/>
        <v>12010</v>
      </c>
      <c r="I2415" s="25">
        <f t="shared" si="266"/>
        <v>12011</v>
      </c>
      <c r="J2415" s="80" t="s">
        <v>483</v>
      </c>
      <c r="K2415" s="79">
        <f t="shared" si="267"/>
        <v>1022</v>
      </c>
      <c r="L2415" s="36" t="s">
        <v>110</v>
      </c>
      <c r="M2415" s="36" t="s">
        <v>52</v>
      </c>
      <c r="N2415" s="36" t="s">
        <v>403</v>
      </c>
    </row>
    <row r="2416" spans="1:14" ht="15" hidden="1" customHeight="1" outlineLevel="2" x14ac:dyDescent="0.25">
      <c r="A2416" s="36"/>
      <c r="B2416" s="35" t="str">
        <f t="shared" si="262"/>
        <v>Max Current- Circuit 47</v>
      </c>
      <c r="C2416" s="36">
        <f t="shared" si="268"/>
        <v>47</v>
      </c>
      <c r="D2416" s="30">
        <f t="shared" si="269"/>
        <v>6582</v>
      </c>
      <c r="E2416" s="29"/>
      <c r="F2416" s="31">
        <v>5238</v>
      </c>
      <c r="G2416" s="25" t="s">
        <v>171</v>
      </c>
      <c r="H2416" s="23">
        <f t="shared" si="265"/>
        <v>12012</v>
      </c>
      <c r="I2416" s="25">
        <f t="shared" si="266"/>
        <v>12013</v>
      </c>
      <c r="J2416" s="80" t="s">
        <v>483</v>
      </c>
      <c r="K2416" s="79">
        <f t="shared" si="267"/>
        <v>1023</v>
      </c>
      <c r="L2416" s="36" t="s">
        <v>110</v>
      </c>
      <c r="M2416" s="36" t="s">
        <v>52</v>
      </c>
      <c r="N2416" s="36" t="s">
        <v>403</v>
      </c>
    </row>
    <row r="2417" spans="1:14" ht="15" hidden="1" customHeight="1" outlineLevel="2" x14ac:dyDescent="0.25">
      <c r="A2417" s="36"/>
      <c r="B2417" s="35" t="str">
        <f t="shared" si="262"/>
        <v>Max Current- Circuit 48</v>
      </c>
      <c r="C2417" s="36">
        <f t="shared" si="268"/>
        <v>48</v>
      </c>
      <c r="D2417" s="30">
        <f t="shared" si="269"/>
        <v>6583</v>
      </c>
      <c r="E2417" s="29"/>
      <c r="F2417" s="31">
        <v>5239</v>
      </c>
      <c r="G2417" s="25" t="s">
        <v>171</v>
      </c>
      <c r="H2417" s="23">
        <f t="shared" si="265"/>
        <v>12014</v>
      </c>
      <c r="I2417" s="25">
        <f t="shared" si="266"/>
        <v>12015</v>
      </c>
      <c r="J2417" s="80" t="s">
        <v>483</v>
      </c>
      <c r="K2417" s="79">
        <f t="shared" si="267"/>
        <v>1024</v>
      </c>
      <c r="L2417" s="36" t="s">
        <v>110</v>
      </c>
      <c r="M2417" s="36" t="s">
        <v>52</v>
      </c>
      <c r="N2417" s="36" t="s">
        <v>403</v>
      </c>
    </row>
    <row r="2418" spans="1:14" ht="15" hidden="1" customHeight="1" outlineLevel="2" x14ac:dyDescent="0.25">
      <c r="A2418" s="36"/>
      <c r="B2418" s="35" t="str">
        <f t="shared" si="262"/>
        <v>Max Current- Circuit 49</v>
      </c>
      <c r="C2418" s="36">
        <f t="shared" si="268"/>
        <v>49</v>
      </c>
      <c r="D2418" s="30">
        <f t="shared" si="269"/>
        <v>6584</v>
      </c>
      <c r="E2418" s="29"/>
      <c r="F2418" s="31">
        <v>5240</v>
      </c>
      <c r="G2418" s="25" t="s">
        <v>171</v>
      </c>
      <c r="H2418" s="23">
        <f t="shared" si="265"/>
        <v>12016</v>
      </c>
      <c r="I2418" s="25">
        <f t="shared" si="266"/>
        <v>12017</v>
      </c>
      <c r="J2418" s="80" t="s">
        <v>483</v>
      </c>
      <c r="K2418" s="79">
        <f t="shared" si="267"/>
        <v>1025</v>
      </c>
      <c r="L2418" s="36" t="s">
        <v>110</v>
      </c>
      <c r="M2418" s="36" t="s">
        <v>52</v>
      </c>
      <c r="N2418" s="36" t="s">
        <v>403</v>
      </c>
    </row>
    <row r="2419" spans="1:14" ht="15" hidden="1" customHeight="1" outlineLevel="2" x14ac:dyDescent="0.25">
      <c r="A2419" s="36"/>
      <c r="B2419" s="35" t="str">
        <f t="shared" si="262"/>
        <v>Max Current- Circuit 50</v>
      </c>
      <c r="C2419" s="36">
        <f t="shared" si="268"/>
        <v>50</v>
      </c>
      <c r="D2419" s="30">
        <f t="shared" si="269"/>
        <v>6585</v>
      </c>
      <c r="E2419" s="29"/>
      <c r="F2419" s="31">
        <v>5241</v>
      </c>
      <c r="G2419" s="25" t="s">
        <v>171</v>
      </c>
      <c r="H2419" s="23">
        <f t="shared" si="265"/>
        <v>12018</v>
      </c>
      <c r="I2419" s="25">
        <f t="shared" si="266"/>
        <v>12019</v>
      </c>
      <c r="J2419" s="80" t="s">
        <v>483</v>
      </c>
      <c r="K2419" s="79">
        <f t="shared" si="267"/>
        <v>1026</v>
      </c>
      <c r="L2419" s="36" t="s">
        <v>110</v>
      </c>
      <c r="M2419" s="36" t="s">
        <v>52</v>
      </c>
      <c r="N2419" s="36" t="s">
        <v>403</v>
      </c>
    </row>
    <row r="2420" spans="1:14" ht="15" hidden="1" customHeight="1" outlineLevel="2" x14ac:dyDescent="0.25">
      <c r="A2420" s="36"/>
      <c r="B2420" s="35" t="str">
        <f t="shared" si="262"/>
        <v>Max Current- Circuit 51</v>
      </c>
      <c r="C2420" s="36">
        <f t="shared" si="268"/>
        <v>51</v>
      </c>
      <c r="D2420" s="30">
        <f t="shared" si="269"/>
        <v>6586</v>
      </c>
      <c r="E2420" s="29"/>
      <c r="F2420" s="31">
        <v>5242</v>
      </c>
      <c r="G2420" s="25" t="s">
        <v>171</v>
      </c>
      <c r="H2420" s="23">
        <f t="shared" si="265"/>
        <v>12020</v>
      </c>
      <c r="I2420" s="25">
        <f t="shared" si="266"/>
        <v>12021</v>
      </c>
      <c r="J2420" s="80" t="s">
        <v>483</v>
      </c>
      <c r="K2420" s="79">
        <f t="shared" si="267"/>
        <v>1027</v>
      </c>
      <c r="L2420" s="36" t="s">
        <v>110</v>
      </c>
      <c r="M2420" s="36" t="s">
        <v>52</v>
      </c>
      <c r="N2420" s="36" t="s">
        <v>403</v>
      </c>
    </row>
    <row r="2421" spans="1:14" ht="15" hidden="1" customHeight="1" outlineLevel="2" x14ac:dyDescent="0.25">
      <c r="A2421" s="36"/>
      <c r="B2421" s="35" t="str">
        <f t="shared" si="262"/>
        <v>Max Current- Circuit 52</v>
      </c>
      <c r="C2421" s="36">
        <f t="shared" si="268"/>
        <v>52</v>
      </c>
      <c r="D2421" s="30">
        <f t="shared" si="269"/>
        <v>6587</v>
      </c>
      <c r="E2421" s="29"/>
      <c r="F2421" s="31">
        <v>5243</v>
      </c>
      <c r="G2421" s="25" t="s">
        <v>171</v>
      </c>
      <c r="H2421" s="23">
        <f t="shared" si="265"/>
        <v>12022</v>
      </c>
      <c r="I2421" s="25">
        <f t="shared" si="266"/>
        <v>12023</v>
      </c>
      <c r="J2421" s="80" t="s">
        <v>483</v>
      </c>
      <c r="K2421" s="79">
        <f t="shared" si="267"/>
        <v>1028</v>
      </c>
      <c r="L2421" s="36" t="s">
        <v>110</v>
      </c>
      <c r="M2421" s="36" t="s">
        <v>52</v>
      </c>
      <c r="N2421" s="36" t="s">
        <v>403</v>
      </c>
    </row>
    <row r="2422" spans="1:14" ht="15" hidden="1" customHeight="1" outlineLevel="2" x14ac:dyDescent="0.25">
      <c r="A2422" s="36"/>
      <c r="B2422" s="35" t="str">
        <f t="shared" si="262"/>
        <v>Max Current- Circuit 53</v>
      </c>
      <c r="C2422" s="36">
        <f t="shared" si="268"/>
        <v>53</v>
      </c>
      <c r="D2422" s="30">
        <f t="shared" si="269"/>
        <v>6588</v>
      </c>
      <c r="E2422" s="29"/>
      <c r="F2422" s="31">
        <v>5244</v>
      </c>
      <c r="G2422" s="25" t="s">
        <v>171</v>
      </c>
      <c r="H2422" s="23">
        <f t="shared" si="265"/>
        <v>12024</v>
      </c>
      <c r="I2422" s="25">
        <f t="shared" si="266"/>
        <v>12025</v>
      </c>
      <c r="J2422" s="80" t="s">
        <v>483</v>
      </c>
      <c r="K2422" s="79">
        <f t="shared" si="267"/>
        <v>1029</v>
      </c>
      <c r="L2422" s="36" t="s">
        <v>110</v>
      </c>
      <c r="M2422" s="36" t="s">
        <v>52</v>
      </c>
      <c r="N2422" s="36" t="s">
        <v>403</v>
      </c>
    </row>
    <row r="2423" spans="1:14" ht="15" hidden="1" customHeight="1" outlineLevel="2" x14ac:dyDescent="0.25">
      <c r="A2423" s="36"/>
      <c r="B2423" s="35" t="str">
        <f t="shared" si="262"/>
        <v>Max Current- Circuit 54</v>
      </c>
      <c r="C2423" s="36">
        <f t="shared" si="268"/>
        <v>54</v>
      </c>
      <c r="D2423" s="30">
        <f t="shared" si="269"/>
        <v>6589</v>
      </c>
      <c r="E2423" s="29"/>
      <c r="F2423" s="31">
        <v>5245</v>
      </c>
      <c r="G2423" s="25" t="s">
        <v>171</v>
      </c>
      <c r="H2423" s="23">
        <f t="shared" si="265"/>
        <v>12026</v>
      </c>
      <c r="I2423" s="25">
        <f t="shared" si="266"/>
        <v>12027</v>
      </c>
      <c r="J2423" s="80" t="s">
        <v>483</v>
      </c>
      <c r="K2423" s="79">
        <f t="shared" si="267"/>
        <v>1030</v>
      </c>
      <c r="L2423" s="36" t="s">
        <v>110</v>
      </c>
      <c r="M2423" s="36" t="s">
        <v>52</v>
      </c>
      <c r="N2423" s="36" t="s">
        <v>403</v>
      </c>
    </row>
    <row r="2424" spans="1:14" ht="15" hidden="1" customHeight="1" outlineLevel="2" x14ac:dyDescent="0.25">
      <c r="A2424" s="36"/>
      <c r="B2424" s="35" t="str">
        <f t="shared" si="262"/>
        <v>Max Current- Circuit 55</v>
      </c>
      <c r="C2424" s="36">
        <f t="shared" si="268"/>
        <v>55</v>
      </c>
      <c r="D2424" s="30">
        <f t="shared" si="269"/>
        <v>6590</v>
      </c>
      <c r="E2424" s="29"/>
      <c r="F2424" s="31">
        <v>5246</v>
      </c>
      <c r="G2424" s="25" t="s">
        <v>171</v>
      </c>
      <c r="H2424" s="23">
        <f t="shared" si="265"/>
        <v>12028</v>
      </c>
      <c r="I2424" s="25">
        <f t="shared" si="266"/>
        <v>12029</v>
      </c>
      <c r="J2424" s="80" t="s">
        <v>483</v>
      </c>
      <c r="K2424" s="79">
        <f t="shared" si="267"/>
        <v>1031</v>
      </c>
      <c r="L2424" s="36" t="s">
        <v>110</v>
      </c>
      <c r="M2424" s="36" t="s">
        <v>52</v>
      </c>
      <c r="N2424" s="36" t="s">
        <v>403</v>
      </c>
    </row>
    <row r="2425" spans="1:14" ht="15" hidden="1" customHeight="1" outlineLevel="2" x14ac:dyDescent="0.25">
      <c r="A2425" s="36"/>
      <c r="B2425" s="35" t="str">
        <f t="shared" si="262"/>
        <v>Max Current- Circuit 56</v>
      </c>
      <c r="C2425" s="36">
        <f t="shared" si="268"/>
        <v>56</v>
      </c>
      <c r="D2425" s="30">
        <f t="shared" si="269"/>
        <v>6591</v>
      </c>
      <c r="E2425" s="29"/>
      <c r="F2425" s="31">
        <v>5247</v>
      </c>
      <c r="G2425" s="25" t="s">
        <v>171</v>
      </c>
      <c r="H2425" s="23">
        <f t="shared" si="265"/>
        <v>12030</v>
      </c>
      <c r="I2425" s="25">
        <f t="shared" si="266"/>
        <v>12031</v>
      </c>
      <c r="J2425" s="80" t="s">
        <v>483</v>
      </c>
      <c r="K2425" s="79">
        <f t="shared" si="267"/>
        <v>1032</v>
      </c>
      <c r="L2425" s="36" t="s">
        <v>110</v>
      </c>
      <c r="M2425" s="36" t="s">
        <v>52</v>
      </c>
      <c r="N2425" s="36" t="s">
        <v>403</v>
      </c>
    </row>
    <row r="2426" spans="1:14" ht="15" hidden="1" customHeight="1" outlineLevel="2" x14ac:dyDescent="0.25">
      <c r="A2426" s="36"/>
      <c r="B2426" s="35" t="str">
        <f t="shared" si="262"/>
        <v>Max Current- Circuit 57</v>
      </c>
      <c r="C2426" s="36">
        <f t="shared" si="268"/>
        <v>57</v>
      </c>
      <c r="D2426" s="30">
        <f t="shared" si="269"/>
        <v>6592</v>
      </c>
      <c r="E2426" s="29"/>
      <c r="F2426" s="31">
        <v>5248</v>
      </c>
      <c r="G2426" s="25" t="s">
        <v>171</v>
      </c>
      <c r="H2426" s="23">
        <f t="shared" si="265"/>
        <v>12032</v>
      </c>
      <c r="I2426" s="25">
        <f t="shared" si="266"/>
        <v>12033</v>
      </c>
      <c r="J2426" s="80" t="s">
        <v>483</v>
      </c>
      <c r="K2426" s="79">
        <f t="shared" si="267"/>
        <v>1033</v>
      </c>
      <c r="L2426" s="36" t="s">
        <v>110</v>
      </c>
      <c r="M2426" s="36" t="s">
        <v>52</v>
      </c>
      <c r="N2426" s="36" t="s">
        <v>403</v>
      </c>
    </row>
    <row r="2427" spans="1:14" ht="15" hidden="1" customHeight="1" outlineLevel="2" x14ac:dyDescent="0.25">
      <c r="A2427" s="36"/>
      <c r="B2427" s="35" t="str">
        <f t="shared" si="262"/>
        <v>Max Current- Circuit 58</v>
      </c>
      <c r="C2427" s="36">
        <f t="shared" si="268"/>
        <v>58</v>
      </c>
      <c r="D2427" s="30">
        <f t="shared" si="269"/>
        <v>6593</v>
      </c>
      <c r="E2427" s="29"/>
      <c r="F2427" s="31">
        <v>5249</v>
      </c>
      <c r="G2427" s="25" t="s">
        <v>171</v>
      </c>
      <c r="H2427" s="23">
        <f t="shared" si="265"/>
        <v>12034</v>
      </c>
      <c r="I2427" s="25">
        <f t="shared" si="266"/>
        <v>12035</v>
      </c>
      <c r="J2427" s="80" t="s">
        <v>483</v>
      </c>
      <c r="K2427" s="79">
        <f t="shared" si="267"/>
        <v>1034</v>
      </c>
      <c r="L2427" s="36" t="s">
        <v>110</v>
      </c>
      <c r="M2427" s="36" t="s">
        <v>52</v>
      </c>
      <c r="N2427" s="36" t="s">
        <v>403</v>
      </c>
    </row>
    <row r="2428" spans="1:14" ht="15" hidden="1" customHeight="1" outlineLevel="2" x14ac:dyDescent="0.25">
      <c r="A2428" s="36"/>
      <c r="B2428" s="35" t="str">
        <f t="shared" si="262"/>
        <v>Max Current- Circuit 59</v>
      </c>
      <c r="C2428" s="36">
        <f t="shared" si="268"/>
        <v>59</v>
      </c>
      <c r="D2428" s="30">
        <f t="shared" si="269"/>
        <v>6594</v>
      </c>
      <c r="E2428" s="29"/>
      <c r="F2428" s="31">
        <v>5250</v>
      </c>
      <c r="G2428" s="25" t="s">
        <v>171</v>
      </c>
      <c r="H2428" s="23">
        <f t="shared" si="265"/>
        <v>12036</v>
      </c>
      <c r="I2428" s="25">
        <f t="shared" si="266"/>
        <v>12037</v>
      </c>
      <c r="J2428" s="80" t="s">
        <v>483</v>
      </c>
      <c r="K2428" s="79">
        <f t="shared" si="267"/>
        <v>1035</v>
      </c>
      <c r="L2428" s="36" t="s">
        <v>110</v>
      </c>
      <c r="M2428" s="36" t="s">
        <v>52</v>
      </c>
      <c r="N2428" s="36" t="s">
        <v>403</v>
      </c>
    </row>
    <row r="2429" spans="1:14" ht="15" hidden="1" customHeight="1" outlineLevel="2" x14ac:dyDescent="0.25">
      <c r="A2429" s="36"/>
      <c r="B2429" s="35" t="str">
        <f t="shared" si="262"/>
        <v>Max Current- Circuit 60</v>
      </c>
      <c r="C2429" s="36">
        <f t="shared" si="268"/>
        <v>60</v>
      </c>
      <c r="D2429" s="30">
        <f t="shared" si="269"/>
        <v>6595</v>
      </c>
      <c r="E2429" s="29"/>
      <c r="F2429" s="31">
        <v>5251</v>
      </c>
      <c r="G2429" s="25" t="s">
        <v>171</v>
      </c>
      <c r="H2429" s="23">
        <f t="shared" si="265"/>
        <v>12038</v>
      </c>
      <c r="I2429" s="25">
        <f t="shared" si="266"/>
        <v>12039</v>
      </c>
      <c r="J2429" s="80" t="s">
        <v>483</v>
      </c>
      <c r="K2429" s="79">
        <f t="shared" si="267"/>
        <v>1036</v>
      </c>
      <c r="L2429" s="36" t="s">
        <v>110</v>
      </c>
      <c r="M2429" s="36" t="s">
        <v>52</v>
      </c>
      <c r="N2429" s="36" t="s">
        <v>403</v>
      </c>
    </row>
    <row r="2430" spans="1:14" ht="15" hidden="1" customHeight="1" outlineLevel="2" x14ac:dyDescent="0.25">
      <c r="A2430" s="36"/>
      <c r="B2430" s="35" t="str">
        <f t="shared" si="262"/>
        <v>Max Current- Circuit 61</v>
      </c>
      <c r="C2430" s="36">
        <f t="shared" si="268"/>
        <v>61</v>
      </c>
      <c r="D2430" s="30">
        <f t="shared" si="269"/>
        <v>6596</v>
      </c>
      <c r="E2430" s="29"/>
      <c r="F2430" s="31">
        <v>5252</v>
      </c>
      <c r="G2430" s="25" t="s">
        <v>171</v>
      </c>
      <c r="H2430" s="23">
        <f t="shared" si="265"/>
        <v>12040</v>
      </c>
      <c r="I2430" s="25">
        <f t="shared" si="266"/>
        <v>12041</v>
      </c>
      <c r="J2430" s="80" t="s">
        <v>483</v>
      </c>
      <c r="K2430" s="79">
        <f t="shared" si="267"/>
        <v>1037</v>
      </c>
      <c r="L2430" s="36" t="s">
        <v>110</v>
      </c>
      <c r="M2430" s="36" t="s">
        <v>52</v>
      </c>
      <c r="N2430" s="36" t="s">
        <v>403</v>
      </c>
    </row>
    <row r="2431" spans="1:14" ht="15" hidden="1" customHeight="1" outlineLevel="2" x14ac:dyDescent="0.25">
      <c r="A2431" s="36"/>
      <c r="B2431" s="35" t="str">
        <f t="shared" si="262"/>
        <v>Max Current- Circuit 62</v>
      </c>
      <c r="C2431" s="36">
        <f t="shared" si="268"/>
        <v>62</v>
      </c>
      <c r="D2431" s="30">
        <f t="shared" si="269"/>
        <v>6597</v>
      </c>
      <c r="E2431" s="29"/>
      <c r="F2431" s="31">
        <v>5253</v>
      </c>
      <c r="G2431" s="25" t="s">
        <v>171</v>
      </c>
      <c r="H2431" s="23">
        <f t="shared" si="265"/>
        <v>12042</v>
      </c>
      <c r="I2431" s="25">
        <f t="shared" si="266"/>
        <v>12043</v>
      </c>
      <c r="J2431" s="80" t="s">
        <v>483</v>
      </c>
      <c r="K2431" s="79">
        <f t="shared" si="267"/>
        <v>1038</v>
      </c>
      <c r="L2431" s="36" t="s">
        <v>110</v>
      </c>
      <c r="M2431" s="36" t="s">
        <v>52</v>
      </c>
      <c r="N2431" s="36" t="s">
        <v>403</v>
      </c>
    </row>
    <row r="2432" spans="1:14" ht="15" hidden="1" customHeight="1" outlineLevel="2" x14ac:dyDescent="0.25">
      <c r="A2432" s="36"/>
      <c r="B2432" s="35" t="str">
        <f t="shared" si="262"/>
        <v>Max Current- Circuit 63</v>
      </c>
      <c r="C2432" s="36">
        <f t="shared" si="268"/>
        <v>63</v>
      </c>
      <c r="D2432" s="30">
        <f t="shared" si="269"/>
        <v>6598</v>
      </c>
      <c r="E2432" s="29"/>
      <c r="F2432" s="31">
        <v>5254</v>
      </c>
      <c r="G2432" s="25" t="s">
        <v>171</v>
      </c>
      <c r="H2432" s="23">
        <f t="shared" si="265"/>
        <v>12044</v>
      </c>
      <c r="I2432" s="25">
        <f t="shared" si="266"/>
        <v>12045</v>
      </c>
      <c r="J2432" s="80" t="s">
        <v>483</v>
      </c>
      <c r="K2432" s="79">
        <f t="shared" si="267"/>
        <v>1039</v>
      </c>
      <c r="L2432" s="36" t="s">
        <v>110</v>
      </c>
      <c r="M2432" s="36" t="s">
        <v>52</v>
      </c>
      <c r="N2432" s="36" t="s">
        <v>403</v>
      </c>
    </row>
    <row r="2433" spans="1:14" ht="15" hidden="1" customHeight="1" outlineLevel="2" x14ac:dyDescent="0.25">
      <c r="A2433" s="36"/>
      <c r="B2433" s="35" t="str">
        <f t="shared" si="262"/>
        <v>Max Current- Circuit 64</v>
      </c>
      <c r="C2433" s="36">
        <f t="shared" si="268"/>
        <v>64</v>
      </c>
      <c r="D2433" s="30">
        <f t="shared" si="269"/>
        <v>6599</v>
      </c>
      <c r="E2433" s="29"/>
      <c r="F2433" s="31">
        <v>5255</v>
      </c>
      <c r="G2433" s="25" t="s">
        <v>171</v>
      </c>
      <c r="H2433" s="23">
        <f t="shared" si="265"/>
        <v>12046</v>
      </c>
      <c r="I2433" s="25">
        <f t="shared" si="266"/>
        <v>12047</v>
      </c>
      <c r="J2433" s="80" t="s">
        <v>483</v>
      </c>
      <c r="K2433" s="79">
        <f t="shared" si="267"/>
        <v>1040</v>
      </c>
      <c r="L2433" s="36" t="s">
        <v>110</v>
      </c>
      <c r="M2433" s="36" t="s">
        <v>52</v>
      </c>
      <c r="N2433" s="36" t="s">
        <v>403</v>
      </c>
    </row>
    <row r="2434" spans="1:14" ht="15" hidden="1" customHeight="1" outlineLevel="2" x14ac:dyDescent="0.25">
      <c r="A2434" s="36"/>
      <c r="B2434" s="35" t="str">
        <f t="shared" si="262"/>
        <v>Max Current- Circuit 65</v>
      </c>
      <c r="C2434" s="36">
        <f t="shared" si="268"/>
        <v>65</v>
      </c>
      <c r="D2434" s="30">
        <f t="shared" si="269"/>
        <v>6600</v>
      </c>
      <c r="E2434" s="29"/>
      <c r="F2434" s="31">
        <v>5256</v>
      </c>
      <c r="G2434" s="25" t="s">
        <v>171</v>
      </c>
      <c r="H2434" s="23">
        <f t="shared" si="265"/>
        <v>12048</v>
      </c>
      <c r="I2434" s="25">
        <f t="shared" si="266"/>
        <v>12049</v>
      </c>
      <c r="J2434" s="80" t="s">
        <v>483</v>
      </c>
      <c r="K2434" s="79">
        <f t="shared" si="267"/>
        <v>1041</v>
      </c>
      <c r="L2434" s="36" t="s">
        <v>110</v>
      </c>
      <c r="M2434" s="36" t="s">
        <v>52</v>
      </c>
      <c r="N2434" s="36" t="s">
        <v>403</v>
      </c>
    </row>
    <row r="2435" spans="1:14" ht="15" hidden="1" customHeight="1" outlineLevel="2" x14ac:dyDescent="0.25">
      <c r="A2435" s="36"/>
      <c r="B2435" s="35" t="str">
        <f t="shared" ref="B2435:B2465" si="270">CONCATENATE("Max Current- Circuit ",C2435)</f>
        <v>Max Current- Circuit 66</v>
      </c>
      <c r="C2435" s="36">
        <f t="shared" ref="C2435:C2465" si="271">C2434+1</f>
        <v>66</v>
      </c>
      <c r="D2435" s="30">
        <f t="shared" ref="D2435:D2465" si="272">D2434+1</f>
        <v>6601</v>
      </c>
      <c r="E2435" s="29"/>
      <c r="F2435" s="31">
        <v>5257</v>
      </c>
      <c r="G2435" s="25" t="s">
        <v>171</v>
      </c>
      <c r="H2435" s="23">
        <f t="shared" si="265"/>
        <v>12050</v>
      </c>
      <c r="I2435" s="25">
        <f t="shared" si="266"/>
        <v>12051</v>
      </c>
      <c r="J2435" s="80" t="s">
        <v>483</v>
      </c>
      <c r="K2435" s="79">
        <f t="shared" si="267"/>
        <v>1042</v>
      </c>
      <c r="L2435" s="36" t="s">
        <v>110</v>
      </c>
      <c r="M2435" s="36" t="s">
        <v>52</v>
      </c>
      <c r="N2435" s="36" t="s">
        <v>403</v>
      </c>
    </row>
    <row r="2436" spans="1:14" ht="15" hidden="1" customHeight="1" outlineLevel="2" x14ac:dyDescent="0.25">
      <c r="A2436" s="36"/>
      <c r="B2436" s="35" t="str">
        <f t="shared" si="270"/>
        <v>Max Current- Circuit 67</v>
      </c>
      <c r="C2436" s="36">
        <f t="shared" si="271"/>
        <v>67</v>
      </c>
      <c r="D2436" s="30">
        <f t="shared" si="272"/>
        <v>6602</v>
      </c>
      <c r="E2436" s="29"/>
      <c r="F2436" s="31">
        <v>5258</v>
      </c>
      <c r="G2436" s="25" t="s">
        <v>171</v>
      </c>
      <c r="H2436" s="23">
        <f t="shared" ref="H2436:H2465" si="273">I2435+1</f>
        <v>12052</v>
      </c>
      <c r="I2436" s="25">
        <f t="shared" ref="I2436:I2465" si="274">+H2436+1</f>
        <v>12053</v>
      </c>
      <c r="J2436" s="80" t="s">
        <v>483</v>
      </c>
      <c r="K2436" s="79">
        <f t="shared" ref="K2436:K2465" si="275">K2435+1</f>
        <v>1043</v>
      </c>
      <c r="L2436" s="36" t="s">
        <v>110</v>
      </c>
      <c r="M2436" s="36" t="s">
        <v>52</v>
      </c>
      <c r="N2436" s="36" t="s">
        <v>403</v>
      </c>
    </row>
    <row r="2437" spans="1:14" ht="15" hidden="1" customHeight="1" outlineLevel="2" x14ac:dyDescent="0.25">
      <c r="A2437" s="36"/>
      <c r="B2437" s="35" t="str">
        <f t="shared" si="270"/>
        <v>Max Current- Circuit 68</v>
      </c>
      <c r="C2437" s="36">
        <f t="shared" si="271"/>
        <v>68</v>
      </c>
      <c r="D2437" s="30">
        <f t="shared" si="272"/>
        <v>6603</v>
      </c>
      <c r="E2437" s="29"/>
      <c r="F2437" s="31">
        <v>5259</v>
      </c>
      <c r="G2437" s="25" t="s">
        <v>171</v>
      </c>
      <c r="H2437" s="23">
        <f t="shared" si="273"/>
        <v>12054</v>
      </c>
      <c r="I2437" s="25">
        <f t="shared" si="274"/>
        <v>12055</v>
      </c>
      <c r="J2437" s="80" t="s">
        <v>483</v>
      </c>
      <c r="K2437" s="79">
        <f t="shared" si="275"/>
        <v>1044</v>
      </c>
      <c r="L2437" s="36" t="s">
        <v>110</v>
      </c>
      <c r="M2437" s="36" t="s">
        <v>52</v>
      </c>
      <c r="N2437" s="36" t="s">
        <v>403</v>
      </c>
    </row>
    <row r="2438" spans="1:14" ht="15" hidden="1" customHeight="1" outlineLevel="2" x14ac:dyDescent="0.25">
      <c r="A2438" s="36"/>
      <c r="B2438" s="35" t="str">
        <f t="shared" si="270"/>
        <v>Max Current- Circuit 69</v>
      </c>
      <c r="C2438" s="36">
        <f t="shared" si="271"/>
        <v>69</v>
      </c>
      <c r="D2438" s="30">
        <f t="shared" si="272"/>
        <v>6604</v>
      </c>
      <c r="E2438" s="29"/>
      <c r="F2438" s="31">
        <v>5260</v>
      </c>
      <c r="G2438" s="25" t="s">
        <v>171</v>
      </c>
      <c r="H2438" s="23">
        <f t="shared" si="273"/>
        <v>12056</v>
      </c>
      <c r="I2438" s="25">
        <f t="shared" si="274"/>
        <v>12057</v>
      </c>
      <c r="J2438" s="80" t="s">
        <v>483</v>
      </c>
      <c r="K2438" s="79">
        <f t="shared" si="275"/>
        <v>1045</v>
      </c>
      <c r="L2438" s="36" t="s">
        <v>110</v>
      </c>
      <c r="M2438" s="36" t="s">
        <v>52</v>
      </c>
      <c r="N2438" s="36" t="s">
        <v>403</v>
      </c>
    </row>
    <row r="2439" spans="1:14" ht="15" hidden="1" customHeight="1" outlineLevel="2" x14ac:dyDescent="0.25">
      <c r="A2439" s="36"/>
      <c r="B2439" s="35" t="str">
        <f t="shared" si="270"/>
        <v>Max Current- Circuit 70</v>
      </c>
      <c r="C2439" s="36">
        <f t="shared" si="271"/>
        <v>70</v>
      </c>
      <c r="D2439" s="30">
        <f t="shared" si="272"/>
        <v>6605</v>
      </c>
      <c r="E2439" s="29"/>
      <c r="F2439" s="31">
        <v>5261</v>
      </c>
      <c r="G2439" s="25" t="s">
        <v>171</v>
      </c>
      <c r="H2439" s="23">
        <f t="shared" si="273"/>
        <v>12058</v>
      </c>
      <c r="I2439" s="25">
        <f t="shared" si="274"/>
        <v>12059</v>
      </c>
      <c r="J2439" s="80" t="s">
        <v>483</v>
      </c>
      <c r="K2439" s="79">
        <f t="shared" si="275"/>
        <v>1046</v>
      </c>
      <c r="L2439" s="36" t="s">
        <v>110</v>
      </c>
      <c r="M2439" s="36" t="s">
        <v>52</v>
      </c>
      <c r="N2439" s="36" t="s">
        <v>403</v>
      </c>
    </row>
    <row r="2440" spans="1:14" ht="15" hidden="1" customHeight="1" outlineLevel="2" x14ac:dyDescent="0.25">
      <c r="A2440" s="36"/>
      <c r="B2440" s="35" t="str">
        <f t="shared" si="270"/>
        <v>Max Current- Circuit 71</v>
      </c>
      <c r="C2440" s="36">
        <f t="shared" si="271"/>
        <v>71</v>
      </c>
      <c r="D2440" s="30">
        <f t="shared" si="272"/>
        <v>6606</v>
      </c>
      <c r="E2440" s="29"/>
      <c r="F2440" s="31">
        <v>5262</v>
      </c>
      <c r="G2440" s="25" t="s">
        <v>171</v>
      </c>
      <c r="H2440" s="23">
        <f t="shared" si="273"/>
        <v>12060</v>
      </c>
      <c r="I2440" s="25">
        <f t="shared" si="274"/>
        <v>12061</v>
      </c>
      <c r="J2440" s="80" t="s">
        <v>483</v>
      </c>
      <c r="K2440" s="79">
        <f t="shared" si="275"/>
        <v>1047</v>
      </c>
      <c r="L2440" s="36" t="s">
        <v>110</v>
      </c>
      <c r="M2440" s="36" t="s">
        <v>52</v>
      </c>
      <c r="N2440" s="36" t="s">
        <v>403</v>
      </c>
    </row>
    <row r="2441" spans="1:14" ht="15" hidden="1" customHeight="1" outlineLevel="2" x14ac:dyDescent="0.25">
      <c r="A2441" s="36"/>
      <c r="B2441" s="35" t="str">
        <f t="shared" si="270"/>
        <v>Max Current- Circuit 72</v>
      </c>
      <c r="C2441" s="36">
        <f t="shared" si="271"/>
        <v>72</v>
      </c>
      <c r="D2441" s="30">
        <f t="shared" si="272"/>
        <v>6607</v>
      </c>
      <c r="E2441" s="29"/>
      <c r="F2441" s="31">
        <v>5263</v>
      </c>
      <c r="G2441" s="25" t="s">
        <v>171</v>
      </c>
      <c r="H2441" s="23">
        <f t="shared" si="273"/>
        <v>12062</v>
      </c>
      <c r="I2441" s="25">
        <f t="shared" si="274"/>
        <v>12063</v>
      </c>
      <c r="J2441" s="80" t="s">
        <v>483</v>
      </c>
      <c r="K2441" s="79">
        <f t="shared" si="275"/>
        <v>1048</v>
      </c>
      <c r="L2441" s="36" t="s">
        <v>110</v>
      </c>
      <c r="M2441" s="36" t="s">
        <v>52</v>
      </c>
      <c r="N2441" s="36" t="s">
        <v>403</v>
      </c>
    </row>
    <row r="2442" spans="1:14" ht="15" hidden="1" customHeight="1" outlineLevel="2" x14ac:dyDescent="0.25">
      <c r="A2442" s="36"/>
      <c r="B2442" s="35" t="str">
        <f t="shared" si="270"/>
        <v>Max Current- Circuit 73</v>
      </c>
      <c r="C2442" s="36">
        <f t="shared" si="271"/>
        <v>73</v>
      </c>
      <c r="D2442" s="30">
        <f t="shared" si="272"/>
        <v>6608</v>
      </c>
      <c r="E2442" s="29"/>
      <c r="F2442" s="31">
        <v>5264</v>
      </c>
      <c r="G2442" s="25" t="s">
        <v>171</v>
      </c>
      <c r="H2442" s="23">
        <f t="shared" si="273"/>
        <v>12064</v>
      </c>
      <c r="I2442" s="25">
        <f t="shared" si="274"/>
        <v>12065</v>
      </c>
      <c r="J2442" s="80" t="s">
        <v>483</v>
      </c>
      <c r="K2442" s="79">
        <f t="shared" si="275"/>
        <v>1049</v>
      </c>
      <c r="L2442" s="36" t="s">
        <v>110</v>
      </c>
      <c r="M2442" s="36" t="s">
        <v>52</v>
      </c>
      <c r="N2442" s="36" t="s">
        <v>403</v>
      </c>
    </row>
    <row r="2443" spans="1:14" ht="15" hidden="1" customHeight="1" outlineLevel="2" x14ac:dyDescent="0.25">
      <c r="A2443" s="36"/>
      <c r="B2443" s="35" t="str">
        <f t="shared" si="270"/>
        <v>Max Current- Circuit 74</v>
      </c>
      <c r="C2443" s="36">
        <f t="shared" si="271"/>
        <v>74</v>
      </c>
      <c r="D2443" s="30">
        <f t="shared" si="272"/>
        <v>6609</v>
      </c>
      <c r="E2443" s="29"/>
      <c r="F2443" s="31">
        <v>5265</v>
      </c>
      <c r="G2443" s="25" t="s">
        <v>171</v>
      </c>
      <c r="H2443" s="23">
        <f t="shared" si="273"/>
        <v>12066</v>
      </c>
      <c r="I2443" s="25">
        <f t="shared" si="274"/>
        <v>12067</v>
      </c>
      <c r="J2443" s="80" t="s">
        <v>483</v>
      </c>
      <c r="K2443" s="79">
        <f t="shared" si="275"/>
        <v>1050</v>
      </c>
      <c r="L2443" s="36" t="s">
        <v>110</v>
      </c>
      <c r="M2443" s="36" t="s">
        <v>52</v>
      </c>
      <c r="N2443" s="36" t="s">
        <v>403</v>
      </c>
    </row>
    <row r="2444" spans="1:14" ht="15" hidden="1" customHeight="1" outlineLevel="2" x14ac:dyDescent="0.25">
      <c r="A2444" s="36"/>
      <c r="B2444" s="35" t="str">
        <f t="shared" si="270"/>
        <v>Max Current- Circuit 75</v>
      </c>
      <c r="C2444" s="36">
        <f t="shared" si="271"/>
        <v>75</v>
      </c>
      <c r="D2444" s="30">
        <f t="shared" si="272"/>
        <v>6610</v>
      </c>
      <c r="E2444" s="29"/>
      <c r="F2444" s="31">
        <v>5266</v>
      </c>
      <c r="G2444" s="25" t="s">
        <v>171</v>
      </c>
      <c r="H2444" s="23">
        <f t="shared" si="273"/>
        <v>12068</v>
      </c>
      <c r="I2444" s="25">
        <f t="shared" si="274"/>
        <v>12069</v>
      </c>
      <c r="J2444" s="80" t="s">
        <v>483</v>
      </c>
      <c r="K2444" s="79">
        <f t="shared" si="275"/>
        <v>1051</v>
      </c>
      <c r="L2444" s="36" t="s">
        <v>110</v>
      </c>
      <c r="M2444" s="36" t="s">
        <v>52</v>
      </c>
      <c r="N2444" s="36" t="s">
        <v>403</v>
      </c>
    </row>
    <row r="2445" spans="1:14" ht="15" hidden="1" customHeight="1" outlineLevel="2" x14ac:dyDescent="0.25">
      <c r="A2445" s="36"/>
      <c r="B2445" s="35" t="str">
        <f t="shared" si="270"/>
        <v>Max Current- Circuit 76</v>
      </c>
      <c r="C2445" s="36">
        <f t="shared" si="271"/>
        <v>76</v>
      </c>
      <c r="D2445" s="30">
        <f t="shared" si="272"/>
        <v>6611</v>
      </c>
      <c r="E2445" s="29"/>
      <c r="F2445" s="31">
        <v>5267</v>
      </c>
      <c r="G2445" s="25" t="s">
        <v>171</v>
      </c>
      <c r="H2445" s="23">
        <f t="shared" si="273"/>
        <v>12070</v>
      </c>
      <c r="I2445" s="25">
        <f t="shared" si="274"/>
        <v>12071</v>
      </c>
      <c r="J2445" s="80" t="s">
        <v>483</v>
      </c>
      <c r="K2445" s="79">
        <f t="shared" si="275"/>
        <v>1052</v>
      </c>
      <c r="L2445" s="36" t="s">
        <v>110</v>
      </c>
      <c r="M2445" s="36" t="s">
        <v>52</v>
      </c>
      <c r="N2445" s="36" t="s">
        <v>403</v>
      </c>
    </row>
    <row r="2446" spans="1:14" ht="15" hidden="1" customHeight="1" outlineLevel="2" x14ac:dyDescent="0.25">
      <c r="A2446" s="36"/>
      <c r="B2446" s="35" t="str">
        <f t="shared" si="270"/>
        <v>Max Current- Circuit 77</v>
      </c>
      <c r="C2446" s="36">
        <f t="shared" si="271"/>
        <v>77</v>
      </c>
      <c r="D2446" s="30">
        <f t="shared" si="272"/>
        <v>6612</v>
      </c>
      <c r="E2446" s="29"/>
      <c r="F2446" s="31">
        <v>5268</v>
      </c>
      <c r="G2446" s="25" t="s">
        <v>171</v>
      </c>
      <c r="H2446" s="23">
        <f t="shared" si="273"/>
        <v>12072</v>
      </c>
      <c r="I2446" s="25">
        <f t="shared" si="274"/>
        <v>12073</v>
      </c>
      <c r="J2446" s="80" t="s">
        <v>483</v>
      </c>
      <c r="K2446" s="79">
        <f t="shared" si="275"/>
        <v>1053</v>
      </c>
      <c r="L2446" s="36" t="s">
        <v>110</v>
      </c>
      <c r="M2446" s="36" t="s">
        <v>52</v>
      </c>
      <c r="N2446" s="36" t="s">
        <v>403</v>
      </c>
    </row>
    <row r="2447" spans="1:14" ht="15" hidden="1" customHeight="1" outlineLevel="2" x14ac:dyDescent="0.25">
      <c r="A2447" s="36"/>
      <c r="B2447" s="35" t="str">
        <f t="shared" si="270"/>
        <v>Max Current- Circuit 78</v>
      </c>
      <c r="C2447" s="36">
        <f t="shared" si="271"/>
        <v>78</v>
      </c>
      <c r="D2447" s="30">
        <f t="shared" si="272"/>
        <v>6613</v>
      </c>
      <c r="E2447" s="29"/>
      <c r="F2447" s="31">
        <v>5269</v>
      </c>
      <c r="G2447" s="25" t="s">
        <v>171</v>
      </c>
      <c r="H2447" s="23">
        <f t="shared" si="273"/>
        <v>12074</v>
      </c>
      <c r="I2447" s="25">
        <f t="shared" si="274"/>
        <v>12075</v>
      </c>
      <c r="J2447" s="80" t="s">
        <v>483</v>
      </c>
      <c r="K2447" s="79">
        <f t="shared" si="275"/>
        <v>1054</v>
      </c>
      <c r="L2447" s="36" t="s">
        <v>110</v>
      </c>
      <c r="M2447" s="36" t="s">
        <v>52</v>
      </c>
      <c r="N2447" s="36" t="s">
        <v>403</v>
      </c>
    </row>
    <row r="2448" spans="1:14" ht="15" hidden="1" customHeight="1" outlineLevel="2" x14ac:dyDescent="0.25">
      <c r="A2448" s="36"/>
      <c r="B2448" s="35" t="str">
        <f t="shared" si="270"/>
        <v>Max Current- Circuit 79</v>
      </c>
      <c r="C2448" s="36">
        <f t="shared" si="271"/>
        <v>79</v>
      </c>
      <c r="D2448" s="30">
        <f t="shared" si="272"/>
        <v>6614</v>
      </c>
      <c r="E2448" s="29"/>
      <c r="F2448" s="31">
        <v>5270</v>
      </c>
      <c r="G2448" s="25" t="s">
        <v>171</v>
      </c>
      <c r="H2448" s="23">
        <f t="shared" si="273"/>
        <v>12076</v>
      </c>
      <c r="I2448" s="25">
        <f t="shared" si="274"/>
        <v>12077</v>
      </c>
      <c r="J2448" s="80" t="s">
        <v>483</v>
      </c>
      <c r="K2448" s="79">
        <f t="shared" si="275"/>
        <v>1055</v>
      </c>
      <c r="L2448" s="36" t="s">
        <v>110</v>
      </c>
      <c r="M2448" s="36" t="s">
        <v>52</v>
      </c>
      <c r="N2448" s="36" t="s">
        <v>403</v>
      </c>
    </row>
    <row r="2449" spans="1:14" ht="15" hidden="1" customHeight="1" outlineLevel="2" x14ac:dyDescent="0.25">
      <c r="A2449" s="36"/>
      <c r="B2449" s="35" t="str">
        <f t="shared" si="270"/>
        <v>Max Current- Circuit 80</v>
      </c>
      <c r="C2449" s="36">
        <f t="shared" si="271"/>
        <v>80</v>
      </c>
      <c r="D2449" s="30">
        <f t="shared" si="272"/>
        <v>6615</v>
      </c>
      <c r="E2449" s="29"/>
      <c r="F2449" s="31">
        <v>5271</v>
      </c>
      <c r="G2449" s="25" t="s">
        <v>171</v>
      </c>
      <c r="H2449" s="23">
        <f t="shared" si="273"/>
        <v>12078</v>
      </c>
      <c r="I2449" s="25">
        <f t="shared" si="274"/>
        <v>12079</v>
      </c>
      <c r="J2449" s="80" t="s">
        <v>483</v>
      </c>
      <c r="K2449" s="79">
        <f t="shared" si="275"/>
        <v>1056</v>
      </c>
      <c r="L2449" s="36" t="s">
        <v>110</v>
      </c>
      <c r="M2449" s="36" t="s">
        <v>52</v>
      </c>
      <c r="N2449" s="36" t="s">
        <v>403</v>
      </c>
    </row>
    <row r="2450" spans="1:14" ht="15" hidden="1" customHeight="1" outlineLevel="2" x14ac:dyDescent="0.25">
      <c r="A2450" s="36"/>
      <c r="B2450" s="35" t="str">
        <f t="shared" si="270"/>
        <v>Max Current- Circuit 81</v>
      </c>
      <c r="C2450" s="36">
        <f t="shared" si="271"/>
        <v>81</v>
      </c>
      <c r="D2450" s="30">
        <f t="shared" si="272"/>
        <v>6616</v>
      </c>
      <c r="E2450" s="29"/>
      <c r="F2450" s="31">
        <v>5272</v>
      </c>
      <c r="G2450" s="25" t="s">
        <v>171</v>
      </c>
      <c r="H2450" s="23">
        <f t="shared" si="273"/>
        <v>12080</v>
      </c>
      <c r="I2450" s="25">
        <f t="shared" si="274"/>
        <v>12081</v>
      </c>
      <c r="J2450" s="80" t="s">
        <v>483</v>
      </c>
      <c r="K2450" s="79">
        <f t="shared" si="275"/>
        <v>1057</v>
      </c>
      <c r="L2450" s="36" t="s">
        <v>110</v>
      </c>
      <c r="M2450" s="36" t="s">
        <v>52</v>
      </c>
      <c r="N2450" s="36" t="s">
        <v>403</v>
      </c>
    </row>
    <row r="2451" spans="1:14" ht="15" hidden="1" customHeight="1" outlineLevel="2" x14ac:dyDescent="0.25">
      <c r="A2451" s="36"/>
      <c r="B2451" s="35" t="str">
        <f t="shared" si="270"/>
        <v>Max Current- Circuit 82</v>
      </c>
      <c r="C2451" s="36">
        <f t="shared" si="271"/>
        <v>82</v>
      </c>
      <c r="D2451" s="30">
        <f t="shared" si="272"/>
        <v>6617</v>
      </c>
      <c r="E2451" s="29"/>
      <c r="F2451" s="31">
        <v>5273</v>
      </c>
      <c r="G2451" s="25" t="s">
        <v>171</v>
      </c>
      <c r="H2451" s="23">
        <f t="shared" si="273"/>
        <v>12082</v>
      </c>
      <c r="I2451" s="25">
        <f t="shared" si="274"/>
        <v>12083</v>
      </c>
      <c r="J2451" s="80" t="s">
        <v>483</v>
      </c>
      <c r="K2451" s="79">
        <f t="shared" si="275"/>
        <v>1058</v>
      </c>
      <c r="L2451" s="36" t="s">
        <v>110</v>
      </c>
      <c r="M2451" s="36" t="s">
        <v>52</v>
      </c>
      <c r="N2451" s="36" t="s">
        <v>403</v>
      </c>
    </row>
    <row r="2452" spans="1:14" ht="15" hidden="1" customHeight="1" outlineLevel="2" x14ac:dyDescent="0.25">
      <c r="A2452" s="36"/>
      <c r="B2452" s="35" t="str">
        <f t="shared" si="270"/>
        <v>Max Current- Circuit 83</v>
      </c>
      <c r="C2452" s="36">
        <f t="shared" si="271"/>
        <v>83</v>
      </c>
      <c r="D2452" s="30">
        <f t="shared" si="272"/>
        <v>6618</v>
      </c>
      <c r="E2452" s="29"/>
      <c r="F2452" s="31">
        <v>5274</v>
      </c>
      <c r="G2452" s="25" t="s">
        <v>171</v>
      </c>
      <c r="H2452" s="23">
        <f t="shared" si="273"/>
        <v>12084</v>
      </c>
      <c r="I2452" s="25">
        <f t="shared" si="274"/>
        <v>12085</v>
      </c>
      <c r="J2452" s="80" t="s">
        <v>483</v>
      </c>
      <c r="K2452" s="79">
        <f t="shared" si="275"/>
        <v>1059</v>
      </c>
      <c r="L2452" s="36" t="s">
        <v>110</v>
      </c>
      <c r="M2452" s="36" t="s">
        <v>52</v>
      </c>
      <c r="N2452" s="36" t="s">
        <v>403</v>
      </c>
    </row>
    <row r="2453" spans="1:14" ht="15" hidden="1" customHeight="1" outlineLevel="2" x14ac:dyDescent="0.25">
      <c r="A2453" s="36"/>
      <c r="B2453" s="35" t="str">
        <f t="shared" si="270"/>
        <v>Max Current- Circuit 84</v>
      </c>
      <c r="C2453" s="36">
        <f t="shared" si="271"/>
        <v>84</v>
      </c>
      <c r="D2453" s="30">
        <f t="shared" si="272"/>
        <v>6619</v>
      </c>
      <c r="E2453" s="29"/>
      <c r="F2453" s="31">
        <v>5275</v>
      </c>
      <c r="G2453" s="25" t="s">
        <v>171</v>
      </c>
      <c r="H2453" s="23">
        <f t="shared" si="273"/>
        <v>12086</v>
      </c>
      <c r="I2453" s="25">
        <f t="shared" si="274"/>
        <v>12087</v>
      </c>
      <c r="J2453" s="80" t="s">
        <v>483</v>
      </c>
      <c r="K2453" s="79">
        <f t="shared" si="275"/>
        <v>1060</v>
      </c>
      <c r="L2453" s="36" t="s">
        <v>110</v>
      </c>
      <c r="M2453" s="36" t="s">
        <v>52</v>
      </c>
      <c r="N2453" s="36" t="s">
        <v>403</v>
      </c>
    </row>
    <row r="2454" spans="1:14" ht="15" hidden="1" customHeight="1" outlineLevel="2" x14ac:dyDescent="0.25">
      <c r="A2454" s="36"/>
      <c r="B2454" s="35" t="str">
        <f t="shared" si="270"/>
        <v>Max Current- Circuit 85</v>
      </c>
      <c r="C2454" s="36">
        <f t="shared" si="271"/>
        <v>85</v>
      </c>
      <c r="D2454" s="30">
        <f t="shared" si="272"/>
        <v>6620</v>
      </c>
      <c r="E2454" s="29"/>
      <c r="F2454" s="31">
        <v>5276</v>
      </c>
      <c r="G2454" s="25" t="s">
        <v>171</v>
      </c>
      <c r="H2454" s="23">
        <f t="shared" si="273"/>
        <v>12088</v>
      </c>
      <c r="I2454" s="25">
        <f t="shared" si="274"/>
        <v>12089</v>
      </c>
      <c r="J2454" s="80" t="s">
        <v>483</v>
      </c>
      <c r="K2454" s="79">
        <f t="shared" si="275"/>
        <v>1061</v>
      </c>
      <c r="L2454" s="36" t="s">
        <v>110</v>
      </c>
      <c r="M2454" s="36" t="s">
        <v>52</v>
      </c>
      <c r="N2454" s="36" t="s">
        <v>403</v>
      </c>
    </row>
    <row r="2455" spans="1:14" ht="15.75" hidden="1" customHeight="1" outlineLevel="2" x14ac:dyDescent="0.25">
      <c r="B2455" s="35" t="str">
        <f t="shared" si="270"/>
        <v>Max Current- Circuit 86</v>
      </c>
      <c r="C2455" s="36">
        <f t="shared" si="271"/>
        <v>86</v>
      </c>
      <c r="D2455" s="30">
        <f t="shared" si="272"/>
        <v>6621</v>
      </c>
      <c r="E2455" s="29"/>
      <c r="F2455" s="31">
        <v>5277</v>
      </c>
      <c r="G2455" s="25" t="s">
        <v>171</v>
      </c>
      <c r="H2455" s="23">
        <f t="shared" si="273"/>
        <v>12090</v>
      </c>
      <c r="I2455" s="25">
        <f t="shared" si="274"/>
        <v>12091</v>
      </c>
      <c r="J2455" s="80" t="s">
        <v>483</v>
      </c>
      <c r="K2455" s="79">
        <f t="shared" si="275"/>
        <v>1062</v>
      </c>
      <c r="L2455" s="36" t="s">
        <v>110</v>
      </c>
      <c r="M2455" s="36" t="s">
        <v>52</v>
      </c>
      <c r="N2455" s="36" t="s">
        <v>403</v>
      </c>
    </row>
    <row r="2456" spans="1:14" ht="15.75" hidden="1" customHeight="1" outlineLevel="2" x14ac:dyDescent="0.25">
      <c r="B2456" s="35" t="str">
        <f t="shared" si="270"/>
        <v>Max Current- Circuit 87</v>
      </c>
      <c r="C2456" s="36">
        <f t="shared" si="271"/>
        <v>87</v>
      </c>
      <c r="D2456" s="30">
        <f t="shared" si="272"/>
        <v>6622</v>
      </c>
      <c r="E2456" s="29"/>
      <c r="F2456" s="31">
        <v>5278</v>
      </c>
      <c r="G2456" s="25" t="s">
        <v>171</v>
      </c>
      <c r="H2456" s="23">
        <f t="shared" si="273"/>
        <v>12092</v>
      </c>
      <c r="I2456" s="25">
        <f t="shared" si="274"/>
        <v>12093</v>
      </c>
      <c r="J2456" s="80" t="s">
        <v>483</v>
      </c>
      <c r="K2456" s="79">
        <f t="shared" si="275"/>
        <v>1063</v>
      </c>
      <c r="L2456" s="36" t="s">
        <v>110</v>
      </c>
      <c r="M2456" s="36" t="s">
        <v>52</v>
      </c>
      <c r="N2456" s="36" t="s">
        <v>403</v>
      </c>
    </row>
    <row r="2457" spans="1:14" ht="15.75" hidden="1" customHeight="1" outlineLevel="2" x14ac:dyDescent="0.25">
      <c r="B2457" s="35" t="str">
        <f t="shared" si="270"/>
        <v>Max Current- Circuit 88</v>
      </c>
      <c r="C2457" s="36">
        <f t="shared" si="271"/>
        <v>88</v>
      </c>
      <c r="D2457" s="30">
        <f t="shared" si="272"/>
        <v>6623</v>
      </c>
      <c r="E2457" s="29"/>
      <c r="F2457" s="31">
        <v>5279</v>
      </c>
      <c r="G2457" s="25" t="s">
        <v>171</v>
      </c>
      <c r="H2457" s="23">
        <f t="shared" si="273"/>
        <v>12094</v>
      </c>
      <c r="I2457" s="25">
        <f t="shared" si="274"/>
        <v>12095</v>
      </c>
      <c r="J2457" s="80" t="s">
        <v>483</v>
      </c>
      <c r="K2457" s="79">
        <f t="shared" si="275"/>
        <v>1064</v>
      </c>
      <c r="L2457" s="36" t="s">
        <v>110</v>
      </c>
      <c r="M2457" s="36" t="s">
        <v>52</v>
      </c>
      <c r="N2457" s="36" t="s">
        <v>403</v>
      </c>
    </row>
    <row r="2458" spans="1:14" ht="15.75" hidden="1" customHeight="1" outlineLevel="2" x14ac:dyDescent="0.25">
      <c r="B2458" s="35" t="str">
        <f t="shared" si="270"/>
        <v>Max Current- Circuit 89</v>
      </c>
      <c r="C2458" s="36">
        <f t="shared" si="271"/>
        <v>89</v>
      </c>
      <c r="D2458" s="30">
        <f t="shared" si="272"/>
        <v>6624</v>
      </c>
      <c r="E2458" s="29"/>
      <c r="F2458" s="31">
        <v>5280</v>
      </c>
      <c r="G2458" s="25" t="s">
        <v>171</v>
      </c>
      <c r="H2458" s="23">
        <f t="shared" si="273"/>
        <v>12096</v>
      </c>
      <c r="I2458" s="25">
        <f t="shared" si="274"/>
        <v>12097</v>
      </c>
      <c r="J2458" s="80" t="s">
        <v>483</v>
      </c>
      <c r="K2458" s="79">
        <f t="shared" si="275"/>
        <v>1065</v>
      </c>
      <c r="L2458" s="36" t="s">
        <v>110</v>
      </c>
      <c r="M2458" s="36" t="s">
        <v>52</v>
      </c>
      <c r="N2458" s="36" t="s">
        <v>403</v>
      </c>
    </row>
    <row r="2459" spans="1:14" ht="15.75" hidden="1" customHeight="1" outlineLevel="2" x14ac:dyDescent="0.25">
      <c r="B2459" s="35" t="str">
        <f t="shared" si="270"/>
        <v>Max Current- Circuit 90</v>
      </c>
      <c r="C2459" s="36">
        <f t="shared" si="271"/>
        <v>90</v>
      </c>
      <c r="D2459" s="30">
        <f t="shared" si="272"/>
        <v>6625</v>
      </c>
      <c r="E2459" s="29"/>
      <c r="F2459" s="31">
        <v>5281</v>
      </c>
      <c r="G2459" s="25" t="s">
        <v>171</v>
      </c>
      <c r="H2459" s="23">
        <f t="shared" si="273"/>
        <v>12098</v>
      </c>
      <c r="I2459" s="25">
        <f t="shared" si="274"/>
        <v>12099</v>
      </c>
      <c r="J2459" s="80" t="s">
        <v>483</v>
      </c>
      <c r="K2459" s="79">
        <f t="shared" si="275"/>
        <v>1066</v>
      </c>
      <c r="L2459" s="36" t="s">
        <v>110</v>
      </c>
      <c r="M2459" s="36" t="s">
        <v>52</v>
      </c>
      <c r="N2459" s="36" t="s">
        <v>403</v>
      </c>
    </row>
    <row r="2460" spans="1:14" ht="15.75" hidden="1" customHeight="1" outlineLevel="2" x14ac:dyDescent="0.25">
      <c r="B2460" s="35" t="str">
        <f t="shared" si="270"/>
        <v>Max Current- Circuit 91</v>
      </c>
      <c r="C2460" s="36">
        <f t="shared" si="271"/>
        <v>91</v>
      </c>
      <c r="D2460" s="30">
        <f t="shared" si="272"/>
        <v>6626</v>
      </c>
      <c r="E2460" s="29"/>
      <c r="F2460" s="31">
        <v>5282</v>
      </c>
      <c r="G2460" s="25" t="s">
        <v>171</v>
      </c>
      <c r="H2460" s="23">
        <f t="shared" si="273"/>
        <v>12100</v>
      </c>
      <c r="I2460" s="25">
        <f t="shared" si="274"/>
        <v>12101</v>
      </c>
      <c r="J2460" s="80" t="s">
        <v>483</v>
      </c>
      <c r="K2460" s="79">
        <f t="shared" si="275"/>
        <v>1067</v>
      </c>
      <c r="L2460" s="36" t="s">
        <v>110</v>
      </c>
      <c r="M2460" s="36" t="s">
        <v>52</v>
      </c>
      <c r="N2460" s="36" t="s">
        <v>403</v>
      </c>
    </row>
    <row r="2461" spans="1:14" ht="15.75" hidden="1" customHeight="1" outlineLevel="2" x14ac:dyDescent="0.25">
      <c r="B2461" s="35" t="str">
        <f t="shared" si="270"/>
        <v>Max Current- Circuit 92</v>
      </c>
      <c r="C2461" s="36">
        <f t="shared" si="271"/>
        <v>92</v>
      </c>
      <c r="D2461" s="30">
        <f t="shared" si="272"/>
        <v>6627</v>
      </c>
      <c r="E2461" s="29"/>
      <c r="F2461" s="31">
        <v>5283</v>
      </c>
      <c r="G2461" s="25" t="s">
        <v>171</v>
      </c>
      <c r="H2461" s="23">
        <f t="shared" si="273"/>
        <v>12102</v>
      </c>
      <c r="I2461" s="25">
        <f t="shared" si="274"/>
        <v>12103</v>
      </c>
      <c r="J2461" s="80" t="s">
        <v>483</v>
      </c>
      <c r="K2461" s="79">
        <f t="shared" si="275"/>
        <v>1068</v>
      </c>
      <c r="L2461" s="36" t="s">
        <v>110</v>
      </c>
      <c r="M2461" s="36" t="s">
        <v>52</v>
      </c>
      <c r="N2461" s="36" t="s">
        <v>403</v>
      </c>
    </row>
    <row r="2462" spans="1:14" ht="15.75" hidden="1" customHeight="1" outlineLevel="2" x14ac:dyDescent="0.25">
      <c r="B2462" s="35" t="str">
        <f t="shared" si="270"/>
        <v>Max Current- Circuit 93</v>
      </c>
      <c r="C2462" s="36">
        <f t="shared" si="271"/>
        <v>93</v>
      </c>
      <c r="D2462" s="30">
        <f t="shared" si="272"/>
        <v>6628</v>
      </c>
      <c r="E2462" s="29"/>
      <c r="F2462" s="31">
        <v>5284</v>
      </c>
      <c r="G2462" s="25" t="s">
        <v>171</v>
      </c>
      <c r="H2462" s="23">
        <f t="shared" si="273"/>
        <v>12104</v>
      </c>
      <c r="I2462" s="25">
        <f t="shared" si="274"/>
        <v>12105</v>
      </c>
      <c r="J2462" s="80" t="s">
        <v>483</v>
      </c>
      <c r="K2462" s="79">
        <f t="shared" si="275"/>
        <v>1069</v>
      </c>
      <c r="L2462" s="36" t="s">
        <v>110</v>
      </c>
      <c r="M2462" s="36" t="s">
        <v>52</v>
      </c>
      <c r="N2462" s="36" t="s">
        <v>403</v>
      </c>
    </row>
    <row r="2463" spans="1:14" ht="15.75" hidden="1" customHeight="1" outlineLevel="2" x14ac:dyDescent="0.25">
      <c r="B2463" s="35" t="str">
        <f t="shared" si="270"/>
        <v>Max Current- Circuit 94</v>
      </c>
      <c r="C2463" s="36">
        <f t="shared" si="271"/>
        <v>94</v>
      </c>
      <c r="D2463" s="30">
        <f t="shared" si="272"/>
        <v>6629</v>
      </c>
      <c r="E2463" s="29"/>
      <c r="F2463" s="31">
        <v>5285</v>
      </c>
      <c r="G2463" s="25" t="s">
        <v>171</v>
      </c>
      <c r="H2463" s="23">
        <f t="shared" si="273"/>
        <v>12106</v>
      </c>
      <c r="I2463" s="25">
        <f t="shared" si="274"/>
        <v>12107</v>
      </c>
      <c r="J2463" s="80" t="s">
        <v>483</v>
      </c>
      <c r="K2463" s="79">
        <f t="shared" si="275"/>
        <v>1070</v>
      </c>
      <c r="L2463" s="36" t="s">
        <v>110</v>
      </c>
      <c r="M2463" s="36" t="s">
        <v>52</v>
      </c>
      <c r="N2463" s="36" t="s">
        <v>403</v>
      </c>
    </row>
    <row r="2464" spans="1:14" ht="15.75" hidden="1" customHeight="1" outlineLevel="2" x14ac:dyDescent="0.25">
      <c r="B2464" s="35" t="str">
        <f t="shared" si="270"/>
        <v>Max Current- Circuit 95</v>
      </c>
      <c r="C2464" s="36">
        <f t="shared" si="271"/>
        <v>95</v>
      </c>
      <c r="D2464" s="30">
        <f t="shared" si="272"/>
        <v>6630</v>
      </c>
      <c r="E2464" s="29"/>
      <c r="F2464" s="31">
        <v>5286</v>
      </c>
      <c r="G2464" s="25" t="s">
        <v>171</v>
      </c>
      <c r="H2464" s="23">
        <f t="shared" si="273"/>
        <v>12108</v>
      </c>
      <c r="I2464" s="25">
        <f t="shared" si="274"/>
        <v>12109</v>
      </c>
      <c r="J2464" s="80" t="s">
        <v>483</v>
      </c>
      <c r="K2464" s="79">
        <f t="shared" si="275"/>
        <v>1071</v>
      </c>
      <c r="L2464" s="36" t="s">
        <v>110</v>
      </c>
      <c r="M2464" s="36" t="s">
        <v>52</v>
      </c>
      <c r="N2464" s="36" t="s">
        <v>403</v>
      </c>
    </row>
    <row r="2465" spans="1:16" ht="15.75" hidden="1" customHeight="1" outlineLevel="2" x14ac:dyDescent="0.25">
      <c r="B2465" s="35" t="str">
        <f t="shared" si="270"/>
        <v>Max Current- Circuit 96</v>
      </c>
      <c r="C2465" s="36">
        <f t="shared" si="271"/>
        <v>96</v>
      </c>
      <c r="D2465" s="30">
        <f t="shared" si="272"/>
        <v>6631</v>
      </c>
      <c r="E2465" s="29"/>
      <c r="F2465" s="31">
        <v>5287</v>
      </c>
      <c r="G2465" s="25" t="s">
        <v>171</v>
      </c>
      <c r="H2465" s="23">
        <f t="shared" si="273"/>
        <v>12110</v>
      </c>
      <c r="I2465" s="25">
        <f t="shared" si="274"/>
        <v>12111</v>
      </c>
      <c r="J2465" s="80" t="s">
        <v>483</v>
      </c>
      <c r="K2465" s="79">
        <f t="shared" si="275"/>
        <v>1072</v>
      </c>
      <c r="L2465" s="36" t="s">
        <v>110</v>
      </c>
      <c r="M2465" s="36" t="s">
        <v>52</v>
      </c>
      <c r="N2465" s="36" t="s">
        <v>403</v>
      </c>
    </row>
    <row r="2466" spans="1:16" outlineLevel="1" collapsed="1" x14ac:dyDescent="0.25">
      <c r="D2466" s="30"/>
      <c r="E2466" s="29"/>
      <c r="F2466" s="31"/>
    </row>
    <row r="2467" spans="1:16" s="69" customFormat="1" outlineLevel="1" x14ac:dyDescent="0.25">
      <c r="A2467" s="71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199</v>
      </c>
      <c r="G2467" s="25" t="s">
        <v>171</v>
      </c>
      <c r="H2467" s="23">
        <f>I2369+1</f>
        <v>12112</v>
      </c>
      <c r="I2467" s="25">
        <f>I2563</f>
        <v>12303</v>
      </c>
      <c r="J2467" s="80" t="s">
        <v>483</v>
      </c>
      <c r="K2467" s="79" t="s">
        <v>501</v>
      </c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80" t="s">
        <v>483</v>
      </c>
      <c r="K2468" s="79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76">CONCATENATE("Max kW- Circuit ",C2469)</f>
        <v>Max kW- Circuit 2</v>
      </c>
      <c r="C2469" s="36">
        <f t="shared" ref="C2469:C2500" si="277">C2468+1</f>
        <v>2</v>
      </c>
      <c r="D2469" s="30">
        <f t="shared" ref="D2469:D2500" si="278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80" t="s">
        <v>483</v>
      </c>
      <c r="K2469" s="79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76"/>
        <v>Max kW- Circuit 3</v>
      </c>
      <c r="C2470" s="36">
        <f t="shared" si="277"/>
        <v>3</v>
      </c>
      <c r="D2470" s="30">
        <f t="shared" si="278"/>
        <v>6634</v>
      </c>
      <c r="E2470" s="29"/>
      <c r="F2470" s="31">
        <v>5098</v>
      </c>
      <c r="G2470" s="25" t="s">
        <v>171</v>
      </c>
      <c r="H2470" s="23">
        <f t="shared" ref="H2470:H2533" si="279">I2469+1</f>
        <v>12116</v>
      </c>
      <c r="I2470" s="25">
        <f t="shared" ref="I2470:I2533" si="280">+H2470+1</f>
        <v>12117</v>
      </c>
      <c r="J2470" s="80" t="s">
        <v>483</v>
      </c>
      <c r="K2470" s="79">
        <f t="shared" ref="K2470:K2533" si="281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76"/>
        <v>Max kW- Circuit 4</v>
      </c>
      <c r="C2471" s="36">
        <f t="shared" si="277"/>
        <v>4</v>
      </c>
      <c r="D2471" s="30">
        <f t="shared" si="278"/>
        <v>6635</v>
      </c>
      <c r="E2471" s="29"/>
      <c r="F2471" s="31">
        <v>5099</v>
      </c>
      <c r="G2471" s="25" t="s">
        <v>171</v>
      </c>
      <c r="H2471" s="23">
        <f t="shared" si="279"/>
        <v>12118</v>
      </c>
      <c r="I2471" s="25">
        <f t="shared" si="280"/>
        <v>12119</v>
      </c>
      <c r="J2471" s="80" t="s">
        <v>483</v>
      </c>
      <c r="K2471" s="79">
        <f t="shared" si="281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76"/>
        <v>Max kW- Circuit 5</v>
      </c>
      <c r="C2472" s="36">
        <f t="shared" si="277"/>
        <v>5</v>
      </c>
      <c r="D2472" s="30">
        <f t="shared" si="278"/>
        <v>6636</v>
      </c>
      <c r="E2472" s="29"/>
      <c r="F2472" s="31">
        <v>5100</v>
      </c>
      <c r="G2472" s="25" t="s">
        <v>171</v>
      </c>
      <c r="H2472" s="23">
        <f t="shared" si="279"/>
        <v>12120</v>
      </c>
      <c r="I2472" s="25">
        <f t="shared" si="280"/>
        <v>12121</v>
      </c>
      <c r="J2472" s="80" t="s">
        <v>483</v>
      </c>
      <c r="K2472" s="79">
        <f t="shared" si="281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76"/>
        <v>Max kW- Circuit 6</v>
      </c>
      <c r="C2473" s="36">
        <f t="shared" si="277"/>
        <v>6</v>
      </c>
      <c r="D2473" s="30">
        <f t="shared" si="278"/>
        <v>6637</v>
      </c>
      <c r="E2473" s="29"/>
      <c r="F2473" s="31">
        <v>5101</v>
      </c>
      <c r="G2473" s="25" t="s">
        <v>171</v>
      </c>
      <c r="H2473" s="23">
        <f t="shared" si="279"/>
        <v>12122</v>
      </c>
      <c r="I2473" s="25">
        <f t="shared" si="280"/>
        <v>12123</v>
      </c>
      <c r="J2473" s="80" t="s">
        <v>483</v>
      </c>
      <c r="K2473" s="79">
        <f t="shared" si="281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76"/>
        <v>Max kW- Circuit 7</v>
      </c>
      <c r="C2474" s="36">
        <f t="shared" si="277"/>
        <v>7</v>
      </c>
      <c r="D2474" s="30">
        <f t="shared" si="278"/>
        <v>6638</v>
      </c>
      <c r="E2474" s="29"/>
      <c r="F2474" s="31">
        <v>5102</v>
      </c>
      <c r="G2474" s="25" t="s">
        <v>171</v>
      </c>
      <c r="H2474" s="23">
        <f t="shared" si="279"/>
        <v>12124</v>
      </c>
      <c r="I2474" s="25">
        <f t="shared" si="280"/>
        <v>12125</v>
      </c>
      <c r="J2474" s="80" t="s">
        <v>483</v>
      </c>
      <c r="K2474" s="79">
        <f t="shared" si="281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76"/>
        <v>Max kW- Circuit 8</v>
      </c>
      <c r="C2475" s="36">
        <f t="shared" si="277"/>
        <v>8</v>
      </c>
      <c r="D2475" s="30">
        <f t="shared" si="278"/>
        <v>6639</v>
      </c>
      <c r="E2475" s="29"/>
      <c r="F2475" s="31">
        <v>5103</v>
      </c>
      <c r="G2475" s="25" t="s">
        <v>171</v>
      </c>
      <c r="H2475" s="23">
        <f t="shared" si="279"/>
        <v>12126</v>
      </c>
      <c r="I2475" s="25">
        <f t="shared" si="280"/>
        <v>12127</v>
      </c>
      <c r="J2475" s="80" t="s">
        <v>483</v>
      </c>
      <c r="K2475" s="79">
        <f t="shared" si="281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76"/>
        <v>Max kW- Circuit 9</v>
      </c>
      <c r="C2476" s="36">
        <f t="shared" si="277"/>
        <v>9</v>
      </c>
      <c r="D2476" s="30">
        <f t="shared" si="278"/>
        <v>6640</v>
      </c>
      <c r="E2476" s="29"/>
      <c r="F2476" s="31">
        <v>5104</v>
      </c>
      <c r="G2476" s="25" t="s">
        <v>171</v>
      </c>
      <c r="H2476" s="23">
        <f t="shared" si="279"/>
        <v>12128</v>
      </c>
      <c r="I2476" s="25">
        <f t="shared" si="280"/>
        <v>12129</v>
      </c>
      <c r="J2476" s="80" t="s">
        <v>483</v>
      </c>
      <c r="K2476" s="79">
        <f t="shared" si="281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76"/>
        <v>Max kW- Circuit 10</v>
      </c>
      <c r="C2477" s="36">
        <f t="shared" si="277"/>
        <v>10</v>
      </c>
      <c r="D2477" s="30">
        <f t="shared" si="278"/>
        <v>6641</v>
      </c>
      <c r="E2477" s="29"/>
      <c r="F2477" s="31">
        <v>5105</v>
      </c>
      <c r="G2477" s="25" t="s">
        <v>171</v>
      </c>
      <c r="H2477" s="23">
        <f t="shared" si="279"/>
        <v>12130</v>
      </c>
      <c r="I2477" s="25">
        <f t="shared" si="280"/>
        <v>12131</v>
      </c>
      <c r="J2477" s="80" t="s">
        <v>483</v>
      </c>
      <c r="K2477" s="79">
        <f t="shared" si="281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76"/>
        <v>Max kW- Circuit 11</v>
      </c>
      <c r="C2478" s="36">
        <f t="shared" si="277"/>
        <v>11</v>
      </c>
      <c r="D2478" s="30">
        <f t="shared" si="278"/>
        <v>6642</v>
      </c>
      <c r="E2478" s="29"/>
      <c r="F2478" s="31">
        <v>5106</v>
      </c>
      <c r="G2478" s="25" t="s">
        <v>171</v>
      </c>
      <c r="H2478" s="23">
        <f t="shared" si="279"/>
        <v>12132</v>
      </c>
      <c r="I2478" s="25">
        <f t="shared" si="280"/>
        <v>12133</v>
      </c>
      <c r="J2478" s="80" t="s">
        <v>483</v>
      </c>
      <c r="K2478" s="79">
        <f t="shared" si="281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76"/>
        <v>Max kW- Circuit 12</v>
      </c>
      <c r="C2479" s="36">
        <f t="shared" si="277"/>
        <v>12</v>
      </c>
      <c r="D2479" s="30">
        <f t="shared" si="278"/>
        <v>6643</v>
      </c>
      <c r="E2479" s="29"/>
      <c r="F2479" s="31">
        <v>5107</v>
      </c>
      <c r="G2479" s="25" t="s">
        <v>171</v>
      </c>
      <c r="H2479" s="23">
        <f t="shared" si="279"/>
        <v>12134</v>
      </c>
      <c r="I2479" s="25">
        <f t="shared" si="280"/>
        <v>12135</v>
      </c>
      <c r="J2479" s="80" t="s">
        <v>483</v>
      </c>
      <c r="K2479" s="79">
        <f t="shared" si="281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76"/>
        <v>Max kW- Circuit 13</v>
      </c>
      <c r="C2480" s="36">
        <f t="shared" si="277"/>
        <v>13</v>
      </c>
      <c r="D2480" s="30">
        <f t="shared" si="278"/>
        <v>6644</v>
      </c>
      <c r="E2480" s="29"/>
      <c r="F2480" s="31">
        <v>5108</v>
      </c>
      <c r="G2480" s="25" t="s">
        <v>171</v>
      </c>
      <c r="H2480" s="23">
        <f t="shared" si="279"/>
        <v>12136</v>
      </c>
      <c r="I2480" s="25">
        <f t="shared" si="280"/>
        <v>12137</v>
      </c>
      <c r="J2480" s="80" t="s">
        <v>483</v>
      </c>
      <c r="K2480" s="79">
        <f t="shared" si="281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76"/>
        <v>Max kW- Circuit 14</v>
      </c>
      <c r="C2481" s="36">
        <f t="shared" si="277"/>
        <v>14</v>
      </c>
      <c r="D2481" s="30">
        <f t="shared" si="278"/>
        <v>6645</v>
      </c>
      <c r="E2481" s="29"/>
      <c r="F2481" s="31">
        <v>5109</v>
      </c>
      <c r="G2481" s="25" t="s">
        <v>171</v>
      </c>
      <c r="H2481" s="23">
        <f t="shared" si="279"/>
        <v>12138</v>
      </c>
      <c r="I2481" s="25">
        <f t="shared" si="280"/>
        <v>12139</v>
      </c>
      <c r="J2481" s="80" t="s">
        <v>483</v>
      </c>
      <c r="K2481" s="79">
        <f t="shared" si="281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15</v>
      </c>
      <c r="C2482" s="36">
        <f t="shared" si="277"/>
        <v>15</v>
      </c>
      <c r="D2482" s="30">
        <f t="shared" si="278"/>
        <v>6646</v>
      </c>
      <c r="E2482" s="29"/>
      <c r="F2482" s="31">
        <v>5110</v>
      </c>
      <c r="G2482" s="25" t="s">
        <v>171</v>
      </c>
      <c r="H2482" s="23">
        <f t="shared" si="279"/>
        <v>12140</v>
      </c>
      <c r="I2482" s="25">
        <f t="shared" si="280"/>
        <v>12141</v>
      </c>
      <c r="J2482" s="80" t="s">
        <v>483</v>
      </c>
      <c r="K2482" s="79">
        <f t="shared" si="281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16</v>
      </c>
      <c r="C2483" s="36">
        <f t="shared" si="277"/>
        <v>16</v>
      </c>
      <c r="D2483" s="30">
        <f t="shared" si="278"/>
        <v>6647</v>
      </c>
      <c r="E2483" s="29"/>
      <c r="F2483" s="31">
        <v>5111</v>
      </c>
      <c r="G2483" s="25" t="s">
        <v>171</v>
      </c>
      <c r="H2483" s="23">
        <f t="shared" si="279"/>
        <v>12142</v>
      </c>
      <c r="I2483" s="25">
        <f t="shared" si="280"/>
        <v>12143</v>
      </c>
      <c r="J2483" s="80" t="s">
        <v>483</v>
      </c>
      <c r="K2483" s="79">
        <f t="shared" si="281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17</v>
      </c>
      <c r="C2484" s="36">
        <f t="shared" si="277"/>
        <v>17</v>
      </c>
      <c r="D2484" s="30">
        <f t="shared" si="278"/>
        <v>6648</v>
      </c>
      <c r="E2484" s="29"/>
      <c r="F2484" s="31">
        <v>5112</v>
      </c>
      <c r="G2484" s="25" t="s">
        <v>171</v>
      </c>
      <c r="H2484" s="23">
        <f t="shared" si="279"/>
        <v>12144</v>
      </c>
      <c r="I2484" s="25">
        <f t="shared" si="280"/>
        <v>12145</v>
      </c>
      <c r="J2484" s="80" t="s">
        <v>483</v>
      </c>
      <c r="K2484" s="79">
        <f t="shared" si="281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18</v>
      </c>
      <c r="C2485" s="36">
        <f t="shared" si="277"/>
        <v>18</v>
      </c>
      <c r="D2485" s="30">
        <f t="shared" si="278"/>
        <v>6649</v>
      </c>
      <c r="E2485" s="29"/>
      <c r="F2485" s="31">
        <v>5113</v>
      </c>
      <c r="G2485" s="25" t="s">
        <v>171</v>
      </c>
      <c r="H2485" s="23">
        <f t="shared" si="279"/>
        <v>12146</v>
      </c>
      <c r="I2485" s="25">
        <f t="shared" si="280"/>
        <v>12147</v>
      </c>
      <c r="J2485" s="80" t="s">
        <v>483</v>
      </c>
      <c r="K2485" s="79">
        <f t="shared" si="281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19</v>
      </c>
      <c r="C2486" s="36">
        <f t="shared" si="277"/>
        <v>19</v>
      </c>
      <c r="D2486" s="30">
        <f t="shared" si="278"/>
        <v>6650</v>
      </c>
      <c r="E2486" s="29"/>
      <c r="F2486" s="31">
        <v>5114</v>
      </c>
      <c r="G2486" s="25" t="s">
        <v>171</v>
      </c>
      <c r="H2486" s="23">
        <f t="shared" si="279"/>
        <v>12148</v>
      </c>
      <c r="I2486" s="25">
        <f t="shared" si="280"/>
        <v>12149</v>
      </c>
      <c r="J2486" s="80" t="s">
        <v>483</v>
      </c>
      <c r="K2486" s="79">
        <f t="shared" si="281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20</v>
      </c>
      <c r="C2487" s="36">
        <f t="shared" si="277"/>
        <v>20</v>
      </c>
      <c r="D2487" s="30">
        <f t="shared" si="278"/>
        <v>6651</v>
      </c>
      <c r="E2487" s="29"/>
      <c r="F2487" s="31">
        <v>5115</v>
      </c>
      <c r="G2487" s="25" t="s">
        <v>171</v>
      </c>
      <c r="H2487" s="23">
        <f t="shared" si="279"/>
        <v>12150</v>
      </c>
      <c r="I2487" s="25">
        <f t="shared" si="280"/>
        <v>12151</v>
      </c>
      <c r="J2487" s="80" t="s">
        <v>483</v>
      </c>
      <c r="K2487" s="79">
        <f t="shared" si="281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21</v>
      </c>
      <c r="C2488" s="36">
        <f t="shared" si="277"/>
        <v>21</v>
      </c>
      <c r="D2488" s="30">
        <f t="shared" si="278"/>
        <v>6652</v>
      </c>
      <c r="E2488" s="29"/>
      <c r="F2488" s="31">
        <v>5116</v>
      </c>
      <c r="G2488" s="25" t="s">
        <v>171</v>
      </c>
      <c r="H2488" s="23">
        <f t="shared" si="279"/>
        <v>12152</v>
      </c>
      <c r="I2488" s="25">
        <f t="shared" si="280"/>
        <v>12153</v>
      </c>
      <c r="J2488" s="80" t="s">
        <v>483</v>
      </c>
      <c r="K2488" s="79">
        <f t="shared" si="281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22</v>
      </c>
      <c r="C2489" s="36">
        <f t="shared" si="277"/>
        <v>22</v>
      </c>
      <c r="D2489" s="30">
        <f t="shared" si="278"/>
        <v>6653</v>
      </c>
      <c r="E2489" s="29"/>
      <c r="F2489" s="31">
        <v>5117</v>
      </c>
      <c r="G2489" s="25" t="s">
        <v>171</v>
      </c>
      <c r="H2489" s="23">
        <f t="shared" si="279"/>
        <v>12154</v>
      </c>
      <c r="I2489" s="25">
        <f t="shared" si="280"/>
        <v>12155</v>
      </c>
      <c r="J2489" s="80" t="s">
        <v>483</v>
      </c>
      <c r="K2489" s="79">
        <f t="shared" si="281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23</v>
      </c>
      <c r="C2490" s="36">
        <f t="shared" si="277"/>
        <v>23</v>
      </c>
      <c r="D2490" s="30">
        <f t="shared" si="278"/>
        <v>6654</v>
      </c>
      <c r="E2490" s="29"/>
      <c r="F2490" s="31">
        <v>5118</v>
      </c>
      <c r="G2490" s="25" t="s">
        <v>171</v>
      </c>
      <c r="H2490" s="23">
        <f t="shared" si="279"/>
        <v>12156</v>
      </c>
      <c r="I2490" s="25">
        <f t="shared" si="280"/>
        <v>12157</v>
      </c>
      <c r="J2490" s="80" t="s">
        <v>483</v>
      </c>
      <c r="K2490" s="79">
        <f t="shared" si="281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24</v>
      </c>
      <c r="C2491" s="36">
        <f t="shared" si="277"/>
        <v>24</v>
      </c>
      <c r="D2491" s="30">
        <f t="shared" si="278"/>
        <v>6655</v>
      </c>
      <c r="E2491" s="29"/>
      <c r="F2491" s="31">
        <v>5119</v>
      </c>
      <c r="G2491" s="25" t="s">
        <v>171</v>
      </c>
      <c r="H2491" s="23">
        <f t="shared" si="279"/>
        <v>12158</v>
      </c>
      <c r="I2491" s="25">
        <f t="shared" si="280"/>
        <v>12159</v>
      </c>
      <c r="J2491" s="80" t="s">
        <v>483</v>
      </c>
      <c r="K2491" s="79">
        <f t="shared" si="281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25</v>
      </c>
      <c r="C2492" s="36">
        <f t="shared" si="277"/>
        <v>25</v>
      </c>
      <c r="D2492" s="30">
        <f t="shared" si="278"/>
        <v>6656</v>
      </c>
      <c r="E2492" s="29"/>
      <c r="F2492" s="31">
        <v>5120</v>
      </c>
      <c r="G2492" s="25" t="s">
        <v>171</v>
      </c>
      <c r="H2492" s="23">
        <f t="shared" si="279"/>
        <v>12160</v>
      </c>
      <c r="I2492" s="25">
        <f t="shared" si="280"/>
        <v>12161</v>
      </c>
      <c r="J2492" s="80" t="s">
        <v>483</v>
      </c>
      <c r="K2492" s="79">
        <f t="shared" si="281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26</v>
      </c>
      <c r="C2493" s="36">
        <f t="shared" si="277"/>
        <v>26</v>
      </c>
      <c r="D2493" s="30">
        <f t="shared" si="278"/>
        <v>6657</v>
      </c>
      <c r="E2493" s="29"/>
      <c r="F2493" s="31">
        <v>5121</v>
      </c>
      <c r="G2493" s="25" t="s">
        <v>171</v>
      </c>
      <c r="H2493" s="23">
        <f t="shared" si="279"/>
        <v>12162</v>
      </c>
      <c r="I2493" s="25">
        <f t="shared" si="280"/>
        <v>12163</v>
      </c>
      <c r="J2493" s="80" t="s">
        <v>483</v>
      </c>
      <c r="K2493" s="79">
        <f t="shared" si="281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27</v>
      </c>
      <c r="C2494" s="36">
        <f t="shared" si="277"/>
        <v>27</v>
      </c>
      <c r="D2494" s="30">
        <f t="shared" si="278"/>
        <v>6658</v>
      </c>
      <c r="E2494" s="29"/>
      <c r="F2494" s="31">
        <v>5122</v>
      </c>
      <c r="G2494" s="25" t="s">
        <v>171</v>
      </c>
      <c r="H2494" s="23">
        <f t="shared" si="279"/>
        <v>12164</v>
      </c>
      <c r="I2494" s="25">
        <f t="shared" si="280"/>
        <v>12165</v>
      </c>
      <c r="J2494" s="80" t="s">
        <v>483</v>
      </c>
      <c r="K2494" s="79">
        <f t="shared" si="281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28</v>
      </c>
      <c r="C2495" s="36">
        <f t="shared" si="277"/>
        <v>28</v>
      </c>
      <c r="D2495" s="30">
        <f t="shared" si="278"/>
        <v>6659</v>
      </c>
      <c r="E2495" s="29"/>
      <c r="F2495" s="31">
        <v>5123</v>
      </c>
      <c r="G2495" s="25" t="s">
        <v>171</v>
      </c>
      <c r="H2495" s="23">
        <f t="shared" si="279"/>
        <v>12166</v>
      </c>
      <c r="I2495" s="25">
        <f t="shared" si="280"/>
        <v>12167</v>
      </c>
      <c r="J2495" s="80" t="s">
        <v>483</v>
      </c>
      <c r="K2495" s="79">
        <f t="shared" si="281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29</v>
      </c>
      <c r="C2496" s="36">
        <f t="shared" si="277"/>
        <v>29</v>
      </c>
      <c r="D2496" s="30">
        <f t="shared" si="278"/>
        <v>6660</v>
      </c>
      <c r="E2496" s="29"/>
      <c r="F2496" s="31">
        <v>5124</v>
      </c>
      <c r="G2496" s="25" t="s">
        <v>171</v>
      </c>
      <c r="H2496" s="23">
        <f t="shared" si="279"/>
        <v>12168</v>
      </c>
      <c r="I2496" s="25">
        <f t="shared" si="280"/>
        <v>12169</v>
      </c>
      <c r="J2496" s="80" t="s">
        <v>483</v>
      </c>
      <c r="K2496" s="79">
        <f t="shared" si="281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30</v>
      </c>
      <c r="C2497" s="36">
        <f t="shared" si="277"/>
        <v>30</v>
      </c>
      <c r="D2497" s="30">
        <f t="shared" si="278"/>
        <v>6661</v>
      </c>
      <c r="E2497" s="29"/>
      <c r="F2497" s="31">
        <v>5125</v>
      </c>
      <c r="G2497" s="25" t="s">
        <v>171</v>
      </c>
      <c r="H2497" s="23">
        <f t="shared" si="279"/>
        <v>12170</v>
      </c>
      <c r="I2497" s="25">
        <f t="shared" si="280"/>
        <v>12171</v>
      </c>
      <c r="J2497" s="80" t="s">
        <v>483</v>
      </c>
      <c r="K2497" s="79">
        <f t="shared" si="281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31</v>
      </c>
      <c r="C2498" s="36">
        <f t="shared" si="277"/>
        <v>31</v>
      </c>
      <c r="D2498" s="30">
        <f t="shared" si="278"/>
        <v>6662</v>
      </c>
      <c r="E2498" s="29"/>
      <c r="F2498" s="31">
        <v>5126</v>
      </c>
      <c r="G2498" s="25" t="s">
        <v>171</v>
      </c>
      <c r="H2498" s="23">
        <f t="shared" si="279"/>
        <v>12172</v>
      </c>
      <c r="I2498" s="25">
        <f t="shared" si="280"/>
        <v>12173</v>
      </c>
      <c r="J2498" s="80" t="s">
        <v>483</v>
      </c>
      <c r="K2498" s="79">
        <f t="shared" si="281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32</v>
      </c>
      <c r="C2499" s="36">
        <f t="shared" si="277"/>
        <v>32</v>
      </c>
      <c r="D2499" s="30">
        <f t="shared" si="278"/>
        <v>6663</v>
      </c>
      <c r="E2499" s="29"/>
      <c r="F2499" s="31">
        <v>5127</v>
      </c>
      <c r="G2499" s="25" t="s">
        <v>171</v>
      </c>
      <c r="H2499" s="23">
        <f t="shared" si="279"/>
        <v>12174</v>
      </c>
      <c r="I2499" s="25">
        <f t="shared" si="280"/>
        <v>12175</v>
      </c>
      <c r="J2499" s="80" t="s">
        <v>483</v>
      </c>
      <c r="K2499" s="79">
        <f t="shared" si="281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33</v>
      </c>
      <c r="C2500" s="36">
        <f t="shared" si="277"/>
        <v>33</v>
      </c>
      <c r="D2500" s="30">
        <f t="shared" si="278"/>
        <v>6664</v>
      </c>
      <c r="E2500" s="29"/>
      <c r="F2500" s="31">
        <v>5128</v>
      </c>
      <c r="G2500" s="25" t="s">
        <v>171</v>
      </c>
      <c r="H2500" s="23">
        <f t="shared" si="279"/>
        <v>12176</v>
      </c>
      <c r="I2500" s="25">
        <f t="shared" si="280"/>
        <v>12177</v>
      </c>
      <c r="J2500" s="80" t="s">
        <v>483</v>
      </c>
      <c r="K2500" s="79">
        <f t="shared" si="281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34</v>
      </c>
      <c r="C2501" s="36">
        <f t="shared" ref="C2501:C2532" si="282">C2500+1</f>
        <v>34</v>
      </c>
      <c r="D2501" s="30">
        <f t="shared" ref="D2501:D2532" si="283">D2500+1</f>
        <v>6665</v>
      </c>
      <c r="E2501" s="29"/>
      <c r="F2501" s="31">
        <v>5129</v>
      </c>
      <c r="G2501" s="25" t="s">
        <v>171</v>
      </c>
      <c r="H2501" s="23">
        <f t="shared" si="279"/>
        <v>12178</v>
      </c>
      <c r="I2501" s="25">
        <f t="shared" si="280"/>
        <v>12179</v>
      </c>
      <c r="J2501" s="80" t="s">
        <v>483</v>
      </c>
      <c r="K2501" s="79">
        <f t="shared" si="281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35</v>
      </c>
      <c r="C2502" s="36">
        <f t="shared" si="282"/>
        <v>35</v>
      </c>
      <c r="D2502" s="30">
        <f t="shared" si="283"/>
        <v>6666</v>
      </c>
      <c r="E2502" s="29"/>
      <c r="F2502" s="31">
        <v>5130</v>
      </c>
      <c r="G2502" s="25" t="s">
        <v>171</v>
      </c>
      <c r="H2502" s="23">
        <f t="shared" si="279"/>
        <v>12180</v>
      </c>
      <c r="I2502" s="25">
        <f t="shared" si="280"/>
        <v>12181</v>
      </c>
      <c r="J2502" s="80" t="s">
        <v>483</v>
      </c>
      <c r="K2502" s="79">
        <f t="shared" si="281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36</v>
      </c>
      <c r="C2503" s="36">
        <f t="shared" si="282"/>
        <v>36</v>
      </c>
      <c r="D2503" s="30">
        <f t="shared" si="283"/>
        <v>6667</v>
      </c>
      <c r="E2503" s="29"/>
      <c r="F2503" s="31">
        <v>5131</v>
      </c>
      <c r="G2503" s="25" t="s">
        <v>171</v>
      </c>
      <c r="H2503" s="23">
        <f t="shared" si="279"/>
        <v>12182</v>
      </c>
      <c r="I2503" s="25">
        <f t="shared" si="280"/>
        <v>12183</v>
      </c>
      <c r="J2503" s="80" t="s">
        <v>483</v>
      </c>
      <c r="K2503" s="79">
        <f t="shared" si="281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37</v>
      </c>
      <c r="C2504" s="36">
        <f t="shared" si="282"/>
        <v>37</v>
      </c>
      <c r="D2504" s="30">
        <f t="shared" si="283"/>
        <v>6668</v>
      </c>
      <c r="E2504" s="29"/>
      <c r="F2504" s="31">
        <v>5132</v>
      </c>
      <c r="G2504" s="25" t="s">
        <v>171</v>
      </c>
      <c r="H2504" s="23">
        <f t="shared" si="279"/>
        <v>12184</v>
      </c>
      <c r="I2504" s="25">
        <f t="shared" si="280"/>
        <v>12185</v>
      </c>
      <c r="J2504" s="80" t="s">
        <v>483</v>
      </c>
      <c r="K2504" s="79">
        <f t="shared" si="281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38</v>
      </c>
      <c r="C2505" s="36">
        <f t="shared" si="282"/>
        <v>38</v>
      </c>
      <c r="D2505" s="30">
        <f t="shared" si="283"/>
        <v>6669</v>
      </c>
      <c r="E2505" s="29"/>
      <c r="F2505" s="31">
        <v>5133</v>
      </c>
      <c r="G2505" s="25" t="s">
        <v>171</v>
      </c>
      <c r="H2505" s="23">
        <f t="shared" si="279"/>
        <v>12186</v>
      </c>
      <c r="I2505" s="25">
        <f t="shared" si="280"/>
        <v>12187</v>
      </c>
      <c r="J2505" s="80" t="s">
        <v>483</v>
      </c>
      <c r="K2505" s="79">
        <f t="shared" si="281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39</v>
      </c>
      <c r="C2506" s="36">
        <f t="shared" si="282"/>
        <v>39</v>
      </c>
      <c r="D2506" s="30">
        <f t="shared" si="283"/>
        <v>6670</v>
      </c>
      <c r="E2506" s="29"/>
      <c r="F2506" s="31">
        <v>5134</v>
      </c>
      <c r="G2506" s="25" t="s">
        <v>171</v>
      </c>
      <c r="H2506" s="23">
        <f t="shared" si="279"/>
        <v>12188</v>
      </c>
      <c r="I2506" s="25">
        <f t="shared" si="280"/>
        <v>12189</v>
      </c>
      <c r="J2506" s="80" t="s">
        <v>483</v>
      </c>
      <c r="K2506" s="79">
        <f t="shared" si="281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40</v>
      </c>
      <c r="C2507" s="36">
        <f t="shared" si="282"/>
        <v>40</v>
      </c>
      <c r="D2507" s="30">
        <f t="shared" si="283"/>
        <v>6671</v>
      </c>
      <c r="E2507" s="29"/>
      <c r="F2507" s="31">
        <v>5135</v>
      </c>
      <c r="G2507" s="25" t="s">
        <v>171</v>
      </c>
      <c r="H2507" s="23">
        <f t="shared" si="279"/>
        <v>12190</v>
      </c>
      <c r="I2507" s="25">
        <f t="shared" si="280"/>
        <v>12191</v>
      </c>
      <c r="J2507" s="80" t="s">
        <v>483</v>
      </c>
      <c r="K2507" s="79">
        <f t="shared" si="281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41</v>
      </c>
      <c r="C2508" s="36">
        <f t="shared" si="282"/>
        <v>41</v>
      </c>
      <c r="D2508" s="30">
        <f t="shared" si="283"/>
        <v>6672</v>
      </c>
      <c r="E2508" s="29"/>
      <c r="F2508" s="31">
        <v>5136</v>
      </c>
      <c r="G2508" s="25" t="s">
        <v>171</v>
      </c>
      <c r="H2508" s="23">
        <f t="shared" si="279"/>
        <v>12192</v>
      </c>
      <c r="I2508" s="25">
        <f t="shared" si="280"/>
        <v>12193</v>
      </c>
      <c r="J2508" s="80" t="s">
        <v>483</v>
      </c>
      <c r="K2508" s="79">
        <f t="shared" si="281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42</v>
      </c>
      <c r="C2509" s="36">
        <f t="shared" si="282"/>
        <v>42</v>
      </c>
      <c r="D2509" s="30">
        <f t="shared" si="283"/>
        <v>6673</v>
      </c>
      <c r="E2509" s="29"/>
      <c r="F2509" s="31">
        <v>5137</v>
      </c>
      <c r="G2509" s="25" t="s">
        <v>171</v>
      </c>
      <c r="H2509" s="23">
        <f t="shared" si="279"/>
        <v>12194</v>
      </c>
      <c r="I2509" s="25">
        <f t="shared" si="280"/>
        <v>12195</v>
      </c>
      <c r="J2509" s="80" t="s">
        <v>483</v>
      </c>
      <c r="K2509" s="79">
        <f t="shared" si="281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43</v>
      </c>
      <c r="C2510" s="36">
        <f t="shared" si="282"/>
        <v>43</v>
      </c>
      <c r="D2510" s="30">
        <f t="shared" si="283"/>
        <v>6674</v>
      </c>
      <c r="E2510" s="29"/>
      <c r="F2510" s="31">
        <v>5138</v>
      </c>
      <c r="G2510" s="25" t="s">
        <v>171</v>
      </c>
      <c r="H2510" s="23">
        <f t="shared" si="279"/>
        <v>12196</v>
      </c>
      <c r="I2510" s="25">
        <f t="shared" si="280"/>
        <v>12197</v>
      </c>
      <c r="J2510" s="80" t="s">
        <v>483</v>
      </c>
      <c r="K2510" s="79">
        <f t="shared" si="281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44</v>
      </c>
      <c r="C2511" s="36">
        <f t="shared" si="282"/>
        <v>44</v>
      </c>
      <c r="D2511" s="30">
        <f t="shared" si="283"/>
        <v>6675</v>
      </c>
      <c r="E2511" s="29"/>
      <c r="F2511" s="31">
        <v>5139</v>
      </c>
      <c r="G2511" s="25" t="s">
        <v>171</v>
      </c>
      <c r="H2511" s="23">
        <f t="shared" si="279"/>
        <v>12198</v>
      </c>
      <c r="I2511" s="25">
        <f t="shared" si="280"/>
        <v>12199</v>
      </c>
      <c r="J2511" s="80" t="s">
        <v>483</v>
      </c>
      <c r="K2511" s="79">
        <f t="shared" si="281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45</v>
      </c>
      <c r="C2512" s="36">
        <f t="shared" si="282"/>
        <v>45</v>
      </c>
      <c r="D2512" s="30">
        <f t="shared" si="283"/>
        <v>6676</v>
      </c>
      <c r="E2512" s="29"/>
      <c r="F2512" s="31">
        <v>5140</v>
      </c>
      <c r="G2512" s="25" t="s">
        <v>171</v>
      </c>
      <c r="H2512" s="23">
        <f t="shared" si="279"/>
        <v>12200</v>
      </c>
      <c r="I2512" s="25">
        <f t="shared" si="280"/>
        <v>12201</v>
      </c>
      <c r="J2512" s="80" t="s">
        <v>483</v>
      </c>
      <c r="K2512" s="79">
        <f t="shared" si="281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46</v>
      </c>
      <c r="C2513" s="36">
        <f t="shared" si="282"/>
        <v>46</v>
      </c>
      <c r="D2513" s="30">
        <f t="shared" si="283"/>
        <v>6677</v>
      </c>
      <c r="E2513" s="29"/>
      <c r="F2513" s="31">
        <v>5141</v>
      </c>
      <c r="G2513" s="25" t="s">
        <v>171</v>
      </c>
      <c r="H2513" s="23">
        <f t="shared" si="279"/>
        <v>12202</v>
      </c>
      <c r="I2513" s="25">
        <f t="shared" si="280"/>
        <v>12203</v>
      </c>
      <c r="J2513" s="80" t="s">
        <v>483</v>
      </c>
      <c r="K2513" s="79">
        <f t="shared" si="281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47</v>
      </c>
      <c r="C2514" s="36">
        <f t="shared" si="282"/>
        <v>47</v>
      </c>
      <c r="D2514" s="30">
        <f t="shared" si="283"/>
        <v>6678</v>
      </c>
      <c r="E2514" s="29"/>
      <c r="F2514" s="31">
        <v>5142</v>
      </c>
      <c r="G2514" s="25" t="s">
        <v>171</v>
      </c>
      <c r="H2514" s="23">
        <f t="shared" si="279"/>
        <v>12204</v>
      </c>
      <c r="I2514" s="25">
        <f t="shared" si="280"/>
        <v>12205</v>
      </c>
      <c r="J2514" s="80" t="s">
        <v>483</v>
      </c>
      <c r="K2514" s="79">
        <f t="shared" si="281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48</v>
      </c>
      <c r="C2515" s="36">
        <f t="shared" si="282"/>
        <v>48</v>
      </c>
      <c r="D2515" s="30">
        <f t="shared" si="283"/>
        <v>6679</v>
      </c>
      <c r="E2515" s="29"/>
      <c r="F2515" s="31">
        <v>5143</v>
      </c>
      <c r="G2515" s="25" t="s">
        <v>171</v>
      </c>
      <c r="H2515" s="23">
        <f t="shared" si="279"/>
        <v>12206</v>
      </c>
      <c r="I2515" s="25">
        <f t="shared" si="280"/>
        <v>12207</v>
      </c>
      <c r="J2515" s="80" t="s">
        <v>483</v>
      </c>
      <c r="K2515" s="79">
        <f t="shared" si="281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49</v>
      </c>
      <c r="C2516" s="36">
        <f t="shared" si="282"/>
        <v>49</v>
      </c>
      <c r="D2516" s="30">
        <f t="shared" si="283"/>
        <v>6680</v>
      </c>
      <c r="E2516" s="29"/>
      <c r="F2516" s="31">
        <v>5144</v>
      </c>
      <c r="G2516" s="25" t="s">
        <v>171</v>
      </c>
      <c r="H2516" s="23">
        <f t="shared" si="279"/>
        <v>12208</v>
      </c>
      <c r="I2516" s="25">
        <f t="shared" si="280"/>
        <v>12209</v>
      </c>
      <c r="J2516" s="80" t="s">
        <v>483</v>
      </c>
      <c r="K2516" s="79">
        <f t="shared" si="281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50</v>
      </c>
      <c r="C2517" s="36">
        <f t="shared" si="282"/>
        <v>50</v>
      </c>
      <c r="D2517" s="30">
        <f t="shared" si="283"/>
        <v>6681</v>
      </c>
      <c r="E2517" s="29"/>
      <c r="F2517" s="31">
        <v>5145</v>
      </c>
      <c r="G2517" s="25" t="s">
        <v>171</v>
      </c>
      <c r="H2517" s="23">
        <f t="shared" si="279"/>
        <v>12210</v>
      </c>
      <c r="I2517" s="25">
        <f t="shared" si="280"/>
        <v>12211</v>
      </c>
      <c r="J2517" s="80" t="s">
        <v>483</v>
      </c>
      <c r="K2517" s="79">
        <f t="shared" si="281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51</v>
      </c>
      <c r="C2518" s="36">
        <f t="shared" si="282"/>
        <v>51</v>
      </c>
      <c r="D2518" s="30">
        <f t="shared" si="283"/>
        <v>6682</v>
      </c>
      <c r="E2518" s="29"/>
      <c r="F2518" s="31">
        <v>5146</v>
      </c>
      <c r="G2518" s="25" t="s">
        <v>171</v>
      </c>
      <c r="H2518" s="23">
        <f t="shared" si="279"/>
        <v>12212</v>
      </c>
      <c r="I2518" s="25">
        <f t="shared" si="280"/>
        <v>12213</v>
      </c>
      <c r="J2518" s="80" t="s">
        <v>483</v>
      </c>
      <c r="K2518" s="79">
        <f t="shared" si="281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52</v>
      </c>
      <c r="C2519" s="36">
        <f t="shared" si="282"/>
        <v>52</v>
      </c>
      <c r="D2519" s="30">
        <f t="shared" si="283"/>
        <v>6683</v>
      </c>
      <c r="E2519" s="29"/>
      <c r="F2519" s="31">
        <v>5147</v>
      </c>
      <c r="G2519" s="25" t="s">
        <v>171</v>
      </c>
      <c r="H2519" s="23">
        <f t="shared" si="279"/>
        <v>12214</v>
      </c>
      <c r="I2519" s="25">
        <f t="shared" si="280"/>
        <v>12215</v>
      </c>
      <c r="J2519" s="80" t="s">
        <v>483</v>
      </c>
      <c r="K2519" s="79">
        <f t="shared" si="281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53</v>
      </c>
      <c r="C2520" s="36">
        <f t="shared" si="282"/>
        <v>53</v>
      </c>
      <c r="D2520" s="30">
        <f t="shared" si="283"/>
        <v>6684</v>
      </c>
      <c r="E2520" s="29"/>
      <c r="F2520" s="31">
        <v>5148</v>
      </c>
      <c r="G2520" s="25" t="s">
        <v>171</v>
      </c>
      <c r="H2520" s="23">
        <f t="shared" si="279"/>
        <v>12216</v>
      </c>
      <c r="I2520" s="25">
        <f t="shared" si="280"/>
        <v>12217</v>
      </c>
      <c r="J2520" s="80" t="s">
        <v>483</v>
      </c>
      <c r="K2520" s="79">
        <f t="shared" si="281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54</v>
      </c>
      <c r="C2521" s="36">
        <f t="shared" si="282"/>
        <v>54</v>
      </c>
      <c r="D2521" s="30">
        <f t="shared" si="283"/>
        <v>6685</v>
      </c>
      <c r="E2521" s="29"/>
      <c r="F2521" s="31">
        <v>5149</v>
      </c>
      <c r="G2521" s="25" t="s">
        <v>171</v>
      </c>
      <c r="H2521" s="23">
        <f t="shared" si="279"/>
        <v>12218</v>
      </c>
      <c r="I2521" s="25">
        <f t="shared" si="280"/>
        <v>12219</v>
      </c>
      <c r="J2521" s="80" t="s">
        <v>483</v>
      </c>
      <c r="K2521" s="79">
        <f t="shared" si="281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55</v>
      </c>
      <c r="C2522" s="36">
        <f t="shared" si="282"/>
        <v>55</v>
      </c>
      <c r="D2522" s="30">
        <f t="shared" si="283"/>
        <v>6686</v>
      </c>
      <c r="E2522" s="29"/>
      <c r="F2522" s="31">
        <v>5150</v>
      </c>
      <c r="G2522" s="25" t="s">
        <v>171</v>
      </c>
      <c r="H2522" s="23">
        <f t="shared" si="279"/>
        <v>12220</v>
      </c>
      <c r="I2522" s="25">
        <f t="shared" si="280"/>
        <v>12221</v>
      </c>
      <c r="J2522" s="80" t="s">
        <v>483</v>
      </c>
      <c r="K2522" s="79">
        <f t="shared" si="281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56</v>
      </c>
      <c r="C2523" s="36">
        <f t="shared" si="282"/>
        <v>56</v>
      </c>
      <c r="D2523" s="30">
        <f t="shared" si="283"/>
        <v>6687</v>
      </c>
      <c r="E2523" s="29"/>
      <c r="F2523" s="31">
        <v>5151</v>
      </c>
      <c r="G2523" s="25" t="s">
        <v>171</v>
      </c>
      <c r="H2523" s="23">
        <f t="shared" si="279"/>
        <v>12222</v>
      </c>
      <c r="I2523" s="25">
        <f t="shared" si="280"/>
        <v>12223</v>
      </c>
      <c r="J2523" s="80" t="s">
        <v>483</v>
      </c>
      <c r="K2523" s="79">
        <f t="shared" si="281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57</v>
      </c>
      <c r="C2524" s="36">
        <f t="shared" si="282"/>
        <v>57</v>
      </c>
      <c r="D2524" s="30">
        <f t="shared" si="283"/>
        <v>6688</v>
      </c>
      <c r="E2524" s="29"/>
      <c r="F2524" s="31">
        <v>5152</v>
      </c>
      <c r="G2524" s="25" t="s">
        <v>171</v>
      </c>
      <c r="H2524" s="23">
        <f t="shared" si="279"/>
        <v>12224</v>
      </c>
      <c r="I2524" s="25">
        <f t="shared" si="280"/>
        <v>12225</v>
      </c>
      <c r="J2524" s="80" t="s">
        <v>483</v>
      </c>
      <c r="K2524" s="79">
        <f t="shared" si="281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58</v>
      </c>
      <c r="C2525" s="36">
        <f t="shared" si="282"/>
        <v>58</v>
      </c>
      <c r="D2525" s="30">
        <f t="shared" si="283"/>
        <v>6689</v>
      </c>
      <c r="E2525" s="29"/>
      <c r="F2525" s="31">
        <v>5153</v>
      </c>
      <c r="G2525" s="25" t="s">
        <v>171</v>
      </c>
      <c r="H2525" s="23">
        <f t="shared" si="279"/>
        <v>12226</v>
      </c>
      <c r="I2525" s="25">
        <f t="shared" si="280"/>
        <v>12227</v>
      </c>
      <c r="J2525" s="80" t="s">
        <v>483</v>
      </c>
      <c r="K2525" s="79">
        <f t="shared" si="281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59</v>
      </c>
      <c r="C2526" s="36">
        <f t="shared" si="282"/>
        <v>59</v>
      </c>
      <c r="D2526" s="30">
        <f t="shared" si="283"/>
        <v>6690</v>
      </c>
      <c r="E2526" s="29"/>
      <c r="F2526" s="31">
        <v>5154</v>
      </c>
      <c r="G2526" s="25" t="s">
        <v>171</v>
      </c>
      <c r="H2526" s="23">
        <f t="shared" si="279"/>
        <v>12228</v>
      </c>
      <c r="I2526" s="25">
        <f t="shared" si="280"/>
        <v>12229</v>
      </c>
      <c r="J2526" s="80" t="s">
        <v>483</v>
      </c>
      <c r="K2526" s="79">
        <f t="shared" si="281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60</v>
      </c>
      <c r="C2527" s="36">
        <f t="shared" si="282"/>
        <v>60</v>
      </c>
      <c r="D2527" s="30">
        <f t="shared" si="283"/>
        <v>6691</v>
      </c>
      <c r="E2527" s="29"/>
      <c r="F2527" s="31">
        <v>5155</v>
      </c>
      <c r="G2527" s="25" t="s">
        <v>171</v>
      </c>
      <c r="H2527" s="23">
        <f t="shared" si="279"/>
        <v>12230</v>
      </c>
      <c r="I2527" s="25">
        <f t="shared" si="280"/>
        <v>12231</v>
      </c>
      <c r="J2527" s="80" t="s">
        <v>483</v>
      </c>
      <c r="K2527" s="79">
        <f t="shared" si="281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61</v>
      </c>
      <c r="C2528" s="36">
        <f t="shared" si="282"/>
        <v>61</v>
      </c>
      <c r="D2528" s="30">
        <f t="shared" si="283"/>
        <v>6692</v>
      </c>
      <c r="E2528" s="29"/>
      <c r="F2528" s="31">
        <v>5156</v>
      </c>
      <c r="G2528" s="25" t="s">
        <v>171</v>
      </c>
      <c r="H2528" s="23">
        <f t="shared" si="279"/>
        <v>12232</v>
      </c>
      <c r="I2528" s="25">
        <f t="shared" si="280"/>
        <v>12233</v>
      </c>
      <c r="J2528" s="80" t="s">
        <v>483</v>
      </c>
      <c r="K2528" s="79">
        <f t="shared" si="281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62</v>
      </c>
      <c r="C2529" s="36">
        <f t="shared" si="282"/>
        <v>62</v>
      </c>
      <c r="D2529" s="30">
        <f t="shared" si="283"/>
        <v>6693</v>
      </c>
      <c r="E2529" s="29"/>
      <c r="F2529" s="31">
        <v>5157</v>
      </c>
      <c r="G2529" s="25" t="s">
        <v>171</v>
      </c>
      <c r="H2529" s="23">
        <f t="shared" si="279"/>
        <v>12234</v>
      </c>
      <c r="I2529" s="25">
        <f t="shared" si="280"/>
        <v>12235</v>
      </c>
      <c r="J2529" s="80" t="s">
        <v>483</v>
      </c>
      <c r="K2529" s="79">
        <f t="shared" si="281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63</v>
      </c>
      <c r="C2530" s="36">
        <f t="shared" si="282"/>
        <v>63</v>
      </c>
      <c r="D2530" s="30">
        <f t="shared" si="283"/>
        <v>6694</v>
      </c>
      <c r="E2530" s="29"/>
      <c r="F2530" s="31">
        <v>5158</v>
      </c>
      <c r="G2530" s="25" t="s">
        <v>171</v>
      </c>
      <c r="H2530" s="23">
        <f t="shared" si="279"/>
        <v>12236</v>
      </c>
      <c r="I2530" s="25">
        <f t="shared" si="280"/>
        <v>12237</v>
      </c>
      <c r="J2530" s="80" t="s">
        <v>483</v>
      </c>
      <c r="K2530" s="79">
        <f t="shared" si="281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64</v>
      </c>
      <c r="C2531" s="36">
        <f t="shared" si="282"/>
        <v>64</v>
      </c>
      <c r="D2531" s="30">
        <f t="shared" si="283"/>
        <v>6695</v>
      </c>
      <c r="E2531" s="29"/>
      <c r="F2531" s="31">
        <v>5159</v>
      </c>
      <c r="G2531" s="25" t="s">
        <v>171</v>
      </c>
      <c r="H2531" s="23">
        <f t="shared" si="279"/>
        <v>12238</v>
      </c>
      <c r="I2531" s="25">
        <f t="shared" si="280"/>
        <v>12239</v>
      </c>
      <c r="J2531" s="80" t="s">
        <v>483</v>
      </c>
      <c r="K2531" s="79">
        <f t="shared" si="281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65</v>
      </c>
      <c r="C2532" s="36">
        <f t="shared" si="282"/>
        <v>65</v>
      </c>
      <c r="D2532" s="30">
        <f t="shared" si="283"/>
        <v>6696</v>
      </c>
      <c r="E2532" s="29"/>
      <c r="F2532" s="31">
        <v>5160</v>
      </c>
      <c r="G2532" s="25" t="s">
        <v>171</v>
      </c>
      <c r="H2532" s="23">
        <f t="shared" si="279"/>
        <v>12240</v>
      </c>
      <c r="I2532" s="25">
        <f t="shared" si="280"/>
        <v>12241</v>
      </c>
      <c r="J2532" s="80" t="s">
        <v>483</v>
      </c>
      <c r="K2532" s="79">
        <f t="shared" si="281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84">CONCATENATE("Max kW- Circuit ",C2533)</f>
        <v>Max kW- Circuit 66</v>
      </c>
      <c r="C2533" s="36">
        <f t="shared" ref="C2533:C2563" si="285">C2532+1</f>
        <v>66</v>
      </c>
      <c r="D2533" s="30">
        <f t="shared" ref="D2533:D2563" si="286">D2532+1</f>
        <v>6697</v>
      </c>
      <c r="E2533" s="29"/>
      <c r="F2533" s="31">
        <v>5161</v>
      </c>
      <c r="G2533" s="25" t="s">
        <v>171</v>
      </c>
      <c r="H2533" s="23">
        <f t="shared" si="279"/>
        <v>12242</v>
      </c>
      <c r="I2533" s="25">
        <f t="shared" si="280"/>
        <v>12243</v>
      </c>
      <c r="J2533" s="80" t="s">
        <v>483</v>
      </c>
      <c r="K2533" s="79">
        <f t="shared" si="281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84"/>
        <v>Max kW- Circuit 67</v>
      </c>
      <c r="C2534" s="36">
        <f t="shared" si="285"/>
        <v>67</v>
      </c>
      <c r="D2534" s="30">
        <f t="shared" si="286"/>
        <v>6698</v>
      </c>
      <c r="E2534" s="29"/>
      <c r="F2534" s="31">
        <v>5162</v>
      </c>
      <c r="G2534" s="25" t="s">
        <v>171</v>
      </c>
      <c r="H2534" s="23">
        <f t="shared" ref="H2534:H2563" si="287">I2533+1</f>
        <v>12244</v>
      </c>
      <c r="I2534" s="25">
        <f t="shared" ref="I2534:I2563" si="288">+H2534+1</f>
        <v>12245</v>
      </c>
      <c r="J2534" s="80" t="s">
        <v>483</v>
      </c>
      <c r="K2534" s="79">
        <f t="shared" ref="K2534:K2563" si="289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84"/>
        <v>Max kW- Circuit 68</v>
      </c>
      <c r="C2535" s="36">
        <f t="shared" si="285"/>
        <v>68</v>
      </c>
      <c r="D2535" s="30">
        <f t="shared" si="286"/>
        <v>6699</v>
      </c>
      <c r="E2535" s="29"/>
      <c r="F2535" s="31">
        <v>5163</v>
      </c>
      <c r="G2535" s="25" t="s">
        <v>171</v>
      </c>
      <c r="H2535" s="23">
        <f t="shared" si="287"/>
        <v>12246</v>
      </c>
      <c r="I2535" s="25">
        <f t="shared" si="288"/>
        <v>12247</v>
      </c>
      <c r="J2535" s="80" t="s">
        <v>483</v>
      </c>
      <c r="K2535" s="79">
        <f t="shared" si="289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84"/>
        <v>Max kW- Circuit 69</v>
      </c>
      <c r="C2536" s="36">
        <f t="shared" si="285"/>
        <v>69</v>
      </c>
      <c r="D2536" s="30">
        <f t="shared" si="286"/>
        <v>6700</v>
      </c>
      <c r="E2536" s="29"/>
      <c r="F2536" s="31">
        <v>5164</v>
      </c>
      <c r="G2536" s="25" t="s">
        <v>171</v>
      </c>
      <c r="H2536" s="23">
        <f t="shared" si="287"/>
        <v>12248</v>
      </c>
      <c r="I2536" s="25">
        <f t="shared" si="288"/>
        <v>12249</v>
      </c>
      <c r="J2536" s="80" t="s">
        <v>483</v>
      </c>
      <c r="K2536" s="79">
        <f t="shared" si="289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84"/>
        <v>Max kW- Circuit 70</v>
      </c>
      <c r="C2537" s="36">
        <f t="shared" si="285"/>
        <v>70</v>
      </c>
      <c r="D2537" s="30">
        <f t="shared" si="286"/>
        <v>6701</v>
      </c>
      <c r="E2537" s="29"/>
      <c r="F2537" s="31">
        <v>5165</v>
      </c>
      <c r="G2537" s="25" t="s">
        <v>171</v>
      </c>
      <c r="H2537" s="23">
        <f t="shared" si="287"/>
        <v>12250</v>
      </c>
      <c r="I2537" s="25">
        <f t="shared" si="288"/>
        <v>12251</v>
      </c>
      <c r="J2537" s="80" t="s">
        <v>483</v>
      </c>
      <c r="K2537" s="79">
        <f t="shared" si="289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84"/>
        <v>Max kW- Circuit 71</v>
      </c>
      <c r="C2538" s="36">
        <f t="shared" si="285"/>
        <v>71</v>
      </c>
      <c r="D2538" s="30">
        <f t="shared" si="286"/>
        <v>6702</v>
      </c>
      <c r="E2538" s="29"/>
      <c r="F2538" s="31">
        <v>5166</v>
      </c>
      <c r="G2538" s="25" t="s">
        <v>171</v>
      </c>
      <c r="H2538" s="23">
        <f t="shared" si="287"/>
        <v>12252</v>
      </c>
      <c r="I2538" s="25">
        <f t="shared" si="288"/>
        <v>12253</v>
      </c>
      <c r="J2538" s="80" t="s">
        <v>483</v>
      </c>
      <c r="K2538" s="79">
        <f t="shared" si="289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84"/>
        <v>Max kW- Circuit 72</v>
      </c>
      <c r="C2539" s="36">
        <f t="shared" si="285"/>
        <v>72</v>
      </c>
      <c r="D2539" s="30">
        <f t="shared" si="286"/>
        <v>6703</v>
      </c>
      <c r="E2539" s="29"/>
      <c r="F2539" s="31">
        <v>5167</v>
      </c>
      <c r="G2539" s="25" t="s">
        <v>171</v>
      </c>
      <c r="H2539" s="23">
        <f t="shared" si="287"/>
        <v>12254</v>
      </c>
      <c r="I2539" s="25">
        <f t="shared" si="288"/>
        <v>12255</v>
      </c>
      <c r="J2539" s="80" t="s">
        <v>483</v>
      </c>
      <c r="K2539" s="79">
        <f t="shared" si="289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84"/>
        <v>Max kW- Circuit 73</v>
      </c>
      <c r="C2540" s="36">
        <f t="shared" si="285"/>
        <v>73</v>
      </c>
      <c r="D2540" s="30">
        <f t="shared" si="286"/>
        <v>6704</v>
      </c>
      <c r="E2540" s="29"/>
      <c r="F2540" s="31">
        <v>5168</v>
      </c>
      <c r="G2540" s="25" t="s">
        <v>171</v>
      </c>
      <c r="H2540" s="23">
        <f t="shared" si="287"/>
        <v>12256</v>
      </c>
      <c r="I2540" s="25">
        <f t="shared" si="288"/>
        <v>12257</v>
      </c>
      <c r="J2540" s="80" t="s">
        <v>483</v>
      </c>
      <c r="K2540" s="79">
        <f t="shared" si="289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84"/>
        <v>Max kW- Circuit 74</v>
      </c>
      <c r="C2541" s="36">
        <f t="shared" si="285"/>
        <v>74</v>
      </c>
      <c r="D2541" s="30">
        <f t="shared" si="286"/>
        <v>6705</v>
      </c>
      <c r="E2541" s="29"/>
      <c r="F2541" s="31">
        <v>5169</v>
      </c>
      <c r="G2541" s="25" t="s">
        <v>171</v>
      </c>
      <c r="H2541" s="23">
        <f t="shared" si="287"/>
        <v>12258</v>
      </c>
      <c r="I2541" s="25">
        <f t="shared" si="288"/>
        <v>12259</v>
      </c>
      <c r="J2541" s="80" t="s">
        <v>483</v>
      </c>
      <c r="K2541" s="79">
        <f t="shared" si="289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84"/>
        <v>Max kW- Circuit 75</v>
      </c>
      <c r="C2542" s="36">
        <f t="shared" si="285"/>
        <v>75</v>
      </c>
      <c r="D2542" s="30">
        <f t="shared" si="286"/>
        <v>6706</v>
      </c>
      <c r="E2542" s="29"/>
      <c r="F2542" s="31">
        <v>5170</v>
      </c>
      <c r="G2542" s="25" t="s">
        <v>171</v>
      </c>
      <c r="H2542" s="23">
        <f t="shared" si="287"/>
        <v>12260</v>
      </c>
      <c r="I2542" s="25">
        <f t="shared" si="288"/>
        <v>12261</v>
      </c>
      <c r="J2542" s="80" t="s">
        <v>483</v>
      </c>
      <c r="K2542" s="79">
        <f t="shared" si="289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84"/>
        <v>Max kW- Circuit 76</v>
      </c>
      <c r="C2543" s="36">
        <f t="shared" si="285"/>
        <v>76</v>
      </c>
      <c r="D2543" s="30">
        <f t="shared" si="286"/>
        <v>6707</v>
      </c>
      <c r="E2543" s="29"/>
      <c r="F2543" s="31">
        <v>5171</v>
      </c>
      <c r="G2543" s="25" t="s">
        <v>171</v>
      </c>
      <c r="H2543" s="23">
        <f t="shared" si="287"/>
        <v>12262</v>
      </c>
      <c r="I2543" s="25">
        <f t="shared" si="288"/>
        <v>12263</v>
      </c>
      <c r="J2543" s="80" t="s">
        <v>483</v>
      </c>
      <c r="K2543" s="79">
        <f t="shared" si="289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84"/>
        <v>Max kW- Circuit 77</v>
      </c>
      <c r="C2544" s="36">
        <f t="shared" si="285"/>
        <v>77</v>
      </c>
      <c r="D2544" s="30">
        <f t="shared" si="286"/>
        <v>6708</v>
      </c>
      <c r="E2544" s="29"/>
      <c r="F2544" s="31">
        <v>5172</v>
      </c>
      <c r="G2544" s="25" t="s">
        <v>171</v>
      </c>
      <c r="H2544" s="23">
        <f t="shared" si="287"/>
        <v>12264</v>
      </c>
      <c r="I2544" s="25">
        <f t="shared" si="288"/>
        <v>12265</v>
      </c>
      <c r="J2544" s="80" t="s">
        <v>483</v>
      </c>
      <c r="K2544" s="79">
        <f t="shared" si="289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78</v>
      </c>
      <c r="C2545" s="36">
        <f t="shared" si="285"/>
        <v>78</v>
      </c>
      <c r="D2545" s="30">
        <f t="shared" si="286"/>
        <v>6709</v>
      </c>
      <c r="E2545" s="29"/>
      <c r="F2545" s="31">
        <v>5173</v>
      </c>
      <c r="G2545" s="25" t="s">
        <v>171</v>
      </c>
      <c r="H2545" s="23">
        <f t="shared" si="287"/>
        <v>12266</v>
      </c>
      <c r="I2545" s="25">
        <f t="shared" si="288"/>
        <v>12267</v>
      </c>
      <c r="J2545" s="80" t="s">
        <v>483</v>
      </c>
      <c r="K2545" s="79">
        <f t="shared" si="289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79</v>
      </c>
      <c r="C2546" s="36">
        <f t="shared" si="285"/>
        <v>79</v>
      </c>
      <c r="D2546" s="30">
        <f t="shared" si="286"/>
        <v>6710</v>
      </c>
      <c r="E2546" s="29"/>
      <c r="F2546" s="31">
        <v>5174</v>
      </c>
      <c r="G2546" s="25" t="s">
        <v>171</v>
      </c>
      <c r="H2546" s="23">
        <f t="shared" si="287"/>
        <v>12268</v>
      </c>
      <c r="I2546" s="25">
        <f t="shared" si="288"/>
        <v>12269</v>
      </c>
      <c r="J2546" s="80" t="s">
        <v>483</v>
      </c>
      <c r="K2546" s="79">
        <f t="shared" si="289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80</v>
      </c>
      <c r="C2547" s="36">
        <f t="shared" si="285"/>
        <v>80</v>
      </c>
      <c r="D2547" s="30">
        <f t="shared" si="286"/>
        <v>6711</v>
      </c>
      <c r="E2547" s="29"/>
      <c r="F2547" s="31">
        <v>5175</v>
      </c>
      <c r="G2547" s="25" t="s">
        <v>171</v>
      </c>
      <c r="H2547" s="23">
        <f t="shared" si="287"/>
        <v>12270</v>
      </c>
      <c r="I2547" s="25">
        <f t="shared" si="288"/>
        <v>12271</v>
      </c>
      <c r="J2547" s="80" t="s">
        <v>483</v>
      </c>
      <c r="K2547" s="79">
        <f t="shared" si="289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81</v>
      </c>
      <c r="C2548" s="36">
        <f t="shared" si="285"/>
        <v>81</v>
      </c>
      <c r="D2548" s="30">
        <f t="shared" si="286"/>
        <v>6712</v>
      </c>
      <c r="E2548" s="29"/>
      <c r="F2548" s="31">
        <v>5176</v>
      </c>
      <c r="G2548" s="25" t="s">
        <v>171</v>
      </c>
      <c r="H2548" s="23">
        <f t="shared" si="287"/>
        <v>12272</v>
      </c>
      <c r="I2548" s="25">
        <f t="shared" si="288"/>
        <v>12273</v>
      </c>
      <c r="J2548" s="80" t="s">
        <v>483</v>
      </c>
      <c r="K2548" s="79">
        <f t="shared" si="289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82</v>
      </c>
      <c r="C2549" s="36">
        <f t="shared" si="285"/>
        <v>82</v>
      </c>
      <c r="D2549" s="30">
        <f t="shared" si="286"/>
        <v>6713</v>
      </c>
      <c r="E2549" s="29"/>
      <c r="F2549" s="31">
        <v>5177</v>
      </c>
      <c r="G2549" s="25" t="s">
        <v>171</v>
      </c>
      <c r="H2549" s="23">
        <f t="shared" si="287"/>
        <v>12274</v>
      </c>
      <c r="I2549" s="25">
        <f t="shared" si="288"/>
        <v>12275</v>
      </c>
      <c r="J2549" s="80" t="s">
        <v>483</v>
      </c>
      <c r="K2549" s="79">
        <f t="shared" si="289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83</v>
      </c>
      <c r="C2550" s="36">
        <f t="shared" si="285"/>
        <v>83</v>
      </c>
      <c r="D2550" s="30">
        <f t="shared" si="286"/>
        <v>6714</v>
      </c>
      <c r="E2550" s="29"/>
      <c r="F2550" s="31">
        <v>5178</v>
      </c>
      <c r="G2550" s="25" t="s">
        <v>171</v>
      </c>
      <c r="H2550" s="23">
        <f t="shared" si="287"/>
        <v>12276</v>
      </c>
      <c r="I2550" s="25">
        <f t="shared" si="288"/>
        <v>12277</v>
      </c>
      <c r="J2550" s="80" t="s">
        <v>483</v>
      </c>
      <c r="K2550" s="79">
        <f t="shared" si="289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84"/>
        <v>Max kW- Circuit 84</v>
      </c>
      <c r="C2551" s="36">
        <f t="shared" si="285"/>
        <v>84</v>
      </c>
      <c r="D2551" s="30">
        <f t="shared" si="286"/>
        <v>6715</v>
      </c>
      <c r="E2551" s="29"/>
      <c r="F2551" s="31">
        <v>5179</v>
      </c>
      <c r="G2551" s="25" t="s">
        <v>171</v>
      </c>
      <c r="H2551" s="23">
        <f t="shared" si="287"/>
        <v>12278</v>
      </c>
      <c r="I2551" s="25">
        <f t="shared" si="288"/>
        <v>12279</v>
      </c>
      <c r="J2551" s="80" t="s">
        <v>483</v>
      </c>
      <c r="K2551" s="79">
        <f t="shared" si="289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84"/>
        <v>Max kW- Circuit 85</v>
      </c>
      <c r="C2552" s="36">
        <f t="shared" si="285"/>
        <v>85</v>
      </c>
      <c r="D2552" s="30">
        <f t="shared" si="286"/>
        <v>6716</v>
      </c>
      <c r="E2552" s="29"/>
      <c r="F2552" s="31">
        <v>5180</v>
      </c>
      <c r="G2552" s="25" t="s">
        <v>171</v>
      </c>
      <c r="H2552" s="23">
        <f t="shared" si="287"/>
        <v>12280</v>
      </c>
      <c r="I2552" s="25">
        <f t="shared" si="288"/>
        <v>12281</v>
      </c>
      <c r="J2552" s="80" t="s">
        <v>483</v>
      </c>
      <c r="K2552" s="79">
        <f t="shared" si="289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84"/>
        <v>Max kW- Circuit 86</v>
      </c>
      <c r="C2553" s="36">
        <f t="shared" si="285"/>
        <v>86</v>
      </c>
      <c r="D2553" s="30">
        <f t="shared" si="286"/>
        <v>6717</v>
      </c>
      <c r="E2553" s="29"/>
      <c r="F2553" s="31">
        <v>5181</v>
      </c>
      <c r="G2553" s="25" t="s">
        <v>171</v>
      </c>
      <c r="H2553" s="23">
        <f t="shared" si="287"/>
        <v>12282</v>
      </c>
      <c r="I2553" s="25">
        <f t="shared" si="288"/>
        <v>12283</v>
      </c>
      <c r="J2553" s="80" t="s">
        <v>483</v>
      </c>
      <c r="K2553" s="79">
        <f t="shared" si="289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84"/>
        <v>Max kW- Circuit 87</v>
      </c>
      <c r="C2554" s="36">
        <f t="shared" si="285"/>
        <v>87</v>
      </c>
      <c r="D2554" s="30">
        <f t="shared" si="286"/>
        <v>6718</v>
      </c>
      <c r="E2554" s="29"/>
      <c r="F2554" s="31">
        <v>5182</v>
      </c>
      <c r="G2554" s="25" t="s">
        <v>171</v>
      </c>
      <c r="H2554" s="23">
        <f t="shared" si="287"/>
        <v>12284</v>
      </c>
      <c r="I2554" s="25">
        <f t="shared" si="288"/>
        <v>12285</v>
      </c>
      <c r="J2554" s="80" t="s">
        <v>483</v>
      </c>
      <c r="K2554" s="79">
        <f t="shared" si="289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84"/>
        <v>Max kW- Circuit 88</v>
      </c>
      <c r="C2555" s="36">
        <f t="shared" si="285"/>
        <v>88</v>
      </c>
      <c r="D2555" s="30">
        <f t="shared" si="286"/>
        <v>6719</v>
      </c>
      <c r="E2555" s="29"/>
      <c r="F2555" s="31">
        <v>5183</v>
      </c>
      <c r="G2555" s="25" t="s">
        <v>171</v>
      </c>
      <c r="H2555" s="23">
        <f t="shared" si="287"/>
        <v>12286</v>
      </c>
      <c r="I2555" s="25">
        <f t="shared" si="288"/>
        <v>12287</v>
      </c>
      <c r="J2555" s="80" t="s">
        <v>483</v>
      </c>
      <c r="K2555" s="79">
        <f t="shared" si="289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84"/>
        <v>Max kW- Circuit 89</v>
      </c>
      <c r="C2556" s="36">
        <f t="shared" si="285"/>
        <v>89</v>
      </c>
      <c r="D2556" s="30">
        <f t="shared" si="286"/>
        <v>6720</v>
      </c>
      <c r="E2556" s="29"/>
      <c r="F2556" s="31">
        <v>5184</v>
      </c>
      <c r="G2556" s="25" t="s">
        <v>171</v>
      </c>
      <c r="H2556" s="23">
        <f t="shared" si="287"/>
        <v>12288</v>
      </c>
      <c r="I2556" s="25">
        <f t="shared" si="288"/>
        <v>12289</v>
      </c>
      <c r="J2556" s="80" t="s">
        <v>483</v>
      </c>
      <c r="K2556" s="79">
        <f t="shared" si="289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84"/>
        <v>Max kW- Circuit 90</v>
      </c>
      <c r="C2557" s="36">
        <f t="shared" si="285"/>
        <v>90</v>
      </c>
      <c r="D2557" s="30">
        <f t="shared" si="286"/>
        <v>6721</v>
      </c>
      <c r="E2557" s="29"/>
      <c r="F2557" s="31">
        <v>5185</v>
      </c>
      <c r="G2557" s="25" t="s">
        <v>171</v>
      </c>
      <c r="H2557" s="23">
        <f t="shared" si="287"/>
        <v>12290</v>
      </c>
      <c r="I2557" s="25">
        <f t="shared" si="288"/>
        <v>12291</v>
      </c>
      <c r="J2557" s="80" t="s">
        <v>483</v>
      </c>
      <c r="K2557" s="79">
        <f t="shared" si="289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84"/>
        <v>Max kW- Circuit 91</v>
      </c>
      <c r="C2558" s="36">
        <f t="shared" si="285"/>
        <v>91</v>
      </c>
      <c r="D2558" s="30">
        <f t="shared" si="286"/>
        <v>6722</v>
      </c>
      <c r="E2558" s="29"/>
      <c r="F2558" s="31">
        <v>5186</v>
      </c>
      <c r="G2558" s="25" t="s">
        <v>171</v>
      </c>
      <c r="H2558" s="23">
        <f t="shared" si="287"/>
        <v>12292</v>
      </c>
      <c r="I2558" s="25">
        <f t="shared" si="288"/>
        <v>12293</v>
      </c>
      <c r="J2558" s="80" t="s">
        <v>483</v>
      </c>
      <c r="K2558" s="79">
        <f t="shared" si="289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84"/>
        <v>Max kW- Circuit 92</v>
      </c>
      <c r="C2559" s="36">
        <f t="shared" si="285"/>
        <v>92</v>
      </c>
      <c r="D2559" s="30">
        <f t="shared" si="286"/>
        <v>6723</v>
      </c>
      <c r="E2559" s="29"/>
      <c r="F2559" s="31">
        <v>5187</v>
      </c>
      <c r="G2559" s="25" t="s">
        <v>171</v>
      </c>
      <c r="H2559" s="23">
        <f t="shared" si="287"/>
        <v>12294</v>
      </c>
      <c r="I2559" s="25">
        <f t="shared" si="288"/>
        <v>12295</v>
      </c>
      <c r="J2559" s="80" t="s">
        <v>483</v>
      </c>
      <c r="K2559" s="79">
        <f t="shared" si="289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84"/>
        <v>Max kW- Circuit 93</v>
      </c>
      <c r="C2560" s="36">
        <f t="shared" si="285"/>
        <v>93</v>
      </c>
      <c r="D2560" s="30">
        <f t="shared" si="286"/>
        <v>6724</v>
      </c>
      <c r="E2560" s="29"/>
      <c r="F2560" s="31">
        <v>5188</v>
      </c>
      <c r="G2560" s="25" t="s">
        <v>171</v>
      </c>
      <c r="H2560" s="23">
        <f t="shared" si="287"/>
        <v>12296</v>
      </c>
      <c r="I2560" s="25">
        <f t="shared" si="288"/>
        <v>12297</v>
      </c>
      <c r="J2560" s="80" t="s">
        <v>483</v>
      </c>
      <c r="K2560" s="79">
        <f t="shared" si="289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84"/>
        <v>Max kW- Circuit 94</v>
      </c>
      <c r="C2561" s="36">
        <f t="shared" si="285"/>
        <v>94</v>
      </c>
      <c r="D2561" s="30">
        <f t="shared" si="286"/>
        <v>6725</v>
      </c>
      <c r="E2561" s="29"/>
      <c r="F2561" s="31">
        <v>5189</v>
      </c>
      <c r="G2561" s="25" t="s">
        <v>171</v>
      </c>
      <c r="H2561" s="23">
        <f t="shared" si="287"/>
        <v>12298</v>
      </c>
      <c r="I2561" s="25">
        <f t="shared" si="288"/>
        <v>12299</v>
      </c>
      <c r="J2561" s="80" t="s">
        <v>483</v>
      </c>
      <c r="K2561" s="79">
        <f t="shared" si="289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95</v>
      </c>
      <c r="C2562" s="36">
        <f t="shared" si="285"/>
        <v>95</v>
      </c>
      <c r="D2562" s="30">
        <f t="shared" si="286"/>
        <v>6726</v>
      </c>
      <c r="E2562" s="29"/>
      <c r="F2562" s="31">
        <v>5190</v>
      </c>
      <c r="G2562" s="25" t="s">
        <v>171</v>
      </c>
      <c r="H2562" s="23">
        <f t="shared" si="287"/>
        <v>12300</v>
      </c>
      <c r="I2562" s="25">
        <f t="shared" si="288"/>
        <v>12301</v>
      </c>
      <c r="J2562" s="80" t="s">
        <v>483</v>
      </c>
      <c r="K2562" s="79">
        <f t="shared" si="289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96</v>
      </c>
      <c r="C2563" s="36">
        <f t="shared" si="285"/>
        <v>96</v>
      </c>
      <c r="D2563" s="30">
        <f t="shared" si="286"/>
        <v>6727</v>
      </c>
      <c r="E2563" s="29"/>
      <c r="F2563" s="31">
        <v>5191</v>
      </c>
      <c r="G2563" s="25" t="s">
        <v>171</v>
      </c>
      <c r="H2563" s="23">
        <f t="shared" si="287"/>
        <v>12302</v>
      </c>
      <c r="I2563" s="25">
        <f t="shared" si="288"/>
        <v>12303</v>
      </c>
      <c r="J2563" s="80" t="s">
        <v>483</v>
      </c>
      <c r="K2563" s="79">
        <f t="shared" si="289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69" customFormat="1" outlineLevel="1" x14ac:dyDescent="0.25">
      <c r="A2565" s="71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80" t="s">
        <v>483</v>
      </c>
      <c r="K2565" s="79" t="s">
        <v>502</v>
      </c>
      <c r="L2565" s="36" t="s">
        <v>110</v>
      </c>
      <c r="M2565" s="36"/>
      <c r="N2565" s="36" t="s">
        <v>403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80" t="s">
        <v>483</v>
      </c>
      <c r="K2566" s="79">
        <f>K2563+1</f>
        <v>1169</v>
      </c>
      <c r="L2566" s="36" t="s">
        <v>110</v>
      </c>
      <c r="N2566" s="36" t="s">
        <v>403</v>
      </c>
    </row>
    <row r="2567" spans="1:16" ht="15" hidden="1" customHeight="1" outlineLevel="2" x14ac:dyDescent="0.25">
      <c r="A2567" s="36"/>
      <c r="B2567" s="35" t="str">
        <f t="shared" ref="B2567:B2630" si="290">CONCATENATE("Current Demand- Circuit ",C2567)</f>
        <v>Current Demand- Circuit 2</v>
      </c>
      <c r="C2567" s="36">
        <f t="shared" ref="C2567:C2598" si="291">C2566+1</f>
        <v>2</v>
      </c>
      <c r="D2567" s="30">
        <f t="shared" ref="D2567:D2598" si="292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80" t="s">
        <v>483</v>
      </c>
      <c r="K2567" s="79">
        <f>K2566+1</f>
        <v>1170</v>
      </c>
      <c r="L2567" s="36" t="s">
        <v>110</v>
      </c>
      <c r="N2567" s="36" t="s">
        <v>403</v>
      </c>
    </row>
    <row r="2568" spans="1:16" ht="15" hidden="1" customHeight="1" outlineLevel="2" x14ac:dyDescent="0.25">
      <c r="A2568" s="36"/>
      <c r="B2568" s="35" t="str">
        <f t="shared" si="290"/>
        <v>Current Demand- Circuit 3</v>
      </c>
      <c r="C2568" s="36">
        <f t="shared" si="291"/>
        <v>3</v>
      </c>
      <c r="D2568" s="30">
        <f t="shared" si="292"/>
        <v>6730</v>
      </c>
      <c r="E2568" s="29"/>
      <c r="F2568" s="31">
        <v>5194</v>
      </c>
      <c r="G2568" s="25" t="s">
        <v>171</v>
      </c>
      <c r="H2568" s="23">
        <f t="shared" ref="H2568:H2631" si="293">I2567+1</f>
        <v>12308</v>
      </c>
      <c r="I2568" s="25">
        <f t="shared" ref="I2568:I2631" si="294">+H2568+1</f>
        <v>12309</v>
      </c>
      <c r="J2568" s="80" t="s">
        <v>483</v>
      </c>
      <c r="K2568" s="79">
        <f t="shared" ref="K2568:K2631" si="295">K2567+1</f>
        <v>1171</v>
      </c>
      <c r="L2568" s="36" t="s">
        <v>110</v>
      </c>
      <c r="N2568" s="36" t="s">
        <v>403</v>
      </c>
    </row>
    <row r="2569" spans="1:16" ht="15" hidden="1" customHeight="1" outlineLevel="2" x14ac:dyDescent="0.25">
      <c r="A2569" s="36"/>
      <c r="B2569" s="35" t="str">
        <f t="shared" si="290"/>
        <v>Current Demand- Circuit 4</v>
      </c>
      <c r="C2569" s="36">
        <f t="shared" si="291"/>
        <v>4</v>
      </c>
      <c r="D2569" s="30">
        <f t="shared" si="292"/>
        <v>6731</v>
      </c>
      <c r="E2569" s="29"/>
      <c r="F2569" s="31">
        <v>5195</v>
      </c>
      <c r="G2569" s="25" t="s">
        <v>171</v>
      </c>
      <c r="H2569" s="23">
        <f t="shared" si="293"/>
        <v>12310</v>
      </c>
      <c r="I2569" s="25">
        <f t="shared" si="294"/>
        <v>12311</v>
      </c>
      <c r="J2569" s="80" t="s">
        <v>483</v>
      </c>
      <c r="K2569" s="79">
        <f t="shared" si="295"/>
        <v>1172</v>
      </c>
      <c r="L2569" s="36" t="s">
        <v>110</v>
      </c>
      <c r="N2569" s="36" t="s">
        <v>403</v>
      </c>
    </row>
    <row r="2570" spans="1:16" ht="15" hidden="1" customHeight="1" outlineLevel="2" x14ac:dyDescent="0.25">
      <c r="A2570" s="36"/>
      <c r="B2570" s="35" t="str">
        <f t="shared" si="290"/>
        <v>Current Demand- Circuit 5</v>
      </c>
      <c r="C2570" s="36">
        <f t="shared" si="291"/>
        <v>5</v>
      </c>
      <c r="D2570" s="30">
        <f t="shared" si="292"/>
        <v>6732</v>
      </c>
      <c r="E2570" s="29"/>
      <c r="F2570" s="31">
        <v>5196</v>
      </c>
      <c r="G2570" s="25" t="s">
        <v>171</v>
      </c>
      <c r="H2570" s="23">
        <f t="shared" si="293"/>
        <v>12312</v>
      </c>
      <c r="I2570" s="25">
        <f t="shared" si="294"/>
        <v>12313</v>
      </c>
      <c r="J2570" s="80" t="s">
        <v>483</v>
      </c>
      <c r="K2570" s="79">
        <f t="shared" si="295"/>
        <v>1173</v>
      </c>
      <c r="L2570" s="36" t="s">
        <v>110</v>
      </c>
      <c r="N2570" s="36" t="s">
        <v>403</v>
      </c>
    </row>
    <row r="2571" spans="1:16" ht="15" hidden="1" customHeight="1" outlineLevel="2" x14ac:dyDescent="0.25">
      <c r="A2571" s="36"/>
      <c r="B2571" s="35" t="str">
        <f t="shared" si="290"/>
        <v>Current Demand- Circuit 6</v>
      </c>
      <c r="C2571" s="36">
        <f t="shared" si="291"/>
        <v>6</v>
      </c>
      <c r="D2571" s="30">
        <f t="shared" si="292"/>
        <v>6733</v>
      </c>
      <c r="E2571" s="29"/>
      <c r="F2571" s="31">
        <v>5197</v>
      </c>
      <c r="G2571" s="25" t="s">
        <v>171</v>
      </c>
      <c r="H2571" s="23">
        <f t="shared" si="293"/>
        <v>12314</v>
      </c>
      <c r="I2571" s="25">
        <f t="shared" si="294"/>
        <v>12315</v>
      </c>
      <c r="J2571" s="80" t="s">
        <v>483</v>
      </c>
      <c r="K2571" s="79">
        <f t="shared" si="295"/>
        <v>1174</v>
      </c>
      <c r="L2571" s="36" t="s">
        <v>110</v>
      </c>
      <c r="N2571" s="36" t="s">
        <v>403</v>
      </c>
    </row>
    <row r="2572" spans="1:16" ht="15" hidden="1" customHeight="1" outlineLevel="2" x14ac:dyDescent="0.25">
      <c r="A2572" s="36"/>
      <c r="B2572" s="35" t="str">
        <f t="shared" si="290"/>
        <v>Current Demand- Circuit 7</v>
      </c>
      <c r="C2572" s="36">
        <f t="shared" si="291"/>
        <v>7</v>
      </c>
      <c r="D2572" s="30">
        <f t="shared" si="292"/>
        <v>6734</v>
      </c>
      <c r="E2572" s="29"/>
      <c r="F2572" s="31">
        <v>5198</v>
      </c>
      <c r="G2572" s="25" t="s">
        <v>171</v>
      </c>
      <c r="H2572" s="23">
        <f t="shared" si="293"/>
        <v>12316</v>
      </c>
      <c r="I2572" s="25">
        <f t="shared" si="294"/>
        <v>12317</v>
      </c>
      <c r="J2572" s="80" t="s">
        <v>483</v>
      </c>
      <c r="K2572" s="79">
        <f t="shared" si="295"/>
        <v>1175</v>
      </c>
      <c r="L2572" s="36" t="s">
        <v>110</v>
      </c>
      <c r="N2572" s="36" t="s">
        <v>403</v>
      </c>
    </row>
    <row r="2573" spans="1:16" ht="15" hidden="1" customHeight="1" outlineLevel="2" x14ac:dyDescent="0.25">
      <c r="A2573" s="36"/>
      <c r="B2573" s="35" t="str">
        <f t="shared" si="290"/>
        <v>Current Demand- Circuit 8</v>
      </c>
      <c r="C2573" s="36">
        <f t="shared" si="291"/>
        <v>8</v>
      </c>
      <c r="D2573" s="30">
        <f t="shared" si="292"/>
        <v>6735</v>
      </c>
      <c r="E2573" s="29"/>
      <c r="F2573" s="31">
        <v>5199</v>
      </c>
      <c r="G2573" s="25" t="s">
        <v>171</v>
      </c>
      <c r="H2573" s="23">
        <f t="shared" si="293"/>
        <v>12318</v>
      </c>
      <c r="I2573" s="25">
        <f t="shared" si="294"/>
        <v>12319</v>
      </c>
      <c r="J2573" s="80" t="s">
        <v>483</v>
      </c>
      <c r="K2573" s="79">
        <f t="shared" si="295"/>
        <v>1176</v>
      </c>
      <c r="L2573" s="36" t="s">
        <v>110</v>
      </c>
      <c r="N2573" s="36" t="s">
        <v>403</v>
      </c>
    </row>
    <row r="2574" spans="1:16" ht="15" hidden="1" customHeight="1" outlineLevel="2" x14ac:dyDescent="0.25">
      <c r="A2574" s="36"/>
      <c r="B2574" s="35" t="str">
        <f t="shared" si="290"/>
        <v>Current Demand- Circuit 9</v>
      </c>
      <c r="C2574" s="36">
        <f t="shared" si="291"/>
        <v>9</v>
      </c>
      <c r="D2574" s="30">
        <f t="shared" si="292"/>
        <v>6736</v>
      </c>
      <c r="E2574" s="29"/>
      <c r="F2574" s="31">
        <v>5200</v>
      </c>
      <c r="G2574" s="25" t="s">
        <v>171</v>
      </c>
      <c r="H2574" s="23">
        <f t="shared" si="293"/>
        <v>12320</v>
      </c>
      <c r="I2574" s="25">
        <f t="shared" si="294"/>
        <v>12321</v>
      </c>
      <c r="J2574" s="80" t="s">
        <v>483</v>
      </c>
      <c r="K2574" s="79">
        <f t="shared" si="295"/>
        <v>1177</v>
      </c>
      <c r="L2574" s="36" t="s">
        <v>110</v>
      </c>
      <c r="N2574" s="36" t="s">
        <v>403</v>
      </c>
    </row>
    <row r="2575" spans="1:16" ht="15" hidden="1" customHeight="1" outlineLevel="2" x14ac:dyDescent="0.25">
      <c r="A2575" s="36"/>
      <c r="B2575" s="35" t="str">
        <f t="shared" si="290"/>
        <v>Current Demand- Circuit 10</v>
      </c>
      <c r="C2575" s="36">
        <f t="shared" si="291"/>
        <v>10</v>
      </c>
      <c r="D2575" s="30">
        <f t="shared" si="292"/>
        <v>6737</v>
      </c>
      <c r="E2575" s="29"/>
      <c r="F2575" s="31">
        <v>5201</v>
      </c>
      <c r="G2575" s="25" t="s">
        <v>171</v>
      </c>
      <c r="H2575" s="23">
        <f t="shared" si="293"/>
        <v>12322</v>
      </c>
      <c r="I2575" s="25">
        <f t="shared" si="294"/>
        <v>12323</v>
      </c>
      <c r="J2575" s="80" t="s">
        <v>483</v>
      </c>
      <c r="K2575" s="79">
        <f t="shared" si="295"/>
        <v>1178</v>
      </c>
      <c r="L2575" s="36" t="s">
        <v>110</v>
      </c>
      <c r="N2575" s="36" t="s">
        <v>403</v>
      </c>
    </row>
    <row r="2576" spans="1:16" ht="15" hidden="1" customHeight="1" outlineLevel="2" x14ac:dyDescent="0.25">
      <c r="A2576" s="36"/>
      <c r="B2576" s="35" t="str">
        <f t="shared" si="290"/>
        <v>Current Demand- Circuit 11</v>
      </c>
      <c r="C2576" s="36">
        <f t="shared" si="291"/>
        <v>11</v>
      </c>
      <c r="D2576" s="30">
        <f t="shared" si="292"/>
        <v>6738</v>
      </c>
      <c r="E2576" s="29"/>
      <c r="F2576" s="31">
        <v>5202</v>
      </c>
      <c r="G2576" s="25" t="s">
        <v>171</v>
      </c>
      <c r="H2576" s="23">
        <f t="shared" si="293"/>
        <v>12324</v>
      </c>
      <c r="I2576" s="25">
        <f t="shared" si="294"/>
        <v>12325</v>
      </c>
      <c r="J2576" s="80" t="s">
        <v>483</v>
      </c>
      <c r="K2576" s="79">
        <f t="shared" si="295"/>
        <v>1179</v>
      </c>
      <c r="L2576" s="36" t="s">
        <v>110</v>
      </c>
      <c r="N2576" s="36" t="s">
        <v>403</v>
      </c>
    </row>
    <row r="2577" spans="1:14" ht="15" hidden="1" customHeight="1" outlineLevel="2" x14ac:dyDescent="0.25">
      <c r="A2577" s="36"/>
      <c r="B2577" s="35" t="str">
        <f t="shared" si="290"/>
        <v>Current Demand- Circuit 12</v>
      </c>
      <c r="C2577" s="36">
        <f t="shared" si="291"/>
        <v>12</v>
      </c>
      <c r="D2577" s="30">
        <f t="shared" si="292"/>
        <v>6739</v>
      </c>
      <c r="E2577" s="29"/>
      <c r="F2577" s="31">
        <v>5203</v>
      </c>
      <c r="G2577" s="25" t="s">
        <v>171</v>
      </c>
      <c r="H2577" s="23">
        <f t="shared" si="293"/>
        <v>12326</v>
      </c>
      <c r="I2577" s="25">
        <f t="shared" si="294"/>
        <v>12327</v>
      </c>
      <c r="J2577" s="80" t="s">
        <v>483</v>
      </c>
      <c r="K2577" s="79">
        <f t="shared" si="295"/>
        <v>1180</v>
      </c>
      <c r="L2577" s="36" t="s">
        <v>110</v>
      </c>
      <c r="N2577" s="36" t="s">
        <v>403</v>
      </c>
    </row>
    <row r="2578" spans="1:14" ht="15" hidden="1" customHeight="1" outlineLevel="2" x14ac:dyDescent="0.25">
      <c r="A2578" s="36"/>
      <c r="B2578" s="35" t="str">
        <f t="shared" si="290"/>
        <v>Current Demand- Circuit 13</v>
      </c>
      <c r="C2578" s="36">
        <f t="shared" si="291"/>
        <v>13</v>
      </c>
      <c r="D2578" s="30">
        <f t="shared" si="292"/>
        <v>6740</v>
      </c>
      <c r="E2578" s="29"/>
      <c r="F2578" s="31">
        <v>5204</v>
      </c>
      <c r="G2578" s="25" t="s">
        <v>171</v>
      </c>
      <c r="H2578" s="23">
        <f t="shared" si="293"/>
        <v>12328</v>
      </c>
      <c r="I2578" s="25">
        <f t="shared" si="294"/>
        <v>12329</v>
      </c>
      <c r="J2578" s="80" t="s">
        <v>483</v>
      </c>
      <c r="K2578" s="79">
        <f t="shared" si="295"/>
        <v>1181</v>
      </c>
      <c r="L2578" s="36" t="s">
        <v>110</v>
      </c>
      <c r="N2578" s="36" t="s">
        <v>403</v>
      </c>
    </row>
    <row r="2579" spans="1:14" ht="15" hidden="1" customHeight="1" outlineLevel="2" x14ac:dyDescent="0.25">
      <c r="A2579" s="36"/>
      <c r="B2579" s="35" t="str">
        <f t="shared" si="290"/>
        <v>Current Demand- Circuit 14</v>
      </c>
      <c r="C2579" s="36">
        <f t="shared" si="291"/>
        <v>14</v>
      </c>
      <c r="D2579" s="30">
        <f t="shared" si="292"/>
        <v>6741</v>
      </c>
      <c r="E2579" s="29"/>
      <c r="F2579" s="31">
        <v>5205</v>
      </c>
      <c r="G2579" s="25" t="s">
        <v>171</v>
      </c>
      <c r="H2579" s="23">
        <f t="shared" si="293"/>
        <v>12330</v>
      </c>
      <c r="I2579" s="25">
        <f t="shared" si="294"/>
        <v>12331</v>
      </c>
      <c r="J2579" s="80" t="s">
        <v>483</v>
      </c>
      <c r="K2579" s="79">
        <f t="shared" si="295"/>
        <v>1182</v>
      </c>
      <c r="L2579" s="36" t="s">
        <v>110</v>
      </c>
      <c r="N2579" s="36" t="s">
        <v>403</v>
      </c>
    </row>
    <row r="2580" spans="1:14" ht="15" hidden="1" customHeight="1" outlineLevel="2" x14ac:dyDescent="0.25">
      <c r="A2580" s="36"/>
      <c r="B2580" s="35" t="str">
        <f t="shared" si="290"/>
        <v>Current Demand- Circuit 15</v>
      </c>
      <c r="C2580" s="36">
        <f t="shared" si="291"/>
        <v>15</v>
      </c>
      <c r="D2580" s="30">
        <f t="shared" si="292"/>
        <v>6742</v>
      </c>
      <c r="E2580" s="29"/>
      <c r="F2580" s="31">
        <v>5206</v>
      </c>
      <c r="G2580" s="25" t="s">
        <v>171</v>
      </c>
      <c r="H2580" s="23">
        <f t="shared" si="293"/>
        <v>12332</v>
      </c>
      <c r="I2580" s="25">
        <f t="shared" si="294"/>
        <v>12333</v>
      </c>
      <c r="J2580" s="80" t="s">
        <v>483</v>
      </c>
      <c r="K2580" s="79">
        <f t="shared" si="295"/>
        <v>1183</v>
      </c>
      <c r="L2580" s="36" t="s">
        <v>110</v>
      </c>
      <c r="N2580" s="36" t="s">
        <v>403</v>
      </c>
    </row>
    <row r="2581" spans="1:14" ht="15" hidden="1" customHeight="1" outlineLevel="2" x14ac:dyDescent="0.25">
      <c r="A2581" s="36"/>
      <c r="B2581" s="35" t="str">
        <f t="shared" si="290"/>
        <v>Current Demand- Circuit 16</v>
      </c>
      <c r="C2581" s="36">
        <f t="shared" si="291"/>
        <v>16</v>
      </c>
      <c r="D2581" s="30">
        <f t="shared" si="292"/>
        <v>6743</v>
      </c>
      <c r="E2581" s="29"/>
      <c r="F2581" s="31">
        <v>5207</v>
      </c>
      <c r="G2581" s="25" t="s">
        <v>171</v>
      </c>
      <c r="H2581" s="23">
        <f t="shared" si="293"/>
        <v>12334</v>
      </c>
      <c r="I2581" s="25">
        <f t="shared" si="294"/>
        <v>12335</v>
      </c>
      <c r="J2581" s="80" t="s">
        <v>483</v>
      </c>
      <c r="K2581" s="79">
        <f t="shared" si="295"/>
        <v>1184</v>
      </c>
      <c r="L2581" s="36" t="s">
        <v>110</v>
      </c>
      <c r="N2581" s="36" t="s">
        <v>403</v>
      </c>
    </row>
    <row r="2582" spans="1:14" ht="15" hidden="1" customHeight="1" outlineLevel="2" x14ac:dyDescent="0.25">
      <c r="A2582" s="36"/>
      <c r="B2582" s="35" t="str">
        <f t="shared" si="290"/>
        <v>Current Demand- Circuit 17</v>
      </c>
      <c r="C2582" s="36">
        <f t="shared" si="291"/>
        <v>17</v>
      </c>
      <c r="D2582" s="30">
        <f t="shared" si="292"/>
        <v>6744</v>
      </c>
      <c r="E2582" s="29"/>
      <c r="F2582" s="31">
        <v>5208</v>
      </c>
      <c r="G2582" s="25" t="s">
        <v>171</v>
      </c>
      <c r="H2582" s="23">
        <f t="shared" si="293"/>
        <v>12336</v>
      </c>
      <c r="I2582" s="25">
        <f t="shared" si="294"/>
        <v>12337</v>
      </c>
      <c r="J2582" s="80" t="s">
        <v>483</v>
      </c>
      <c r="K2582" s="79">
        <f t="shared" si="295"/>
        <v>1185</v>
      </c>
      <c r="L2582" s="36" t="s">
        <v>110</v>
      </c>
      <c r="N2582" s="36" t="s">
        <v>403</v>
      </c>
    </row>
    <row r="2583" spans="1:14" ht="15" hidden="1" customHeight="1" outlineLevel="2" x14ac:dyDescent="0.25">
      <c r="A2583" s="36"/>
      <c r="B2583" s="35" t="str">
        <f t="shared" si="290"/>
        <v>Current Demand- Circuit 18</v>
      </c>
      <c r="C2583" s="36">
        <f t="shared" si="291"/>
        <v>18</v>
      </c>
      <c r="D2583" s="30">
        <f t="shared" si="292"/>
        <v>6745</v>
      </c>
      <c r="E2583" s="29"/>
      <c r="F2583" s="31">
        <v>5209</v>
      </c>
      <c r="G2583" s="25" t="s">
        <v>171</v>
      </c>
      <c r="H2583" s="23">
        <f t="shared" si="293"/>
        <v>12338</v>
      </c>
      <c r="I2583" s="25">
        <f t="shared" si="294"/>
        <v>12339</v>
      </c>
      <c r="J2583" s="80" t="s">
        <v>483</v>
      </c>
      <c r="K2583" s="79">
        <f t="shared" si="295"/>
        <v>1186</v>
      </c>
      <c r="L2583" s="36" t="s">
        <v>110</v>
      </c>
      <c r="N2583" s="36" t="s">
        <v>403</v>
      </c>
    </row>
    <row r="2584" spans="1:14" ht="15" hidden="1" customHeight="1" outlineLevel="2" x14ac:dyDescent="0.25">
      <c r="A2584" s="36"/>
      <c r="B2584" s="35" t="str">
        <f t="shared" si="290"/>
        <v>Current Demand- Circuit 19</v>
      </c>
      <c r="C2584" s="36">
        <f t="shared" si="291"/>
        <v>19</v>
      </c>
      <c r="D2584" s="30">
        <f t="shared" si="292"/>
        <v>6746</v>
      </c>
      <c r="E2584" s="29"/>
      <c r="F2584" s="31">
        <v>5210</v>
      </c>
      <c r="G2584" s="25" t="s">
        <v>171</v>
      </c>
      <c r="H2584" s="23">
        <f t="shared" si="293"/>
        <v>12340</v>
      </c>
      <c r="I2584" s="25">
        <f t="shared" si="294"/>
        <v>12341</v>
      </c>
      <c r="J2584" s="80" t="s">
        <v>483</v>
      </c>
      <c r="K2584" s="79">
        <f t="shared" si="295"/>
        <v>1187</v>
      </c>
      <c r="L2584" s="36" t="s">
        <v>110</v>
      </c>
      <c r="N2584" s="36" t="s">
        <v>403</v>
      </c>
    </row>
    <row r="2585" spans="1:14" ht="15" hidden="1" customHeight="1" outlineLevel="2" x14ac:dyDescent="0.25">
      <c r="A2585" s="36"/>
      <c r="B2585" s="35" t="str">
        <f t="shared" si="290"/>
        <v>Current Demand- Circuit 20</v>
      </c>
      <c r="C2585" s="36">
        <f t="shared" si="291"/>
        <v>20</v>
      </c>
      <c r="D2585" s="30">
        <f t="shared" si="292"/>
        <v>6747</v>
      </c>
      <c r="E2585" s="29"/>
      <c r="F2585" s="31">
        <v>5211</v>
      </c>
      <c r="G2585" s="25" t="s">
        <v>171</v>
      </c>
      <c r="H2585" s="23">
        <f t="shared" si="293"/>
        <v>12342</v>
      </c>
      <c r="I2585" s="25">
        <f t="shared" si="294"/>
        <v>12343</v>
      </c>
      <c r="J2585" s="80" t="s">
        <v>483</v>
      </c>
      <c r="K2585" s="79">
        <f t="shared" si="295"/>
        <v>1188</v>
      </c>
      <c r="L2585" s="36" t="s">
        <v>110</v>
      </c>
      <c r="N2585" s="36" t="s">
        <v>403</v>
      </c>
    </row>
    <row r="2586" spans="1:14" ht="15" hidden="1" customHeight="1" outlineLevel="2" x14ac:dyDescent="0.25">
      <c r="A2586" s="36"/>
      <c r="B2586" s="35" t="str">
        <f t="shared" si="290"/>
        <v>Current Demand- Circuit 21</v>
      </c>
      <c r="C2586" s="36">
        <f t="shared" si="291"/>
        <v>21</v>
      </c>
      <c r="D2586" s="30">
        <f t="shared" si="292"/>
        <v>6748</v>
      </c>
      <c r="E2586" s="29"/>
      <c r="F2586" s="31">
        <v>5212</v>
      </c>
      <c r="G2586" s="25" t="s">
        <v>171</v>
      </c>
      <c r="H2586" s="23">
        <f t="shared" si="293"/>
        <v>12344</v>
      </c>
      <c r="I2586" s="25">
        <f t="shared" si="294"/>
        <v>12345</v>
      </c>
      <c r="J2586" s="80" t="s">
        <v>483</v>
      </c>
      <c r="K2586" s="79">
        <f t="shared" si="295"/>
        <v>1189</v>
      </c>
      <c r="L2586" s="36" t="s">
        <v>110</v>
      </c>
      <c r="N2586" s="36" t="s">
        <v>403</v>
      </c>
    </row>
    <row r="2587" spans="1:14" ht="15" hidden="1" customHeight="1" outlineLevel="2" x14ac:dyDescent="0.25">
      <c r="A2587" s="36"/>
      <c r="B2587" s="35" t="str">
        <f t="shared" si="290"/>
        <v>Current Demand- Circuit 22</v>
      </c>
      <c r="C2587" s="36">
        <f t="shared" si="291"/>
        <v>22</v>
      </c>
      <c r="D2587" s="30">
        <f t="shared" si="292"/>
        <v>6749</v>
      </c>
      <c r="E2587" s="29"/>
      <c r="F2587" s="31">
        <v>5213</v>
      </c>
      <c r="G2587" s="25" t="s">
        <v>171</v>
      </c>
      <c r="H2587" s="23">
        <f t="shared" si="293"/>
        <v>12346</v>
      </c>
      <c r="I2587" s="25">
        <f t="shared" si="294"/>
        <v>12347</v>
      </c>
      <c r="J2587" s="80" t="s">
        <v>483</v>
      </c>
      <c r="K2587" s="79">
        <f t="shared" si="295"/>
        <v>1190</v>
      </c>
      <c r="L2587" s="36" t="s">
        <v>110</v>
      </c>
      <c r="N2587" s="36" t="s">
        <v>403</v>
      </c>
    </row>
    <row r="2588" spans="1:14" ht="15" hidden="1" customHeight="1" outlineLevel="2" x14ac:dyDescent="0.25">
      <c r="A2588" s="36"/>
      <c r="B2588" s="35" t="str">
        <f t="shared" si="290"/>
        <v>Current Demand- Circuit 23</v>
      </c>
      <c r="C2588" s="36">
        <f t="shared" si="291"/>
        <v>23</v>
      </c>
      <c r="D2588" s="30">
        <f t="shared" si="292"/>
        <v>6750</v>
      </c>
      <c r="E2588" s="29"/>
      <c r="F2588" s="31">
        <v>5214</v>
      </c>
      <c r="G2588" s="25" t="s">
        <v>171</v>
      </c>
      <c r="H2588" s="23">
        <f t="shared" si="293"/>
        <v>12348</v>
      </c>
      <c r="I2588" s="25">
        <f t="shared" si="294"/>
        <v>12349</v>
      </c>
      <c r="J2588" s="80" t="s">
        <v>483</v>
      </c>
      <c r="K2588" s="79">
        <f t="shared" si="295"/>
        <v>1191</v>
      </c>
      <c r="L2588" s="36" t="s">
        <v>110</v>
      </c>
      <c r="N2588" s="36" t="s">
        <v>403</v>
      </c>
    </row>
    <row r="2589" spans="1:14" ht="15" hidden="1" customHeight="1" outlineLevel="2" x14ac:dyDescent="0.25">
      <c r="A2589" s="36"/>
      <c r="B2589" s="35" t="str">
        <f t="shared" si="290"/>
        <v>Current Demand- Circuit 24</v>
      </c>
      <c r="C2589" s="36">
        <f t="shared" si="291"/>
        <v>24</v>
      </c>
      <c r="D2589" s="30">
        <f t="shared" si="292"/>
        <v>6751</v>
      </c>
      <c r="E2589" s="29"/>
      <c r="F2589" s="31">
        <v>5215</v>
      </c>
      <c r="G2589" s="25" t="s">
        <v>171</v>
      </c>
      <c r="H2589" s="23">
        <f t="shared" si="293"/>
        <v>12350</v>
      </c>
      <c r="I2589" s="25">
        <f t="shared" si="294"/>
        <v>12351</v>
      </c>
      <c r="J2589" s="80" t="s">
        <v>483</v>
      </c>
      <c r="K2589" s="79">
        <f t="shared" si="295"/>
        <v>1192</v>
      </c>
      <c r="L2589" s="36" t="s">
        <v>110</v>
      </c>
      <c r="N2589" s="36" t="s">
        <v>403</v>
      </c>
    </row>
    <row r="2590" spans="1:14" ht="15" hidden="1" customHeight="1" outlineLevel="2" x14ac:dyDescent="0.25">
      <c r="A2590" s="36"/>
      <c r="B2590" s="35" t="str">
        <f t="shared" si="290"/>
        <v>Current Demand- Circuit 25</v>
      </c>
      <c r="C2590" s="36">
        <f t="shared" si="291"/>
        <v>25</v>
      </c>
      <c r="D2590" s="30">
        <f t="shared" si="292"/>
        <v>6752</v>
      </c>
      <c r="E2590" s="29"/>
      <c r="F2590" s="31">
        <v>5216</v>
      </c>
      <c r="G2590" s="25" t="s">
        <v>171</v>
      </c>
      <c r="H2590" s="23">
        <f t="shared" si="293"/>
        <v>12352</v>
      </c>
      <c r="I2590" s="25">
        <f t="shared" si="294"/>
        <v>12353</v>
      </c>
      <c r="J2590" s="80" t="s">
        <v>483</v>
      </c>
      <c r="K2590" s="79">
        <f t="shared" si="295"/>
        <v>1193</v>
      </c>
      <c r="L2590" s="36" t="s">
        <v>110</v>
      </c>
      <c r="N2590" s="36" t="s">
        <v>403</v>
      </c>
    </row>
    <row r="2591" spans="1:14" ht="15" hidden="1" customHeight="1" outlineLevel="2" x14ac:dyDescent="0.25">
      <c r="A2591" s="36"/>
      <c r="B2591" s="35" t="str">
        <f t="shared" si="290"/>
        <v>Current Demand- Circuit 26</v>
      </c>
      <c r="C2591" s="36">
        <f t="shared" si="291"/>
        <v>26</v>
      </c>
      <c r="D2591" s="30">
        <f t="shared" si="292"/>
        <v>6753</v>
      </c>
      <c r="E2591" s="29"/>
      <c r="F2591" s="31">
        <v>5217</v>
      </c>
      <c r="G2591" s="25" t="s">
        <v>171</v>
      </c>
      <c r="H2591" s="23">
        <f t="shared" si="293"/>
        <v>12354</v>
      </c>
      <c r="I2591" s="25">
        <f t="shared" si="294"/>
        <v>12355</v>
      </c>
      <c r="J2591" s="80" t="s">
        <v>483</v>
      </c>
      <c r="K2591" s="79">
        <f t="shared" si="295"/>
        <v>1194</v>
      </c>
      <c r="L2591" s="36" t="s">
        <v>110</v>
      </c>
      <c r="N2591" s="36" t="s">
        <v>403</v>
      </c>
    </row>
    <row r="2592" spans="1:14" ht="15" hidden="1" customHeight="1" outlineLevel="2" x14ac:dyDescent="0.25">
      <c r="A2592" s="36"/>
      <c r="B2592" s="35" t="str">
        <f t="shared" si="290"/>
        <v>Current Demand- Circuit 27</v>
      </c>
      <c r="C2592" s="36">
        <f t="shared" si="291"/>
        <v>27</v>
      </c>
      <c r="D2592" s="30">
        <f t="shared" si="292"/>
        <v>6754</v>
      </c>
      <c r="E2592" s="29"/>
      <c r="F2592" s="31">
        <v>5218</v>
      </c>
      <c r="G2592" s="25" t="s">
        <v>171</v>
      </c>
      <c r="H2592" s="23">
        <f t="shared" si="293"/>
        <v>12356</v>
      </c>
      <c r="I2592" s="25">
        <f t="shared" si="294"/>
        <v>12357</v>
      </c>
      <c r="J2592" s="80" t="s">
        <v>483</v>
      </c>
      <c r="K2592" s="79">
        <f t="shared" si="295"/>
        <v>1195</v>
      </c>
      <c r="L2592" s="36" t="s">
        <v>110</v>
      </c>
      <c r="N2592" s="36" t="s">
        <v>403</v>
      </c>
    </row>
    <row r="2593" spans="1:14" ht="15" hidden="1" customHeight="1" outlineLevel="2" x14ac:dyDescent="0.25">
      <c r="A2593" s="36"/>
      <c r="B2593" s="35" t="str">
        <f t="shared" si="290"/>
        <v>Current Demand- Circuit 28</v>
      </c>
      <c r="C2593" s="36">
        <f t="shared" si="291"/>
        <v>28</v>
      </c>
      <c r="D2593" s="30">
        <f t="shared" si="292"/>
        <v>6755</v>
      </c>
      <c r="E2593" s="29"/>
      <c r="F2593" s="31">
        <v>5219</v>
      </c>
      <c r="G2593" s="25" t="s">
        <v>171</v>
      </c>
      <c r="H2593" s="23">
        <f t="shared" si="293"/>
        <v>12358</v>
      </c>
      <c r="I2593" s="25">
        <f t="shared" si="294"/>
        <v>12359</v>
      </c>
      <c r="J2593" s="80" t="s">
        <v>483</v>
      </c>
      <c r="K2593" s="79">
        <f t="shared" si="295"/>
        <v>1196</v>
      </c>
      <c r="L2593" s="36" t="s">
        <v>110</v>
      </c>
      <c r="N2593" s="36" t="s">
        <v>403</v>
      </c>
    </row>
    <row r="2594" spans="1:14" ht="15" hidden="1" customHeight="1" outlineLevel="2" x14ac:dyDescent="0.25">
      <c r="A2594" s="36"/>
      <c r="B2594" s="35" t="str">
        <f t="shared" si="290"/>
        <v>Current Demand- Circuit 29</v>
      </c>
      <c r="C2594" s="36">
        <f t="shared" si="291"/>
        <v>29</v>
      </c>
      <c r="D2594" s="30">
        <f t="shared" si="292"/>
        <v>6756</v>
      </c>
      <c r="E2594" s="29"/>
      <c r="F2594" s="31">
        <v>5220</v>
      </c>
      <c r="G2594" s="25" t="s">
        <v>171</v>
      </c>
      <c r="H2594" s="23">
        <f t="shared" si="293"/>
        <v>12360</v>
      </c>
      <c r="I2594" s="25">
        <f t="shared" si="294"/>
        <v>12361</v>
      </c>
      <c r="J2594" s="80" t="s">
        <v>483</v>
      </c>
      <c r="K2594" s="79">
        <f t="shared" si="295"/>
        <v>1197</v>
      </c>
      <c r="L2594" s="36" t="s">
        <v>110</v>
      </c>
      <c r="N2594" s="36" t="s">
        <v>403</v>
      </c>
    </row>
    <row r="2595" spans="1:14" ht="15" hidden="1" customHeight="1" outlineLevel="2" x14ac:dyDescent="0.25">
      <c r="A2595" s="36"/>
      <c r="B2595" s="35" t="str">
        <f t="shared" si="290"/>
        <v>Current Demand- Circuit 30</v>
      </c>
      <c r="C2595" s="36">
        <f t="shared" si="291"/>
        <v>30</v>
      </c>
      <c r="D2595" s="30">
        <f t="shared" si="292"/>
        <v>6757</v>
      </c>
      <c r="E2595" s="29"/>
      <c r="F2595" s="31">
        <v>5221</v>
      </c>
      <c r="G2595" s="25" t="s">
        <v>171</v>
      </c>
      <c r="H2595" s="23">
        <f t="shared" si="293"/>
        <v>12362</v>
      </c>
      <c r="I2595" s="25">
        <f t="shared" si="294"/>
        <v>12363</v>
      </c>
      <c r="J2595" s="80" t="s">
        <v>483</v>
      </c>
      <c r="K2595" s="79">
        <f t="shared" si="295"/>
        <v>1198</v>
      </c>
      <c r="L2595" s="36" t="s">
        <v>110</v>
      </c>
      <c r="N2595" s="36" t="s">
        <v>403</v>
      </c>
    </row>
    <row r="2596" spans="1:14" ht="15" hidden="1" customHeight="1" outlineLevel="2" x14ac:dyDescent="0.25">
      <c r="A2596" s="36"/>
      <c r="B2596" s="35" t="str">
        <f t="shared" si="290"/>
        <v>Current Demand- Circuit 31</v>
      </c>
      <c r="C2596" s="36">
        <f t="shared" si="291"/>
        <v>31</v>
      </c>
      <c r="D2596" s="30">
        <f t="shared" si="292"/>
        <v>6758</v>
      </c>
      <c r="E2596" s="29"/>
      <c r="F2596" s="31">
        <v>5222</v>
      </c>
      <c r="G2596" s="25" t="s">
        <v>171</v>
      </c>
      <c r="H2596" s="23">
        <f t="shared" si="293"/>
        <v>12364</v>
      </c>
      <c r="I2596" s="25">
        <f t="shared" si="294"/>
        <v>12365</v>
      </c>
      <c r="J2596" s="80" t="s">
        <v>483</v>
      </c>
      <c r="K2596" s="79">
        <f t="shared" si="295"/>
        <v>1199</v>
      </c>
      <c r="L2596" s="36" t="s">
        <v>110</v>
      </c>
      <c r="N2596" s="36" t="s">
        <v>403</v>
      </c>
    </row>
    <row r="2597" spans="1:14" ht="15" hidden="1" customHeight="1" outlineLevel="2" x14ac:dyDescent="0.25">
      <c r="A2597" s="36"/>
      <c r="B2597" s="35" t="str">
        <f t="shared" si="290"/>
        <v>Current Demand- Circuit 32</v>
      </c>
      <c r="C2597" s="36">
        <f t="shared" si="291"/>
        <v>32</v>
      </c>
      <c r="D2597" s="30">
        <f t="shared" si="292"/>
        <v>6759</v>
      </c>
      <c r="E2597" s="29"/>
      <c r="F2597" s="31">
        <v>5223</v>
      </c>
      <c r="G2597" s="25" t="s">
        <v>171</v>
      </c>
      <c r="H2597" s="23">
        <f t="shared" si="293"/>
        <v>12366</v>
      </c>
      <c r="I2597" s="25">
        <f t="shared" si="294"/>
        <v>12367</v>
      </c>
      <c r="J2597" s="80" t="s">
        <v>483</v>
      </c>
      <c r="K2597" s="79">
        <f t="shared" si="295"/>
        <v>1200</v>
      </c>
      <c r="L2597" s="36" t="s">
        <v>110</v>
      </c>
      <c r="N2597" s="36" t="s">
        <v>403</v>
      </c>
    </row>
    <row r="2598" spans="1:14" ht="15" hidden="1" customHeight="1" outlineLevel="2" x14ac:dyDescent="0.25">
      <c r="A2598" s="36"/>
      <c r="B2598" s="35" t="str">
        <f t="shared" si="290"/>
        <v>Current Demand- Circuit 33</v>
      </c>
      <c r="C2598" s="36">
        <f t="shared" si="291"/>
        <v>33</v>
      </c>
      <c r="D2598" s="30">
        <f t="shared" si="292"/>
        <v>6760</v>
      </c>
      <c r="E2598" s="29"/>
      <c r="F2598" s="31">
        <v>5224</v>
      </c>
      <c r="G2598" s="25" t="s">
        <v>171</v>
      </c>
      <c r="H2598" s="23">
        <f t="shared" si="293"/>
        <v>12368</v>
      </c>
      <c r="I2598" s="25">
        <f t="shared" si="294"/>
        <v>12369</v>
      </c>
      <c r="J2598" s="80" t="s">
        <v>483</v>
      </c>
      <c r="K2598" s="79">
        <f t="shared" si="295"/>
        <v>1201</v>
      </c>
      <c r="L2598" s="36" t="s">
        <v>110</v>
      </c>
      <c r="N2598" s="36" t="s">
        <v>403</v>
      </c>
    </row>
    <row r="2599" spans="1:14" ht="15" hidden="1" customHeight="1" outlineLevel="2" x14ac:dyDescent="0.25">
      <c r="A2599" s="36"/>
      <c r="B2599" s="35" t="str">
        <f t="shared" si="290"/>
        <v>Current Demand- Circuit 34</v>
      </c>
      <c r="C2599" s="36">
        <f t="shared" ref="C2599:C2630" si="296">C2598+1</f>
        <v>34</v>
      </c>
      <c r="D2599" s="30">
        <f t="shared" ref="D2599:D2630" si="297">D2598+1</f>
        <v>6761</v>
      </c>
      <c r="E2599" s="29"/>
      <c r="F2599" s="31">
        <v>5225</v>
      </c>
      <c r="G2599" s="25" t="s">
        <v>171</v>
      </c>
      <c r="H2599" s="23">
        <f t="shared" si="293"/>
        <v>12370</v>
      </c>
      <c r="I2599" s="25">
        <f t="shared" si="294"/>
        <v>12371</v>
      </c>
      <c r="J2599" s="80" t="s">
        <v>483</v>
      </c>
      <c r="K2599" s="79">
        <f t="shared" si="295"/>
        <v>1202</v>
      </c>
      <c r="L2599" s="36" t="s">
        <v>110</v>
      </c>
      <c r="N2599" s="36" t="s">
        <v>403</v>
      </c>
    </row>
    <row r="2600" spans="1:14" ht="15" hidden="1" customHeight="1" outlineLevel="2" x14ac:dyDescent="0.25">
      <c r="A2600" s="36"/>
      <c r="B2600" s="35" t="str">
        <f t="shared" si="290"/>
        <v>Current Demand- Circuit 35</v>
      </c>
      <c r="C2600" s="36">
        <f t="shared" si="296"/>
        <v>35</v>
      </c>
      <c r="D2600" s="30">
        <f t="shared" si="297"/>
        <v>6762</v>
      </c>
      <c r="E2600" s="29"/>
      <c r="F2600" s="31">
        <v>5226</v>
      </c>
      <c r="G2600" s="25" t="s">
        <v>171</v>
      </c>
      <c r="H2600" s="23">
        <f t="shared" si="293"/>
        <v>12372</v>
      </c>
      <c r="I2600" s="25">
        <f t="shared" si="294"/>
        <v>12373</v>
      </c>
      <c r="J2600" s="80" t="s">
        <v>483</v>
      </c>
      <c r="K2600" s="79">
        <f t="shared" si="295"/>
        <v>1203</v>
      </c>
      <c r="L2600" s="36" t="s">
        <v>110</v>
      </c>
      <c r="N2600" s="36" t="s">
        <v>403</v>
      </c>
    </row>
    <row r="2601" spans="1:14" ht="15" hidden="1" customHeight="1" outlineLevel="2" x14ac:dyDescent="0.25">
      <c r="A2601" s="36"/>
      <c r="B2601" s="35" t="str">
        <f t="shared" si="290"/>
        <v>Current Demand- Circuit 36</v>
      </c>
      <c r="C2601" s="36">
        <f t="shared" si="296"/>
        <v>36</v>
      </c>
      <c r="D2601" s="30">
        <f t="shared" si="297"/>
        <v>6763</v>
      </c>
      <c r="E2601" s="29"/>
      <c r="F2601" s="31">
        <v>5227</v>
      </c>
      <c r="G2601" s="25" t="s">
        <v>171</v>
      </c>
      <c r="H2601" s="23">
        <f t="shared" si="293"/>
        <v>12374</v>
      </c>
      <c r="I2601" s="25">
        <f t="shared" si="294"/>
        <v>12375</v>
      </c>
      <c r="J2601" s="80" t="s">
        <v>483</v>
      </c>
      <c r="K2601" s="79">
        <f t="shared" si="295"/>
        <v>1204</v>
      </c>
      <c r="L2601" s="36" t="s">
        <v>110</v>
      </c>
      <c r="N2601" s="36" t="s">
        <v>403</v>
      </c>
    </row>
    <row r="2602" spans="1:14" ht="15" hidden="1" customHeight="1" outlineLevel="2" x14ac:dyDescent="0.25">
      <c r="A2602" s="36"/>
      <c r="B2602" s="35" t="str">
        <f t="shared" si="290"/>
        <v>Current Demand- Circuit 37</v>
      </c>
      <c r="C2602" s="36">
        <f t="shared" si="296"/>
        <v>37</v>
      </c>
      <c r="D2602" s="30">
        <f t="shared" si="297"/>
        <v>6764</v>
      </c>
      <c r="E2602" s="29"/>
      <c r="F2602" s="31">
        <v>5228</v>
      </c>
      <c r="G2602" s="25" t="s">
        <v>171</v>
      </c>
      <c r="H2602" s="23">
        <f t="shared" si="293"/>
        <v>12376</v>
      </c>
      <c r="I2602" s="25">
        <f t="shared" si="294"/>
        <v>12377</v>
      </c>
      <c r="J2602" s="80" t="s">
        <v>483</v>
      </c>
      <c r="K2602" s="79">
        <f t="shared" si="295"/>
        <v>1205</v>
      </c>
      <c r="L2602" s="36" t="s">
        <v>110</v>
      </c>
      <c r="N2602" s="36" t="s">
        <v>403</v>
      </c>
    </row>
    <row r="2603" spans="1:14" ht="15" hidden="1" customHeight="1" outlineLevel="2" x14ac:dyDescent="0.25">
      <c r="A2603" s="36"/>
      <c r="B2603" s="35" t="str">
        <f t="shared" si="290"/>
        <v>Current Demand- Circuit 38</v>
      </c>
      <c r="C2603" s="36">
        <f t="shared" si="296"/>
        <v>38</v>
      </c>
      <c r="D2603" s="30">
        <f t="shared" si="297"/>
        <v>6765</v>
      </c>
      <c r="E2603" s="29"/>
      <c r="F2603" s="31">
        <v>5229</v>
      </c>
      <c r="G2603" s="25" t="s">
        <v>171</v>
      </c>
      <c r="H2603" s="23">
        <f t="shared" si="293"/>
        <v>12378</v>
      </c>
      <c r="I2603" s="25">
        <f t="shared" si="294"/>
        <v>12379</v>
      </c>
      <c r="J2603" s="80" t="s">
        <v>483</v>
      </c>
      <c r="K2603" s="79">
        <f t="shared" si="295"/>
        <v>1206</v>
      </c>
      <c r="L2603" s="36" t="s">
        <v>110</v>
      </c>
      <c r="N2603" s="36" t="s">
        <v>403</v>
      </c>
    </row>
    <row r="2604" spans="1:14" ht="15" hidden="1" customHeight="1" outlineLevel="2" x14ac:dyDescent="0.25">
      <c r="A2604" s="36"/>
      <c r="B2604" s="35" t="str">
        <f t="shared" si="290"/>
        <v>Current Demand- Circuit 39</v>
      </c>
      <c r="C2604" s="36">
        <f t="shared" si="296"/>
        <v>39</v>
      </c>
      <c r="D2604" s="30">
        <f t="shared" si="297"/>
        <v>6766</v>
      </c>
      <c r="E2604" s="29"/>
      <c r="F2604" s="31">
        <v>5230</v>
      </c>
      <c r="G2604" s="25" t="s">
        <v>171</v>
      </c>
      <c r="H2604" s="23">
        <f t="shared" si="293"/>
        <v>12380</v>
      </c>
      <c r="I2604" s="25">
        <f t="shared" si="294"/>
        <v>12381</v>
      </c>
      <c r="J2604" s="80" t="s">
        <v>483</v>
      </c>
      <c r="K2604" s="79">
        <f t="shared" si="295"/>
        <v>1207</v>
      </c>
      <c r="L2604" s="36" t="s">
        <v>110</v>
      </c>
      <c r="N2604" s="36" t="s">
        <v>403</v>
      </c>
    </row>
    <row r="2605" spans="1:14" ht="15" hidden="1" customHeight="1" outlineLevel="2" x14ac:dyDescent="0.25">
      <c r="A2605" s="36"/>
      <c r="B2605" s="35" t="str">
        <f t="shared" si="290"/>
        <v>Current Demand- Circuit 40</v>
      </c>
      <c r="C2605" s="36">
        <f t="shared" si="296"/>
        <v>40</v>
      </c>
      <c r="D2605" s="30">
        <f t="shared" si="297"/>
        <v>6767</v>
      </c>
      <c r="E2605" s="29"/>
      <c r="F2605" s="31">
        <v>5231</v>
      </c>
      <c r="G2605" s="25" t="s">
        <v>171</v>
      </c>
      <c r="H2605" s="23">
        <f t="shared" si="293"/>
        <v>12382</v>
      </c>
      <c r="I2605" s="25">
        <f t="shared" si="294"/>
        <v>12383</v>
      </c>
      <c r="J2605" s="80" t="s">
        <v>483</v>
      </c>
      <c r="K2605" s="79">
        <f t="shared" si="295"/>
        <v>1208</v>
      </c>
      <c r="L2605" s="36" t="s">
        <v>110</v>
      </c>
      <c r="N2605" s="36" t="s">
        <v>403</v>
      </c>
    </row>
    <row r="2606" spans="1:14" ht="15" hidden="1" customHeight="1" outlineLevel="2" x14ac:dyDescent="0.25">
      <c r="A2606" s="36"/>
      <c r="B2606" s="35" t="str">
        <f t="shared" si="290"/>
        <v>Current Demand- Circuit 41</v>
      </c>
      <c r="C2606" s="36">
        <f t="shared" si="296"/>
        <v>41</v>
      </c>
      <c r="D2606" s="30">
        <f t="shared" si="297"/>
        <v>6768</v>
      </c>
      <c r="E2606" s="29"/>
      <c r="F2606" s="31">
        <v>5232</v>
      </c>
      <c r="G2606" s="25" t="s">
        <v>171</v>
      </c>
      <c r="H2606" s="23">
        <f t="shared" si="293"/>
        <v>12384</v>
      </c>
      <c r="I2606" s="25">
        <f t="shared" si="294"/>
        <v>12385</v>
      </c>
      <c r="J2606" s="80" t="s">
        <v>483</v>
      </c>
      <c r="K2606" s="79">
        <f t="shared" si="295"/>
        <v>1209</v>
      </c>
      <c r="L2606" s="36" t="s">
        <v>110</v>
      </c>
      <c r="N2606" s="36" t="s">
        <v>403</v>
      </c>
    </row>
    <row r="2607" spans="1:14" ht="15" hidden="1" customHeight="1" outlineLevel="2" x14ac:dyDescent="0.25">
      <c r="A2607" s="36"/>
      <c r="B2607" s="35" t="str">
        <f t="shared" si="290"/>
        <v>Current Demand- Circuit 42</v>
      </c>
      <c r="C2607" s="36">
        <f t="shared" si="296"/>
        <v>42</v>
      </c>
      <c r="D2607" s="30">
        <f t="shared" si="297"/>
        <v>6769</v>
      </c>
      <c r="E2607" s="29"/>
      <c r="F2607" s="31">
        <v>5233</v>
      </c>
      <c r="G2607" s="25" t="s">
        <v>171</v>
      </c>
      <c r="H2607" s="23">
        <f t="shared" si="293"/>
        <v>12386</v>
      </c>
      <c r="I2607" s="25">
        <f t="shared" si="294"/>
        <v>12387</v>
      </c>
      <c r="J2607" s="80" t="s">
        <v>483</v>
      </c>
      <c r="K2607" s="79">
        <f t="shared" si="295"/>
        <v>1210</v>
      </c>
      <c r="L2607" s="36" t="s">
        <v>110</v>
      </c>
      <c r="N2607" s="36" t="s">
        <v>403</v>
      </c>
    </row>
    <row r="2608" spans="1:14" ht="15" hidden="1" customHeight="1" outlineLevel="2" x14ac:dyDescent="0.25">
      <c r="A2608" s="36"/>
      <c r="B2608" s="35" t="str">
        <f t="shared" si="290"/>
        <v>Current Demand- Circuit 43</v>
      </c>
      <c r="C2608" s="36">
        <f t="shared" si="296"/>
        <v>43</v>
      </c>
      <c r="D2608" s="30">
        <f t="shared" si="297"/>
        <v>6770</v>
      </c>
      <c r="E2608" s="29"/>
      <c r="F2608" s="31">
        <v>5234</v>
      </c>
      <c r="G2608" s="25" t="s">
        <v>171</v>
      </c>
      <c r="H2608" s="23">
        <f t="shared" si="293"/>
        <v>12388</v>
      </c>
      <c r="I2608" s="25">
        <f t="shared" si="294"/>
        <v>12389</v>
      </c>
      <c r="J2608" s="80" t="s">
        <v>483</v>
      </c>
      <c r="K2608" s="79">
        <f t="shared" si="295"/>
        <v>1211</v>
      </c>
      <c r="L2608" s="36" t="s">
        <v>110</v>
      </c>
      <c r="N2608" s="36" t="s">
        <v>403</v>
      </c>
    </row>
    <row r="2609" spans="1:14" ht="15" hidden="1" customHeight="1" outlineLevel="2" x14ac:dyDescent="0.25">
      <c r="A2609" s="36"/>
      <c r="B2609" s="35" t="str">
        <f t="shared" si="290"/>
        <v>Current Demand- Circuit 44</v>
      </c>
      <c r="C2609" s="36">
        <f t="shared" si="296"/>
        <v>44</v>
      </c>
      <c r="D2609" s="30">
        <f t="shared" si="297"/>
        <v>6771</v>
      </c>
      <c r="E2609" s="29"/>
      <c r="F2609" s="31">
        <v>5235</v>
      </c>
      <c r="G2609" s="25" t="s">
        <v>171</v>
      </c>
      <c r="H2609" s="23">
        <f t="shared" si="293"/>
        <v>12390</v>
      </c>
      <c r="I2609" s="25">
        <f t="shared" si="294"/>
        <v>12391</v>
      </c>
      <c r="J2609" s="80" t="s">
        <v>483</v>
      </c>
      <c r="K2609" s="79">
        <f t="shared" si="295"/>
        <v>1212</v>
      </c>
      <c r="L2609" s="36" t="s">
        <v>110</v>
      </c>
      <c r="N2609" s="36" t="s">
        <v>403</v>
      </c>
    </row>
    <row r="2610" spans="1:14" ht="15" hidden="1" customHeight="1" outlineLevel="2" x14ac:dyDescent="0.25">
      <c r="A2610" s="36"/>
      <c r="B2610" s="35" t="str">
        <f t="shared" si="290"/>
        <v>Current Demand- Circuit 45</v>
      </c>
      <c r="C2610" s="36">
        <f t="shared" si="296"/>
        <v>45</v>
      </c>
      <c r="D2610" s="30">
        <f t="shared" si="297"/>
        <v>6772</v>
      </c>
      <c r="E2610" s="29"/>
      <c r="F2610" s="31">
        <v>5236</v>
      </c>
      <c r="G2610" s="25" t="s">
        <v>171</v>
      </c>
      <c r="H2610" s="23">
        <f t="shared" si="293"/>
        <v>12392</v>
      </c>
      <c r="I2610" s="25">
        <f t="shared" si="294"/>
        <v>12393</v>
      </c>
      <c r="J2610" s="80" t="s">
        <v>483</v>
      </c>
      <c r="K2610" s="79">
        <f t="shared" si="295"/>
        <v>1213</v>
      </c>
      <c r="L2610" s="36" t="s">
        <v>110</v>
      </c>
      <c r="N2610" s="36" t="s">
        <v>403</v>
      </c>
    </row>
    <row r="2611" spans="1:14" ht="15" hidden="1" customHeight="1" outlineLevel="2" x14ac:dyDescent="0.25">
      <c r="A2611" s="36"/>
      <c r="B2611" s="35" t="str">
        <f t="shared" si="290"/>
        <v>Current Demand- Circuit 46</v>
      </c>
      <c r="C2611" s="36">
        <f t="shared" si="296"/>
        <v>46</v>
      </c>
      <c r="D2611" s="30">
        <f t="shared" si="297"/>
        <v>6773</v>
      </c>
      <c r="E2611" s="29"/>
      <c r="F2611" s="31">
        <v>5237</v>
      </c>
      <c r="G2611" s="25" t="s">
        <v>171</v>
      </c>
      <c r="H2611" s="23">
        <f t="shared" si="293"/>
        <v>12394</v>
      </c>
      <c r="I2611" s="25">
        <f t="shared" si="294"/>
        <v>12395</v>
      </c>
      <c r="J2611" s="80" t="s">
        <v>483</v>
      </c>
      <c r="K2611" s="79">
        <f t="shared" si="295"/>
        <v>1214</v>
      </c>
      <c r="L2611" s="36" t="s">
        <v>110</v>
      </c>
      <c r="N2611" s="36" t="s">
        <v>403</v>
      </c>
    </row>
    <row r="2612" spans="1:14" ht="15" hidden="1" customHeight="1" outlineLevel="2" x14ac:dyDescent="0.25">
      <c r="A2612" s="36"/>
      <c r="B2612" s="35" t="str">
        <f t="shared" si="290"/>
        <v>Current Demand- Circuit 47</v>
      </c>
      <c r="C2612" s="36">
        <f t="shared" si="296"/>
        <v>47</v>
      </c>
      <c r="D2612" s="30">
        <f t="shared" si="297"/>
        <v>6774</v>
      </c>
      <c r="E2612" s="29"/>
      <c r="F2612" s="31">
        <v>5238</v>
      </c>
      <c r="G2612" s="25" t="s">
        <v>171</v>
      </c>
      <c r="H2612" s="23">
        <f t="shared" si="293"/>
        <v>12396</v>
      </c>
      <c r="I2612" s="25">
        <f t="shared" si="294"/>
        <v>12397</v>
      </c>
      <c r="J2612" s="80" t="s">
        <v>483</v>
      </c>
      <c r="K2612" s="79">
        <f t="shared" si="295"/>
        <v>1215</v>
      </c>
      <c r="L2612" s="36" t="s">
        <v>110</v>
      </c>
      <c r="N2612" s="36" t="s">
        <v>403</v>
      </c>
    </row>
    <row r="2613" spans="1:14" ht="15" hidden="1" customHeight="1" outlineLevel="2" x14ac:dyDescent="0.25">
      <c r="A2613" s="36"/>
      <c r="B2613" s="35" t="str">
        <f t="shared" si="290"/>
        <v>Current Demand- Circuit 48</v>
      </c>
      <c r="C2613" s="36">
        <f t="shared" si="296"/>
        <v>48</v>
      </c>
      <c r="D2613" s="30">
        <f t="shared" si="297"/>
        <v>6775</v>
      </c>
      <c r="E2613" s="29"/>
      <c r="F2613" s="31">
        <v>5239</v>
      </c>
      <c r="G2613" s="25" t="s">
        <v>171</v>
      </c>
      <c r="H2613" s="23">
        <f t="shared" si="293"/>
        <v>12398</v>
      </c>
      <c r="I2613" s="25">
        <f t="shared" si="294"/>
        <v>12399</v>
      </c>
      <c r="J2613" s="80" t="s">
        <v>483</v>
      </c>
      <c r="K2613" s="79">
        <f t="shared" si="295"/>
        <v>1216</v>
      </c>
      <c r="L2613" s="36" t="s">
        <v>110</v>
      </c>
      <c r="N2613" s="36" t="s">
        <v>403</v>
      </c>
    </row>
    <row r="2614" spans="1:14" ht="15" hidden="1" customHeight="1" outlineLevel="2" x14ac:dyDescent="0.25">
      <c r="A2614" s="36"/>
      <c r="B2614" s="35" t="str">
        <f t="shared" si="290"/>
        <v>Current Demand- Circuit 49</v>
      </c>
      <c r="C2614" s="36">
        <f t="shared" si="296"/>
        <v>49</v>
      </c>
      <c r="D2614" s="30">
        <f t="shared" si="297"/>
        <v>6776</v>
      </c>
      <c r="E2614" s="29"/>
      <c r="F2614" s="31">
        <v>5240</v>
      </c>
      <c r="G2614" s="25" t="s">
        <v>171</v>
      </c>
      <c r="H2614" s="23">
        <f t="shared" si="293"/>
        <v>12400</v>
      </c>
      <c r="I2614" s="25">
        <f t="shared" si="294"/>
        <v>12401</v>
      </c>
      <c r="J2614" s="80" t="s">
        <v>483</v>
      </c>
      <c r="K2614" s="79">
        <f t="shared" si="295"/>
        <v>1217</v>
      </c>
      <c r="L2614" s="36" t="s">
        <v>110</v>
      </c>
      <c r="N2614" s="36" t="s">
        <v>403</v>
      </c>
    </row>
    <row r="2615" spans="1:14" ht="15" hidden="1" customHeight="1" outlineLevel="2" x14ac:dyDescent="0.25">
      <c r="A2615" s="36"/>
      <c r="B2615" s="35" t="str">
        <f t="shared" si="290"/>
        <v>Current Demand- Circuit 50</v>
      </c>
      <c r="C2615" s="36">
        <f t="shared" si="296"/>
        <v>50</v>
      </c>
      <c r="D2615" s="30">
        <f t="shared" si="297"/>
        <v>6777</v>
      </c>
      <c r="E2615" s="29"/>
      <c r="F2615" s="31">
        <v>5241</v>
      </c>
      <c r="G2615" s="25" t="s">
        <v>171</v>
      </c>
      <c r="H2615" s="23">
        <f t="shared" si="293"/>
        <v>12402</v>
      </c>
      <c r="I2615" s="25">
        <f t="shared" si="294"/>
        <v>12403</v>
      </c>
      <c r="J2615" s="80" t="s">
        <v>483</v>
      </c>
      <c r="K2615" s="79">
        <f t="shared" si="295"/>
        <v>1218</v>
      </c>
      <c r="L2615" s="36" t="s">
        <v>110</v>
      </c>
      <c r="N2615" s="36" t="s">
        <v>403</v>
      </c>
    </row>
    <row r="2616" spans="1:14" ht="15" hidden="1" customHeight="1" outlineLevel="2" x14ac:dyDescent="0.25">
      <c r="A2616" s="36"/>
      <c r="B2616" s="35" t="str">
        <f t="shared" si="290"/>
        <v>Current Demand- Circuit 51</v>
      </c>
      <c r="C2616" s="36">
        <f t="shared" si="296"/>
        <v>51</v>
      </c>
      <c r="D2616" s="30">
        <f t="shared" si="297"/>
        <v>6778</v>
      </c>
      <c r="E2616" s="29"/>
      <c r="F2616" s="31">
        <v>5242</v>
      </c>
      <c r="G2616" s="25" t="s">
        <v>171</v>
      </c>
      <c r="H2616" s="23">
        <f t="shared" si="293"/>
        <v>12404</v>
      </c>
      <c r="I2616" s="25">
        <f t="shared" si="294"/>
        <v>12405</v>
      </c>
      <c r="J2616" s="80" t="s">
        <v>483</v>
      </c>
      <c r="K2616" s="79">
        <f t="shared" si="295"/>
        <v>1219</v>
      </c>
      <c r="L2616" s="36" t="s">
        <v>110</v>
      </c>
      <c r="N2616" s="36" t="s">
        <v>403</v>
      </c>
    </row>
    <row r="2617" spans="1:14" ht="15" hidden="1" customHeight="1" outlineLevel="2" x14ac:dyDescent="0.25">
      <c r="A2617" s="36"/>
      <c r="B2617" s="35" t="str">
        <f t="shared" si="290"/>
        <v>Current Demand- Circuit 52</v>
      </c>
      <c r="C2617" s="36">
        <f t="shared" si="296"/>
        <v>52</v>
      </c>
      <c r="D2617" s="30">
        <f t="shared" si="297"/>
        <v>6779</v>
      </c>
      <c r="E2617" s="29"/>
      <c r="F2617" s="31">
        <v>5243</v>
      </c>
      <c r="G2617" s="25" t="s">
        <v>171</v>
      </c>
      <c r="H2617" s="23">
        <f t="shared" si="293"/>
        <v>12406</v>
      </c>
      <c r="I2617" s="25">
        <f t="shared" si="294"/>
        <v>12407</v>
      </c>
      <c r="J2617" s="80" t="s">
        <v>483</v>
      </c>
      <c r="K2617" s="79">
        <f t="shared" si="295"/>
        <v>1220</v>
      </c>
      <c r="L2617" s="36" t="s">
        <v>110</v>
      </c>
      <c r="N2617" s="36" t="s">
        <v>403</v>
      </c>
    </row>
    <row r="2618" spans="1:14" ht="15" hidden="1" customHeight="1" outlineLevel="2" x14ac:dyDescent="0.25">
      <c r="A2618" s="36"/>
      <c r="B2618" s="35" t="str">
        <f t="shared" si="290"/>
        <v>Current Demand- Circuit 53</v>
      </c>
      <c r="C2618" s="36">
        <f t="shared" si="296"/>
        <v>53</v>
      </c>
      <c r="D2618" s="30">
        <f t="shared" si="297"/>
        <v>6780</v>
      </c>
      <c r="E2618" s="29"/>
      <c r="F2618" s="31">
        <v>5244</v>
      </c>
      <c r="G2618" s="25" t="s">
        <v>171</v>
      </c>
      <c r="H2618" s="23">
        <f t="shared" si="293"/>
        <v>12408</v>
      </c>
      <c r="I2618" s="25">
        <f t="shared" si="294"/>
        <v>12409</v>
      </c>
      <c r="J2618" s="80" t="s">
        <v>483</v>
      </c>
      <c r="K2618" s="79">
        <f t="shared" si="295"/>
        <v>1221</v>
      </c>
      <c r="L2618" s="36" t="s">
        <v>110</v>
      </c>
      <c r="N2618" s="36" t="s">
        <v>403</v>
      </c>
    </row>
    <row r="2619" spans="1:14" ht="15" hidden="1" customHeight="1" outlineLevel="2" x14ac:dyDescent="0.25">
      <c r="A2619" s="36"/>
      <c r="B2619" s="35" t="str">
        <f t="shared" si="290"/>
        <v>Current Demand- Circuit 54</v>
      </c>
      <c r="C2619" s="36">
        <f t="shared" si="296"/>
        <v>54</v>
      </c>
      <c r="D2619" s="30">
        <f t="shared" si="297"/>
        <v>6781</v>
      </c>
      <c r="E2619" s="29"/>
      <c r="F2619" s="31">
        <v>5245</v>
      </c>
      <c r="G2619" s="25" t="s">
        <v>171</v>
      </c>
      <c r="H2619" s="23">
        <f t="shared" si="293"/>
        <v>12410</v>
      </c>
      <c r="I2619" s="25">
        <f t="shared" si="294"/>
        <v>12411</v>
      </c>
      <c r="J2619" s="80" t="s">
        <v>483</v>
      </c>
      <c r="K2619" s="79">
        <f t="shared" si="295"/>
        <v>1222</v>
      </c>
      <c r="L2619" s="36" t="s">
        <v>110</v>
      </c>
      <c r="N2619" s="36" t="s">
        <v>403</v>
      </c>
    </row>
    <row r="2620" spans="1:14" ht="15" hidden="1" customHeight="1" outlineLevel="2" x14ac:dyDescent="0.25">
      <c r="A2620" s="36"/>
      <c r="B2620" s="35" t="str">
        <f t="shared" si="290"/>
        <v>Current Demand- Circuit 55</v>
      </c>
      <c r="C2620" s="36">
        <f t="shared" si="296"/>
        <v>55</v>
      </c>
      <c r="D2620" s="30">
        <f t="shared" si="297"/>
        <v>6782</v>
      </c>
      <c r="E2620" s="29"/>
      <c r="F2620" s="31">
        <v>5246</v>
      </c>
      <c r="G2620" s="25" t="s">
        <v>171</v>
      </c>
      <c r="H2620" s="23">
        <f t="shared" si="293"/>
        <v>12412</v>
      </c>
      <c r="I2620" s="25">
        <f t="shared" si="294"/>
        <v>12413</v>
      </c>
      <c r="J2620" s="80" t="s">
        <v>483</v>
      </c>
      <c r="K2620" s="79">
        <f t="shared" si="295"/>
        <v>1223</v>
      </c>
      <c r="L2620" s="36" t="s">
        <v>110</v>
      </c>
      <c r="N2620" s="36" t="s">
        <v>403</v>
      </c>
    </row>
    <row r="2621" spans="1:14" ht="15" hidden="1" customHeight="1" outlineLevel="2" x14ac:dyDescent="0.25">
      <c r="A2621" s="36"/>
      <c r="B2621" s="35" t="str">
        <f t="shared" si="290"/>
        <v>Current Demand- Circuit 56</v>
      </c>
      <c r="C2621" s="36">
        <f t="shared" si="296"/>
        <v>56</v>
      </c>
      <c r="D2621" s="30">
        <f t="shared" si="297"/>
        <v>6783</v>
      </c>
      <c r="E2621" s="29"/>
      <c r="F2621" s="31">
        <v>5247</v>
      </c>
      <c r="G2621" s="25" t="s">
        <v>171</v>
      </c>
      <c r="H2621" s="23">
        <f t="shared" si="293"/>
        <v>12414</v>
      </c>
      <c r="I2621" s="25">
        <f t="shared" si="294"/>
        <v>12415</v>
      </c>
      <c r="J2621" s="80" t="s">
        <v>483</v>
      </c>
      <c r="K2621" s="79">
        <f t="shared" si="295"/>
        <v>1224</v>
      </c>
      <c r="L2621" s="36" t="s">
        <v>110</v>
      </c>
      <c r="N2621" s="36" t="s">
        <v>403</v>
      </c>
    </row>
    <row r="2622" spans="1:14" ht="15" hidden="1" customHeight="1" outlineLevel="2" x14ac:dyDescent="0.25">
      <c r="A2622" s="36"/>
      <c r="B2622" s="35" t="str">
        <f t="shared" si="290"/>
        <v>Current Demand- Circuit 57</v>
      </c>
      <c r="C2622" s="36">
        <f t="shared" si="296"/>
        <v>57</v>
      </c>
      <c r="D2622" s="30">
        <f t="shared" si="297"/>
        <v>6784</v>
      </c>
      <c r="E2622" s="29"/>
      <c r="F2622" s="31">
        <v>5248</v>
      </c>
      <c r="G2622" s="25" t="s">
        <v>171</v>
      </c>
      <c r="H2622" s="23">
        <f t="shared" si="293"/>
        <v>12416</v>
      </c>
      <c r="I2622" s="25">
        <f t="shared" si="294"/>
        <v>12417</v>
      </c>
      <c r="J2622" s="80" t="s">
        <v>483</v>
      </c>
      <c r="K2622" s="79">
        <f t="shared" si="295"/>
        <v>1225</v>
      </c>
      <c r="L2622" s="36" t="s">
        <v>110</v>
      </c>
      <c r="N2622" s="36" t="s">
        <v>403</v>
      </c>
    </row>
    <row r="2623" spans="1:14" ht="15" hidden="1" customHeight="1" outlineLevel="2" x14ac:dyDescent="0.25">
      <c r="A2623" s="36"/>
      <c r="B2623" s="35" t="str">
        <f t="shared" si="290"/>
        <v>Current Demand- Circuit 58</v>
      </c>
      <c r="C2623" s="36">
        <f t="shared" si="296"/>
        <v>58</v>
      </c>
      <c r="D2623" s="30">
        <f t="shared" si="297"/>
        <v>6785</v>
      </c>
      <c r="E2623" s="29"/>
      <c r="F2623" s="31">
        <v>5249</v>
      </c>
      <c r="G2623" s="25" t="s">
        <v>171</v>
      </c>
      <c r="H2623" s="23">
        <f t="shared" si="293"/>
        <v>12418</v>
      </c>
      <c r="I2623" s="25">
        <f t="shared" si="294"/>
        <v>12419</v>
      </c>
      <c r="J2623" s="80" t="s">
        <v>483</v>
      </c>
      <c r="K2623" s="79">
        <f t="shared" si="295"/>
        <v>1226</v>
      </c>
      <c r="L2623" s="36" t="s">
        <v>110</v>
      </c>
      <c r="N2623" s="36" t="s">
        <v>403</v>
      </c>
    </row>
    <row r="2624" spans="1:14" ht="15" hidden="1" customHeight="1" outlineLevel="2" x14ac:dyDescent="0.25">
      <c r="A2624" s="36"/>
      <c r="B2624" s="35" t="str">
        <f t="shared" si="290"/>
        <v>Current Demand- Circuit 59</v>
      </c>
      <c r="C2624" s="36">
        <f t="shared" si="296"/>
        <v>59</v>
      </c>
      <c r="D2624" s="30">
        <f t="shared" si="297"/>
        <v>6786</v>
      </c>
      <c r="E2624" s="29"/>
      <c r="F2624" s="31">
        <v>5250</v>
      </c>
      <c r="G2624" s="25" t="s">
        <v>171</v>
      </c>
      <c r="H2624" s="23">
        <f t="shared" si="293"/>
        <v>12420</v>
      </c>
      <c r="I2624" s="25">
        <f t="shared" si="294"/>
        <v>12421</v>
      </c>
      <c r="J2624" s="80" t="s">
        <v>483</v>
      </c>
      <c r="K2624" s="79">
        <f t="shared" si="295"/>
        <v>1227</v>
      </c>
      <c r="L2624" s="36" t="s">
        <v>110</v>
      </c>
      <c r="N2624" s="36" t="s">
        <v>403</v>
      </c>
    </row>
    <row r="2625" spans="1:14" ht="15" hidden="1" customHeight="1" outlineLevel="2" x14ac:dyDescent="0.25">
      <c r="A2625" s="36"/>
      <c r="B2625" s="35" t="str">
        <f t="shared" si="290"/>
        <v>Current Demand- Circuit 60</v>
      </c>
      <c r="C2625" s="36">
        <f t="shared" si="296"/>
        <v>60</v>
      </c>
      <c r="D2625" s="30">
        <f t="shared" si="297"/>
        <v>6787</v>
      </c>
      <c r="E2625" s="29"/>
      <c r="F2625" s="31">
        <v>5251</v>
      </c>
      <c r="G2625" s="25" t="s">
        <v>171</v>
      </c>
      <c r="H2625" s="23">
        <f t="shared" si="293"/>
        <v>12422</v>
      </c>
      <c r="I2625" s="25">
        <f t="shared" si="294"/>
        <v>12423</v>
      </c>
      <c r="J2625" s="80" t="s">
        <v>483</v>
      </c>
      <c r="K2625" s="79">
        <f t="shared" si="295"/>
        <v>1228</v>
      </c>
      <c r="L2625" s="36" t="s">
        <v>110</v>
      </c>
      <c r="N2625" s="36" t="s">
        <v>403</v>
      </c>
    </row>
    <row r="2626" spans="1:14" ht="15" hidden="1" customHeight="1" outlineLevel="2" x14ac:dyDescent="0.25">
      <c r="A2626" s="36"/>
      <c r="B2626" s="35" t="str">
        <f t="shared" si="290"/>
        <v>Current Demand- Circuit 61</v>
      </c>
      <c r="C2626" s="36">
        <f t="shared" si="296"/>
        <v>61</v>
      </c>
      <c r="D2626" s="30">
        <f t="shared" si="297"/>
        <v>6788</v>
      </c>
      <c r="E2626" s="29"/>
      <c r="F2626" s="31">
        <v>5252</v>
      </c>
      <c r="G2626" s="25" t="s">
        <v>171</v>
      </c>
      <c r="H2626" s="23">
        <f t="shared" si="293"/>
        <v>12424</v>
      </c>
      <c r="I2626" s="25">
        <f t="shared" si="294"/>
        <v>12425</v>
      </c>
      <c r="J2626" s="80" t="s">
        <v>483</v>
      </c>
      <c r="K2626" s="79">
        <f t="shared" si="295"/>
        <v>1229</v>
      </c>
      <c r="L2626" s="36" t="s">
        <v>110</v>
      </c>
      <c r="N2626" s="36" t="s">
        <v>403</v>
      </c>
    </row>
    <row r="2627" spans="1:14" ht="15" hidden="1" customHeight="1" outlineLevel="2" x14ac:dyDescent="0.25">
      <c r="A2627" s="36"/>
      <c r="B2627" s="35" t="str">
        <f t="shared" si="290"/>
        <v>Current Demand- Circuit 62</v>
      </c>
      <c r="C2627" s="36">
        <f t="shared" si="296"/>
        <v>62</v>
      </c>
      <c r="D2627" s="30">
        <f t="shared" si="297"/>
        <v>6789</v>
      </c>
      <c r="E2627" s="29"/>
      <c r="F2627" s="31">
        <v>5253</v>
      </c>
      <c r="G2627" s="25" t="s">
        <v>171</v>
      </c>
      <c r="H2627" s="23">
        <f t="shared" si="293"/>
        <v>12426</v>
      </c>
      <c r="I2627" s="25">
        <f t="shared" si="294"/>
        <v>12427</v>
      </c>
      <c r="J2627" s="80" t="s">
        <v>483</v>
      </c>
      <c r="K2627" s="79">
        <f t="shared" si="295"/>
        <v>1230</v>
      </c>
      <c r="L2627" s="36" t="s">
        <v>110</v>
      </c>
      <c r="N2627" s="36" t="s">
        <v>403</v>
      </c>
    </row>
    <row r="2628" spans="1:14" ht="15" hidden="1" customHeight="1" outlineLevel="2" x14ac:dyDescent="0.25">
      <c r="A2628" s="36"/>
      <c r="B2628" s="35" t="str">
        <f t="shared" si="290"/>
        <v>Current Demand- Circuit 63</v>
      </c>
      <c r="C2628" s="36">
        <f t="shared" si="296"/>
        <v>63</v>
      </c>
      <c r="D2628" s="30">
        <f t="shared" si="297"/>
        <v>6790</v>
      </c>
      <c r="E2628" s="29"/>
      <c r="F2628" s="31">
        <v>5254</v>
      </c>
      <c r="G2628" s="25" t="s">
        <v>171</v>
      </c>
      <c r="H2628" s="23">
        <f t="shared" si="293"/>
        <v>12428</v>
      </c>
      <c r="I2628" s="25">
        <f t="shared" si="294"/>
        <v>12429</v>
      </c>
      <c r="J2628" s="80" t="s">
        <v>483</v>
      </c>
      <c r="K2628" s="79">
        <f t="shared" si="295"/>
        <v>1231</v>
      </c>
      <c r="L2628" s="36" t="s">
        <v>110</v>
      </c>
      <c r="N2628" s="36" t="s">
        <v>403</v>
      </c>
    </row>
    <row r="2629" spans="1:14" ht="15" hidden="1" customHeight="1" outlineLevel="2" x14ac:dyDescent="0.25">
      <c r="A2629" s="36"/>
      <c r="B2629" s="35" t="str">
        <f t="shared" si="290"/>
        <v>Current Demand- Circuit 64</v>
      </c>
      <c r="C2629" s="36">
        <f t="shared" si="296"/>
        <v>64</v>
      </c>
      <c r="D2629" s="30">
        <f t="shared" si="297"/>
        <v>6791</v>
      </c>
      <c r="E2629" s="29"/>
      <c r="F2629" s="31">
        <v>5255</v>
      </c>
      <c r="G2629" s="25" t="s">
        <v>171</v>
      </c>
      <c r="H2629" s="23">
        <f t="shared" si="293"/>
        <v>12430</v>
      </c>
      <c r="I2629" s="25">
        <f t="shared" si="294"/>
        <v>12431</v>
      </c>
      <c r="J2629" s="80" t="s">
        <v>483</v>
      </c>
      <c r="K2629" s="79">
        <f t="shared" si="295"/>
        <v>1232</v>
      </c>
      <c r="L2629" s="36" t="s">
        <v>110</v>
      </c>
      <c r="N2629" s="36" t="s">
        <v>403</v>
      </c>
    </row>
    <row r="2630" spans="1:14" ht="15" hidden="1" customHeight="1" outlineLevel="2" x14ac:dyDescent="0.25">
      <c r="A2630" s="36"/>
      <c r="B2630" s="35" t="str">
        <f t="shared" si="290"/>
        <v>Current Demand- Circuit 65</v>
      </c>
      <c r="C2630" s="36">
        <f t="shared" si="296"/>
        <v>65</v>
      </c>
      <c r="D2630" s="30">
        <f t="shared" si="297"/>
        <v>6792</v>
      </c>
      <c r="E2630" s="29"/>
      <c r="F2630" s="31">
        <v>5256</v>
      </c>
      <c r="G2630" s="25" t="s">
        <v>171</v>
      </c>
      <c r="H2630" s="23">
        <f t="shared" si="293"/>
        <v>12432</v>
      </c>
      <c r="I2630" s="25">
        <f t="shared" si="294"/>
        <v>12433</v>
      </c>
      <c r="J2630" s="80" t="s">
        <v>483</v>
      </c>
      <c r="K2630" s="79">
        <f t="shared" si="295"/>
        <v>1233</v>
      </c>
      <c r="L2630" s="36" t="s">
        <v>110</v>
      </c>
      <c r="N2630" s="36" t="s">
        <v>403</v>
      </c>
    </row>
    <row r="2631" spans="1:14" ht="15" hidden="1" customHeight="1" outlineLevel="2" x14ac:dyDescent="0.25">
      <c r="A2631" s="36"/>
      <c r="B2631" s="35" t="str">
        <f t="shared" ref="B2631:B2661" si="298">CONCATENATE("Current Demand- Circuit ",C2631)</f>
        <v>Current Demand- Circuit 66</v>
      </c>
      <c r="C2631" s="36">
        <f t="shared" ref="C2631:C2661" si="299">C2630+1</f>
        <v>66</v>
      </c>
      <c r="D2631" s="30">
        <f t="shared" ref="D2631:D2661" si="300">D2630+1</f>
        <v>6793</v>
      </c>
      <c r="E2631" s="29"/>
      <c r="F2631" s="31">
        <v>5257</v>
      </c>
      <c r="G2631" s="25" t="s">
        <v>171</v>
      </c>
      <c r="H2631" s="23">
        <f t="shared" si="293"/>
        <v>12434</v>
      </c>
      <c r="I2631" s="25">
        <f t="shared" si="294"/>
        <v>12435</v>
      </c>
      <c r="J2631" s="80" t="s">
        <v>483</v>
      </c>
      <c r="K2631" s="79">
        <f t="shared" si="295"/>
        <v>1234</v>
      </c>
      <c r="L2631" s="36" t="s">
        <v>110</v>
      </c>
      <c r="N2631" s="36" t="s">
        <v>403</v>
      </c>
    </row>
    <row r="2632" spans="1:14" ht="15" hidden="1" customHeight="1" outlineLevel="2" x14ac:dyDescent="0.25">
      <c r="A2632" s="36"/>
      <c r="B2632" s="35" t="str">
        <f t="shared" si="298"/>
        <v>Current Demand- Circuit 67</v>
      </c>
      <c r="C2632" s="36">
        <f t="shared" si="299"/>
        <v>67</v>
      </c>
      <c r="D2632" s="30">
        <f t="shared" si="300"/>
        <v>6794</v>
      </c>
      <c r="E2632" s="29"/>
      <c r="F2632" s="31">
        <v>5258</v>
      </c>
      <c r="G2632" s="25" t="s">
        <v>171</v>
      </c>
      <c r="H2632" s="23">
        <f t="shared" ref="H2632:H2661" si="301">I2631+1</f>
        <v>12436</v>
      </c>
      <c r="I2632" s="25">
        <f t="shared" ref="I2632:I2661" si="302">+H2632+1</f>
        <v>12437</v>
      </c>
      <c r="J2632" s="80" t="s">
        <v>483</v>
      </c>
      <c r="K2632" s="79">
        <f t="shared" ref="K2632:K2661" si="303">K2631+1</f>
        <v>1235</v>
      </c>
      <c r="L2632" s="36" t="s">
        <v>110</v>
      </c>
      <c r="N2632" s="36" t="s">
        <v>403</v>
      </c>
    </row>
    <row r="2633" spans="1:14" ht="15" hidden="1" customHeight="1" outlineLevel="2" x14ac:dyDescent="0.25">
      <c r="A2633" s="36"/>
      <c r="B2633" s="35" t="str">
        <f t="shared" si="298"/>
        <v>Current Demand- Circuit 68</v>
      </c>
      <c r="C2633" s="36">
        <f t="shared" si="299"/>
        <v>68</v>
      </c>
      <c r="D2633" s="30">
        <f t="shared" si="300"/>
        <v>6795</v>
      </c>
      <c r="E2633" s="29"/>
      <c r="F2633" s="31">
        <v>5259</v>
      </c>
      <c r="G2633" s="25" t="s">
        <v>171</v>
      </c>
      <c r="H2633" s="23">
        <f t="shared" si="301"/>
        <v>12438</v>
      </c>
      <c r="I2633" s="25">
        <f t="shared" si="302"/>
        <v>12439</v>
      </c>
      <c r="J2633" s="80" t="s">
        <v>483</v>
      </c>
      <c r="K2633" s="79">
        <f t="shared" si="303"/>
        <v>1236</v>
      </c>
      <c r="L2633" s="36" t="s">
        <v>110</v>
      </c>
      <c r="N2633" s="36" t="s">
        <v>403</v>
      </c>
    </row>
    <row r="2634" spans="1:14" ht="15" hidden="1" customHeight="1" outlineLevel="2" x14ac:dyDescent="0.25">
      <c r="A2634" s="36"/>
      <c r="B2634" s="35" t="str">
        <f t="shared" si="298"/>
        <v>Current Demand- Circuit 69</v>
      </c>
      <c r="C2634" s="36">
        <f t="shared" si="299"/>
        <v>69</v>
      </c>
      <c r="D2634" s="30">
        <f t="shared" si="300"/>
        <v>6796</v>
      </c>
      <c r="E2634" s="29"/>
      <c r="F2634" s="31">
        <v>5260</v>
      </c>
      <c r="G2634" s="25" t="s">
        <v>171</v>
      </c>
      <c r="H2634" s="23">
        <f t="shared" si="301"/>
        <v>12440</v>
      </c>
      <c r="I2634" s="25">
        <f t="shared" si="302"/>
        <v>12441</v>
      </c>
      <c r="J2634" s="80" t="s">
        <v>483</v>
      </c>
      <c r="K2634" s="79">
        <f t="shared" si="303"/>
        <v>1237</v>
      </c>
      <c r="L2634" s="36" t="s">
        <v>110</v>
      </c>
      <c r="N2634" s="36" t="s">
        <v>403</v>
      </c>
    </row>
    <row r="2635" spans="1:14" ht="15" hidden="1" customHeight="1" outlineLevel="2" x14ac:dyDescent="0.25">
      <c r="A2635" s="36"/>
      <c r="B2635" s="35" t="str">
        <f t="shared" si="298"/>
        <v>Current Demand- Circuit 70</v>
      </c>
      <c r="C2635" s="36">
        <f t="shared" si="299"/>
        <v>70</v>
      </c>
      <c r="D2635" s="30">
        <f t="shared" si="300"/>
        <v>6797</v>
      </c>
      <c r="E2635" s="29"/>
      <c r="F2635" s="31">
        <v>5261</v>
      </c>
      <c r="G2635" s="25" t="s">
        <v>171</v>
      </c>
      <c r="H2635" s="23">
        <f t="shared" si="301"/>
        <v>12442</v>
      </c>
      <c r="I2635" s="25">
        <f t="shared" si="302"/>
        <v>12443</v>
      </c>
      <c r="J2635" s="80" t="s">
        <v>483</v>
      </c>
      <c r="K2635" s="79">
        <f t="shared" si="303"/>
        <v>1238</v>
      </c>
      <c r="L2635" s="36" t="s">
        <v>110</v>
      </c>
      <c r="N2635" s="36" t="s">
        <v>403</v>
      </c>
    </row>
    <row r="2636" spans="1:14" ht="15" hidden="1" customHeight="1" outlineLevel="2" x14ac:dyDescent="0.25">
      <c r="A2636" s="36"/>
      <c r="B2636" s="35" t="str">
        <f t="shared" si="298"/>
        <v>Current Demand- Circuit 71</v>
      </c>
      <c r="C2636" s="36">
        <f t="shared" si="299"/>
        <v>71</v>
      </c>
      <c r="D2636" s="30">
        <f t="shared" si="300"/>
        <v>6798</v>
      </c>
      <c r="E2636" s="29"/>
      <c r="F2636" s="31">
        <v>5262</v>
      </c>
      <c r="G2636" s="25" t="s">
        <v>171</v>
      </c>
      <c r="H2636" s="23">
        <f t="shared" si="301"/>
        <v>12444</v>
      </c>
      <c r="I2636" s="25">
        <f t="shared" si="302"/>
        <v>12445</v>
      </c>
      <c r="J2636" s="80" t="s">
        <v>483</v>
      </c>
      <c r="K2636" s="79">
        <f t="shared" si="303"/>
        <v>1239</v>
      </c>
      <c r="L2636" s="36" t="s">
        <v>110</v>
      </c>
      <c r="N2636" s="36" t="s">
        <v>403</v>
      </c>
    </row>
    <row r="2637" spans="1:14" ht="15" hidden="1" customHeight="1" outlineLevel="2" x14ac:dyDescent="0.25">
      <c r="A2637" s="36"/>
      <c r="B2637" s="35" t="str">
        <f t="shared" si="298"/>
        <v>Current Demand- Circuit 72</v>
      </c>
      <c r="C2637" s="36">
        <f t="shared" si="299"/>
        <v>72</v>
      </c>
      <c r="D2637" s="30">
        <f t="shared" si="300"/>
        <v>6799</v>
      </c>
      <c r="E2637" s="29"/>
      <c r="F2637" s="31">
        <v>5263</v>
      </c>
      <c r="G2637" s="25" t="s">
        <v>171</v>
      </c>
      <c r="H2637" s="23">
        <f t="shared" si="301"/>
        <v>12446</v>
      </c>
      <c r="I2637" s="25">
        <f t="shared" si="302"/>
        <v>12447</v>
      </c>
      <c r="J2637" s="80" t="s">
        <v>483</v>
      </c>
      <c r="K2637" s="79">
        <f t="shared" si="303"/>
        <v>1240</v>
      </c>
      <c r="L2637" s="36" t="s">
        <v>110</v>
      </c>
      <c r="N2637" s="36" t="s">
        <v>403</v>
      </c>
    </row>
    <row r="2638" spans="1:14" ht="15" hidden="1" customHeight="1" outlineLevel="2" x14ac:dyDescent="0.25">
      <c r="A2638" s="36"/>
      <c r="B2638" s="35" t="str">
        <f t="shared" si="298"/>
        <v>Current Demand- Circuit 73</v>
      </c>
      <c r="C2638" s="36">
        <f t="shared" si="299"/>
        <v>73</v>
      </c>
      <c r="D2638" s="30">
        <f t="shared" si="300"/>
        <v>6800</v>
      </c>
      <c r="E2638" s="29"/>
      <c r="F2638" s="31">
        <v>5264</v>
      </c>
      <c r="G2638" s="25" t="s">
        <v>171</v>
      </c>
      <c r="H2638" s="23">
        <f t="shared" si="301"/>
        <v>12448</v>
      </c>
      <c r="I2638" s="25">
        <f t="shared" si="302"/>
        <v>12449</v>
      </c>
      <c r="J2638" s="80" t="s">
        <v>483</v>
      </c>
      <c r="K2638" s="79">
        <f t="shared" si="303"/>
        <v>1241</v>
      </c>
      <c r="L2638" s="36" t="s">
        <v>110</v>
      </c>
      <c r="N2638" s="36" t="s">
        <v>403</v>
      </c>
    </row>
    <row r="2639" spans="1:14" ht="15" hidden="1" customHeight="1" outlineLevel="2" x14ac:dyDescent="0.25">
      <c r="A2639" s="36"/>
      <c r="B2639" s="35" t="str">
        <f t="shared" si="298"/>
        <v>Current Demand- Circuit 74</v>
      </c>
      <c r="C2639" s="36">
        <f t="shared" si="299"/>
        <v>74</v>
      </c>
      <c r="D2639" s="30">
        <f t="shared" si="300"/>
        <v>6801</v>
      </c>
      <c r="E2639" s="29"/>
      <c r="F2639" s="31">
        <v>5265</v>
      </c>
      <c r="G2639" s="25" t="s">
        <v>171</v>
      </c>
      <c r="H2639" s="23">
        <f t="shared" si="301"/>
        <v>12450</v>
      </c>
      <c r="I2639" s="25">
        <f t="shared" si="302"/>
        <v>12451</v>
      </c>
      <c r="J2639" s="80" t="s">
        <v>483</v>
      </c>
      <c r="K2639" s="79">
        <f t="shared" si="303"/>
        <v>1242</v>
      </c>
      <c r="L2639" s="36" t="s">
        <v>110</v>
      </c>
      <c r="N2639" s="36" t="s">
        <v>403</v>
      </c>
    </row>
    <row r="2640" spans="1:14" ht="15" hidden="1" customHeight="1" outlineLevel="2" x14ac:dyDescent="0.25">
      <c r="A2640" s="36"/>
      <c r="B2640" s="35" t="str">
        <f t="shared" si="298"/>
        <v>Current Demand- Circuit 75</v>
      </c>
      <c r="C2640" s="36">
        <f t="shared" si="299"/>
        <v>75</v>
      </c>
      <c r="D2640" s="30">
        <f t="shared" si="300"/>
        <v>6802</v>
      </c>
      <c r="E2640" s="29"/>
      <c r="F2640" s="31">
        <v>5266</v>
      </c>
      <c r="G2640" s="25" t="s">
        <v>171</v>
      </c>
      <c r="H2640" s="23">
        <f t="shared" si="301"/>
        <v>12452</v>
      </c>
      <c r="I2640" s="25">
        <f t="shared" si="302"/>
        <v>12453</v>
      </c>
      <c r="J2640" s="80" t="s">
        <v>483</v>
      </c>
      <c r="K2640" s="79">
        <f t="shared" si="303"/>
        <v>1243</v>
      </c>
      <c r="L2640" s="36" t="s">
        <v>110</v>
      </c>
      <c r="N2640" s="36" t="s">
        <v>403</v>
      </c>
    </row>
    <row r="2641" spans="1:14" ht="15" hidden="1" customHeight="1" outlineLevel="2" x14ac:dyDescent="0.25">
      <c r="A2641" s="36"/>
      <c r="B2641" s="35" t="str">
        <f t="shared" si="298"/>
        <v>Current Demand- Circuit 76</v>
      </c>
      <c r="C2641" s="36">
        <f t="shared" si="299"/>
        <v>76</v>
      </c>
      <c r="D2641" s="30">
        <f t="shared" si="300"/>
        <v>6803</v>
      </c>
      <c r="E2641" s="29"/>
      <c r="F2641" s="31">
        <v>5267</v>
      </c>
      <c r="G2641" s="25" t="s">
        <v>171</v>
      </c>
      <c r="H2641" s="23">
        <f t="shared" si="301"/>
        <v>12454</v>
      </c>
      <c r="I2641" s="25">
        <f t="shared" si="302"/>
        <v>12455</v>
      </c>
      <c r="J2641" s="80" t="s">
        <v>483</v>
      </c>
      <c r="K2641" s="79">
        <f t="shared" si="303"/>
        <v>1244</v>
      </c>
      <c r="L2641" s="36" t="s">
        <v>110</v>
      </c>
      <c r="N2641" s="36" t="s">
        <v>403</v>
      </c>
    </row>
    <row r="2642" spans="1:14" ht="15" hidden="1" customHeight="1" outlineLevel="2" x14ac:dyDescent="0.25">
      <c r="A2642" s="36"/>
      <c r="B2642" s="35" t="str">
        <f t="shared" si="298"/>
        <v>Current Demand- Circuit 77</v>
      </c>
      <c r="C2642" s="36">
        <f t="shared" si="299"/>
        <v>77</v>
      </c>
      <c r="D2642" s="30">
        <f t="shared" si="300"/>
        <v>6804</v>
      </c>
      <c r="E2642" s="29"/>
      <c r="F2642" s="31">
        <v>5268</v>
      </c>
      <c r="G2642" s="25" t="s">
        <v>171</v>
      </c>
      <c r="H2642" s="23">
        <f t="shared" si="301"/>
        <v>12456</v>
      </c>
      <c r="I2642" s="25">
        <f t="shared" si="302"/>
        <v>12457</v>
      </c>
      <c r="J2642" s="80" t="s">
        <v>483</v>
      </c>
      <c r="K2642" s="79">
        <f t="shared" si="303"/>
        <v>1245</v>
      </c>
      <c r="L2642" s="36" t="s">
        <v>110</v>
      </c>
      <c r="N2642" s="36" t="s">
        <v>403</v>
      </c>
    </row>
    <row r="2643" spans="1:14" ht="15" hidden="1" customHeight="1" outlineLevel="2" x14ac:dyDescent="0.25">
      <c r="A2643" s="36"/>
      <c r="B2643" s="35" t="str">
        <f t="shared" si="298"/>
        <v>Current Demand- Circuit 78</v>
      </c>
      <c r="C2643" s="36">
        <f t="shared" si="299"/>
        <v>78</v>
      </c>
      <c r="D2643" s="30">
        <f t="shared" si="300"/>
        <v>6805</v>
      </c>
      <c r="E2643" s="29"/>
      <c r="F2643" s="31">
        <v>5269</v>
      </c>
      <c r="G2643" s="25" t="s">
        <v>171</v>
      </c>
      <c r="H2643" s="23">
        <f t="shared" si="301"/>
        <v>12458</v>
      </c>
      <c r="I2643" s="25">
        <f t="shared" si="302"/>
        <v>12459</v>
      </c>
      <c r="J2643" s="80" t="s">
        <v>483</v>
      </c>
      <c r="K2643" s="79">
        <f t="shared" si="303"/>
        <v>1246</v>
      </c>
      <c r="L2643" s="36" t="s">
        <v>110</v>
      </c>
      <c r="N2643" s="36" t="s">
        <v>403</v>
      </c>
    </row>
    <row r="2644" spans="1:14" ht="15" hidden="1" customHeight="1" outlineLevel="2" x14ac:dyDescent="0.25">
      <c r="A2644" s="36"/>
      <c r="B2644" s="35" t="str">
        <f t="shared" si="298"/>
        <v>Current Demand- Circuit 79</v>
      </c>
      <c r="C2644" s="36">
        <f t="shared" si="299"/>
        <v>79</v>
      </c>
      <c r="D2644" s="30">
        <f t="shared" si="300"/>
        <v>6806</v>
      </c>
      <c r="E2644" s="29"/>
      <c r="F2644" s="31">
        <v>5270</v>
      </c>
      <c r="G2644" s="25" t="s">
        <v>171</v>
      </c>
      <c r="H2644" s="23">
        <f t="shared" si="301"/>
        <v>12460</v>
      </c>
      <c r="I2644" s="25">
        <f t="shared" si="302"/>
        <v>12461</v>
      </c>
      <c r="J2644" s="80" t="s">
        <v>483</v>
      </c>
      <c r="K2644" s="79">
        <f t="shared" si="303"/>
        <v>1247</v>
      </c>
      <c r="L2644" s="36" t="s">
        <v>110</v>
      </c>
      <c r="N2644" s="36" t="s">
        <v>403</v>
      </c>
    </row>
    <row r="2645" spans="1:14" ht="15" hidden="1" customHeight="1" outlineLevel="2" x14ac:dyDescent="0.25">
      <c r="A2645" s="36"/>
      <c r="B2645" s="35" t="str">
        <f t="shared" si="298"/>
        <v>Current Demand- Circuit 80</v>
      </c>
      <c r="C2645" s="36">
        <f t="shared" si="299"/>
        <v>80</v>
      </c>
      <c r="D2645" s="30">
        <f t="shared" si="300"/>
        <v>6807</v>
      </c>
      <c r="E2645" s="29"/>
      <c r="F2645" s="31">
        <v>5271</v>
      </c>
      <c r="G2645" s="25" t="s">
        <v>171</v>
      </c>
      <c r="H2645" s="23">
        <f t="shared" si="301"/>
        <v>12462</v>
      </c>
      <c r="I2645" s="25">
        <f t="shared" si="302"/>
        <v>12463</v>
      </c>
      <c r="J2645" s="80" t="s">
        <v>483</v>
      </c>
      <c r="K2645" s="79">
        <f t="shared" si="303"/>
        <v>1248</v>
      </c>
      <c r="L2645" s="36" t="s">
        <v>110</v>
      </c>
      <c r="N2645" s="36" t="s">
        <v>403</v>
      </c>
    </row>
    <row r="2646" spans="1:14" ht="15" hidden="1" customHeight="1" outlineLevel="2" x14ac:dyDescent="0.25">
      <c r="A2646" s="36"/>
      <c r="B2646" s="35" t="str">
        <f t="shared" si="298"/>
        <v>Current Demand- Circuit 81</v>
      </c>
      <c r="C2646" s="36">
        <f t="shared" si="299"/>
        <v>81</v>
      </c>
      <c r="D2646" s="30">
        <f t="shared" si="300"/>
        <v>6808</v>
      </c>
      <c r="E2646" s="29"/>
      <c r="F2646" s="31">
        <v>5272</v>
      </c>
      <c r="G2646" s="25" t="s">
        <v>171</v>
      </c>
      <c r="H2646" s="23">
        <f t="shared" si="301"/>
        <v>12464</v>
      </c>
      <c r="I2646" s="25">
        <f t="shared" si="302"/>
        <v>12465</v>
      </c>
      <c r="J2646" s="80" t="s">
        <v>483</v>
      </c>
      <c r="K2646" s="79">
        <f t="shared" si="303"/>
        <v>1249</v>
      </c>
      <c r="L2646" s="36" t="s">
        <v>110</v>
      </c>
      <c r="N2646" s="36" t="s">
        <v>403</v>
      </c>
    </row>
    <row r="2647" spans="1:14" ht="15" hidden="1" customHeight="1" outlineLevel="2" x14ac:dyDescent="0.25">
      <c r="A2647" s="36"/>
      <c r="B2647" s="35" t="str">
        <f t="shared" si="298"/>
        <v>Current Demand- Circuit 82</v>
      </c>
      <c r="C2647" s="36">
        <f t="shared" si="299"/>
        <v>82</v>
      </c>
      <c r="D2647" s="30">
        <f t="shared" si="300"/>
        <v>6809</v>
      </c>
      <c r="E2647" s="29"/>
      <c r="F2647" s="31">
        <v>5273</v>
      </c>
      <c r="G2647" s="25" t="s">
        <v>171</v>
      </c>
      <c r="H2647" s="23">
        <f t="shared" si="301"/>
        <v>12466</v>
      </c>
      <c r="I2647" s="25">
        <f t="shared" si="302"/>
        <v>12467</v>
      </c>
      <c r="J2647" s="80" t="s">
        <v>483</v>
      </c>
      <c r="K2647" s="79">
        <f t="shared" si="303"/>
        <v>1250</v>
      </c>
      <c r="L2647" s="36" t="s">
        <v>110</v>
      </c>
      <c r="N2647" s="36" t="s">
        <v>403</v>
      </c>
    </row>
    <row r="2648" spans="1:14" ht="15" hidden="1" customHeight="1" outlineLevel="2" x14ac:dyDescent="0.25">
      <c r="A2648" s="36"/>
      <c r="B2648" s="35" t="str">
        <f t="shared" si="298"/>
        <v>Current Demand- Circuit 83</v>
      </c>
      <c r="C2648" s="36">
        <f t="shared" si="299"/>
        <v>83</v>
      </c>
      <c r="D2648" s="30">
        <f t="shared" si="300"/>
        <v>6810</v>
      </c>
      <c r="E2648" s="29"/>
      <c r="F2648" s="31">
        <v>5274</v>
      </c>
      <c r="G2648" s="25" t="s">
        <v>171</v>
      </c>
      <c r="H2648" s="23">
        <f t="shared" si="301"/>
        <v>12468</v>
      </c>
      <c r="I2648" s="25">
        <f t="shared" si="302"/>
        <v>12469</v>
      </c>
      <c r="J2648" s="80" t="s">
        <v>483</v>
      </c>
      <c r="K2648" s="79">
        <f t="shared" si="303"/>
        <v>1251</v>
      </c>
      <c r="L2648" s="36" t="s">
        <v>110</v>
      </c>
      <c r="N2648" s="36" t="s">
        <v>403</v>
      </c>
    </row>
    <row r="2649" spans="1:14" ht="15" hidden="1" customHeight="1" outlineLevel="2" x14ac:dyDescent="0.25">
      <c r="A2649" s="36"/>
      <c r="B2649" s="35" t="str">
        <f t="shared" si="298"/>
        <v>Current Demand- Circuit 84</v>
      </c>
      <c r="C2649" s="36">
        <f t="shared" si="299"/>
        <v>84</v>
      </c>
      <c r="D2649" s="30">
        <f t="shared" si="300"/>
        <v>6811</v>
      </c>
      <c r="E2649" s="29"/>
      <c r="F2649" s="31">
        <v>5275</v>
      </c>
      <c r="G2649" s="25" t="s">
        <v>171</v>
      </c>
      <c r="H2649" s="23">
        <f t="shared" si="301"/>
        <v>12470</v>
      </c>
      <c r="I2649" s="25">
        <f t="shared" si="302"/>
        <v>12471</v>
      </c>
      <c r="J2649" s="80" t="s">
        <v>483</v>
      </c>
      <c r="K2649" s="79">
        <f t="shared" si="303"/>
        <v>1252</v>
      </c>
      <c r="L2649" s="36" t="s">
        <v>110</v>
      </c>
      <c r="N2649" s="36" t="s">
        <v>403</v>
      </c>
    </row>
    <row r="2650" spans="1:14" ht="15" hidden="1" customHeight="1" outlineLevel="2" x14ac:dyDescent="0.25">
      <c r="A2650" s="36"/>
      <c r="B2650" s="35" t="str">
        <f t="shared" si="298"/>
        <v>Current Demand- Circuit 85</v>
      </c>
      <c r="C2650" s="36">
        <f t="shared" si="299"/>
        <v>85</v>
      </c>
      <c r="D2650" s="30">
        <f t="shared" si="300"/>
        <v>6812</v>
      </c>
      <c r="E2650" s="29"/>
      <c r="F2650" s="31">
        <v>5276</v>
      </c>
      <c r="G2650" s="25" t="s">
        <v>171</v>
      </c>
      <c r="H2650" s="23">
        <f t="shared" si="301"/>
        <v>12472</v>
      </c>
      <c r="I2650" s="25">
        <f t="shared" si="302"/>
        <v>12473</v>
      </c>
      <c r="J2650" s="80" t="s">
        <v>483</v>
      </c>
      <c r="K2650" s="79">
        <f t="shared" si="303"/>
        <v>1253</v>
      </c>
      <c r="L2650" s="36" t="s">
        <v>110</v>
      </c>
      <c r="N2650" s="36" t="s">
        <v>403</v>
      </c>
    </row>
    <row r="2651" spans="1:14" ht="15" hidden="1" customHeight="1" outlineLevel="2" x14ac:dyDescent="0.25">
      <c r="A2651" s="36"/>
      <c r="B2651" s="35" t="str">
        <f t="shared" si="298"/>
        <v>Current Demand- Circuit 86</v>
      </c>
      <c r="C2651" s="36">
        <f t="shared" si="299"/>
        <v>86</v>
      </c>
      <c r="D2651" s="30">
        <f t="shared" si="300"/>
        <v>6813</v>
      </c>
      <c r="E2651" s="29"/>
      <c r="F2651" s="31">
        <v>5277</v>
      </c>
      <c r="G2651" s="25" t="s">
        <v>171</v>
      </c>
      <c r="H2651" s="23">
        <f t="shared" si="301"/>
        <v>12474</v>
      </c>
      <c r="I2651" s="25">
        <f t="shared" si="302"/>
        <v>12475</v>
      </c>
      <c r="J2651" s="80" t="s">
        <v>483</v>
      </c>
      <c r="K2651" s="79">
        <f t="shared" si="303"/>
        <v>1254</v>
      </c>
      <c r="L2651" s="36" t="s">
        <v>110</v>
      </c>
      <c r="N2651" s="36" t="s">
        <v>403</v>
      </c>
    </row>
    <row r="2652" spans="1:14" ht="15" hidden="1" customHeight="1" outlineLevel="2" x14ac:dyDescent="0.25">
      <c r="A2652" s="36"/>
      <c r="B2652" s="35" t="str">
        <f t="shared" si="298"/>
        <v>Current Demand- Circuit 87</v>
      </c>
      <c r="C2652" s="36">
        <f t="shared" si="299"/>
        <v>87</v>
      </c>
      <c r="D2652" s="30">
        <f t="shared" si="300"/>
        <v>6814</v>
      </c>
      <c r="E2652" s="29"/>
      <c r="F2652" s="31">
        <v>5278</v>
      </c>
      <c r="G2652" s="25" t="s">
        <v>171</v>
      </c>
      <c r="H2652" s="23">
        <f t="shared" si="301"/>
        <v>12476</v>
      </c>
      <c r="I2652" s="25">
        <f t="shared" si="302"/>
        <v>12477</v>
      </c>
      <c r="J2652" s="80" t="s">
        <v>483</v>
      </c>
      <c r="K2652" s="79">
        <f t="shared" si="303"/>
        <v>1255</v>
      </c>
      <c r="L2652" s="36" t="s">
        <v>110</v>
      </c>
      <c r="N2652" s="36" t="s">
        <v>403</v>
      </c>
    </row>
    <row r="2653" spans="1:14" ht="15" hidden="1" customHeight="1" outlineLevel="2" x14ac:dyDescent="0.25">
      <c r="A2653" s="36"/>
      <c r="B2653" s="35" t="str">
        <f t="shared" si="298"/>
        <v>Current Demand- Circuit 88</v>
      </c>
      <c r="C2653" s="36">
        <f t="shared" si="299"/>
        <v>88</v>
      </c>
      <c r="D2653" s="30">
        <f t="shared" si="300"/>
        <v>6815</v>
      </c>
      <c r="E2653" s="29"/>
      <c r="F2653" s="31">
        <v>5279</v>
      </c>
      <c r="G2653" s="25" t="s">
        <v>171</v>
      </c>
      <c r="H2653" s="23">
        <f t="shared" si="301"/>
        <v>12478</v>
      </c>
      <c r="I2653" s="25">
        <f t="shared" si="302"/>
        <v>12479</v>
      </c>
      <c r="J2653" s="80" t="s">
        <v>483</v>
      </c>
      <c r="K2653" s="79">
        <f t="shared" si="303"/>
        <v>1256</v>
      </c>
      <c r="L2653" s="36" t="s">
        <v>110</v>
      </c>
      <c r="N2653" s="36" t="s">
        <v>403</v>
      </c>
    </row>
    <row r="2654" spans="1:14" ht="15" hidden="1" customHeight="1" outlineLevel="2" x14ac:dyDescent="0.25">
      <c r="A2654" s="36"/>
      <c r="B2654" s="35" t="str">
        <f t="shared" si="298"/>
        <v>Current Demand- Circuit 89</v>
      </c>
      <c r="C2654" s="36">
        <f t="shared" si="299"/>
        <v>89</v>
      </c>
      <c r="D2654" s="30">
        <f t="shared" si="300"/>
        <v>6816</v>
      </c>
      <c r="E2654" s="29"/>
      <c r="F2654" s="31">
        <v>5280</v>
      </c>
      <c r="G2654" s="25" t="s">
        <v>171</v>
      </c>
      <c r="H2654" s="23">
        <f t="shared" si="301"/>
        <v>12480</v>
      </c>
      <c r="I2654" s="25">
        <f t="shared" si="302"/>
        <v>12481</v>
      </c>
      <c r="J2654" s="80" t="s">
        <v>483</v>
      </c>
      <c r="K2654" s="79">
        <f t="shared" si="303"/>
        <v>1257</v>
      </c>
      <c r="L2654" s="36" t="s">
        <v>110</v>
      </c>
      <c r="N2654" s="36" t="s">
        <v>403</v>
      </c>
    </row>
    <row r="2655" spans="1:14" ht="15" hidden="1" customHeight="1" outlineLevel="2" x14ac:dyDescent="0.25">
      <c r="A2655" s="36"/>
      <c r="B2655" s="35" t="str">
        <f t="shared" si="298"/>
        <v>Current Demand- Circuit 90</v>
      </c>
      <c r="C2655" s="36">
        <f t="shared" si="299"/>
        <v>90</v>
      </c>
      <c r="D2655" s="30">
        <f t="shared" si="300"/>
        <v>6817</v>
      </c>
      <c r="E2655" s="29"/>
      <c r="F2655" s="31">
        <v>5281</v>
      </c>
      <c r="G2655" s="25" t="s">
        <v>171</v>
      </c>
      <c r="H2655" s="23">
        <f t="shared" si="301"/>
        <v>12482</v>
      </c>
      <c r="I2655" s="25">
        <f t="shared" si="302"/>
        <v>12483</v>
      </c>
      <c r="J2655" s="80" t="s">
        <v>483</v>
      </c>
      <c r="K2655" s="79">
        <f t="shared" si="303"/>
        <v>1258</v>
      </c>
      <c r="L2655" s="36" t="s">
        <v>110</v>
      </c>
      <c r="N2655" s="36" t="s">
        <v>403</v>
      </c>
    </row>
    <row r="2656" spans="1:14" ht="15" hidden="1" customHeight="1" outlineLevel="2" x14ac:dyDescent="0.25">
      <c r="A2656" s="36"/>
      <c r="B2656" s="35" t="str">
        <f t="shared" si="298"/>
        <v>Current Demand- Circuit 91</v>
      </c>
      <c r="C2656" s="36">
        <f t="shared" si="299"/>
        <v>91</v>
      </c>
      <c r="D2656" s="30">
        <f t="shared" si="300"/>
        <v>6818</v>
      </c>
      <c r="E2656" s="29"/>
      <c r="F2656" s="31">
        <v>5282</v>
      </c>
      <c r="G2656" s="25" t="s">
        <v>171</v>
      </c>
      <c r="H2656" s="23">
        <f t="shared" si="301"/>
        <v>12484</v>
      </c>
      <c r="I2656" s="25">
        <f t="shared" si="302"/>
        <v>12485</v>
      </c>
      <c r="J2656" s="80" t="s">
        <v>483</v>
      </c>
      <c r="K2656" s="79">
        <f t="shared" si="303"/>
        <v>1259</v>
      </c>
      <c r="L2656" s="36" t="s">
        <v>110</v>
      </c>
      <c r="N2656" s="36" t="s">
        <v>403</v>
      </c>
    </row>
    <row r="2657" spans="1:16" ht="15" hidden="1" customHeight="1" outlineLevel="2" x14ac:dyDescent="0.25">
      <c r="A2657" s="36"/>
      <c r="B2657" s="35" t="str">
        <f t="shared" si="298"/>
        <v>Current Demand- Circuit 92</v>
      </c>
      <c r="C2657" s="36">
        <f t="shared" si="299"/>
        <v>92</v>
      </c>
      <c r="D2657" s="30">
        <f t="shared" si="300"/>
        <v>6819</v>
      </c>
      <c r="E2657" s="29"/>
      <c r="F2657" s="31">
        <v>5283</v>
      </c>
      <c r="G2657" s="25" t="s">
        <v>171</v>
      </c>
      <c r="H2657" s="23">
        <f t="shared" si="301"/>
        <v>12486</v>
      </c>
      <c r="I2657" s="25">
        <f t="shared" si="302"/>
        <v>12487</v>
      </c>
      <c r="J2657" s="80" t="s">
        <v>483</v>
      </c>
      <c r="K2657" s="79">
        <f t="shared" si="303"/>
        <v>1260</v>
      </c>
      <c r="L2657" s="36" t="s">
        <v>110</v>
      </c>
      <c r="N2657" s="36" t="s">
        <v>403</v>
      </c>
    </row>
    <row r="2658" spans="1:16" ht="15" hidden="1" customHeight="1" outlineLevel="2" x14ac:dyDescent="0.25">
      <c r="A2658" s="36"/>
      <c r="B2658" s="35" t="str">
        <f t="shared" si="298"/>
        <v>Current Demand- Circuit 93</v>
      </c>
      <c r="C2658" s="36">
        <f t="shared" si="299"/>
        <v>93</v>
      </c>
      <c r="D2658" s="30">
        <f t="shared" si="300"/>
        <v>6820</v>
      </c>
      <c r="E2658" s="29"/>
      <c r="F2658" s="31">
        <v>5284</v>
      </c>
      <c r="G2658" s="25" t="s">
        <v>171</v>
      </c>
      <c r="H2658" s="23">
        <f t="shared" si="301"/>
        <v>12488</v>
      </c>
      <c r="I2658" s="25">
        <f t="shared" si="302"/>
        <v>12489</v>
      </c>
      <c r="J2658" s="80" t="s">
        <v>483</v>
      </c>
      <c r="K2658" s="79">
        <f t="shared" si="303"/>
        <v>1261</v>
      </c>
      <c r="L2658" s="36" t="s">
        <v>110</v>
      </c>
      <c r="N2658" s="36" t="s">
        <v>403</v>
      </c>
    </row>
    <row r="2659" spans="1:16" ht="15" hidden="1" customHeight="1" outlineLevel="2" x14ac:dyDescent="0.25">
      <c r="A2659" s="36"/>
      <c r="B2659" s="35" t="str">
        <f t="shared" si="298"/>
        <v>Current Demand- Circuit 94</v>
      </c>
      <c r="C2659" s="36">
        <f t="shared" si="299"/>
        <v>94</v>
      </c>
      <c r="D2659" s="30">
        <f t="shared" si="300"/>
        <v>6821</v>
      </c>
      <c r="E2659" s="29"/>
      <c r="F2659" s="31">
        <v>5285</v>
      </c>
      <c r="G2659" s="25" t="s">
        <v>171</v>
      </c>
      <c r="H2659" s="23">
        <f t="shared" si="301"/>
        <v>12490</v>
      </c>
      <c r="I2659" s="25">
        <f t="shared" si="302"/>
        <v>12491</v>
      </c>
      <c r="J2659" s="80" t="s">
        <v>483</v>
      </c>
      <c r="K2659" s="79">
        <f t="shared" si="303"/>
        <v>1262</v>
      </c>
      <c r="L2659" s="36" t="s">
        <v>110</v>
      </c>
      <c r="N2659" s="36" t="s">
        <v>403</v>
      </c>
    </row>
    <row r="2660" spans="1:16" ht="15" hidden="1" customHeight="1" outlineLevel="2" x14ac:dyDescent="0.25">
      <c r="A2660" s="36"/>
      <c r="B2660" s="35" t="str">
        <f t="shared" si="298"/>
        <v>Current Demand- Circuit 95</v>
      </c>
      <c r="C2660" s="36">
        <f t="shared" si="299"/>
        <v>95</v>
      </c>
      <c r="D2660" s="30">
        <f t="shared" si="300"/>
        <v>6822</v>
      </c>
      <c r="E2660" s="29"/>
      <c r="F2660" s="31">
        <v>5286</v>
      </c>
      <c r="G2660" s="25" t="s">
        <v>171</v>
      </c>
      <c r="H2660" s="23">
        <f t="shared" si="301"/>
        <v>12492</v>
      </c>
      <c r="I2660" s="25">
        <f t="shared" si="302"/>
        <v>12493</v>
      </c>
      <c r="J2660" s="80" t="s">
        <v>483</v>
      </c>
      <c r="K2660" s="79">
        <f t="shared" si="303"/>
        <v>1263</v>
      </c>
      <c r="L2660" s="36" t="s">
        <v>110</v>
      </c>
      <c r="N2660" s="36" t="s">
        <v>403</v>
      </c>
    </row>
    <row r="2661" spans="1:16" ht="15" hidden="1" customHeight="1" outlineLevel="2" x14ac:dyDescent="0.25">
      <c r="A2661" s="36"/>
      <c r="B2661" s="35" t="str">
        <f t="shared" si="298"/>
        <v>Current Demand- Circuit 96</v>
      </c>
      <c r="C2661" s="36">
        <f t="shared" si="299"/>
        <v>96</v>
      </c>
      <c r="D2661" s="30">
        <f t="shared" si="300"/>
        <v>6823</v>
      </c>
      <c r="E2661" s="29"/>
      <c r="F2661" s="31">
        <v>5287</v>
      </c>
      <c r="G2661" s="25" t="s">
        <v>171</v>
      </c>
      <c r="H2661" s="23">
        <f t="shared" si="301"/>
        <v>12494</v>
      </c>
      <c r="I2661" s="25">
        <f t="shared" si="302"/>
        <v>12495</v>
      </c>
      <c r="J2661" s="80" t="s">
        <v>483</v>
      </c>
      <c r="K2661" s="79">
        <f t="shared" si="303"/>
        <v>1264</v>
      </c>
      <c r="L2661" s="36" t="s">
        <v>110</v>
      </c>
      <c r="N2661" s="36" t="s">
        <v>403</v>
      </c>
    </row>
    <row r="2662" spans="1:16" ht="15" outlineLevel="1" collapsed="1" x14ac:dyDescent="0.25">
      <c r="A2662" s="36"/>
      <c r="D2662" s="30"/>
      <c r="E2662" s="29"/>
      <c r="F2662" s="31"/>
    </row>
    <row r="2663" spans="1:16" s="69" customFormat="1" outlineLevel="1" x14ac:dyDescent="0.25">
      <c r="A2663" s="71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199</v>
      </c>
      <c r="G2663" s="25" t="s">
        <v>171</v>
      </c>
      <c r="H2663" s="23">
        <f>I2565+1</f>
        <v>12496</v>
      </c>
      <c r="I2663" s="25">
        <f>I2759</f>
        <v>12687</v>
      </c>
      <c r="J2663" s="80" t="s">
        <v>483</v>
      </c>
      <c r="K2663" s="79" t="s">
        <v>503</v>
      </c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80" t="s">
        <v>483</v>
      </c>
      <c r="K2664" s="79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304">CONCATENATE("kW Demand- Circuit ",C2665)</f>
        <v>kW Demand- Circuit 2</v>
      </c>
      <c r="C2665" s="36">
        <f t="shared" ref="C2665:C2696" si="305">C2664+1</f>
        <v>2</v>
      </c>
      <c r="D2665" s="30">
        <f t="shared" ref="D2665:D2696" si="306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80" t="s">
        <v>483</v>
      </c>
      <c r="K2665" s="79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304"/>
        <v>kW Demand- Circuit 3</v>
      </c>
      <c r="C2666" s="36">
        <f t="shared" si="305"/>
        <v>3</v>
      </c>
      <c r="D2666" s="30">
        <f t="shared" si="306"/>
        <v>6826</v>
      </c>
      <c r="E2666" s="29"/>
      <c r="F2666" s="31">
        <v>5098</v>
      </c>
      <c r="G2666" s="25" t="s">
        <v>171</v>
      </c>
      <c r="H2666" s="23">
        <f t="shared" ref="H2666:H2729" si="307">I2665+1</f>
        <v>12500</v>
      </c>
      <c r="I2666" s="25">
        <f t="shared" ref="I2666:I2729" si="308">+H2666+1</f>
        <v>12501</v>
      </c>
      <c r="J2666" s="80" t="s">
        <v>483</v>
      </c>
      <c r="K2666" s="79">
        <f t="shared" ref="K2666:K2729" si="309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304"/>
        <v>kW Demand- Circuit 4</v>
      </c>
      <c r="C2667" s="36">
        <f t="shared" si="305"/>
        <v>4</v>
      </c>
      <c r="D2667" s="30">
        <f t="shared" si="306"/>
        <v>6827</v>
      </c>
      <c r="E2667" s="29"/>
      <c r="F2667" s="31">
        <v>5099</v>
      </c>
      <c r="G2667" s="25" t="s">
        <v>171</v>
      </c>
      <c r="H2667" s="23">
        <f t="shared" si="307"/>
        <v>12502</v>
      </c>
      <c r="I2667" s="25">
        <f t="shared" si="308"/>
        <v>12503</v>
      </c>
      <c r="J2667" s="80" t="s">
        <v>483</v>
      </c>
      <c r="K2667" s="79">
        <f t="shared" si="309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304"/>
        <v>kW Demand- Circuit 5</v>
      </c>
      <c r="C2668" s="36">
        <f t="shared" si="305"/>
        <v>5</v>
      </c>
      <c r="D2668" s="30">
        <f t="shared" si="306"/>
        <v>6828</v>
      </c>
      <c r="E2668" s="29"/>
      <c r="F2668" s="31">
        <v>5100</v>
      </c>
      <c r="G2668" s="25" t="s">
        <v>171</v>
      </c>
      <c r="H2668" s="23">
        <f t="shared" si="307"/>
        <v>12504</v>
      </c>
      <c r="I2668" s="25">
        <f t="shared" si="308"/>
        <v>12505</v>
      </c>
      <c r="J2668" s="80" t="s">
        <v>483</v>
      </c>
      <c r="K2668" s="79">
        <f t="shared" si="309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304"/>
        <v>kW Demand- Circuit 6</v>
      </c>
      <c r="C2669" s="36">
        <f t="shared" si="305"/>
        <v>6</v>
      </c>
      <c r="D2669" s="30">
        <f t="shared" si="306"/>
        <v>6829</v>
      </c>
      <c r="E2669" s="29"/>
      <c r="F2669" s="31">
        <v>5101</v>
      </c>
      <c r="G2669" s="25" t="s">
        <v>171</v>
      </c>
      <c r="H2669" s="23">
        <f t="shared" si="307"/>
        <v>12506</v>
      </c>
      <c r="I2669" s="25">
        <f t="shared" si="308"/>
        <v>12507</v>
      </c>
      <c r="J2669" s="80" t="s">
        <v>483</v>
      </c>
      <c r="K2669" s="79">
        <f t="shared" si="309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304"/>
        <v>kW Demand- Circuit 7</v>
      </c>
      <c r="C2670" s="36">
        <f t="shared" si="305"/>
        <v>7</v>
      </c>
      <c r="D2670" s="30">
        <f t="shared" si="306"/>
        <v>6830</v>
      </c>
      <c r="E2670" s="29"/>
      <c r="F2670" s="31">
        <v>5102</v>
      </c>
      <c r="G2670" s="25" t="s">
        <v>171</v>
      </c>
      <c r="H2670" s="23">
        <f t="shared" si="307"/>
        <v>12508</v>
      </c>
      <c r="I2670" s="25">
        <f t="shared" si="308"/>
        <v>12509</v>
      </c>
      <c r="J2670" s="80" t="s">
        <v>483</v>
      </c>
      <c r="K2670" s="79">
        <f t="shared" si="309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304"/>
        <v>kW Demand- Circuit 8</v>
      </c>
      <c r="C2671" s="36">
        <f t="shared" si="305"/>
        <v>8</v>
      </c>
      <c r="D2671" s="30">
        <f t="shared" si="306"/>
        <v>6831</v>
      </c>
      <c r="E2671" s="29"/>
      <c r="F2671" s="31">
        <v>5103</v>
      </c>
      <c r="G2671" s="25" t="s">
        <v>171</v>
      </c>
      <c r="H2671" s="23">
        <f t="shared" si="307"/>
        <v>12510</v>
      </c>
      <c r="I2671" s="25">
        <f t="shared" si="308"/>
        <v>12511</v>
      </c>
      <c r="J2671" s="80" t="s">
        <v>483</v>
      </c>
      <c r="K2671" s="79">
        <f t="shared" si="309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304"/>
        <v>kW Demand- Circuit 9</v>
      </c>
      <c r="C2672" s="36">
        <f t="shared" si="305"/>
        <v>9</v>
      </c>
      <c r="D2672" s="30">
        <f t="shared" si="306"/>
        <v>6832</v>
      </c>
      <c r="E2672" s="29"/>
      <c r="F2672" s="31">
        <v>5104</v>
      </c>
      <c r="G2672" s="25" t="s">
        <v>171</v>
      </c>
      <c r="H2672" s="23">
        <f t="shared" si="307"/>
        <v>12512</v>
      </c>
      <c r="I2672" s="25">
        <f t="shared" si="308"/>
        <v>12513</v>
      </c>
      <c r="J2672" s="80" t="s">
        <v>483</v>
      </c>
      <c r="K2672" s="79">
        <f t="shared" si="309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304"/>
        <v>kW Demand- Circuit 10</v>
      </c>
      <c r="C2673" s="36">
        <f t="shared" si="305"/>
        <v>10</v>
      </c>
      <c r="D2673" s="30">
        <f t="shared" si="306"/>
        <v>6833</v>
      </c>
      <c r="E2673" s="29"/>
      <c r="F2673" s="31">
        <v>5105</v>
      </c>
      <c r="G2673" s="25" t="s">
        <v>171</v>
      </c>
      <c r="H2673" s="23">
        <f t="shared" si="307"/>
        <v>12514</v>
      </c>
      <c r="I2673" s="25">
        <f t="shared" si="308"/>
        <v>12515</v>
      </c>
      <c r="J2673" s="80" t="s">
        <v>483</v>
      </c>
      <c r="K2673" s="79">
        <f t="shared" si="309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304"/>
        <v>kW Demand- Circuit 11</v>
      </c>
      <c r="C2674" s="36">
        <f t="shared" si="305"/>
        <v>11</v>
      </c>
      <c r="D2674" s="30">
        <f t="shared" si="306"/>
        <v>6834</v>
      </c>
      <c r="E2674" s="29"/>
      <c r="F2674" s="31">
        <v>5106</v>
      </c>
      <c r="G2674" s="25" t="s">
        <v>171</v>
      </c>
      <c r="H2674" s="23">
        <f t="shared" si="307"/>
        <v>12516</v>
      </c>
      <c r="I2674" s="25">
        <f t="shared" si="308"/>
        <v>12517</v>
      </c>
      <c r="J2674" s="80" t="s">
        <v>483</v>
      </c>
      <c r="K2674" s="79">
        <f t="shared" si="309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304"/>
        <v>kW Demand- Circuit 12</v>
      </c>
      <c r="C2675" s="36">
        <f t="shared" si="305"/>
        <v>12</v>
      </c>
      <c r="D2675" s="30">
        <f t="shared" si="306"/>
        <v>6835</v>
      </c>
      <c r="E2675" s="29"/>
      <c r="F2675" s="31">
        <v>5107</v>
      </c>
      <c r="G2675" s="25" t="s">
        <v>171</v>
      </c>
      <c r="H2675" s="23">
        <f t="shared" si="307"/>
        <v>12518</v>
      </c>
      <c r="I2675" s="25">
        <f t="shared" si="308"/>
        <v>12519</v>
      </c>
      <c r="J2675" s="80" t="s">
        <v>483</v>
      </c>
      <c r="K2675" s="79">
        <f t="shared" si="309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304"/>
        <v>kW Demand- Circuit 13</v>
      </c>
      <c r="C2676" s="36">
        <f t="shared" si="305"/>
        <v>13</v>
      </c>
      <c r="D2676" s="30">
        <f t="shared" si="306"/>
        <v>6836</v>
      </c>
      <c r="E2676" s="29"/>
      <c r="F2676" s="31">
        <v>5108</v>
      </c>
      <c r="G2676" s="25" t="s">
        <v>171</v>
      </c>
      <c r="H2676" s="23">
        <f t="shared" si="307"/>
        <v>12520</v>
      </c>
      <c r="I2676" s="25">
        <f t="shared" si="308"/>
        <v>12521</v>
      </c>
      <c r="J2676" s="80" t="s">
        <v>483</v>
      </c>
      <c r="K2676" s="79">
        <f t="shared" si="309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304"/>
        <v>kW Demand- Circuit 14</v>
      </c>
      <c r="C2677" s="36">
        <f t="shared" si="305"/>
        <v>14</v>
      </c>
      <c r="D2677" s="30">
        <f t="shared" si="306"/>
        <v>6837</v>
      </c>
      <c r="E2677" s="29"/>
      <c r="F2677" s="31">
        <v>5109</v>
      </c>
      <c r="G2677" s="25" t="s">
        <v>171</v>
      </c>
      <c r="H2677" s="23">
        <f t="shared" si="307"/>
        <v>12522</v>
      </c>
      <c r="I2677" s="25">
        <f t="shared" si="308"/>
        <v>12523</v>
      </c>
      <c r="J2677" s="80" t="s">
        <v>483</v>
      </c>
      <c r="K2677" s="79">
        <f t="shared" si="309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304"/>
        <v>kW Demand- Circuit 15</v>
      </c>
      <c r="C2678" s="36">
        <f t="shared" si="305"/>
        <v>15</v>
      </c>
      <c r="D2678" s="30">
        <f t="shared" si="306"/>
        <v>6838</v>
      </c>
      <c r="E2678" s="29"/>
      <c r="F2678" s="31">
        <v>5110</v>
      </c>
      <c r="G2678" s="25" t="s">
        <v>171</v>
      </c>
      <c r="H2678" s="23">
        <f t="shared" si="307"/>
        <v>12524</v>
      </c>
      <c r="I2678" s="25">
        <f t="shared" si="308"/>
        <v>12525</v>
      </c>
      <c r="J2678" s="80" t="s">
        <v>483</v>
      </c>
      <c r="K2678" s="79">
        <f t="shared" si="309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304"/>
        <v>kW Demand- Circuit 16</v>
      </c>
      <c r="C2679" s="36">
        <f t="shared" si="305"/>
        <v>16</v>
      </c>
      <c r="D2679" s="30">
        <f t="shared" si="306"/>
        <v>6839</v>
      </c>
      <c r="E2679" s="29"/>
      <c r="F2679" s="31">
        <v>5111</v>
      </c>
      <c r="G2679" s="25" t="s">
        <v>171</v>
      </c>
      <c r="H2679" s="23">
        <f t="shared" si="307"/>
        <v>12526</v>
      </c>
      <c r="I2679" s="25">
        <f t="shared" si="308"/>
        <v>12527</v>
      </c>
      <c r="J2679" s="80" t="s">
        <v>483</v>
      </c>
      <c r="K2679" s="79">
        <f t="shared" si="309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304"/>
        <v>kW Demand- Circuit 17</v>
      </c>
      <c r="C2680" s="36">
        <f t="shared" si="305"/>
        <v>17</v>
      </c>
      <c r="D2680" s="30">
        <f t="shared" si="306"/>
        <v>6840</v>
      </c>
      <c r="E2680" s="29"/>
      <c r="F2680" s="31">
        <v>5112</v>
      </c>
      <c r="G2680" s="25" t="s">
        <v>171</v>
      </c>
      <c r="H2680" s="23">
        <f t="shared" si="307"/>
        <v>12528</v>
      </c>
      <c r="I2680" s="25">
        <f t="shared" si="308"/>
        <v>12529</v>
      </c>
      <c r="J2680" s="80" t="s">
        <v>483</v>
      </c>
      <c r="K2680" s="79">
        <f t="shared" si="309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304"/>
        <v>kW Demand- Circuit 18</v>
      </c>
      <c r="C2681" s="36">
        <f t="shared" si="305"/>
        <v>18</v>
      </c>
      <c r="D2681" s="30">
        <f t="shared" si="306"/>
        <v>6841</v>
      </c>
      <c r="E2681" s="29"/>
      <c r="F2681" s="31">
        <v>5113</v>
      </c>
      <c r="G2681" s="25" t="s">
        <v>171</v>
      </c>
      <c r="H2681" s="23">
        <f t="shared" si="307"/>
        <v>12530</v>
      </c>
      <c r="I2681" s="25">
        <f t="shared" si="308"/>
        <v>12531</v>
      </c>
      <c r="J2681" s="80" t="s">
        <v>483</v>
      </c>
      <c r="K2681" s="79">
        <f t="shared" si="309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304"/>
        <v>kW Demand- Circuit 19</v>
      </c>
      <c r="C2682" s="36">
        <f t="shared" si="305"/>
        <v>19</v>
      </c>
      <c r="D2682" s="30">
        <f t="shared" si="306"/>
        <v>6842</v>
      </c>
      <c r="E2682" s="29"/>
      <c r="F2682" s="31">
        <v>5114</v>
      </c>
      <c r="G2682" s="25" t="s">
        <v>171</v>
      </c>
      <c r="H2682" s="23">
        <f t="shared" si="307"/>
        <v>12532</v>
      </c>
      <c r="I2682" s="25">
        <f t="shared" si="308"/>
        <v>12533</v>
      </c>
      <c r="J2682" s="80" t="s">
        <v>483</v>
      </c>
      <c r="K2682" s="79">
        <f t="shared" si="309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304"/>
        <v>kW Demand- Circuit 20</v>
      </c>
      <c r="C2683" s="36">
        <f t="shared" si="305"/>
        <v>20</v>
      </c>
      <c r="D2683" s="30">
        <f t="shared" si="306"/>
        <v>6843</v>
      </c>
      <c r="E2683" s="29"/>
      <c r="F2683" s="31">
        <v>5115</v>
      </c>
      <c r="G2683" s="25" t="s">
        <v>171</v>
      </c>
      <c r="H2683" s="23">
        <f t="shared" si="307"/>
        <v>12534</v>
      </c>
      <c r="I2683" s="25">
        <f t="shared" si="308"/>
        <v>12535</v>
      </c>
      <c r="J2683" s="80" t="s">
        <v>483</v>
      </c>
      <c r="K2683" s="79">
        <f t="shared" si="309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304"/>
        <v>kW Demand- Circuit 21</v>
      </c>
      <c r="C2684" s="36">
        <f t="shared" si="305"/>
        <v>21</v>
      </c>
      <c r="D2684" s="30">
        <f t="shared" si="306"/>
        <v>6844</v>
      </c>
      <c r="E2684" s="29"/>
      <c r="F2684" s="31">
        <v>5116</v>
      </c>
      <c r="G2684" s="25" t="s">
        <v>171</v>
      </c>
      <c r="H2684" s="23">
        <f t="shared" si="307"/>
        <v>12536</v>
      </c>
      <c r="I2684" s="25">
        <f t="shared" si="308"/>
        <v>12537</v>
      </c>
      <c r="J2684" s="80" t="s">
        <v>483</v>
      </c>
      <c r="K2684" s="79">
        <f t="shared" si="309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304"/>
        <v>kW Demand- Circuit 22</v>
      </c>
      <c r="C2685" s="36">
        <f t="shared" si="305"/>
        <v>22</v>
      </c>
      <c r="D2685" s="30">
        <f t="shared" si="306"/>
        <v>6845</v>
      </c>
      <c r="E2685" s="29"/>
      <c r="F2685" s="31">
        <v>5117</v>
      </c>
      <c r="G2685" s="25" t="s">
        <v>171</v>
      </c>
      <c r="H2685" s="23">
        <f t="shared" si="307"/>
        <v>12538</v>
      </c>
      <c r="I2685" s="25">
        <f t="shared" si="308"/>
        <v>12539</v>
      </c>
      <c r="J2685" s="80" t="s">
        <v>483</v>
      </c>
      <c r="K2685" s="79">
        <f t="shared" si="309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304"/>
        <v>kW Demand- Circuit 23</v>
      </c>
      <c r="C2686" s="36">
        <f t="shared" si="305"/>
        <v>23</v>
      </c>
      <c r="D2686" s="30">
        <f t="shared" si="306"/>
        <v>6846</v>
      </c>
      <c r="E2686" s="29"/>
      <c r="F2686" s="31">
        <v>5118</v>
      </c>
      <c r="G2686" s="25" t="s">
        <v>171</v>
      </c>
      <c r="H2686" s="23">
        <f t="shared" si="307"/>
        <v>12540</v>
      </c>
      <c r="I2686" s="25">
        <f t="shared" si="308"/>
        <v>12541</v>
      </c>
      <c r="J2686" s="80" t="s">
        <v>483</v>
      </c>
      <c r="K2686" s="79">
        <f t="shared" si="309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304"/>
        <v>kW Demand- Circuit 24</v>
      </c>
      <c r="C2687" s="36">
        <f t="shared" si="305"/>
        <v>24</v>
      </c>
      <c r="D2687" s="30">
        <f t="shared" si="306"/>
        <v>6847</v>
      </c>
      <c r="E2687" s="29"/>
      <c r="F2687" s="31">
        <v>5119</v>
      </c>
      <c r="G2687" s="25" t="s">
        <v>171</v>
      </c>
      <c r="H2687" s="23">
        <f t="shared" si="307"/>
        <v>12542</v>
      </c>
      <c r="I2687" s="25">
        <f t="shared" si="308"/>
        <v>12543</v>
      </c>
      <c r="J2687" s="80" t="s">
        <v>483</v>
      </c>
      <c r="K2687" s="79">
        <f t="shared" si="309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304"/>
        <v>kW Demand- Circuit 25</v>
      </c>
      <c r="C2688" s="36">
        <f t="shared" si="305"/>
        <v>25</v>
      </c>
      <c r="D2688" s="30">
        <f t="shared" si="306"/>
        <v>6848</v>
      </c>
      <c r="E2688" s="29"/>
      <c r="F2688" s="31">
        <v>5120</v>
      </c>
      <c r="G2688" s="25" t="s">
        <v>171</v>
      </c>
      <c r="H2688" s="23">
        <f t="shared" si="307"/>
        <v>12544</v>
      </c>
      <c r="I2688" s="25">
        <f t="shared" si="308"/>
        <v>12545</v>
      </c>
      <c r="J2688" s="80" t="s">
        <v>483</v>
      </c>
      <c r="K2688" s="79">
        <f t="shared" si="309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304"/>
        <v>kW Demand- Circuit 26</v>
      </c>
      <c r="C2689" s="36">
        <f t="shared" si="305"/>
        <v>26</v>
      </c>
      <c r="D2689" s="30">
        <f t="shared" si="306"/>
        <v>6849</v>
      </c>
      <c r="E2689" s="29"/>
      <c r="F2689" s="31">
        <v>5121</v>
      </c>
      <c r="G2689" s="25" t="s">
        <v>171</v>
      </c>
      <c r="H2689" s="23">
        <f t="shared" si="307"/>
        <v>12546</v>
      </c>
      <c r="I2689" s="25">
        <f t="shared" si="308"/>
        <v>12547</v>
      </c>
      <c r="J2689" s="80" t="s">
        <v>483</v>
      </c>
      <c r="K2689" s="79">
        <f t="shared" si="309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27</v>
      </c>
      <c r="C2690" s="36">
        <f t="shared" si="305"/>
        <v>27</v>
      </c>
      <c r="D2690" s="30">
        <f t="shared" si="306"/>
        <v>6850</v>
      </c>
      <c r="E2690" s="29"/>
      <c r="F2690" s="31">
        <v>5122</v>
      </c>
      <c r="G2690" s="25" t="s">
        <v>171</v>
      </c>
      <c r="H2690" s="23">
        <f t="shared" si="307"/>
        <v>12548</v>
      </c>
      <c r="I2690" s="25">
        <f t="shared" si="308"/>
        <v>12549</v>
      </c>
      <c r="J2690" s="80" t="s">
        <v>483</v>
      </c>
      <c r="K2690" s="79">
        <f t="shared" si="309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28</v>
      </c>
      <c r="C2691" s="36">
        <f t="shared" si="305"/>
        <v>28</v>
      </c>
      <c r="D2691" s="30">
        <f t="shared" si="306"/>
        <v>6851</v>
      </c>
      <c r="E2691" s="29"/>
      <c r="F2691" s="31">
        <v>5123</v>
      </c>
      <c r="G2691" s="25" t="s">
        <v>171</v>
      </c>
      <c r="H2691" s="23">
        <f t="shared" si="307"/>
        <v>12550</v>
      </c>
      <c r="I2691" s="25">
        <f t="shared" si="308"/>
        <v>12551</v>
      </c>
      <c r="J2691" s="80" t="s">
        <v>483</v>
      </c>
      <c r="K2691" s="79">
        <f t="shared" si="309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29</v>
      </c>
      <c r="C2692" s="36">
        <f t="shared" si="305"/>
        <v>29</v>
      </c>
      <c r="D2692" s="30">
        <f t="shared" si="306"/>
        <v>6852</v>
      </c>
      <c r="E2692" s="29"/>
      <c r="F2692" s="31">
        <v>5124</v>
      </c>
      <c r="G2692" s="25" t="s">
        <v>171</v>
      </c>
      <c r="H2692" s="23">
        <f t="shared" si="307"/>
        <v>12552</v>
      </c>
      <c r="I2692" s="25">
        <f t="shared" si="308"/>
        <v>12553</v>
      </c>
      <c r="J2692" s="80" t="s">
        <v>483</v>
      </c>
      <c r="K2692" s="79">
        <f t="shared" si="309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30</v>
      </c>
      <c r="C2693" s="36">
        <f t="shared" si="305"/>
        <v>30</v>
      </c>
      <c r="D2693" s="30">
        <f t="shared" si="306"/>
        <v>6853</v>
      </c>
      <c r="E2693" s="29"/>
      <c r="F2693" s="31">
        <v>5125</v>
      </c>
      <c r="G2693" s="25" t="s">
        <v>171</v>
      </c>
      <c r="H2693" s="23">
        <f t="shared" si="307"/>
        <v>12554</v>
      </c>
      <c r="I2693" s="25">
        <f t="shared" si="308"/>
        <v>12555</v>
      </c>
      <c r="J2693" s="80" t="s">
        <v>483</v>
      </c>
      <c r="K2693" s="79">
        <f t="shared" si="309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31</v>
      </c>
      <c r="C2694" s="36">
        <f t="shared" si="305"/>
        <v>31</v>
      </c>
      <c r="D2694" s="30">
        <f t="shared" si="306"/>
        <v>6854</v>
      </c>
      <c r="E2694" s="29"/>
      <c r="F2694" s="31">
        <v>5126</v>
      </c>
      <c r="G2694" s="25" t="s">
        <v>171</v>
      </c>
      <c r="H2694" s="23">
        <f t="shared" si="307"/>
        <v>12556</v>
      </c>
      <c r="I2694" s="25">
        <f t="shared" si="308"/>
        <v>12557</v>
      </c>
      <c r="J2694" s="80" t="s">
        <v>483</v>
      </c>
      <c r="K2694" s="79">
        <f t="shared" si="309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32</v>
      </c>
      <c r="C2695" s="36">
        <f t="shared" si="305"/>
        <v>32</v>
      </c>
      <c r="D2695" s="30">
        <f t="shared" si="306"/>
        <v>6855</v>
      </c>
      <c r="E2695" s="29"/>
      <c r="F2695" s="31">
        <v>5127</v>
      </c>
      <c r="G2695" s="25" t="s">
        <v>171</v>
      </c>
      <c r="H2695" s="23">
        <f t="shared" si="307"/>
        <v>12558</v>
      </c>
      <c r="I2695" s="25">
        <f t="shared" si="308"/>
        <v>12559</v>
      </c>
      <c r="J2695" s="80" t="s">
        <v>483</v>
      </c>
      <c r="K2695" s="79">
        <f t="shared" si="309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33</v>
      </c>
      <c r="C2696" s="36">
        <f t="shared" si="305"/>
        <v>33</v>
      </c>
      <c r="D2696" s="30">
        <f t="shared" si="306"/>
        <v>6856</v>
      </c>
      <c r="E2696" s="29"/>
      <c r="F2696" s="31">
        <v>5128</v>
      </c>
      <c r="G2696" s="25" t="s">
        <v>171</v>
      </c>
      <c r="H2696" s="23">
        <f t="shared" si="307"/>
        <v>12560</v>
      </c>
      <c r="I2696" s="25">
        <f t="shared" si="308"/>
        <v>12561</v>
      </c>
      <c r="J2696" s="80" t="s">
        <v>483</v>
      </c>
      <c r="K2696" s="79">
        <f t="shared" si="309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34</v>
      </c>
      <c r="C2697" s="36">
        <f t="shared" ref="C2697:C2728" si="310">C2696+1</f>
        <v>34</v>
      </c>
      <c r="D2697" s="30">
        <f t="shared" ref="D2697:D2728" si="311">D2696+1</f>
        <v>6857</v>
      </c>
      <c r="E2697" s="29"/>
      <c r="F2697" s="31">
        <v>5129</v>
      </c>
      <c r="G2697" s="25" t="s">
        <v>171</v>
      </c>
      <c r="H2697" s="23">
        <f t="shared" si="307"/>
        <v>12562</v>
      </c>
      <c r="I2697" s="25">
        <f t="shared" si="308"/>
        <v>12563</v>
      </c>
      <c r="J2697" s="80" t="s">
        <v>483</v>
      </c>
      <c r="K2697" s="79">
        <f t="shared" si="309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35</v>
      </c>
      <c r="C2698" s="36">
        <f t="shared" si="310"/>
        <v>35</v>
      </c>
      <c r="D2698" s="30">
        <f t="shared" si="311"/>
        <v>6858</v>
      </c>
      <c r="E2698" s="29"/>
      <c r="F2698" s="31">
        <v>5130</v>
      </c>
      <c r="G2698" s="25" t="s">
        <v>171</v>
      </c>
      <c r="H2698" s="23">
        <f t="shared" si="307"/>
        <v>12564</v>
      </c>
      <c r="I2698" s="25">
        <f t="shared" si="308"/>
        <v>12565</v>
      </c>
      <c r="J2698" s="80" t="s">
        <v>483</v>
      </c>
      <c r="K2698" s="79">
        <f t="shared" si="309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36</v>
      </c>
      <c r="C2699" s="36">
        <f t="shared" si="310"/>
        <v>36</v>
      </c>
      <c r="D2699" s="30">
        <f t="shared" si="311"/>
        <v>6859</v>
      </c>
      <c r="E2699" s="29"/>
      <c r="F2699" s="31">
        <v>5131</v>
      </c>
      <c r="G2699" s="25" t="s">
        <v>171</v>
      </c>
      <c r="H2699" s="23">
        <f t="shared" si="307"/>
        <v>12566</v>
      </c>
      <c r="I2699" s="25">
        <f t="shared" si="308"/>
        <v>12567</v>
      </c>
      <c r="J2699" s="80" t="s">
        <v>483</v>
      </c>
      <c r="K2699" s="79">
        <f t="shared" si="309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37</v>
      </c>
      <c r="C2700" s="36">
        <f t="shared" si="310"/>
        <v>37</v>
      </c>
      <c r="D2700" s="30">
        <f t="shared" si="311"/>
        <v>6860</v>
      </c>
      <c r="E2700" s="29"/>
      <c r="F2700" s="31">
        <v>5132</v>
      </c>
      <c r="G2700" s="25" t="s">
        <v>171</v>
      </c>
      <c r="H2700" s="23">
        <f t="shared" si="307"/>
        <v>12568</v>
      </c>
      <c r="I2700" s="25">
        <f t="shared" si="308"/>
        <v>12569</v>
      </c>
      <c r="J2700" s="80" t="s">
        <v>483</v>
      </c>
      <c r="K2700" s="79">
        <f t="shared" si="309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38</v>
      </c>
      <c r="C2701" s="36">
        <f t="shared" si="310"/>
        <v>38</v>
      </c>
      <c r="D2701" s="30">
        <f t="shared" si="311"/>
        <v>6861</v>
      </c>
      <c r="E2701" s="29"/>
      <c r="F2701" s="31">
        <v>5133</v>
      </c>
      <c r="G2701" s="25" t="s">
        <v>171</v>
      </c>
      <c r="H2701" s="23">
        <f t="shared" si="307"/>
        <v>12570</v>
      </c>
      <c r="I2701" s="25">
        <f t="shared" si="308"/>
        <v>12571</v>
      </c>
      <c r="J2701" s="80" t="s">
        <v>483</v>
      </c>
      <c r="K2701" s="79">
        <f t="shared" si="309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39</v>
      </c>
      <c r="C2702" s="36">
        <f t="shared" si="310"/>
        <v>39</v>
      </c>
      <c r="D2702" s="30">
        <f t="shared" si="311"/>
        <v>6862</v>
      </c>
      <c r="E2702" s="29"/>
      <c r="F2702" s="31">
        <v>5134</v>
      </c>
      <c r="G2702" s="25" t="s">
        <v>171</v>
      </c>
      <c r="H2702" s="23">
        <f t="shared" si="307"/>
        <v>12572</v>
      </c>
      <c r="I2702" s="25">
        <f t="shared" si="308"/>
        <v>12573</v>
      </c>
      <c r="J2702" s="80" t="s">
        <v>483</v>
      </c>
      <c r="K2702" s="79">
        <f t="shared" si="309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40</v>
      </c>
      <c r="C2703" s="36">
        <f t="shared" si="310"/>
        <v>40</v>
      </c>
      <c r="D2703" s="30">
        <f t="shared" si="311"/>
        <v>6863</v>
      </c>
      <c r="E2703" s="29"/>
      <c r="F2703" s="31">
        <v>5135</v>
      </c>
      <c r="G2703" s="25" t="s">
        <v>171</v>
      </c>
      <c r="H2703" s="23">
        <f t="shared" si="307"/>
        <v>12574</v>
      </c>
      <c r="I2703" s="25">
        <f t="shared" si="308"/>
        <v>12575</v>
      </c>
      <c r="J2703" s="80" t="s">
        <v>483</v>
      </c>
      <c r="K2703" s="79">
        <f t="shared" si="309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41</v>
      </c>
      <c r="C2704" s="36">
        <f t="shared" si="310"/>
        <v>41</v>
      </c>
      <c r="D2704" s="30">
        <f t="shared" si="311"/>
        <v>6864</v>
      </c>
      <c r="E2704" s="29"/>
      <c r="F2704" s="31">
        <v>5136</v>
      </c>
      <c r="G2704" s="25" t="s">
        <v>171</v>
      </c>
      <c r="H2704" s="23">
        <f t="shared" si="307"/>
        <v>12576</v>
      </c>
      <c r="I2704" s="25">
        <f t="shared" si="308"/>
        <v>12577</v>
      </c>
      <c r="J2704" s="80" t="s">
        <v>483</v>
      </c>
      <c r="K2704" s="79">
        <f t="shared" si="309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42</v>
      </c>
      <c r="C2705" s="36">
        <f t="shared" si="310"/>
        <v>42</v>
      </c>
      <c r="D2705" s="30">
        <f t="shared" si="311"/>
        <v>6865</v>
      </c>
      <c r="E2705" s="29"/>
      <c r="F2705" s="31">
        <v>5137</v>
      </c>
      <c r="G2705" s="25" t="s">
        <v>171</v>
      </c>
      <c r="H2705" s="23">
        <f t="shared" si="307"/>
        <v>12578</v>
      </c>
      <c r="I2705" s="25">
        <f t="shared" si="308"/>
        <v>12579</v>
      </c>
      <c r="J2705" s="80" t="s">
        <v>483</v>
      </c>
      <c r="K2705" s="79">
        <f t="shared" si="309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43</v>
      </c>
      <c r="C2706" s="36">
        <f t="shared" si="310"/>
        <v>43</v>
      </c>
      <c r="D2706" s="30">
        <f t="shared" si="311"/>
        <v>6866</v>
      </c>
      <c r="E2706" s="29"/>
      <c r="F2706" s="31">
        <v>5138</v>
      </c>
      <c r="G2706" s="25" t="s">
        <v>171</v>
      </c>
      <c r="H2706" s="23">
        <f t="shared" si="307"/>
        <v>12580</v>
      </c>
      <c r="I2706" s="25">
        <f t="shared" si="308"/>
        <v>12581</v>
      </c>
      <c r="J2706" s="80" t="s">
        <v>483</v>
      </c>
      <c r="K2706" s="79">
        <f t="shared" si="309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44</v>
      </c>
      <c r="C2707" s="36">
        <f t="shared" si="310"/>
        <v>44</v>
      </c>
      <c r="D2707" s="30">
        <f t="shared" si="311"/>
        <v>6867</v>
      </c>
      <c r="E2707" s="29"/>
      <c r="F2707" s="31">
        <v>5139</v>
      </c>
      <c r="G2707" s="25" t="s">
        <v>171</v>
      </c>
      <c r="H2707" s="23">
        <f t="shared" si="307"/>
        <v>12582</v>
      </c>
      <c r="I2707" s="25">
        <f t="shared" si="308"/>
        <v>12583</v>
      </c>
      <c r="J2707" s="80" t="s">
        <v>483</v>
      </c>
      <c r="K2707" s="79">
        <f t="shared" si="309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45</v>
      </c>
      <c r="C2708" s="36">
        <f t="shared" si="310"/>
        <v>45</v>
      </c>
      <c r="D2708" s="30">
        <f t="shared" si="311"/>
        <v>6868</v>
      </c>
      <c r="E2708" s="29"/>
      <c r="F2708" s="31">
        <v>5140</v>
      </c>
      <c r="G2708" s="25" t="s">
        <v>171</v>
      </c>
      <c r="H2708" s="23">
        <f t="shared" si="307"/>
        <v>12584</v>
      </c>
      <c r="I2708" s="25">
        <f t="shared" si="308"/>
        <v>12585</v>
      </c>
      <c r="J2708" s="80" t="s">
        <v>483</v>
      </c>
      <c r="K2708" s="79">
        <f t="shared" si="309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46</v>
      </c>
      <c r="C2709" s="36">
        <f t="shared" si="310"/>
        <v>46</v>
      </c>
      <c r="D2709" s="30">
        <f t="shared" si="311"/>
        <v>6869</v>
      </c>
      <c r="E2709" s="29"/>
      <c r="F2709" s="31">
        <v>5141</v>
      </c>
      <c r="G2709" s="25" t="s">
        <v>171</v>
      </c>
      <c r="H2709" s="23">
        <f t="shared" si="307"/>
        <v>12586</v>
      </c>
      <c r="I2709" s="25">
        <f t="shared" si="308"/>
        <v>12587</v>
      </c>
      <c r="J2709" s="80" t="s">
        <v>483</v>
      </c>
      <c r="K2709" s="79">
        <f t="shared" si="309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47</v>
      </c>
      <c r="C2710" s="36">
        <f t="shared" si="310"/>
        <v>47</v>
      </c>
      <c r="D2710" s="30">
        <f t="shared" si="311"/>
        <v>6870</v>
      </c>
      <c r="E2710" s="29"/>
      <c r="F2710" s="31">
        <v>5142</v>
      </c>
      <c r="G2710" s="25" t="s">
        <v>171</v>
      </c>
      <c r="H2710" s="23">
        <f t="shared" si="307"/>
        <v>12588</v>
      </c>
      <c r="I2710" s="25">
        <f t="shared" si="308"/>
        <v>12589</v>
      </c>
      <c r="J2710" s="80" t="s">
        <v>483</v>
      </c>
      <c r="K2710" s="79">
        <f t="shared" si="309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48</v>
      </c>
      <c r="C2711" s="36">
        <f t="shared" si="310"/>
        <v>48</v>
      </c>
      <c r="D2711" s="30">
        <f t="shared" si="311"/>
        <v>6871</v>
      </c>
      <c r="E2711" s="29"/>
      <c r="F2711" s="31">
        <v>5143</v>
      </c>
      <c r="G2711" s="25" t="s">
        <v>171</v>
      </c>
      <c r="H2711" s="23">
        <f t="shared" si="307"/>
        <v>12590</v>
      </c>
      <c r="I2711" s="25">
        <f t="shared" si="308"/>
        <v>12591</v>
      </c>
      <c r="J2711" s="80" t="s">
        <v>483</v>
      </c>
      <c r="K2711" s="79">
        <f t="shared" si="309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49</v>
      </c>
      <c r="C2712" s="36">
        <f t="shared" si="310"/>
        <v>49</v>
      </c>
      <c r="D2712" s="30">
        <f t="shared" si="311"/>
        <v>6872</v>
      </c>
      <c r="E2712" s="29"/>
      <c r="F2712" s="31">
        <v>5144</v>
      </c>
      <c r="G2712" s="25" t="s">
        <v>171</v>
      </c>
      <c r="H2712" s="23">
        <f t="shared" si="307"/>
        <v>12592</v>
      </c>
      <c r="I2712" s="25">
        <f t="shared" si="308"/>
        <v>12593</v>
      </c>
      <c r="J2712" s="80" t="s">
        <v>483</v>
      </c>
      <c r="K2712" s="79">
        <f t="shared" si="309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50</v>
      </c>
      <c r="C2713" s="36">
        <f t="shared" si="310"/>
        <v>50</v>
      </c>
      <c r="D2713" s="30">
        <f t="shared" si="311"/>
        <v>6873</v>
      </c>
      <c r="E2713" s="29"/>
      <c r="F2713" s="31">
        <v>5145</v>
      </c>
      <c r="G2713" s="25" t="s">
        <v>171</v>
      </c>
      <c r="H2713" s="23">
        <f t="shared" si="307"/>
        <v>12594</v>
      </c>
      <c r="I2713" s="25">
        <f t="shared" si="308"/>
        <v>12595</v>
      </c>
      <c r="J2713" s="80" t="s">
        <v>483</v>
      </c>
      <c r="K2713" s="79">
        <f t="shared" si="309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51</v>
      </c>
      <c r="C2714" s="36">
        <f t="shared" si="310"/>
        <v>51</v>
      </c>
      <c r="D2714" s="30">
        <f t="shared" si="311"/>
        <v>6874</v>
      </c>
      <c r="E2714" s="29"/>
      <c r="F2714" s="31">
        <v>5146</v>
      </c>
      <c r="G2714" s="25" t="s">
        <v>171</v>
      </c>
      <c r="H2714" s="23">
        <f t="shared" si="307"/>
        <v>12596</v>
      </c>
      <c r="I2714" s="25">
        <f t="shared" si="308"/>
        <v>12597</v>
      </c>
      <c r="J2714" s="80" t="s">
        <v>483</v>
      </c>
      <c r="K2714" s="79">
        <f t="shared" si="309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52</v>
      </c>
      <c r="C2715" s="36">
        <f t="shared" si="310"/>
        <v>52</v>
      </c>
      <c r="D2715" s="30">
        <f t="shared" si="311"/>
        <v>6875</v>
      </c>
      <c r="E2715" s="29"/>
      <c r="F2715" s="31">
        <v>5147</v>
      </c>
      <c r="G2715" s="25" t="s">
        <v>171</v>
      </c>
      <c r="H2715" s="23">
        <f t="shared" si="307"/>
        <v>12598</v>
      </c>
      <c r="I2715" s="25">
        <f t="shared" si="308"/>
        <v>12599</v>
      </c>
      <c r="J2715" s="80" t="s">
        <v>483</v>
      </c>
      <c r="K2715" s="79">
        <f t="shared" si="309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53</v>
      </c>
      <c r="C2716" s="36">
        <f t="shared" si="310"/>
        <v>53</v>
      </c>
      <c r="D2716" s="30">
        <f t="shared" si="311"/>
        <v>6876</v>
      </c>
      <c r="E2716" s="29"/>
      <c r="F2716" s="31">
        <v>5148</v>
      </c>
      <c r="G2716" s="25" t="s">
        <v>171</v>
      </c>
      <c r="H2716" s="23">
        <f t="shared" si="307"/>
        <v>12600</v>
      </c>
      <c r="I2716" s="25">
        <f t="shared" si="308"/>
        <v>12601</v>
      </c>
      <c r="J2716" s="80" t="s">
        <v>483</v>
      </c>
      <c r="K2716" s="79">
        <f t="shared" si="309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54</v>
      </c>
      <c r="C2717" s="36">
        <f t="shared" si="310"/>
        <v>54</v>
      </c>
      <c r="D2717" s="30">
        <f t="shared" si="311"/>
        <v>6877</v>
      </c>
      <c r="E2717" s="29"/>
      <c r="F2717" s="31">
        <v>5149</v>
      </c>
      <c r="G2717" s="25" t="s">
        <v>171</v>
      </c>
      <c r="H2717" s="23">
        <f t="shared" si="307"/>
        <v>12602</v>
      </c>
      <c r="I2717" s="25">
        <f t="shared" si="308"/>
        <v>12603</v>
      </c>
      <c r="J2717" s="80" t="s">
        <v>483</v>
      </c>
      <c r="K2717" s="79">
        <f t="shared" si="309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55</v>
      </c>
      <c r="C2718" s="36">
        <f t="shared" si="310"/>
        <v>55</v>
      </c>
      <c r="D2718" s="30">
        <f t="shared" si="311"/>
        <v>6878</v>
      </c>
      <c r="E2718" s="29"/>
      <c r="F2718" s="31">
        <v>5150</v>
      </c>
      <c r="G2718" s="25" t="s">
        <v>171</v>
      </c>
      <c r="H2718" s="23">
        <f t="shared" si="307"/>
        <v>12604</v>
      </c>
      <c r="I2718" s="25">
        <f t="shared" si="308"/>
        <v>12605</v>
      </c>
      <c r="J2718" s="80" t="s">
        <v>483</v>
      </c>
      <c r="K2718" s="79">
        <f t="shared" si="309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56</v>
      </c>
      <c r="C2719" s="36">
        <f t="shared" si="310"/>
        <v>56</v>
      </c>
      <c r="D2719" s="30">
        <f t="shared" si="311"/>
        <v>6879</v>
      </c>
      <c r="E2719" s="29"/>
      <c r="F2719" s="31">
        <v>5151</v>
      </c>
      <c r="G2719" s="25" t="s">
        <v>171</v>
      </c>
      <c r="H2719" s="23">
        <f t="shared" si="307"/>
        <v>12606</v>
      </c>
      <c r="I2719" s="25">
        <f t="shared" si="308"/>
        <v>12607</v>
      </c>
      <c r="J2719" s="80" t="s">
        <v>483</v>
      </c>
      <c r="K2719" s="79">
        <f t="shared" si="309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57</v>
      </c>
      <c r="C2720" s="36">
        <f t="shared" si="310"/>
        <v>57</v>
      </c>
      <c r="D2720" s="30">
        <f t="shared" si="311"/>
        <v>6880</v>
      </c>
      <c r="E2720" s="29"/>
      <c r="F2720" s="31">
        <v>5152</v>
      </c>
      <c r="G2720" s="25" t="s">
        <v>171</v>
      </c>
      <c r="H2720" s="23">
        <f t="shared" si="307"/>
        <v>12608</v>
      </c>
      <c r="I2720" s="25">
        <f t="shared" si="308"/>
        <v>12609</v>
      </c>
      <c r="J2720" s="80" t="s">
        <v>483</v>
      </c>
      <c r="K2720" s="79">
        <f t="shared" si="309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58</v>
      </c>
      <c r="C2721" s="36">
        <f t="shared" si="310"/>
        <v>58</v>
      </c>
      <c r="D2721" s="30">
        <f t="shared" si="311"/>
        <v>6881</v>
      </c>
      <c r="E2721" s="29"/>
      <c r="F2721" s="31">
        <v>5153</v>
      </c>
      <c r="G2721" s="25" t="s">
        <v>171</v>
      </c>
      <c r="H2721" s="23">
        <f t="shared" si="307"/>
        <v>12610</v>
      </c>
      <c r="I2721" s="25">
        <f t="shared" si="308"/>
        <v>12611</v>
      </c>
      <c r="J2721" s="80" t="s">
        <v>483</v>
      </c>
      <c r="K2721" s="79">
        <f t="shared" si="309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59</v>
      </c>
      <c r="C2722" s="36">
        <f t="shared" si="310"/>
        <v>59</v>
      </c>
      <c r="D2722" s="30">
        <f t="shared" si="311"/>
        <v>6882</v>
      </c>
      <c r="E2722" s="29"/>
      <c r="F2722" s="31">
        <v>5154</v>
      </c>
      <c r="G2722" s="25" t="s">
        <v>171</v>
      </c>
      <c r="H2722" s="23">
        <f t="shared" si="307"/>
        <v>12612</v>
      </c>
      <c r="I2722" s="25">
        <f t="shared" si="308"/>
        <v>12613</v>
      </c>
      <c r="J2722" s="80" t="s">
        <v>483</v>
      </c>
      <c r="K2722" s="79">
        <f t="shared" si="309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60</v>
      </c>
      <c r="C2723" s="36">
        <f t="shared" si="310"/>
        <v>60</v>
      </c>
      <c r="D2723" s="30">
        <f t="shared" si="311"/>
        <v>6883</v>
      </c>
      <c r="E2723" s="29"/>
      <c r="F2723" s="31">
        <v>5155</v>
      </c>
      <c r="G2723" s="25" t="s">
        <v>171</v>
      </c>
      <c r="H2723" s="23">
        <f t="shared" si="307"/>
        <v>12614</v>
      </c>
      <c r="I2723" s="25">
        <f t="shared" si="308"/>
        <v>12615</v>
      </c>
      <c r="J2723" s="80" t="s">
        <v>483</v>
      </c>
      <c r="K2723" s="79">
        <f t="shared" si="309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61</v>
      </c>
      <c r="C2724" s="36">
        <f t="shared" si="310"/>
        <v>61</v>
      </c>
      <c r="D2724" s="30">
        <f t="shared" si="311"/>
        <v>6884</v>
      </c>
      <c r="E2724" s="29"/>
      <c r="F2724" s="31">
        <v>5156</v>
      </c>
      <c r="G2724" s="25" t="s">
        <v>171</v>
      </c>
      <c r="H2724" s="23">
        <f t="shared" si="307"/>
        <v>12616</v>
      </c>
      <c r="I2724" s="25">
        <f t="shared" si="308"/>
        <v>12617</v>
      </c>
      <c r="J2724" s="80" t="s">
        <v>483</v>
      </c>
      <c r="K2724" s="79">
        <f t="shared" si="309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62</v>
      </c>
      <c r="C2725" s="36">
        <f t="shared" si="310"/>
        <v>62</v>
      </c>
      <c r="D2725" s="30">
        <f t="shared" si="311"/>
        <v>6885</v>
      </c>
      <c r="E2725" s="29"/>
      <c r="F2725" s="31">
        <v>5157</v>
      </c>
      <c r="G2725" s="25" t="s">
        <v>171</v>
      </c>
      <c r="H2725" s="23">
        <f t="shared" si="307"/>
        <v>12618</v>
      </c>
      <c r="I2725" s="25">
        <f t="shared" si="308"/>
        <v>12619</v>
      </c>
      <c r="J2725" s="80" t="s">
        <v>483</v>
      </c>
      <c r="K2725" s="79">
        <f t="shared" si="309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63</v>
      </c>
      <c r="C2726" s="36">
        <f t="shared" si="310"/>
        <v>63</v>
      </c>
      <c r="D2726" s="30">
        <f t="shared" si="311"/>
        <v>6886</v>
      </c>
      <c r="E2726" s="29"/>
      <c r="F2726" s="31">
        <v>5158</v>
      </c>
      <c r="G2726" s="25" t="s">
        <v>171</v>
      </c>
      <c r="H2726" s="23">
        <f t="shared" si="307"/>
        <v>12620</v>
      </c>
      <c r="I2726" s="25">
        <f t="shared" si="308"/>
        <v>12621</v>
      </c>
      <c r="J2726" s="80" t="s">
        <v>483</v>
      </c>
      <c r="K2726" s="79">
        <f t="shared" si="309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64</v>
      </c>
      <c r="C2727" s="36">
        <f t="shared" si="310"/>
        <v>64</v>
      </c>
      <c r="D2727" s="30">
        <f t="shared" si="311"/>
        <v>6887</v>
      </c>
      <c r="E2727" s="29"/>
      <c r="F2727" s="31">
        <v>5159</v>
      </c>
      <c r="G2727" s="25" t="s">
        <v>171</v>
      </c>
      <c r="H2727" s="23">
        <f t="shared" si="307"/>
        <v>12622</v>
      </c>
      <c r="I2727" s="25">
        <f t="shared" si="308"/>
        <v>12623</v>
      </c>
      <c r="J2727" s="80" t="s">
        <v>483</v>
      </c>
      <c r="K2727" s="79">
        <f t="shared" si="309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65</v>
      </c>
      <c r="C2728" s="36">
        <f t="shared" si="310"/>
        <v>65</v>
      </c>
      <c r="D2728" s="30">
        <f t="shared" si="311"/>
        <v>6888</v>
      </c>
      <c r="E2728" s="29"/>
      <c r="F2728" s="31">
        <v>5160</v>
      </c>
      <c r="G2728" s="25" t="s">
        <v>171</v>
      </c>
      <c r="H2728" s="23">
        <f t="shared" si="307"/>
        <v>12624</v>
      </c>
      <c r="I2728" s="25">
        <f t="shared" si="308"/>
        <v>12625</v>
      </c>
      <c r="J2728" s="80" t="s">
        <v>483</v>
      </c>
      <c r="K2728" s="79">
        <f t="shared" si="309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12">CONCATENATE("kW Demand- Circuit ",C2729)</f>
        <v>kW Demand- Circuit 66</v>
      </c>
      <c r="C2729" s="36">
        <f t="shared" ref="C2729:C2759" si="313">C2728+1</f>
        <v>66</v>
      </c>
      <c r="D2729" s="30">
        <f t="shared" ref="D2729:D2759" si="314">D2728+1</f>
        <v>6889</v>
      </c>
      <c r="E2729" s="29"/>
      <c r="F2729" s="31">
        <v>5161</v>
      </c>
      <c r="G2729" s="25" t="s">
        <v>171</v>
      </c>
      <c r="H2729" s="23">
        <f t="shared" si="307"/>
        <v>12626</v>
      </c>
      <c r="I2729" s="25">
        <f t="shared" si="308"/>
        <v>12627</v>
      </c>
      <c r="J2729" s="80" t="s">
        <v>483</v>
      </c>
      <c r="K2729" s="79">
        <f t="shared" si="309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12"/>
        <v>kW Demand- Circuit 67</v>
      </c>
      <c r="C2730" s="36">
        <f t="shared" si="313"/>
        <v>67</v>
      </c>
      <c r="D2730" s="30">
        <f t="shared" si="314"/>
        <v>6890</v>
      </c>
      <c r="E2730" s="29"/>
      <c r="F2730" s="31">
        <v>5162</v>
      </c>
      <c r="G2730" s="25" t="s">
        <v>171</v>
      </c>
      <c r="H2730" s="23">
        <f t="shared" ref="H2730:H2759" si="315">I2729+1</f>
        <v>12628</v>
      </c>
      <c r="I2730" s="25">
        <f t="shared" ref="I2730:I2759" si="316">+H2730+1</f>
        <v>12629</v>
      </c>
      <c r="J2730" s="80" t="s">
        <v>483</v>
      </c>
      <c r="K2730" s="79">
        <f t="shared" ref="K2730:K2759" si="317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12"/>
        <v>kW Demand- Circuit 68</v>
      </c>
      <c r="C2731" s="36">
        <f t="shared" si="313"/>
        <v>68</v>
      </c>
      <c r="D2731" s="30">
        <f t="shared" si="314"/>
        <v>6891</v>
      </c>
      <c r="E2731" s="29"/>
      <c r="F2731" s="31">
        <v>5163</v>
      </c>
      <c r="G2731" s="25" t="s">
        <v>171</v>
      </c>
      <c r="H2731" s="23">
        <f t="shared" si="315"/>
        <v>12630</v>
      </c>
      <c r="I2731" s="25">
        <f t="shared" si="316"/>
        <v>12631</v>
      </c>
      <c r="J2731" s="80" t="s">
        <v>483</v>
      </c>
      <c r="K2731" s="79">
        <f t="shared" si="317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12"/>
        <v>kW Demand- Circuit 69</v>
      </c>
      <c r="C2732" s="36">
        <f t="shared" si="313"/>
        <v>69</v>
      </c>
      <c r="D2732" s="30">
        <f t="shared" si="314"/>
        <v>6892</v>
      </c>
      <c r="E2732" s="29"/>
      <c r="F2732" s="31">
        <v>5164</v>
      </c>
      <c r="G2732" s="25" t="s">
        <v>171</v>
      </c>
      <c r="H2732" s="23">
        <f t="shared" si="315"/>
        <v>12632</v>
      </c>
      <c r="I2732" s="25">
        <f t="shared" si="316"/>
        <v>12633</v>
      </c>
      <c r="J2732" s="80" t="s">
        <v>483</v>
      </c>
      <c r="K2732" s="79">
        <f t="shared" si="317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12"/>
        <v>kW Demand- Circuit 70</v>
      </c>
      <c r="C2733" s="36">
        <f t="shared" si="313"/>
        <v>70</v>
      </c>
      <c r="D2733" s="30">
        <f t="shared" si="314"/>
        <v>6893</v>
      </c>
      <c r="E2733" s="29"/>
      <c r="F2733" s="31">
        <v>5165</v>
      </c>
      <c r="G2733" s="25" t="s">
        <v>171</v>
      </c>
      <c r="H2733" s="23">
        <f t="shared" si="315"/>
        <v>12634</v>
      </c>
      <c r="I2733" s="25">
        <f t="shared" si="316"/>
        <v>12635</v>
      </c>
      <c r="J2733" s="80" t="s">
        <v>483</v>
      </c>
      <c r="K2733" s="79">
        <f t="shared" si="317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12"/>
        <v>kW Demand- Circuit 71</v>
      </c>
      <c r="C2734" s="36">
        <f t="shared" si="313"/>
        <v>71</v>
      </c>
      <c r="D2734" s="30">
        <f t="shared" si="314"/>
        <v>6894</v>
      </c>
      <c r="E2734" s="29"/>
      <c r="F2734" s="31">
        <v>5166</v>
      </c>
      <c r="G2734" s="25" t="s">
        <v>171</v>
      </c>
      <c r="H2734" s="23">
        <f t="shared" si="315"/>
        <v>12636</v>
      </c>
      <c r="I2734" s="25">
        <f t="shared" si="316"/>
        <v>12637</v>
      </c>
      <c r="J2734" s="80" t="s">
        <v>483</v>
      </c>
      <c r="K2734" s="79">
        <f t="shared" si="317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12"/>
        <v>kW Demand- Circuit 72</v>
      </c>
      <c r="C2735" s="36">
        <f t="shared" si="313"/>
        <v>72</v>
      </c>
      <c r="D2735" s="30">
        <f t="shared" si="314"/>
        <v>6895</v>
      </c>
      <c r="E2735" s="29"/>
      <c r="F2735" s="31">
        <v>5167</v>
      </c>
      <c r="G2735" s="25" t="s">
        <v>171</v>
      </c>
      <c r="H2735" s="23">
        <f t="shared" si="315"/>
        <v>12638</v>
      </c>
      <c r="I2735" s="25">
        <f t="shared" si="316"/>
        <v>12639</v>
      </c>
      <c r="J2735" s="80" t="s">
        <v>483</v>
      </c>
      <c r="K2735" s="79">
        <f t="shared" si="317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12"/>
        <v>kW Demand- Circuit 73</v>
      </c>
      <c r="C2736" s="36">
        <f t="shared" si="313"/>
        <v>73</v>
      </c>
      <c r="D2736" s="30">
        <f t="shared" si="314"/>
        <v>6896</v>
      </c>
      <c r="E2736" s="29"/>
      <c r="F2736" s="31">
        <v>5168</v>
      </c>
      <c r="G2736" s="25" t="s">
        <v>171</v>
      </c>
      <c r="H2736" s="23">
        <f t="shared" si="315"/>
        <v>12640</v>
      </c>
      <c r="I2736" s="25">
        <f t="shared" si="316"/>
        <v>12641</v>
      </c>
      <c r="J2736" s="80" t="s">
        <v>483</v>
      </c>
      <c r="K2736" s="79">
        <f t="shared" si="317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12"/>
        <v>kW Demand- Circuit 74</v>
      </c>
      <c r="C2737" s="36">
        <f t="shared" si="313"/>
        <v>74</v>
      </c>
      <c r="D2737" s="30">
        <f t="shared" si="314"/>
        <v>6897</v>
      </c>
      <c r="E2737" s="29"/>
      <c r="F2737" s="31">
        <v>5169</v>
      </c>
      <c r="G2737" s="25" t="s">
        <v>171</v>
      </c>
      <c r="H2737" s="23">
        <f t="shared" si="315"/>
        <v>12642</v>
      </c>
      <c r="I2737" s="25">
        <f t="shared" si="316"/>
        <v>12643</v>
      </c>
      <c r="J2737" s="80" t="s">
        <v>483</v>
      </c>
      <c r="K2737" s="79">
        <f t="shared" si="317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12"/>
        <v>kW Demand- Circuit 75</v>
      </c>
      <c r="C2738" s="36">
        <f t="shared" si="313"/>
        <v>75</v>
      </c>
      <c r="D2738" s="30">
        <f t="shared" si="314"/>
        <v>6898</v>
      </c>
      <c r="E2738" s="29"/>
      <c r="F2738" s="31">
        <v>5170</v>
      </c>
      <c r="G2738" s="25" t="s">
        <v>171</v>
      </c>
      <c r="H2738" s="23">
        <f t="shared" si="315"/>
        <v>12644</v>
      </c>
      <c r="I2738" s="25">
        <f t="shared" si="316"/>
        <v>12645</v>
      </c>
      <c r="J2738" s="80" t="s">
        <v>483</v>
      </c>
      <c r="K2738" s="79">
        <f t="shared" si="317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12"/>
        <v>kW Demand- Circuit 76</v>
      </c>
      <c r="C2739" s="36">
        <f t="shared" si="313"/>
        <v>76</v>
      </c>
      <c r="D2739" s="30">
        <f t="shared" si="314"/>
        <v>6899</v>
      </c>
      <c r="E2739" s="29"/>
      <c r="F2739" s="31">
        <v>5171</v>
      </c>
      <c r="G2739" s="25" t="s">
        <v>171</v>
      </c>
      <c r="H2739" s="23">
        <f t="shared" si="315"/>
        <v>12646</v>
      </c>
      <c r="I2739" s="25">
        <f t="shared" si="316"/>
        <v>12647</v>
      </c>
      <c r="J2739" s="80" t="s">
        <v>483</v>
      </c>
      <c r="K2739" s="79">
        <f t="shared" si="317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12"/>
        <v>kW Demand- Circuit 77</v>
      </c>
      <c r="C2740" s="36">
        <f t="shared" si="313"/>
        <v>77</v>
      </c>
      <c r="D2740" s="30">
        <f t="shared" si="314"/>
        <v>6900</v>
      </c>
      <c r="E2740" s="29"/>
      <c r="F2740" s="31">
        <v>5172</v>
      </c>
      <c r="G2740" s="25" t="s">
        <v>171</v>
      </c>
      <c r="H2740" s="23">
        <f t="shared" si="315"/>
        <v>12648</v>
      </c>
      <c r="I2740" s="25">
        <f t="shared" si="316"/>
        <v>12649</v>
      </c>
      <c r="J2740" s="80" t="s">
        <v>483</v>
      </c>
      <c r="K2740" s="79">
        <f t="shared" si="317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78</v>
      </c>
      <c r="C2741" s="36">
        <f t="shared" si="313"/>
        <v>78</v>
      </c>
      <c r="D2741" s="30">
        <f t="shared" si="314"/>
        <v>6901</v>
      </c>
      <c r="E2741" s="29"/>
      <c r="F2741" s="31">
        <v>5173</v>
      </c>
      <c r="G2741" s="25" t="s">
        <v>171</v>
      </c>
      <c r="H2741" s="23">
        <f t="shared" si="315"/>
        <v>12650</v>
      </c>
      <c r="I2741" s="25">
        <f t="shared" si="316"/>
        <v>12651</v>
      </c>
      <c r="J2741" s="80" t="s">
        <v>483</v>
      </c>
      <c r="K2741" s="79">
        <f t="shared" si="317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79</v>
      </c>
      <c r="C2742" s="36">
        <f t="shared" si="313"/>
        <v>79</v>
      </c>
      <c r="D2742" s="30">
        <f t="shared" si="314"/>
        <v>6902</v>
      </c>
      <c r="E2742" s="29"/>
      <c r="F2742" s="31">
        <v>5174</v>
      </c>
      <c r="G2742" s="25" t="s">
        <v>171</v>
      </c>
      <c r="H2742" s="23">
        <f t="shared" si="315"/>
        <v>12652</v>
      </c>
      <c r="I2742" s="25">
        <f t="shared" si="316"/>
        <v>12653</v>
      </c>
      <c r="J2742" s="80" t="s">
        <v>483</v>
      </c>
      <c r="K2742" s="79">
        <f t="shared" si="317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80</v>
      </c>
      <c r="C2743" s="36">
        <f t="shared" si="313"/>
        <v>80</v>
      </c>
      <c r="D2743" s="30">
        <f t="shared" si="314"/>
        <v>6903</v>
      </c>
      <c r="E2743" s="29"/>
      <c r="F2743" s="31">
        <v>5175</v>
      </c>
      <c r="G2743" s="25" t="s">
        <v>171</v>
      </c>
      <c r="H2743" s="23">
        <f t="shared" si="315"/>
        <v>12654</v>
      </c>
      <c r="I2743" s="25">
        <f t="shared" si="316"/>
        <v>12655</v>
      </c>
      <c r="J2743" s="80" t="s">
        <v>483</v>
      </c>
      <c r="K2743" s="79">
        <f t="shared" si="317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81</v>
      </c>
      <c r="C2744" s="36">
        <f t="shared" si="313"/>
        <v>81</v>
      </c>
      <c r="D2744" s="30">
        <f t="shared" si="314"/>
        <v>6904</v>
      </c>
      <c r="E2744" s="29"/>
      <c r="F2744" s="31">
        <v>5176</v>
      </c>
      <c r="G2744" s="25" t="s">
        <v>171</v>
      </c>
      <c r="H2744" s="23">
        <f t="shared" si="315"/>
        <v>12656</v>
      </c>
      <c r="I2744" s="25">
        <f t="shared" si="316"/>
        <v>12657</v>
      </c>
      <c r="J2744" s="80" t="s">
        <v>483</v>
      </c>
      <c r="K2744" s="79">
        <f t="shared" si="317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82</v>
      </c>
      <c r="C2745" s="36">
        <f t="shared" si="313"/>
        <v>82</v>
      </c>
      <c r="D2745" s="30">
        <f t="shared" si="314"/>
        <v>6905</v>
      </c>
      <c r="E2745" s="29"/>
      <c r="F2745" s="31">
        <v>5177</v>
      </c>
      <c r="G2745" s="25" t="s">
        <v>171</v>
      </c>
      <c r="H2745" s="23">
        <f t="shared" si="315"/>
        <v>12658</v>
      </c>
      <c r="I2745" s="25">
        <f t="shared" si="316"/>
        <v>12659</v>
      </c>
      <c r="J2745" s="80" t="s">
        <v>483</v>
      </c>
      <c r="K2745" s="79">
        <f t="shared" si="317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83</v>
      </c>
      <c r="C2746" s="36">
        <f t="shared" si="313"/>
        <v>83</v>
      </c>
      <c r="D2746" s="30">
        <f t="shared" si="314"/>
        <v>6906</v>
      </c>
      <c r="E2746" s="29"/>
      <c r="F2746" s="31">
        <v>5178</v>
      </c>
      <c r="G2746" s="25" t="s">
        <v>171</v>
      </c>
      <c r="H2746" s="23">
        <f t="shared" si="315"/>
        <v>12660</v>
      </c>
      <c r="I2746" s="25">
        <f t="shared" si="316"/>
        <v>12661</v>
      </c>
      <c r="J2746" s="80" t="s">
        <v>483</v>
      </c>
      <c r="K2746" s="79">
        <f t="shared" si="317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84</v>
      </c>
      <c r="C2747" s="36">
        <f t="shared" si="313"/>
        <v>84</v>
      </c>
      <c r="D2747" s="30">
        <f t="shared" si="314"/>
        <v>6907</v>
      </c>
      <c r="E2747" s="29"/>
      <c r="F2747" s="31">
        <v>5179</v>
      </c>
      <c r="G2747" s="25" t="s">
        <v>171</v>
      </c>
      <c r="H2747" s="23">
        <f t="shared" si="315"/>
        <v>12662</v>
      </c>
      <c r="I2747" s="25">
        <f t="shared" si="316"/>
        <v>12663</v>
      </c>
      <c r="J2747" s="80" t="s">
        <v>483</v>
      </c>
      <c r="K2747" s="79">
        <f t="shared" si="317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85</v>
      </c>
      <c r="C2748" s="36">
        <f t="shared" si="313"/>
        <v>85</v>
      </c>
      <c r="D2748" s="30">
        <f t="shared" si="314"/>
        <v>6908</v>
      </c>
      <c r="E2748" s="29"/>
      <c r="F2748" s="31">
        <v>5180</v>
      </c>
      <c r="G2748" s="25" t="s">
        <v>171</v>
      </c>
      <c r="H2748" s="23">
        <f t="shared" si="315"/>
        <v>12664</v>
      </c>
      <c r="I2748" s="25">
        <f t="shared" si="316"/>
        <v>12665</v>
      </c>
      <c r="J2748" s="80" t="s">
        <v>483</v>
      </c>
      <c r="K2748" s="79">
        <f t="shared" si="317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86</v>
      </c>
      <c r="C2749" s="36">
        <f t="shared" si="313"/>
        <v>86</v>
      </c>
      <c r="D2749" s="30">
        <f t="shared" si="314"/>
        <v>6909</v>
      </c>
      <c r="E2749" s="29"/>
      <c r="F2749" s="31">
        <v>5181</v>
      </c>
      <c r="G2749" s="25" t="s">
        <v>171</v>
      </c>
      <c r="H2749" s="23">
        <f t="shared" si="315"/>
        <v>12666</v>
      </c>
      <c r="I2749" s="25">
        <f t="shared" si="316"/>
        <v>12667</v>
      </c>
      <c r="J2749" s="80" t="s">
        <v>483</v>
      </c>
      <c r="K2749" s="79">
        <f t="shared" si="317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87</v>
      </c>
      <c r="C2750" s="36">
        <f t="shared" si="313"/>
        <v>87</v>
      </c>
      <c r="D2750" s="30">
        <f t="shared" si="314"/>
        <v>6910</v>
      </c>
      <c r="E2750" s="29"/>
      <c r="F2750" s="31">
        <v>5182</v>
      </c>
      <c r="G2750" s="25" t="s">
        <v>171</v>
      </c>
      <c r="H2750" s="23">
        <f t="shared" si="315"/>
        <v>12668</v>
      </c>
      <c r="I2750" s="25">
        <f t="shared" si="316"/>
        <v>12669</v>
      </c>
      <c r="J2750" s="80" t="s">
        <v>483</v>
      </c>
      <c r="K2750" s="79">
        <f t="shared" si="317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88</v>
      </c>
      <c r="C2751" s="36">
        <f t="shared" si="313"/>
        <v>88</v>
      </c>
      <c r="D2751" s="30">
        <f t="shared" si="314"/>
        <v>6911</v>
      </c>
      <c r="E2751" s="29"/>
      <c r="F2751" s="31">
        <v>5183</v>
      </c>
      <c r="G2751" s="25" t="s">
        <v>171</v>
      </c>
      <c r="H2751" s="23">
        <f t="shared" si="315"/>
        <v>12670</v>
      </c>
      <c r="I2751" s="25">
        <f t="shared" si="316"/>
        <v>12671</v>
      </c>
      <c r="J2751" s="80" t="s">
        <v>483</v>
      </c>
      <c r="K2751" s="79">
        <f t="shared" si="317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89</v>
      </c>
      <c r="C2752" s="36">
        <f t="shared" si="313"/>
        <v>89</v>
      </c>
      <c r="D2752" s="30">
        <f t="shared" si="314"/>
        <v>6912</v>
      </c>
      <c r="E2752" s="29"/>
      <c r="F2752" s="31">
        <v>5184</v>
      </c>
      <c r="G2752" s="25" t="s">
        <v>171</v>
      </c>
      <c r="H2752" s="23">
        <f t="shared" si="315"/>
        <v>12672</v>
      </c>
      <c r="I2752" s="25">
        <f t="shared" si="316"/>
        <v>12673</v>
      </c>
      <c r="J2752" s="80" t="s">
        <v>483</v>
      </c>
      <c r="K2752" s="79">
        <f t="shared" si="317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12"/>
        <v>kW Demand- Circuit 90</v>
      </c>
      <c r="C2753" s="36">
        <f t="shared" si="313"/>
        <v>90</v>
      </c>
      <c r="D2753" s="30">
        <f t="shared" si="314"/>
        <v>6913</v>
      </c>
      <c r="E2753" s="29"/>
      <c r="F2753" s="31">
        <v>5185</v>
      </c>
      <c r="G2753" s="25" t="s">
        <v>171</v>
      </c>
      <c r="H2753" s="23">
        <f t="shared" si="315"/>
        <v>12674</v>
      </c>
      <c r="I2753" s="25">
        <f t="shared" si="316"/>
        <v>12675</v>
      </c>
      <c r="J2753" s="80" t="s">
        <v>483</v>
      </c>
      <c r="K2753" s="79">
        <f t="shared" si="317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12"/>
        <v>kW Demand- Circuit 91</v>
      </c>
      <c r="C2754" s="36">
        <f t="shared" si="313"/>
        <v>91</v>
      </c>
      <c r="D2754" s="30">
        <f t="shared" si="314"/>
        <v>6914</v>
      </c>
      <c r="E2754" s="29"/>
      <c r="F2754" s="31">
        <v>5186</v>
      </c>
      <c r="G2754" s="25" t="s">
        <v>171</v>
      </c>
      <c r="H2754" s="23">
        <f t="shared" si="315"/>
        <v>12676</v>
      </c>
      <c r="I2754" s="25">
        <f t="shared" si="316"/>
        <v>12677</v>
      </c>
      <c r="J2754" s="80" t="s">
        <v>483</v>
      </c>
      <c r="K2754" s="79">
        <f t="shared" si="317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12"/>
        <v>kW Demand- Circuit 92</v>
      </c>
      <c r="C2755" s="36">
        <f t="shared" si="313"/>
        <v>92</v>
      </c>
      <c r="D2755" s="30">
        <f t="shared" si="314"/>
        <v>6915</v>
      </c>
      <c r="E2755" s="29"/>
      <c r="F2755" s="31">
        <v>5187</v>
      </c>
      <c r="G2755" s="25" t="s">
        <v>171</v>
      </c>
      <c r="H2755" s="23">
        <f t="shared" si="315"/>
        <v>12678</v>
      </c>
      <c r="I2755" s="25">
        <f t="shared" si="316"/>
        <v>12679</v>
      </c>
      <c r="J2755" s="80" t="s">
        <v>483</v>
      </c>
      <c r="K2755" s="79">
        <f t="shared" si="317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12"/>
        <v>kW Demand- Circuit 93</v>
      </c>
      <c r="C2756" s="36">
        <f t="shared" si="313"/>
        <v>93</v>
      </c>
      <c r="D2756" s="30">
        <f t="shared" si="314"/>
        <v>6916</v>
      </c>
      <c r="E2756" s="29"/>
      <c r="F2756" s="31">
        <v>5188</v>
      </c>
      <c r="G2756" s="25" t="s">
        <v>171</v>
      </c>
      <c r="H2756" s="23">
        <f t="shared" si="315"/>
        <v>12680</v>
      </c>
      <c r="I2756" s="25">
        <f t="shared" si="316"/>
        <v>12681</v>
      </c>
      <c r="J2756" s="80" t="s">
        <v>483</v>
      </c>
      <c r="K2756" s="79">
        <f t="shared" si="317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12"/>
        <v>kW Demand- Circuit 94</v>
      </c>
      <c r="C2757" s="36">
        <f t="shared" si="313"/>
        <v>94</v>
      </c>
      <c r="D2757" s="30">
        <f t="shared" si="314"/>
        <v>6917</v>
      </c>
      <c r="E2757" s="29"/>
      <c r="F2757" s="31">
        <v>5189</v>
      </c>
      <c r="G2757" s="25" t="s">
        <v>171</v>
      </c>
      <c r="H2757" s="23">
        <f t="shared" si="315"/>
        <v>12682</v>
      </c>
      <c r="I2757" s="25">
        <f t="shared" si="316"/>
        <v>12683</v>
      </c>
      <c r="J2757" s="80" t="s">
        <v>483</v>
      </c>
      <c r="K2757" s="79">
        <f t="shared" si="317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12"/>
        <v>kW Demand- Circuit 95</v>
      </c>
      <c r="C2758" s="36">
        <f t="shared" si="313"/>
        <v>95</v>
      </c>
      <c r="D2758" s="30">
        <f t="shared" si="314"/>
        <v>6918</v>
      </c>
      <c r="E2758" s="29"/>
      <c r="F2758" s="31">
        <v>5190</v>
      </c>
      <c r="G2758" s="25" t="s">
        <v>171</v>
      </c>
      <c r="H2758" s="23">
        <f t="shared" si="315"/>
        <v>12684</v>
      </c>
      <c r="I2758" s="25">
        <f t="shared" si="316"/>
        <v>12685</v>
      </c>
      <c r="J2758" s="80" t="s">
        <v>483</v>
      </c>
      <c r="K2758" s="79">
        <f t="shared" si="317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12"/>
        <v>kW Demand- Circuit 96</v>
      </c>
      <c r="C2759" s="36">
        <f t="shared" si="313"/>
        <v>96</v>
      </c>
      <c r="D2759" s="30">
        <f t="shared" si="314"/>
        <v>6919</v>
      </c>
      <c r="E2759" s="29"/>
      <c r="F2759" s="31">
        <v>5191</v>
      </c>
      <c r="G2759" s="25" t="s">
        <v>171</v>
      </c>
      <c r="H2759" s="23">
        <f t="shared" si="315"/>
        <v>12686</v>
      </c>
      <c r="I2759" s="25">
        <f t="shared" si="316"/>
        <v>12687</v>
      </c>
      <c r="J2759" s="80" t="s">
        <v>483</v>
      </c>
      <c r="K2759" s="79">
        <f t="shared" si="317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69" customFormat="1" outlineLevel="1" x14ac:dyDescent="0.25">
      <c r="A2761" s="71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80" t="s">
        <v>483</v>
      </c>
      <c r="K2761" s="79" t="s">
        <v>504</v>
      </c>
      <c r="L2761" s="36" t="s">
        <v>110</v>
      </c>
      <c r="M2761" s="36" t="s">
        <v>52</v>
      </c>
      <c r="N2761" s="36" t="s">
        <v>403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80" t="s">
        <v>483</v>
      </c>
      <c r="K2762" s="79">
        <f>K2759+1</f>
        <v>1361</v>
      </c>
      <c r="L2762" s="36" t="s">
        <v>110</v>
      </c>
      <c r="M2762" s="36" t="s">
        <v>52</v>
      </c>
      <c r="N2762" s="36" t="s">
        <v>403</v>
      </c>
    </row>
    <row r="2763" spans="1:16" ht="15.75" hidden="1" customHeight="1" outlineLevel="2" x14ac:dyDescent="0.25">
      <c r="B2763" s="35" t="str">
        <f t="shared" ref="B2763:B2826" si="318">CONCATENATE("Max Current Demand - Circuit ",C2763)</f>
        <v>Max Current Demand - Circuit 2</v>
      </c>
      <c r="C2763" s="36">
        <f t="shared" ref="C2763:C2794" si="319">C2762+1</f>
        <v>2</v>
      </c>
      <c r="D2763" s="30">
        <f t="shared" ref="D2763:D2794" si="320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80" t="s">
        <v>483</v>
      </c>
      <c r="K2763" s="79">
        <f>K2762+1</f>
        <v>1362</v>
      </c>
      <c r="L2763" s="36" t="s">
        <v>110</v>
      </c>
      <c r="M2763" s="36" t="s">
        <v>52</v>
      </c>
      <c r="N2763" s="36" t="s">
        <v>403</v>
      </c>
    </row>
    <row r="2764" spans="1:16" ht="15.75" hidden="1" customHeight="1" outlineLevel="2" x14ac:dyDescent="0.25">
      <c r="B2764" s="35" t="str">
        <f t="shared" si="318"/>
        <v>Max Current Demand - Circuit 3</v>
      </c>
      <c r="C2764" s="36">
        <f t="shared" si="319"/>
        <v>3</v>
      </c>
      <c r="D2764" s="30">
        <f t="shared" si="320"/>
        <v>6922</v>
      </c>
      <c r="E2764" s="29"/>
      <c r="F2764" s="31">
        <v>5194</v>
      </c>
      <c r="G2764" s="25" t="s">
        <v>171</v>
      </c>
      <c r="H2764" s="23">
        <f t="shared" ref="H2764:H2827" si="321">I2763+1</f>
        <v>12692</v>
      </c>
      <c r="I2764" s="25">
        <f t="shared" ref="I2764:I2827" si="322">+H2764+1</f>
        <v>12693</v>
      </c>
      <c r="J2764" s="80" t="s">
        <v>483</v>
      </c>
      <c r="K2764" s="79">
        <f t="shared" ref="K2764:K2827" si="323">K2763+1</f>
        <v>1363</v>
      </c>
      <c r="L2764" s="36" t="s">
        <v>110</v>
      </c>
      <c r="M2764" s="36" t="s">
        <v>52</v>
      </c>
      <c r="N2764" s="36" t="s">
        <v>403</v>
      </c>
    </row>
    <row r="2765" spans="1:16" ht="15.75" hidden="1" customHeight="1" outlineLevel="2" x14ac:dyDescent="0.25">
      <c r="B2765" s="35" t="str">
        <f t="shared" si="318"/>
        <v>Max Current Demand - Circuit 4</v>
      </c>
      <c r="C2765" s="36">
        <f t="shared" si="319"/>
        <v>4</v>
      </c>
      <c r="D2765" s="30">
        <f t="shared" si="320"/>
        <v>6923</v>
      </c>
      <c r="E2765" s="29"/>
      <c r="F2765" s="31">
        <v>5195</v>
      </c>
      <c r="G2765" s="25" t="s">
        <v>171</v>
      </c>
      <c r="H2765" s="23">
        <f t="shared" si="321"/>
        <v>12694</v>
      </c>
      <c r="I2765" s="25">
        <f t="shared" si="322"/>
        <v>12695</v>
      </c>
      <c r="J2765" s="80" t="s">
        <v>483</v>
      </c>
      <c r="K2765" s="79">
        <f t="shared" si="323"/>
        <v>1364</v>
      </c>
      <c r="L2765" s="36" t="s">
        <v>110</v>
      </c>
      <c r="M2765" s="36" t="s">
        <v>52</v>
      </c>
      <c r="N2765" s="36" t="s">
        <v>403</v>
      </c>
    </row>
    <row r="2766" spans="1:16" ht="15.75" hidden="1" customHeight="1" outlineLevel="2" x14ac:dyDescent="0.25">
      <c r="B2766" s="35" t="str">
        <f t="shared" si="318"/>
        <v>Max Current Demand - Circuit 5</v>
      </c>
      <c r="C2766" s="36">
        <f t="shared" si="319"/>
        <v>5</v>
      </c>
      <c r="D2766" s="30">
        <f t="shared" si="320"/>
        <v>6924</v>
      </c>
      <c r="E2766" s="29"/>
      <c r="F2766" s="31">
        <v>5196</v>
      </c>
      <c r="G2766" s="25" t="s">
        <v>171</v>
      </c>
      <c r="H2766" s="23">
        <f t="shared" si="321"/>
        <v>12696</v>
      </c>
      <c r="I2766" s="25">
        <f t="shared" si="322"/>
        <v>12697</v>
      </c>
      <c r="J2766" s="80" t="s">
        <v>483</v>
      </c>
      <c r="K2766" s="79">
        <f t="shared" si="323"/>
        <v>1365</v>
      </c>
      <c r="L2766" s="36" t="s">
        <v>110</v>
      </c>
      <c r="M2766" s="36" t="s">
        <v>52</v>
      </c>
      <c r="N2766" s="36" t="s">
        <v>403</v>
      </c>
    </row>
    <row r="2767" spans="1:16" ht="15.75" hidden="1" customHeight="1" outlineLevel="2" x14ac:dyDescent="0.25">
      <c r="B2767" s="35" t="str">
        <f t="shared" si="318"/>
        <v>Max Current Demand - Circuit 6</v>
      </c>
      <c r="C2767" s="36">
        <f t="shared" si="319"/>
        <v>6</v>
      </c>
      <c r="D2767" s="30">
        <f t="shared" si="320"/>
        <v>6925</v>
      </c>
      <c r="E2767" s="29"/>
      <c r="F2767" s="31">
        <v>5197</v>
      </c>
      <c r="G2767" s="25" t="s">
        <v>171</v>
      </c>
      <c r="H2767" s="23">
        <f t="shared" si="321"/>
        <v>12698</v>
      </c>
      <c r="I2767" s="25">
        <f t="shared" si="322"/>
        <v>12699</v>
      </c>
      <c r="J2767" s="80" t="s">
        <v>483</v>
      </c>
      <c r="K2767" s="79">
        <f t="shared" si="323"/>
        <v>1366</v>
      </c>
      <c r="L2767" s="36" t="s">
        <v>110</v>
      </c>
      <c r="M2767" s="36" t="s">
        <v>52</v>
      </c>
      <c r="N2767" s="36" t="s">
        <v>403</v>
      </c>
    </row>
    <row r="2768" spans="1:16" ht="15.75" hidden="1" customHeight="1" outlineLevel="2" x14ac:dyDescent="0.25">
      <c r="B2768" s="35" t="str">
        <f t="shared" si="318"/>
        <v>Max Current Demand - Circuit 7</v>
      </c>
      <c r="C2768" s="36">
        <f t="shared" si="319"/>
        <v>7</v>
      </c>
      <c r="D2768" s="30">
        <f t="shared" si="320"/>
        <v>6926</v>
      </c>
      <c r="E2768" s="29"/>
      <c r="F2768" s="31">
        <v>5198</v>
      </c>
      <c r="G2768" s="25" t="s">
        <v>171</v>
      </c>
      <c r="H2768" s="23">
        <f t="shared" si="321"/>
        <v>12700</v>
      </c>
      <c r="I2768" s="25">
        <f t="shared" si="322"/>
        <v>12701</v>
      </c>
      <c r="J2768" s="80" t="s">
        <v>483</v>
      </c>
      <c r="K2768" s="79">
        <f t="shared" si="323"/>
        <v>1367</v>
      </c>
      <c r="L2768" s="36" t="s">
        <v>110</v>
      </c>
      <c r="M2768" s="36" t="s">
        <v>52</v>
      </c>
      <c r="N2768" s="36" t="s">
        <v>403</v>
      </c>
    </row>
    <row r="2769" spans="1:14" ht="15.75" hidden="1" customHeight="1" outlineLevel="2" x14ac:dyDescent="0.25">
      <c r="B2769" s="35" t="str">
        <f t="shared" si="318"/>
        <v>Max Current Demand - Circuit 8</v>
      </c>
      <c r="C2769" s="36">
        <f t="shared" si="319"/>
        <v>8</v>
      </c>
      <c r="D2769" s="30">
        <f t="shared" si="320"/>
        <v>6927</v>
      </c>
      <c r="E2769" s="29"/>
      <c r="F2769" s="31">
        <v>5199</v>
      </c>
      <c r="G2769" s="25" t="s">
        <v>171</v>
      </c>
      <c r="H2769" s="23">
        <f t="shared" si="321"/>
        <v>12702</v>
      </c>
      <c r="I2769" s="25">
        <f t="shared" si="322"/>
        <v>12703</v>
      </c>
      <c r="J2769" s="80" t="s">
        <v>483</v>
      </c>
      <c r="K2769" s="79">
        <f t="shared" si="323"/>
        <v>1368</v>
      </c>
      <c r="L2769" s="36" t="s">
        <v>110</v>
      </c>
      <c r="M2769" s="36" t="s">
        <v>52</v>
      </c>
      <c r="N2769" s="36" t="s">
        <v>403</v>
      </c>
    </row>
    <row r="2770" spans="1:14" ht="15.75" hidden="1" customHeight="1" outlineLevel="2" x14ac:dyDescent="0.25">
      <c r="B2770" s="35" t="str">
        <f t="shared" si="318"/>
        <v>Max Current Demand - Circuit 9</v>
      </c>
      <c r="C2770" s="36">
        <f t="shared" si="319"/>
        <v>9</v>
      </c>
      <c r="D2770" s="30">
        <f t="shared" si="320"/>
        <v>6928</v>
      </c>
      <c r="E2770" s="29"/>
      <c r="F2770" s="31">
        <v>5200</v>
      </c>
      <c r="G2770" s="25" t="s">
        <v>171</v>
      </c>
      <c r="H2770" s="23">
        <f t="shared" si="321"/>
        <v>12704</v>
      </c>
      <c r="I2770" s="25">
        <f t="shared" si="322"/>
        <v>12705</v>
      </c>
      <c r="J2770" s="80" t="s">
        <v>483</v>
      </c>
      <c r="K2770" s="79">
        <f t="shared" si="323"/>
        <v>1369</v>
      </c>
      <c r="L2770" s="36" t="s">
        <v>110</v>
      </c>
      <c r="M2770" s="36" t="s">
        <v>52</v>
      </c>
      <c r="N2770" s="36" t="s">
        <v>403</v>
      </c>
    </row>
    <row r="2771" spans="1:14" ht="15.75" hidden="1" customHeight="1" outlineLevel="2" x14ac:dyDescent="0.25">
      <c r="B2771" s="35" t="str">
        <f t="shared" si="318"/>
        <v>Max Current Demand - Circuit 10</v>
      </c>
      <c r="C2771" s="36">
        <f t="shared" si="319"/>
        <v>10</v>
      </c>
      <c r="D2771" s="30">
        <f t="shared" si="320"/>
        <v>6929</v>
      </c>
      <c r="E2771" s="29"/>
      <c r="F2771" s="31">
        <v>5201</v>
      </c>
      <c r="G2771" s="25" t="s">
        <v>171</v>
      </c>
      <c r="H2771" s="23">
        <f t="shared" si="321"/>
        <v>12706</v>
      </c>
      <c r="I2771" s="25">
        <f t="shared" si="322"/>
        <v>12707</v>
      </c>
      <c r="J2771" s="80" t="s">
        <v>483</v>
      </c>
      <c r="K2771" s="79">
        <f t="shared" si="323"/>
        <v>1370</v>
      </c>
      <c r="L2771" s="36" t="s">
        <v>110</v>
      </c>
      <c r="M2771" s="36" t="s">
        <v>52</v>
      </c>
      <c r="N2771" s="36" t="s">
        <v>403</v>
      </c>
    </row>
    <row r="2772" spans="1:14" ht="15.75" hidden="1" customHeight="1" outlineLevel="2" x14ac:dyDescent="0.25">
      <c r="B2772" s="35" t="str">
        <f t="shared" si="318"/>
        <v>Max Current Demand - Circuit 11</v>
      </c>
      <c r="C2772" s="36">
        <f t="shared" si="319"/>
        <v>11</v>
      </c>
      <c r="D2772" s="30">
        <f t="shared" si="320"/>
        <v>6930</v>
      </c>
      <c r="E2772" s="29"/>
      <c r="F2772" s="31">
        <v>5202</v>
      </c>
      <c r="G2772" s="25" t="s">
        <v>171</v>
      </c>
      <c r="H2772" s="23">
        <f t="shared" si="321"/>
        <v>12708</v>
      </c>
      <c r="I2772" s="25">
        <f t="shared" si="322"/>
        <v>12709</v>
      </c>
      <c r="J2772" s="80" t="s">
        <v>483</v>
      </c>
      <c r="K2772" s="79">
        <f t="shared" si="323"/>
        <v>1371</v>
      </c>
      <c r="L2772" s="36" t="s">
        <v>110</v>
      </c>
      <c r="M2772" s="36" t="s">
        <v>52</v>
      </c>
      <c r="N2772" s="36" t="s">
        <v>403</v>
      </c>
    </row>
    <row r="2773" spans="1:14" ht="15.75" hidden="1" customHeight="1" outlineLevel="2" x14ac:dyDescent="0.25">
      <c r="B2773" s="35" t="str">
        <f t="shared" si="318"/>
        <v>Max Current Demand - Circuit 12</v>
      </c>
      <c r="C2773" s="36">
        <f t="shared" si="319"/>
        <v>12</v>
      </c>
      <c r="D2773" s="30">
        <f t="shared" si="320"/>
        <v>6931</v>
      </c>
      <c r="E2773" s="29"/>
      <c r="F2773" s="31">
        <v>5203</v>
      </c>
      <c r="G2773" s="25" t="s">
        <v>171</v>
      </c>
      <c r="H2773" s="23">
        <f t="shared" si="321"/>
        <v>12710</v>
      </c>
      <c r="I2773" s="25">
        <f t="shared" si="322"/>
        <v>12711</v>
      </c>
      <c r="J2773" s="80" t="s">
        <v>483</v>
      </c>
      <c r="K2773" s="79">
        <f t="shared" si="323"/>
        <v>1372</v>
      </c>
      <c r="L2773" s="36" t="s">
        <v>110</v>
      </c>
      <c r="M2773" s="36" t="s">
        <v>52</v>
      </c>
      <c r="N2773" s="36" t="s">
        <v>403</v>
      </c>
    </row>
    <row r="2774" spans="1:14" ht="15.75" hidden="1" customHeight="1" outlineLevel="2" x14ac:dyDescent="0.25">
      <c r="B2774" s="35" t="str">
        <f t="shared" si="318"/>
        <v>Max Current Demand - Circuit 13</v>
      </c>
      <c r="C2774" s="36">
        <f t="shared" si="319"/>
        <v>13</v>
      </c>
      <c r="D2774" s="30">
        <f t="shared" si="320"/>
        <v>6932</v>
      </c>
      <c r="E2774" s="29"/>
      <c r="F2774" s="31">
        <v>5204</v>
      </c>
      <c r="G2774" s="25" t="s">
        <v>171</v>
      </c>
      <c r="H2774" s="23">
        <f t="shared" si="321"/>
        <v>12712</v>
      </c>
      <c r="I2774" s="25">
        <f t="shared" si="322"/>
        <v>12713</v>
      </c>
      <c r="J2774" s="80" t="s">
        <v>483</v>
      </c>
      <c r="K2774" s="79">
        <f t="shared" si="323"/>
        <v>1373</v>
      </c>
      <c r="L2774" s="36" t="s">
        <v>110</v>
      </c>
      <c r="M2774" s="36" t="s">
        <v>52</v>
      </c>
      <c r="N2774" s="36" t="s">
        <v>403</v>
      </c>
    </row>
    <row r="2775" spans="1:14" ht="15" hidden="1" customHeight="1" outlineLevel="2" x14ac:dyDescent="0.25">
      <c r="A2775" s="36"/>
      <c r="B2775" s="35" t="str">
        <f t="shared" si="318"/>
        <v>Max Current Demand - Circuit 14</v>
      </c>
      <c r="C2775" s="36">
        <f t="shared" si="319"/>
        <v>14</v>
      </c>
      <c r="D2775" s="30">
        <f t="shared" si="320"/>
        <v>6933</v>
      </c>
      <c r="E2775" s="29"/>
      <c r="F2775" s="31">
        <v>5205</v>
      </c>
      <c r="G2775" s="25" t="s">
        <v>171</v>
      </c>
      <c r="H2775" s="23">
        <f t="shared" si="321"/>
        <v>12714</v>
      </c>
      <c r="I2775" s="25">
        <f t="shared" si="322"/>
        <v>12715</v>
      </c>
      <c r="J2775" s="80" t="s">
        <v>483</v>
      </c>
      <c r="K2775" s="79">
        <f t="shared" si="323"/>
        <v>1374</v>
      </c>
      <c r="L2775" s="36" t="s">
        <v>110</v>
      </c>
      <c r="M2775" s="36" t="s">
        <v>52</v>
      </c>
      <c r="N2775" s="36" t="s">
        <v>403</v>
      </c>
    </row>
    <row r="2776" spans="1:14" ht="15" hidden="1" customHeight="1" outlineLevel="2" x14ac:dyDescent="0.25">
      <c r="A2776" s="36"/>
      <c r="B2776" s="35" t="str">
        <f t="shared" si="318"/>
        <v>Max Current Demand - Circuit 15</v>
      </c>
      <c r="C2776" s="36">
        <f t="shared" si="319"/>
        <v>15</v>
      </c>
      <c r="D2776" s="30">
        <f t="shared" si="320"/>
        <v>6934</v>
      </c>
      <c r="E2776" s="29"/>
      <c r="F2776" s="31">
        <v>5206</v>
      </c>
      <c r="G2776" s="25" t="s">
        <v>171</v>
      </c>
      <c r="H2776" s="23">
        <f t="shared" si="321"/>
        <v>12716</v>
      </c>
      <c r="I2776" s="25">
        <f t="shared" si="322"/>
        <v>12717</v>
      </c>
      <c r="J2776" s="80" t="s">
        <v>483</v>
      </c>
      <c r="K2776" s="79">
        <f t="shared" si="323"/>
        <v>1375</v>
      </c>
      <c r="L2776" s="36" t="s">
        <v>110</v>
      </c>
      <c r="M2776" s="36" t="s">
        <v>52</v>
      </c>
      <c r="N2776" s="36" t="s">
        <v>403</v>
      </c>
    </row>
    <row r="2777" spans="1:14" ht="15" hidden="1" customHeight="1" outlineLevel="2" x14ac:dyDescent="0.25">
      <c r="A2777" s="36"/>
      <c r="B2777" s="35" t="str">
        <f t="shared" si="318"/>
        <v>Max Current Demand - Circuit 16</v>
      </c>
      <c r="C2777" s="36">
        <f t="shared" si="319"/>
        <v>16</v>
      </c>
      <c r="D2777" s="30">
        <f t="shared" si="320"/>
        <v>6935</v>
      </c>
      <c r="E2777" s="29"/>
      <c r="F2777" s="31">
        <v>5207</v>
      </c>
      <c r="G2777" s="25" t="s">
        <v>171</v>
      </c>
      <c r="H2777" s="23">
        <f t="shared" si="321"/>
        <v>12718</v>
      </c>
      <c r="I2777" s="25">
        <f t="shared" si="322"/>
        <v>12719</v>
      </c>
      <c r="J2777" s="80" t="s">
        <v>483</v>
      </c>
      <c r="K2777" s="79">
        <f t="shared" si="323"/>
        <v>1376</v>
      </c>
      <c r="L2777" s="36" t="s">
        <v>110</v>
      </c>
      <c r="M2777" s="36" t="s">
        <v>52</v>
      </c>
      <c r="N2777" s="36" t="s">
        <v>403</v>
      </c>
    </row>
    <row r="2778" spans="1:14" ht="15" hidden="1" customHeight="1" outlineLevel="2" x14ac:dyDescent="0.25">
      <c r="A2778" s="36"/>
      <c r="B2778" s="35" t="str">
        <f t="shared" si="318"/>
        <v>Max Current Demand - Circuit 17</v>
      </c>
      <c r="C2778" s="36">
        <f t="shared" si="319"/>
        <v>17</v>
      </c>
      <c r="D2778" s="30">
        <f t="shared" si="320"/>
        <v>6936</v>
      </c>
      <c r="E2778" s="29"/>
      <c r="F2778" s="31">
        <v>5208</v>
      </c>
      <c r="G2778" s="25" t="s">
        <v>171</v>
      </c>
      <c r="H2778" s="23">
        <f t="shared" si="321"/>
        <v>12720</v>
      </c>
      <c r="I2778" s="25">
        <f t="shared" si="322"/>
        <v>12721</v>
      </c>
      <c r="J2778" s="80" t="s">
        <v>483</v>
      </c>
      <c r="K2778" s="79">
        <f t="shared" si="323"/>
        <v>1377</v>
      </c>
      <c r="L2778" s="36" t="s">
        <v>110</v>
      </c>
      <c r="M2778" s="36" t="s">
        <v>52</v>
      </c>
      <c r="N2778" s="36" t="s">
        <v>403</v>
      </c>
    </row>
    <row r="2779" spans="1:14" ht="15" hidden="1" customHeight="1" outlineLevel="2" x14ac:dyDescent="0.25">
      <c r="A2779" s="36"/>
      <c r="B2779" s="35" t="str">
        <f t="shared" si="318"/>
        <v>Max Current Demand - Circuit 18</v>
      </c>
      <c r="C2779" s="36">
        <f t="shared" si="319"/>
        <v>18</v>
      </c>
      <c r="D2779" s="30">
        <f t="shared" si="320"/>
        <v>6937</v>
      </c>
      <c r="E2779" s="29"/>
      <c r="F2779" s="31">
        <v>5209</v>
      </c>
      <c r="G2779" s="25" t="s">
        <v>171</v>
      </c>
      <c r="H2779" s="23">
        <f t="shared" si="321"/>
        <v>12722</v>
      </c>
      <c r="I2779" s="25">
        <f t="shared" si="322"/>
        <v>12723</v>
      </c>
      <c r="J2779" s="80" t="s">
        <v>483</v>
      </c>
      <c r="K2779" s="79">
        <f t="shared" si="323"/>
        <v>1378</v>
      </c>
      <c r="L2779" s="36" t="s">
        <v>110</v>
      </c>
      <c r="M2779" s="36" t="s">
        <v>52</v>
      </c>
      <c r="N2779" s="36" t="s">
        <v>403</v>
      </c>
    </row>
    <row r="2780" spans="1:14" ht="15" hidden="1" customHeight="1" outlineLevel="2" x14ac:dyDescent="0.25">
      <c r="A2780" s="36"/>
      <c r="B2780" s="35" t="str">
        <f t="shared" si="318"/>
        <v>Max Current Demand - Circuit 19</v>
      </c>
      <c r="C2780" s="36">
        <f t="shared" si="319"/>
        <v>19</v>
      </c>
      <c r="D2780" s="30">
        <f t="shared" si="320"/>
        <v>6938</v>
      </c>
      <c r="E2780" s="29"/>
      <c r="F2780" s="31">
        <v>5210</v>
      </c>
      <c r="G2780" s="25" t="s">
        <v>171</v>
      </c>
      <c r="H2780" s="23">
        <f t="shared" si="321"/>
        <v>12724</v>
      </c>
      <c r="I2780" s="25">
        <f t="shared" si="322"/>
        <v>12725</v>
      </c>
      <c r="J2780" s="80" t="s">
        <v>483</v>
      </c>
      <c r="K2780" s="79">
        <f t="shared" si="323"/>
        <v>1379</v>
      </c>
      <c r="L2780" s="36" t="s">
        <v>110</v>
      </c>
      <c r="M2780" s="36" t="s">
        <v>52</v>
      </c>
      <c r="N2780" s="36" t="s">
        <v>403</v>
      </c>
    </row>
    <row r="2781" spans="1:14" ht="15" hidden="1" customHeight="1" outlineLevel="2" x14ac:dyDescent="0.25">
      <c r="A2781" s="36"/>
      <c r="B2781" s="35" t="str">
        <f t="shared" si="318"/>
        <v>Max Current Demand - Circuit 20</v>
      </c>
      <c r="C2781" s="36">
        <f t="shared" si="319"/>
        <v>20</v>
      </c>
      <c r="D2781" s="30">
        <f t="shared" si="320"/>
        <v>6939</v>
      </c>
      <c r="E2781" s="29"/>
      <c r="F2781" s="31">
        <v>5211</v>
      </c>
      <c r="G2781" s="25" t="s">
        <v>171</v>
      </c>
      <c r="H2781" s="23">
        <f t="shared" si="321"/>
        <v>12726</v>
      </c>
      <c r="I2781" s="25">
        <f t="shared" si="322"/>
        <v>12727</v>
      </c>
      <c r="J2781" s="80" t="s">
        <v>483</v>
      </c>
      <c r="K2781" s="79">
        <f t="shared" si="323"/>
        <v>1380</v>
      </c>
      <c r="L2781" s="36" t="s">
        <v>110</v>
      </c>
      <c r="M2781" s="36" t="s">
        <v>52</v>
      </c>
      <c r="N2781" s="36" t="s">
        <v>403</v>
      </c>
    </row>
    <row r="2782" spans="1:14" ht="15" hidden="1" customHeight="1" outlineLevel="2" x14ac:dyDescent="0.25">
      <c r="A2782" s="36"/>
      <c r="B2782" s="35" t="str">
        <f t="shared" si="318"/>
        <v>Max Current Demand - Circuit 21</v>
      </c>
      <c r="C2782" s="36">
        <f t="shared" si="319"/>
        <v>21</v>
      </c>
      <c r="D2782" s="30">
        <f t="shared" si="320"/>
        <v>6940</v>
      </c>
      <c r="E2782" s="29"/>
      <c r="F2782" s="31">
        <v>5212</v>
      </c>
      <c r="G2782" s="25" t="s">
        <v>171</v>
      </c>
      <c r="H2782" s="23">
        <f t="shared" si="321"/>
        <v>12728</v>
      </c>
      <c r="I2782" s="25">
        <f t="shared" si="322"/>
        <v>12729</v>
      </c>
      <c r="J2782" s="80" t="s">
        <v>483</v>
      </c>
      <c r="K2782" s="79">
        <f t="shared" si="323"/>
        <v>1381</v>
      </c>
      <c r="L2782" s="36" t="s">
        <v>110</v>
      </c>
      <c r="M2782" s="36" t="s">
        <v>52</v>
      </c>
      <c r="N2782" s="36" t="s">
        <v>403</v>
      </c>
    </row>
    <row r="2783" spans="1:14" ht="15" hidden="1" customHeight="1" outlineLevel="2" x14ac:dyDescent="0.25">
      <c r="A2783" s="36"/>
      <c r="B2783" s="35" t="str">
        <f t="shared" si="318"/>
        <v>Max Current Demand - Circuit 22</v>
      </c>
      <c r="C2783" s="36">
        <f t="shared" si="319"/>
        <v>22</v>
      </c>
      <c r="D2783" s="30">
        <f t="shared" si="320"/>
        <v>6941</v>
      </c>
      <c r="E2783" s="29"/>
      <c r="F2783" s="31">
        <v>5213</v>
      </c>
      <c r="G2783" s="25" t="s">
        <v>171</v>
      </c>
      <c r="H2783" s="23">
        <f t="shared" si="321"/>
        <v>12730</v>
      </c>
      <c r="I2783" s="25">
        <f t="shared" si="322"/>
        <v>12731</v>
      </c>
      <c r="J2783" s="80" t="s">
        <v>483</v>
      </c>
      <c r="K2783" s="79">
        <f t="shared" si="323"/>
        <v>1382</v>
      </c>
      <c r="L2783" s="36" t="s">
        <v>110</v>
      </c>
      <c r="M2783" s="36" t="s">
        <v>52</v>
      </c>
      <c r="N2783" s="36" t="s">
        <v>403</v>
      </c>
    </row>
    <row r="2784" spans="1:14" ht="15" hidden="1" customHeight="1" outlineLevel="2" x14ac:dyDescent="0.25">
      <c r="A2784" s="36"/>
      <c r="B2784" s="35" t="str">
        <f t="shared" si="318"/>
        <v>Max Current Demand - Circuit 23</v>
      </c>
      <c r="C2784" s="36">
        <f t="shared" si="319"/>
        <v>23</v>
      </c>
      <c r="D2784" s="30">
        <f t="shared" si="320"/>
        <v>6942</v>
      </c>
      <c r="E2784" s="29"/>
      <c r="F2784" s="31">
        <v>5214</v>
      </c>
      <c r="G2784" s="25" t="s">
        <v>171</v>
      </c>
      <c r="H2784" s="23">
        <f t="shared" si="321"/>
        <v>12732</v>
      </c>
      <c r="I2784" s="25">
        <f t="shared" si="322"/>
        <v>12733</v>
      </c>
      <c r="J2784" s="80" t="s">
        <v>483</v>
      </c>
      <c r="K2784" s="79">
        <f t="shared" si="323"/>
        <v>1383</v>
      </c>
      <c r="L2784" s="36" t="s">
        <v>110</v>
      </c>
      <c r="M2784" s="36" t="s">
        <v>52</v>
      </c>
      <c r="N2784" s="36" t="s">
        <v>403</v>
      </c>
    </row>
    <row r="2785" spans="1:14" ht="15" hidden="1" customHeight="1" outlineLevel="2" x14ac:dyDescent="0.25">
      <c r="A2785" s="36"/>
      <c r="B2785" s="35" t="str">
        <f t="shared" si="318"/>
        <v>Max Current Demand - Circuit 24</v>
      </c>
      <c r="C2785" s="36">
        <f t="shared" si="319"/>
        <v>24</v>
      </c>
      <c r="D2785" s="30">
        <f t="shared" si="320"/>
        <v>6943</v>
      </c>
      <c r="E2785" s="29"/>
      <c r="F2785" s="31">
        <v>5215</v>
      </c>
      <c r="G2785" s="25" t="s">
        <v>171</v>
      </c>
      <c r="H2785" s="23">
        <f t="shared" si="321"/>
        <v>12734</v>
      </c>
      <c r="I2785" s="25">
        <f t="shared" si="322"/>
        <v>12735</v>
      </c>
      <c r="J2785" s="80" t="s">
        <v>483</v>
      </c>
      <c r="K2785" s="79">
        <f t="shared" si="323"/>
        <v>1384</v>
      </c>
      <c r="L2785" s="36" t="s">
        <v>110</v>
      </c>
      <c r="M2785" s="36" t="s">
        <v>52</v>
      </c>
      <c r="N2785" s="36" t="s">
        <v>403</v>
      </c>
    </row>
    <row r="2786" spans="1:14" ht="15" hidden="1" customHeight="1" outlineLevel="2" x14ac:dyDescent="0.25">
      <c r="A2786" s="36"/>
      <c r="B2786" s="35" t="str">
        <f t="shared" si="318"/>
        <v>Max Current Demand - Circuit 25</v>
      </c>
      <c r="C2786" s="36">
        <f t="shared" si="319"/>
        <v>25</v>
      </c>
      <c r="D2786" s="30">
        <f t="shared" si="320"/>
        <v>6944</v>
      </c>
      <c r="E2786" s="29"/>
      <c r="F2786" s="31">
        <v>5216</v>
      </c>
      <c r="G2786" s="25" t="s">
        <v>171</v>
      </c>
      <c r="H2786" s="23">
        <f t="shared" si="321"/>
        <v>12736</v>
      </c>
      <c r="I2786" s="25">
        <f t="shared" si="322"/>
        <v>12737</v>
      </c>
      <c r="J2786" s="80" t="s">
        <v>483</v>
      </c>
      <c r="K2786" s="79">
        <f t="shared" si="323"/>
        <v>1385</v>
      </c>
      <c r="L2786" s="36" t="s">
        <v>110</v>
      </c>
      <c r="M2786" s="36" t="s">
        <v>52</v>
      </c>
      <c r="N2786" s="36" t="s">
        <v>403</v>
      </c>
    </row>
    <row r="2787" spans="1:14" ht="15" hidden="1" customHeight="1" outlineLevel="2" x14ac:dyDescent="0.25">
      <c r="A2787" s="36"/>
      <c r="B2787" s="35" t="str">
        <f t="shared" si="318"/>
        <v>Max Current Demand - Circuit 26</v>
      </c>
      <c r="C2787" s="36">
        <f t="shared" si="319"/>
        <v>26</v>
      </c>
      <c r="D2787" s="30">
        <f t="shared" si="320"/>
        <v>6945</v>
      </c>
      <c r="E2787" s="29"/>
      <c r="F2787" s="31">
        <v>5217</v>
      </c>
      <c r="G2787" s="25" t="s">
        <v>171</v>
      </c>
      <c r="H2787" s="23">
        <f t="shared" si="321"/>
        <v>12738</v>
      </c>
      <c r="I2787" s="25">
        <f t="shared" si="322"/>
        <v>12739</v>
      </c>
      <c r="J2787" s="80" t="s">
        <v>483</v>
      </c>
      <c r="K2787" s="79">
        <f t="shared" si="323"/>
        <v>1386</v>
      </c>
      <c r="L2787" s="36" t="s">
        <v>110</v>
      </c>
      <c r="M2787" s="36" t="s">
        <v>52</v>
      </c>
      <c r="N2787" s="36" t="s">
        <v>403</v>
      </c>
    </row>
    <row r="2788" spans="1:14" ht="15" hidden="1" customHeight="1" outlineLevel="2" x14ac:dyDescent="0.25">
      <c r="A2788" s="36"/>
      <c r="B2788" s="35" t="str">
        <f t="shared" si="318"/>
        <v>Max Current Demand - Circuit 27</v>
      </c>
      <c r="C2788" s="36">
        <f t="shared" si="319"/>
        <v>27</v>
      </c>
      <c r="D2788" s="30">
        <f t="shared" si="320"/>
        <v>6946</v>
      </c>
      <c r="E2788" s="29"/>
      <c r="F2788" s="31">
        <v>5218</v>
      </c>
      <c r="G2788" s="25" t="s">
        <v>171</v>
      </c>
      <c r="H2788" s="23">
        <f t="shared" si="321"/>
        <v>12740</v>
      </c>
      <c r="I2788" s="25">
        <f t="shared" si="322"/>
        <v>12741</v>
      </c>
      <c r="J2788" s="80" t="s">
        <v>483</v>
      </c>
      <c r="K2788" s="79">
        <f t="shared" si="323"/>
        <v>1387</v>
      </c>
      <c r="L2788" s="36" t="s">
        <v>110</v>
      </c>
      <c r="M2788" s="36" t="s">
        <v>52</v>
      </c>
      <c r="N2788" s="36" t="s">
        <v>403</v>
      </c>
    </row>
    <row r="2789" spans="1:14" ht="15" hidden="1" customHeight="1" outlineLevel="2" x14ac:dyDescent="0.25">
      <c r="A2789" s="36"/>
      <c r="B2789" s="35" t="str">
        <f t="shared" si="318"/>
        <v>Max Current Demand - Circuit 28</v>
      </c>
      <c r="C2789" s="36">
        <f t="shared" si="319"/>
        <v>28</v>
      </c>
      <c r="D2789" s="30">
        <f t="shared" si="320"/>
        <v>6947</v>
      </c>
      <c r="E2789" s="29"/>
      <c r="F2789" s="31">
        <v>5219</v>
      </c>
      <c r="G2789" s="25" t="s">
        <v>171</v>
      </c>
      <c r="H2789" s="23">
        <f t="shared" si="321"/>
        <v>12742</v>
      </c>
      <c r="I2789" s="25">
        <f t="shared" si="322"/>
        <v>12743</v>
      </c>
      <c r="J2789" s="80" t="s">
        <v>483</v>
      </c>
      <c r="K2789" s="79">
        <f t="shared" si="323"/>
        <v>1388</v>
      </c>
      <c r="L2789" s="36" t="s">
        <v>110</v>
      </c>
      <c r="M2789" s="36" t="s">
        <v>52</v>
      </c>
      <c r="N2789" s="36" t="s">
        <v>403</v>
      </c>
    </row>
    <row r="2790" spans="1:14" ht="15" hidden="1" customHeight="1" outlineLevel="2" x14ac:dyDescent="0.25">
      <c r="A2790" s="36"/>
      <c r="B2790" s="35" t="str">
        <f t="shared" si="318"/>
        <v>Max Current Demand - Circuit 29</v>
      </c>
      <c r="C2790" s="36">
        <f t="shared" si="319"/>
        <v>29</v>
      </c>
      <c r="D2790" s="30">
        <f t="shared" si="320"/>
        <v>6948</v>
      </c>
      <c r="E2790" s="29"/>
      <c r="F2790" s="31">
        <v>5220</v>
      </c>
      <c r="G2790" s="25" t="s">
        <v>171</v>
      </c>
      <c r="H2790" s="23">
        <f t="shared" si="321"/>
        <v>12744</v>
      </c>
      <c r="I2790" s="25">
        <f t="shared" si="322"/>
        <v>12745</v>
      </c>
      <c r="J2790" s="80" t="s">
        <v>483</v>
      </c>
      <c r="K2790" s="79">
        <f t="shared" si="323"/>
        <v>1389</v>
      </c>
      <c r="L2790" s="36" t="s">
        <v>110</v>
      </c>
      <c r="M2790" s="36" t="s">
        <v>52</v>
      </c>
      <c r="N2790" s="36" t="s">
        <v>403</v>
      </c>
    </row>
    <row r="2791" spans="1:14" ht="15" hidden="1" customHeight="1" outlineLevel="2" x14ac:dyDescent="0.25">
      <c r="A2791" s="36"/>
      <c r="B2791" s="35" t="str">
        <f t="shared" si="318"/>
        <v>Max Current Demand - Circuit 30</v>
      </c>
      <c r="C2791" s="36">
        <f t="shared" si="319"/>
        <v>30</v>
      </c>
      <c r="D2791" s="30">
        <f t="shared" si="320"/>
        <v>6949</v>
      </c>
      <c r="E2791" s="29"/>
      <c r="F2791" s="31">
        <v>5221</v>
      </c>
      <c r="G2791" s="25" t="s">
        <v>171</v>
      </c>
      <c r="H2791" s="23">
        <f t="shared" si="321"/>
        <v>12746</v>
      </c>
      <c r="I2791" s="25">
        <f t="shared" si="322"/>
        <v>12747</v>
      </c>
      <c r="J2791" s="80" t="s">
        <v>483</v>
      </c>
      <c r="K2791" s="79">
        <f t="shared" si="323"/>
        <v>1390</v>
      </c>
      <c r="L2791" s="36" t="s">
        <v>110</v>
      </c>
      <c r="M2791" s="36" t="s">
        <v>52</v>
      </c>
      <c r="N2791" s="36" t="s">
        <v>403</v>
      </c>
    </row>
    <row r="2792" spans="1:14" ht="15" hidden="1" customHeight="1" outlineLevel="2" x14ac:dyDescent="0.25">
      <c r="A2792" s="36"/>
      <c r="B2792" s="35" t="str">
        <f t="shared" si="318"/>
        <v>Max Current Demand - Circuit 31</v>
      </c>
      <c r="C2792" s="36">
        <f t="shared" si="319"/>
        <v>31</v>
      </c>
      <c r="D2792" s="30">
        <f t="shared" si="320"/>
        <v>6950</v>
      </c>
      <c r="E2792" s="29"/>
      <c r="F2792" s="31">
        <v>5222</v>
      </c>
      <c r="G2792" s="25" t="s">
        <v>171</v>
      </c>
      <c r="H2792" s="23">
        <f t="shared" si="321"/>
        <v>12748</v>
      </c>
      <c r="I2792" s="25">
        <f t="shared" si="322"/>
        <v>12749</v>
      </c>
      <c r="J2792" s="80" t="s">
        <v>483</v>
      </c>
      <c r="K2792" s="79">
        <f t="shared" si="323"/>
        <v>1391</v>
      </c>
      <c r="L2792" s="36" t="s">
        <v>110</v>
      </c>
      <c r="M2792" s="36" t="s">
        <v>52</v>
      </c>
      <c r="N2792" s="36" t="s">
        <v>403</v>
      </c>
    </row>
    <row r="2793" spans="1:14" ht="15" hidden="1" customHeight="1" outlineLevel="2" x14ac:dyDescent="0.25">
      <c r="A2793" s="36"/>
      <c r="B2793" s="35" t="str">
        <f t="shared" si="318"/>
        <v>Max Current Demand - Circuit 32</v>
      </c>
      <c r="C2793" s="36">
        <f t="shared" si="319"/>
        <v>32</v>
      </c>
      <c r="D2793" s="30">
        <f t="shared" si="320"/>
        <v>6951</v>
      </c>
      <c r="E2793" s="29"/>
      <c r="F2793" s="31">
        <v>5223</v>
      </c>
      <c r="G2793" s="25" t="s">
        <v>171</v>
      </c>
      <c r="H2793" s="23">
        <f t="shared" si="321"/>
        <v>12750</v>
      </c>
      <c r="I2793" s="25">
        <f t="shared" si="322"/>
        <v>12751</v>
      </c>
      <c r="J2793" s="80" t="s">
        <v>483</v>
      </c>
      <c r="K2793" s="79">
        <f t="shared" si="323"/>
        <v>1392</v>
      </c>
      <c r="L2793" s="36" t="s">
        <v>110</v>
      </c>
      <c r="M2793" s="36" t="s">
        <v>52</v>
      </c>
      <c r="N2793" s="36" t="s">
        <v>403</v>
      </c>
    </row>
    <row r="2794" spans="1:14" ht="15" hidden="1" customHeight="1" outlineLevel="2" x14ac:dyDescent="0.25">
      <c r="A2794" s="36"/>
      <c r="B2794" s="35" t="str">
        <f t="shared" si="318"/>
        <v>Max Current Demand - Circuit 33</v>
      </c>
      <c r="C2794" s="36">
        <f t="shared" si="319"/>
        <v>33</v>
      </c>
      <c r="D2794" s="30">
        <f t="shared" si="320"/>
        <v>6952</v>
      </c>
      <c r="E2794" s="29"/>
      <c r="F2794" s="31">
        <v>5224</v>
      </c>
      <c r="G2794" s="25" t="s">
        <v>171</v>
      </c>
      <c r="H2794" s="23">
        <f t="shared" si="321"/>
        <v>12752</v>
      </c>
      <c r="I2794" s="25">
        <f t="shared" si="322"/>
        <v>12753</v>
      </c>
      <c r="J2794" s="80" t="s">
        <v>483</v>
      </c>
      <c r="K2794" s="79">
        <f t="shared" si="323"/>
        <v>1393</v>
      </c>
      <c r="L2794" s="36" t="s">
        <v>110</v>
      </c>
      <c r="M2794" s="36" t="s">
        <v>52</v>
      </c>
      <c r="N2794" s="36" t="s">
        <v>403</v>
      </c>
    </row>
    <row r="2795" spans="1:14" ht="15" hidden="1" customHeight="1" outlineLevel="2" x14ac:dyDescent="0.25">
      <c r="A2795" s="36"/>
      <c r="B2795" s="35" t="str">
        <f t="shared" si="318"/>
        <v>Max Current Demand - Circuit 34</v>
      </c>
      <c r="C2795" s="36">
        <f t="shared" ref="C2795:C2826" si="324">C2794+1</f>
        <v>34</v>
      </c>
      <c r="D2795" s="30">
        <f t="shared" ref="D2795:D2826" si="325">D2794+1</f>
        <v>6953</v>
      </c>
      <c r="E2795" s="29"/>
      <c r="F2795" s="31">
        <v>5225</v>
      </c>
      <c r="G2795" s="25" t="s">
        <v>171</v>
      </c>
      <c r="H2795" s="23">
        <f t="shared" si="321"/>
        <v>12754</v>
      </c>
      <c r="I2795" s="25">
        <f t="shared" si="322"/>
        <v>12755</v>
      </c>
      <c r="J2795" s="80" t="s">
        <v>483</v>
      </c>
      <c r="K2795" s="79">
        <f t="shared" si="323"/>
        <v>1394</v>
      </c>
      <c r="L2795" s="36" t="s">
        <v>110</v>
      </c>
      <c r="M2795" s="36" t="s">
        <v>52</v>
      </c>
      <c r="N2795" s="36" t="s">
        <v>403</v>
      </c>
    </row>
    <row r="2796" spans="1:14" ht="15" hidden="1" customHeight="1" outlineLevel="2" x14ac:dyDescent="0.25">
      <c r="A2796" s="36"/>
      <c r="B2796" s="35" t="str">
        <f t="shared" si="318"/>
        <v>Max Current Demand - Circuit 35</v>
      </c>
      <c r="C2796" s="36">
        <f t="shared" si="324"/>
        <v>35</v>
      </c>
      <c r="D2796" s="30">
        <f t="shared" si="325"/>
        <v>6954</v>
      </c>
      <c r="E2796" s="29"/>
      <c r="F2796" s="31">
        <v>5226</v>
      </c>
      <c r="G2796" s="25" t="s">
        <v>171</v>
      </c>
      <c r="H2796" s="23">
        <f t="shared" si="321"/>
        <v>12756</v>
      </c>
      <c r="I2796" s="25">
        <f t="shared" si="322"/>
        <v>12757</v>
      </c>
      <c r="J2796" s="80" t="s">
        <v>483</v>
      </c>
      <c r="K2796" s="79">
        <f t="shared" si="323"/>
        <v>1395</v>
      </c>
      <c r="L2796" s="36" t="s">
        <v>110</v>
      </c>
      <c r="M2796" s="36" t="s">
        <v>52</v>
      </c>
      <c r="N2796" s="36" t="s">
        <v>403</v>
      </c>
    </row>
    <row r="2797" spans="1:14" ht="15" hidden="1" customHeight="1" outlineLevel="2" x14ac:dyDescent="0.25">
      <c r="A2797" s="36"/>
      <c r="B2797" s="35" t="str">
        <f t="shared" si="318"/>
        <v>Max Current Demand - Circuit 36</v>
      </c>
      <c r="C2797" s="36">
        <f t="shared" si="324"/>
        <v>36</v>
      </c>
      <c r="D2797" s="30">
        <f t="shared" si="325"/>
        <v>6955</v>
      </c>
      <c r="E2797" s="29"/>
      <c r="F2797" s="31">
        <v>5227</v>
      </c>
      <c r="G2797" s="25" t="s">
        <v>171</v>
      </c>
      <c r="H2797" s="23">
        <f t="shared" si="321"/>
        <v>12758</v>
      </c>
      <c r="I2797" s="25">
        <f t="shared" si="322"/>
        <v>12759</v>
      </c>
      <c r="J2797" s="80" t="s">
        <v>483</v>
      </c>
      <c r="K2797" s="79">
        <f t="shared" si="323"/>
        <v>1396</v>
      </c>
      <c r="L2797" s="36" t="s">
        <v>110</v>
      </c>
      <c r="M2797" s="36" t="s">
        <v>52</v>
      </c>
      <c r="N2797" s="36" t="s">
        <v>403</v>
      </c>
    </row>
    <row r="2798" spans="1:14" ht="15" hidden="1" customHeight="1" outlineLevel="2" x14ac:dyDescent="0.25">
      <c r="A2798" s="36"/>
      <c r="B2798" s="35" t="str">
        <f t="shared" si="318"/>
        <v>Max Current Demand - Circuit 37</v>
      </c>
      <c r="C2798" s="36">
        <f t="shared" si="324"/>
        <v>37</v>
      </c>
      <c r="D2798" s="30">
        <f t="shared" si="325"/>
        <v>6956</v>
      </c>
      <c r="E2798" s="29"/>
      <c r="F2798" s="31">
        <v>5228</v>
      </c>
      <c r="G2798" s="25" t="s">
        <v>171</v>
      </c>
      <c r="H2798" s="23">
        <f t="shared" si="321"/>
        <v>12760</v>
      </c>
      <c r="I2798" s="25">
        <f t="shared" si="322"/>
        <v>12761</v>
      </c>
      <c r="J2798" s="80" t="s">
        <v>483</v>
      </c>
      <c r="K2798" s="79">
        <f t="shared" si="323"/>
        <v>1397</v>
      </c>
      <c r="L2798" s="36" t="s">
        <v>110</v>
      </c>
      <c r="M2798" s="36" t="s">
        <v>52</v>
      </c>
      <c r="N2798" s="36" t="s">
        <v>403</v>
      </c>
    </row>
    <row r="2799" spans="1:14" ht="15" hidden="1" customHeight="1" outlineLevel="2" x14ac:dyDescent="0.25">
      <c r="A2799" s="36"/>
      <c r="B2799" s="35" t="str">
        <f t="shared" si="318"/>
        <v>Max Current Demand - Circuit 38</v>
      </c>
      <c r="C2799" s="36">
        <f t="shared" si="324"/>
        <v>38</v>
      </c>
      <c r="D2799" s="30">
        <f t="shared" si="325"/>
        <v>6957</v>
      </c>
      <c r="E2799" s="29"/>
      <c r="F2799" s="31">
        <v>5229</v>
      </c>
      <c r="G2799" s="25" t="s">
        <v>171</v>
      </c>
      <c r="H2799" s="23">
        <f t="shared" si="321"/>
        <v>12762</v>
      </c>
      <c r="I2799" s="25">
        <f t="shared" si="322"/>
        <v>12763</v>
      </c>
      <c r="J2799" s="80" t="s">
        <v>483</v>
      </c>
      <c r="K2799" s="79">
        <f t="shared" si="323"/>
        <v>1398</v>
      </c>
      <c r="L2799" s="36" t="s">
        <v>110</v>
      </c>
      <c r="M2799" s="36" t="s">
        <v>52</v>
      </c>
      <c r="N2799" s="36" t="s">
        <v>403</v>
      </c>
    </row>
    <row r="2800" spans="1:14" ht="15" hidden="1" customHeight="1" outlineLevel="2" x14ac:dyDescent="0.25">
      <c r="A2800" s="36"/>
      <c r="B2800" s="35" t="str">
        <f t="shared" si="318"/>
        <v>Max Current Demand - Circuit 39</v>
      </c>
      <c r="C2800" s="36">
        <f t="shared" si="324"/>
        <v>39</v>
      </c>
      <c r="D2800" s="30">
        <f t="shared" si="325"/>
        <v>6958</v>
      </c>
      <c r="E2800" s="29"/>
      <c r="F2800" s="31">
        <v>5230</v>
      </c>
      <c r="G2800" s="25" t="s">
        <v>171</v>
      </c>
      <c r="H2800" s="23">
        <f t="shared" si="321"/>
        <v>12764</v>
      </c>
      <c r="I2800" s="25">
        <f t="shared" si="322"/>
        <v>12765</v>
      </c>
      <c r="J2800" s="80" t="s">
        <v>483</v>
      </c>
      <c r="K2800" s="79">
        <f t="shared" si="323"/>
        <v>1399</v>
      </c>
      <c r="L2800" s="36" t="s">
        <v>110</v>
      </c>
      <c r="M2800" s="36" t="s">
        <v>52</v>
      </c>
      <c r="N2800" s="36" t="s">
        <v>403</v>
      </c>
    </row>
    <row r="2801" spans="1:14" ht="15" hidden="1" customHeight="1" outlineLevel="2" x14ac:dyDescent="0.25">
      <c r="A2801" s="36"/>
      <c r="B2801" s="35" t="str">
        <f t="shared" si="318"/>
        <v>Max Current Demand - Circuit 40</v>
      </c>
      <c r="C2801" s="36">
        <f t="shared" si="324"/>
        <v>40</v>
      </c>
      <c r="D2801" s="30">
        <f t="shared" si="325"/>
        <v>6959</v>
      </c>
      <c r="E2801" s="29"/>
      <c r="F2801" s="31">
        <v>5231</v>
      </c>
      <c r="G2801" s="25" t="s">
        <v>171</v>
      </c>
      <c r="H2801" s="23">
        <f t="shared" si="321"/>
        <v>12766</v>
      </c>
      <c r="I2801" s="25">
        <f t="shared" si="322"/>
        <v>12767</v>
      </c>
      <c r="J2801" s="80" t="s">
        <v>483</v>
      </c>
      <c r="K2801" s="79">
        <f t="shared" si="323"/>
        <v>1400</v>
      </c>
      <c r="L2801" s="36" t="s">
        <v>110</v>
      </c>
      <c r="M2801" s="36" t="s">
        <v>52</v>
      </c>
      <c r="N2801" s="36" t="s">
        <v>403</v>
      </c>
    </row>
    <row r="2802" spans="1:14" ht="15" hidden="1" customHeight="1" outlineLevel="2" x14ac:dyDescent="0.25">
      <c r="A2802" s="36"/>
      <c r="B2802" s="35" t="str">
        <f t="shared" si="318"/>
        <v>Max Current Demand - Circuit 41</v>
      </c>
      <c r="C2802" s="36">
        <f t="shared" si="324"/>
        <v>41</v>
      </c>
      <c r="D2802" s="30">
        <f t="shared" si="325"/>
        <v>6960</v>
      </c>
      <c r="E2802" s="29"/>
      <c r="F2802" s="31">
        <v>5232</v>
      </c>
      <c r="G2802" s="25" t="s">
        <v>171</v>
      </c>
      <c r="H2802" s="23">
        <f t="shared" si="321"/>
        <v>12768</v>
      </c>
      <c r="I2802" s="25">
        <f t="shared" si="322"/>
        <v>12769</v>
      </c>
      <c r="J2802" s="80" t="s">
        <v>483</v>
      </c>
      <c r="K2802" s="79">
        <f t="shared" si="323"/>
        <v>1401</v>
      </c>
      <c r="L2802" s="36" t="s">
        <v>110</v>
      </c>
      <c r="M2802" s="36" t="s">
        <v>52</v>
      </c>
      <c r="N2802" s="36" t="s">
        <v>403</v>
      </c>
    </row>
    <row r="2803" spans="1:14" ht="15" hidden="1" customHeight="1" outlineLevel="2" x14ac:dyDescent="0.25">
      <c r="A2803" s="36"/>
      <c r="B2803" s="35" t="str">
        <f t="shared" si="318"/>
        <v>Max Current Demand - Circuit 42</v>
      </c>
      <c r="C2803" s="36">
        <f t="shared" si="324"/>
        <v>42</v>
      </c>
      <c r="D2803" s="30">
        <f t="shared" si="325"/>
        <v>6961</v>
      </c>
      <c r="E2803" s="29"/>
      <c r="F2803" s="31">
        <v>5233</v>
      </c>
      <c r="G2803" s="25" t="s">
        <v>171</v>
      </c>
      <c r="H2803" s="23">
        <f t="shared" si="321"/>
        <v>12770</v>
      </c>
      <c r="I2803" s="25">
        <f t="shared" si="322"/>
        <v>12771</v>
      </c>
      <c r="J2803" s="80" t="s">
        <v>483</v>
      </c>
      <c r="K2803" s="79">
        <f t="shared" si="323"/>
        <v>1402</v>
      </c>
      <c r="L2803" s="36" t="s">
        <v>110</v>
      </c>
      <c r="M2803" s="36" t="s">
        <v>52</v>
      </c>
      <c r="N2803" s="36" t="s">
        <v>403</v>
      </c>
    </row>
    <row r="2804" spans="1:14" ht="15" hidden="1" customHeight="1" outlineLevel="2" x14ac:dyDescent="0.25">
      <c r="A2804" s="36"/>
      <c r="B2804" s="35" t="str">
        <f t="shared" si="318"/>
        <v>Max Current Demand - Circuit 43</v>
      </c>
      <c r="C2804" s="36">
        <f t="shared" si="324"/>
        <v>43</v>
      </c>
      <c r="D2804" s="30">
        <f t="shared" si="325"/>
        <v>6962</v>
      </c>
      <c r="E2804" s="29"/>
      <c r="F2804" s="31">
        <v>5234</v>
      </c>
      <c r="G2804" s="25" t="s">
        <v>171</v>
      </c>
      <c r="H2804" s="23">
        <f t="shared" si="321"/>
        <v>12772</v>
      </c>
      <c r="I2804" s="25">
        <f t="shared" si="322"/>
        <v>12773</v>
      </c>
      <c r="J2804" s="80" t="s">
        <v>483</v>
      </c>
      <c r="K2804" s="79">
        <f t="shared" si="323"/>
        <v>1403</v>
      </c>
      <c r="L2804" s="36" t="s">
        <v>110</v>
      </c>
      <c r="M2804" s="36" t="s">
        <v>52</v>
      </c>
      <c r="N2804" s="36" t="s">
        <v>403</v>
      </c>
    </row>
    <row r="2805" spans="1:14" ht="15" hidden="1" customHeight="1" outlineLevel="2" x14ac:dyDescent="0.25">
      <c r="A2805" s="36"/>
      <c r="B2805" s="35" t="str">
        <f t="shared" si="318"/>
        <v>Max Current Demand - Circuit 44</v>
      </c>
      <c r="C2805" s="36">
        <f t="shared" si="324"/>
        <v>44</v>
      </c>
      <c r="D2805" s="30">
        <f t="shared" si="325"/>
        <v>6963</v>
      </c>
      <c r="E2805" s="29"/>
      <c r="F2805" s="31">
        <v>5235</v>
      </c>
      <c r="G2805" s="25" t="s">
        <v>171</v>
      </c>
      <c r="H2805" s="23">
        <f t="shared" si="321"/>
        <v>12774</v>
      </c>
      <c r="I2805" s="25">
        <f t="shared" si="322"/>
        <v>12775</v>
      </c>
      <c r="J2805" s="80" t="s">
        <v>483</v>
      </c>
      <c r="K2805" s="79">
        <f t="shared" si="323"/>
        <v>1404</v>
      </c>
      <c r="L2805" s="36" t="s">
        <v>110</v>
      </c>
      <c r="M2805" s="36" t="s">
        <v>52</v>
      </c>
      <c r="N2805" s="36" t="s">
        <v>403</v>
      </c>
    </row>
    <row r="2806" spans="1:14" ht="15" hidden="1" customHeight="1" outlineLevel="2" x14ac:dyDescent="0.25">
      <c r="A2806" s="36"/>
      <c r="B2806" s="35" t="str">
        <f t="shared" si="318"/>
        <v>Max Current Demand - Circuit 45</v>
      </c>
      <c r="C2806" s="36">
        <f t="shared" si="324"/>
        <v>45</v>
      </c>
      <c r="D2806" s="30">
        <f t="shared" si="325"/>
        <v>6964</v>
      </c>
      <c r="E2806" s="29"/>
      <c r="F2806" s="31">
        <v>5236</v>
      </c>
      <c r="G2806" s="25" t="s">
        <v>171</v>
      </c>
      <c r="H2806" s="23">
        <f t="shared" si="321"/>
        <v>12776</v>
      </c>
      <c r="I2806" s="25">
        <f t="shared" si="322"/>
        <v>12777</v>
      </c>
      <c r="J2806" s="80" t="s">
        <v>483</v>
      </c>
      <c r="K2806" s="79">
        <f t="shared" si="323"/>
        <v>1405</v>
      </c>
      <c r="L2806" s="36" t="s">
        <v>110</v>
      </c>
      <c r="M2806" s="36" t="s">
        <v>52</v>
      </c>
      <c r="N2806" s="36" t="s">
        <v>403</v>
      </c>
    </row>
    <row r="2807" spans="1:14" ht="15" hidden="1" customHeight="1" outlineLevel="2" x14ac:dyDescent="0.25">
      <c r="A2807" s="36"/>
      <c r="B2807" s="35" t="str">
        <f t="shared" si="318"/>
        <v>Max Current Demand - Circuit 46</v>
      </c>
      <c r="C2807" s="36">
        <f t="shared" si="324"/>
        <v>46</v>
      </c>
      <c r="D2807" s="30">
        <f t="shared" si="325"/>
        <v>6965</v>
      </c>
      <c r="E2807" s="29"/>
      <c r="F2807" s="31">
        <v>5237</v>
      </c>
      <c r="G2807" s="25" t="s">
        <v>171</v>
      </c>
      <c r="H2807" s="23">
        <f t="shared" si="321"/>
        <v>12778</v>
      </c>
      <c r="I2807" s="25">
        <f t="shared" si="322"/>
        <v>12779</v>
      </c>
      <c r="J2807" s="80" t="s">
        <v>483</v>
      </c>
      <c r="K2807" s="79">
        <f t="shared" si="323"/>
        <v>1406</v>
      </c>
      <c r="L2807" s="36" t="s">
        <v>110</v>
      </c>
      <c r="M2807" s="36" t="s">
        <v>52</v>
      </c>
      <c r="N2807" s="36" t="s">
        <v>403</v>
      </c>
    </row>
    <row r="2808" spans="1:14" ht="15" hidden="1" customHeight="1" outlineLevel="2" x14ac:dyDescent="0.25">
      <c r="A2808" s="36"/>
      <c r="B2808" s="35" t="str">
        <f t="shared" si="318"/>
        <v>Max Current Demand - Circuit 47</v>
      </c>
      <c r="C2808" s="36">
        <f t="shared" si="324"/>
        <v>47</v>
      </c>
      <c r="D2808" s="30">
        <f t="shared" si="325"/>
        <v>6966</v>
      </c>
      <c r="E2808" s="29"/>
      <c r="F2808" s="31">
        <v>5238</v>
      </c>
      <c r="G2808" s="25" t="s">
        <v>171</v>
      </c>
      <c r="H2808" s="23">
        <f t="shared" si="321"/>
        <v>12780</v>
      </c>
      <c r="I2808" s="25">
        <f t="shared" si="322"/>
        <v>12781</v>
      </c>
      <c r="J2808" s="80" t="s">
        <v>483</v>
      </c>
      <c r="K2808" s="79">
        <f t="shared" si="323"/>
        <v>1407</v>
      </c>
      <c r="L2808" s="36" t="s">
        <v>110</v>
      </c>
      <c r="M2808" s="36" t="s">
        <v>52</v>
      </c>
      <c r="N2808" s="36" t="s">
        <v>403</v>
      </c>
    </row>
    <row r="2809" spans="1:14" ht="15" hidden="1" customHeight="1" outlineLevel="2" x14ac:dyDescent="0.25">
      <c r="A2809" s="36"/>
      <c r="B2809" s="35" t="str">
        <f t="shared" si="318"/>
        <v>Max Current Demand - Circuit 48</v>
      </c>
      <c r="C2809" s="36">
        <f t="shared" si="324"/>
        <v>48</v>
      </c>
      <c r="D2809" s="30">
        <f t="shared" si="325"/>
        <v>6967</v>
      </c>
      <c r="E2809" s="29"/>
      <c r="F2809" s="31">
        <v>5239</v>
      </c>
      <c r="G2809" s="25" t="s">
        <v>171</v>
      </c>
      <c r="H2809" s="23">
        <f t="shared" si="321"/>
        <v>12782</v>
      </c>
      <c r="I2809" s="25">
        <f t="shared" si="322"/>
        <v>12783</v>
      </c>
      <c r="J2809" s="80" t="s">
        <v>483</v>
      </c>
      <c r="K2809" s="79">
        <f t="shared" si="323"/>
        <v>1408</v>
      </c>
      <c r="L2809" s="36" t="s">
        <v>110</v>
      </c>
      <c r="M2809" s="36" t="s">
        <v>52</v>
      </c>
      <c r="N2809" s="36" t="s">
        <v>403</v>
      </c>
    </row>
    <row r="2810" spans="1:14" ht="15" hidden="1" customHeight="1" outlineLevel="2" x14ac:dyDescent="0.25">
      <c r="A2810" s="36"/>
      <c r="B2810" s="35" t="str">
        <f t="shared" si="318"/>
        <v>Max Current Demand - Circuit 49</v>
      </c>
      <c r="C2810" s="36">
        <f t="shared" si="324"/>
        <v>49</v>
      </c>
      <c r="D2810" s="30">
        <f t="shared" si="325"/>
        <v>6968</v>
      </c>
      <c r="E2810" s="29"/>
      <c r="F2810" s="31">
        <v>5240</v>
      </c>
      <c r="G2810" s="25" t="s">
        <v>171</v>
      </c>
      <c r="H2810" s="23">
        <f t="shared" si="321"/>
        <v>12784</v>
      </c>
      <c r="I2810" s="25">
        <f t="shared" si="322"/>
        <v>12785</v>
      </c>
      <c r="J2810" s="80" t="s">
        <v>483</v>
      </c>
      <c r="K2810" s="79">
        <f t="shared" si="323"/>
        <v>1409</v>
      </c>
      <c r="L2810" s="36" t="s">
        <v>110</v>
      </c>
      <c r="M2810" s="36" t="s">
        <v>52</v>
      </c>
      <c r="N2810" s="36" t="s">
        <v>403</v>
      </c>
    </row>
    <row r="2811" spans="1:14" ht="15" hidden="1" customHeight="1" outlineLevel="2" x14ac:dyDescent="0.25">
      <c r="A2811" s="36"/>
      <c r="B2811" s="35" t="str">
        <f t="shared" si="318"/>
        <v>Max Current Demand - Circuit 50</v>
      </c>
      <c r="C2811" s="36">
        <f t="shared" si="324"/>
        <v>50</v>
      </c>
      <c r="D2811" s="30">
        <f t="shared" si="325"/>
        <v>6969</v>
      </c>
      <c r="E2811" s="29"/>
      <c r="F2811" s="31">
        <v>5241</v>
      </c>
      <c r="G2811" s="25" t="s">
        <v>171</v>
      </c>
      <c r="H2811" s="23">
        <f t="shared" si="321"/>
        <v>12786</v>
      </c>
      <c r="I2811" s="25">
        <f t="shared" si="322"/>
        <v>12787</v>
      </c>
      <c r="J2811" s="80" t="s">
        <v>483</v>
      </c>
      <c r="K2811" s="79">
        <f t="shared" si="323"/>
        <v>1410</v>
      </c>
      <c r="L2811" s="36" t="s">
        <v>110</v>
      </c>
      <c r="M2811" s="36" t="s">
        <v>52</v>
      </c>
      <c r="N2811" s="36" t="s">
        <v>403</v>
      </c>
    </row>
    <row r="2812" spans="1:14" ht="15" hidden="1" customHeight="1" outlineLevel="2" x14ac:dyDescent="0.25">
      <c r="A2812" s="36"/>
      <c r="B2812" s="35" t="str">
        <f t="shared" si="318"/>
        <v>Max Current Demand - Circuit 51</v>
      </c>
      <c r="C2812" s="36">
        <f t="shared" si="324"/>
        <v>51</v>
      </c>
      <c r="D2812" s="30">
        <f t="shared" si="325"/>
        <v>6970</v>
      </c>
      <c r="E2812" s="29"/>
      <c r="F2812" s="31">
        <v>5242</v>
      </c>
      <c r="G2812" s="25" t="s">
        <v>171</v>
      </c>
      <c r="H2812" s="23">
        <f t="shared" si="321"/>
        <v>12788</v>
      </c>
      <c r="I2812" s="25">
        <f t="shared" si="322"/>
        <v>12789</v>
      </c>
      <c r="J2812" s="80" t="s">
        <v>483</v>
      </c>
      <c r="K2812" s="79">
        <f t="shared" si="323"/>
        <v>1411</v>
      </c>
      <c r="L2812" s="36" t="s">
        <v>110</v>
      </c>
      <c r="M2812" s="36" t="s">
        <v>52</v>
      </c>
      <c r="N2812" s="36" t="s">
        <v>403</v>
      </c>
    </row>
    <row r="2813" spans="1:14" ht="15" hidden="1" customHeight="1" outlineLevel="2" x14ac:dyDescent="0.25">
      <c r="A2813" s="36"/>
      <c r="B2813" s="35" t="str">
        <f t="shared" si="318"/>
        <v>Max Current Demand - Circuit 52</v>
      </c>
      <c r="C2813" s="36">
        <f t="shared" si="324"/>
        <v>52</v>
      </c>
      <c r="D2813" s="30">
        <f t="shared" si="325"/>
        <v>6971</v>
      </c>
      <c r="E2813" s="29"/>
      <c r="F2813" s="31">
        <v>5243</v>
      </c>
      <c r="G2813" s="25" t="s">
        <v>171</v>
      </c>
      <c r="H2813" s="23">
        <f t="shared" si="321"/>
        <v>12790</v>
      </c>
      <c r="I2813" s="25">
        <f t="shared" si="322"/>
        <v>12791</v>
      </c>
      <c r="J2813" s="80" t="s">
        <v>483</v>
      </c>
      <c r="K2813" s="79">
        <f t="shared" si="323"/>
        <v>1412</v>
      </c>
      <c r="L2813" s="36" t="s">
        <v>110</v>
      </c>
      <c r="M2813" s="36" t="s">
        <v>52</v>
      </c>
      <c r="N2813" s="36" t="s">
        <v>403</v>
      </c>
    </row>
    <row r="2814" spans="1:14" ht="15" hidden="1" customHeight="1" outlineLevel="2" x14ac:dyDescent="0.25">
      <c r="A2814" s="36"/>
      <c r="B2814" s="35" t="str">
        <f t="shared" si="318"/>
        <v>Max Current Demand - Circuit 53</v>
      </c>
      <c r="C2814" s="36">
        <f t="shared" si="324"/>
        <v>53</v>
      </c>
      <c r="D2814" s="30">
        <f t="shared" si="325"/>
        <v>6972</v>
      </c>
      <c r="E2814" s="29"/>
      <c r="F2814" s="31">
        <v>5244</v>
      </c>
      <c r="G2814" s="25" t="s">
        <v>171</v>
      </c>
      <c r="H2814" s="23">
        <f t="shared" si="321"/>
        <v>12792</v>
      </c>
      <c r="I2814" s="25">
        <f t="shared" si="322"/>
        <v>12793</v>
      </c>
      <c r="J2814" s="80" t="s">
        <v>483</v>
      </c>
      <c r="K2814" s="79">
        <f t="shared" si="323"/>
        <v>1413</v>
      </c>
      <c r="L2814" s="36" t="s">
        <v>110</v>
      </c>
      <c r="M2814" s="36" t="s">
        <v>52</v>
      </c>
      <c r="N2814" s="36" t="s">
        <v>403</v>
      </c>
    </row>
    <row r="2815" spans="1:14" ht="15" hidden="1" customHeight="1" outlineLevel="2" x14ac:dyDescent="0.25">
      <c r="A2815" s="36"/>
      <c r="B2815" s="35" t="str">
        <f t="shared" si="318"/>
        <v>Max Current Demand - Circuit 54</v>
      </c>
      <c r="C2815" s="36">
        <f t="shared" si="324"/>
        <v>54</v>
      </c>
      <c r="D2815" s="30">
        <f t="shared" si="325"/>
        <v>6973</v>
      </c>
      <c r="E2815" s="29"/>
      <c r="F2815" s="31">
        <v>5245</v>
      </c>
      <c r="G2815" s="25" t="s">
        <v>171</v>
      </c>
      <c r="H2815" s="23">
        <f t="shared" si="321"/>
        <v>12794</v>
      </c>
      <c r="I2815" s="25">
        <f t="shared" si="322"/>
        <v>12795</v>
      </c>
      <c r="J2815" s="80" t="s">
        <v>483</v>
      </c>
      <c r="K2815" s="79">
        <f t="shared" si="323"/>
        <v>1414</v>
      </c>
      <c r="L2815" s="36" t="s">
        <v>110</v>
      </c>
      <c r="M2815" s="36" t="s">
        <v>52</v>
      </c>
      <c r="N2815" s="36" t="s">
        <v>403</v>
      </c>
    </row>
    <row r="2816" spans="1:14" ht="15" hidden="1" customHeight="1" outlineLevel="2" x14ac:dyDescent="0.25">
      <c r="A2816" s="36"/>
      <c r="B2816" s="35" t="str">
        <f t="shared" si="318"/>
        <v>Max Current Demand - Circuit 55</v>
      </c>
      <c r="C2816" s="36">
        <f t="shared" si="324"/>
        <v>55</v>
      </c>
      <c r="D2816" s="30">
        <f t="shared" si="325"/>
        <v>6974</v>
      </c>
      <c r="E2816" s="29"/>
      <c r="F2816" s="31">
        <v>5246</v>
      </c>
      <c r="G2816" s="25" t="s">
        <v>171</v>
      </c>
      <c r="H2816" s="23">
        <f t="shared" si="321"/>
        <v>12796</v>
      </c>
      <c r="I2816" s="25">
        <f t="shared" si="322"/>
        <v>12797</v>
      </c>
      <c r="J2816" s="80" t="s">
        <v>483</v>
      </c>
      <c r="K2816" s="79">
        <f t="shared" si="323"/>
        <v>1415</v>
      </c>
      <c r="L2816" s="36" t="s">
        <v>110</v>
      </c>
      <c r="M2816" s="36" t="s">
        <v>52</v>
      </c>
      <c r="N2816" s="36" t="s">
        <v>403</v>
      </c>
    </row>
    <row r="2817" spans="1:14" ht="15" hidden="1" customHeight="1" outlineLevel="2" x14ac:dyDescent="0.25">
      <c r="A2817" s="36"/>
      <c r="B2817" s="35" t="str">
        <f t="shared" si="318"/>
        <v>Max Current Demand - Circuit 56</v>
      </c>
      <c r="C2817" s="36">
        <f t="shared" si="324"/>
        <v>56</v>
      </c>
      <c r="D2817" s="30">
        <f t="shared" si="325"/>
        <v>6975</v>
      </c>
      <c r="E2817" s="29"/>
      <c r="F2817" s="31">
        <v>5247</v>
      </c>
      <c r="G2817" s="25" t="s">
        <v>171</v>
      </c>
      <c r="H2817" s="23">
        <f t="shared" si="321"/>
        <v>12798</v>
      </c>
      <c r="I2817" s="25">
        <f t="shared" si="322"/>
        <v>12799</v>
      </c>
      <c r="J2817" s="80" t="s">
        <v>483</v>
      </c>
      <c r="K2817" s="79">
        <f t="shared" si="323"/>
        <v>1416</v>
      </c>
      <c r="L2817" s="36" t="s">
        <v>110</v>
      </c>
      <c r="M2817" s="36" t="s">
        <v>52</v>
      </c>
      <c r="N2817" s="36" t="s">
        <v>403</v>
      </c>
    </row>
    <row r="2818" spans="1:14" ht="15" hidden="1" customHeight="1" outlineLevel="2" x14ac:dyDescent="0.25">
      <c r="A2818" s="36"/>
      <c r="B2818" s="35" t="str">
        <f t="shared" si="318"/>
        <v>Max Current Demand - Circuit 57</v>
      </c>
      <c r="C2818" s="36">
        <f t="shared" si="324"/>
        <v>57</v>
      </c>
      <c r="D2818" s="30">
        <f t="shared" si="325"/>
        <v>6976</v>
      </c>
      <c r="E2818" s="29"/>
      <c r="F2818" s="31">
        <v>5248</v>
      </c>
      <c r="G2818" s="25" t="s">
        <v>171</v>
      </c>
      <c r="H2818" s="23">
        <f t="shared" si="321"/>
        <v>12800</v>
      </c>
      <c r="I2818" s="25">
        <f t="shared" si="322"/>
        <v>12801</v>
      </c>
      <c r="J2818" s="80" t="s">
        <v>483</v>
      </c>
      <c r="K2818" s="79">
        <f t="shared" si="323"/>
        <v>1417</v>
      </c>
      <c r="L2818" s="36" t="s">
        <v>110</v>
      </c>
      <c r="M2818" s="36" t="s">
        <v>52</v>
      </c>
      <c r="N2818" s="36" t="s">
        <v>403</v>
      </c>
    </row>
    <row r="2819" spans="1:14" ht="15" hidden="1" customHeight="1" outlineLevel="2" x14ac:dyDescent="0.25">
      <c r="A2819" s="36"/>
      <c r="B2819" s="35" t="str">
        <f t="shared" si="318"/>
        <v>Max Current Demand - Circuit 58</v>
      </c>
      <c r="C2819" s="36">
        <f t="shared" si="324"/>
        <v>58</v>
      </c>
      <c r="D2819" s="30">
        <f t="shared" si="325"/>
        <v>6977</v>
      </c>
      <c r="E2819" s="29"/>
      <c r="F2819" s="31">
        <v>5249</v>
      </c>
      <c r="G2819" s="25" t="s">
        <v>171</v>
      </c>
      <c r="H2819" s="23">
        <f t="shared" si="321"/>
        <v>12802</v>
      </c>
      <c r="I2819" s="25">
        <f t="shared" si="322"/>
        <v>12803</v>
      </c>
      <c r="J2819" s="80" t="s">
        <v>483</v>
      </c>
      <c r="K2819" s="79">
        <f t="shared" si="323"/>
        <v>1418</v>
      </c>
      <c r="L2819" s="36" t="s">
        <v>110</v>
      </c>
      <c r="M2819" s="36" t="s">
        <v>52</v>
      </c>
      <c r="N2819" s="36" t="s">
        <v>403</v>
      </c>
    </row>
    <row r="2820" spans="1:14" ht="15" hidden="1" customHeight="1" outlineLevel="2" x14ac:dyDescent="0.25">
      <c r="A2820" s="36"/>
      <c r="B2820" s="35" t="str">
        <f t="shared" si="318"/>
        <v>Max Current Demand - Circuit 59</v>
      </c>
      <c r="C2820" s="36">
        <f t="shared" si="324"/>
        <v>59</v>
      </c>
      <c r="D2820" s="30">
        <f t="shared" si="325"/>
        <v>6978</v>
      </c>
      <c r="E2820" s="29"/>
      <c r="F2820" s="31">
        <v>5250</v>
      </c>
      <c r="G2820" s="25" t="s">
        <v>171</v>
      </c>
      <c r="H2820" s="23">
        <f t="shared" si="321"/>
        <v>12804</v>
      </c>
      <c r="I2820" s="25">
        <f t="shared" si="322"/>
        <v>12805</v>
      </c>
      <c r="J2820" s="80" t="s">
        <v>483</v>
      </c>
      <c r="K2820" s="79">
        <f t="shared" si="323"/>
        <v>1419</v>
      </c>
      <c r="L2820" s="36" t="s">
        <v>110</v>
      </c>
      <c r="M2820" s="36" t="s">
        <v>52</v>
      </c>
      <c r="N2820" s="36" t="s">
        <v>403</v>
      </c>
    </row>
    <row r="2821" spans="1:14" ht="15" hidden="1" customHeight="1" outlineLevel="2" x14ac:dyDescent="0.25">
      <c r="A2821" s="36"/>
      <c r="B2821" s="35" t="str">
        <f t="shared" si="318"/>
        <v>Max Current Demand - Circuit 60</v>
      </c>
      <c r="C2821" s="36">
        <f t="shared" si="324"/>
        <v>60</v>
      </c>
      <c r="D2821" s="30">
        <f t="shared" si="325"/>
        <v>6979</v>
      </c>
      <c r="E2821" s="29"/>
      <c r="F2821" s="31">
        <v>5251</v>
      </c>
      <c r="G2821" s="25" t="s">
        <v>171</v>
      </c>
      <c r="H2821" s="23">
        <f t="shared" si="321"/>
        <v>12806</v>
      </c>
      <c r="I2821" s="25">
        <f t="shared" si="322"/>
        <v>12807</v>
      </c>
      <c r="J2821" s="80" t="s">
        <v>483</v>
      </c>
      <c r="K2821" s="79">
        <f t="shared" si="323"/>
        <v>1420</v>
      </c>
      <c r="L2821" s="36" t="s">
        <v>110</v>
      </c>
      <c r="M2821" s="36" t="s">
        <v>52</v>
      </c>
      <c r="N2821" s="36" t="s">
        <v>403</v>
      </c>
    </row>
    <row r="2822" spans="1:14" ht="15" hidden="1" customHeight="1" outlineLevel="2" x14ac:dyDescent="0.25">
      <c r="A2822" s="36"/>
      <c r="B2822" s="35" t="str">
        <f t="shared" si="318"/>
        <v>Max Current Demand - Circuit 61</v>
      </c>
      <c r="C2822" s="36">
        <f t="shared" si="324"/>
        <v>61</v>
      </c>
      <c r="D2822" s="30">
        <f t="shared" si="325"/>
        <v>6980</v>
      </c>
      <c r="E2822" s="29"/>
      <c r="F2822" s="31">
        <v>5252</v>
      </c>
      <c r="G2822" s="25" t="s">
        <v>171</v>
      </c>
      <c r="H2822" s="23">
        <f t="shared" si="321"/>
        <v>12808</v>
      </c>
      <c r="I2822" s="25">
        <f t="shared" si="322"/>
        <v>12809</v>
      </c>
      <c r="J2822" s="80" t="s">
        <v>483</v>
      </c>
      <c r="K2822" s="79">
        <f t="shared" si="323"/>
        <v>1421</v>
      </c>
      <c r="L2822" s="36" t="s">
        <v>110</v>
      </c>
      <c r="M2822" s="36" t="s">
        <v>52</v>
      </c>
      <c r="N2822" s="36" t="s">
        <v>403</v>
      </c>
    </row>
    <row r="2823" spans="1:14" ht="15" hidden="1" customHeight="1" outlineLevel="2" x14ac:dyDescent="0.25">
      <c r="A2823" s="36"/>
      <c r="B2823" s="35" t="str">
        <f t="shared" si="318"/>
        <v>Max Current Demand - Circuit 62</v>
      </c>
      <c r="C2823" s="36">
        <f t="shared" si="324"/>
        <v>62</v>
      </c>
      <c r="D2823" s="30">
        <f t="shared" si="325"/>
        <v>6981</v>
      </c>
      <c r="E2823" s="29"/>
      <c r="F2823" s="31">
        <v>5253</v>
      </c>
      <c r="G2823" s="25" t="s">
        <v>171</v>
      </c>
      <c r="H2823" s="23">
        <f t="shared" si="321"/>
        <v>12810</v>
      </c>
      <c r="I2823" s="25">
        <f t="shared" si="322"/>
        <v>12811</v>
      </c>
      <c r="J2823" s="80" t="s">
        <v>483</v>
      </c>
      <c r="K2823" s="79">
        <f t="shared" si="323"/>
        <v>1422</v>
      </c>
      <c r="L2823" s="36" t="s">
        <v>110</v>
      </c>
      <c r="M2823" s="36" t="s">
        <v>52</v>
      </c>
      <c r="N2823" s="36" t="s">
        <v>403</v>
      </c>
    </row>
    <row r="2824" spans="1:14" ht="15" hidden="1" customHeight="1" outlineLevel="2" x14ac:dyDescent="0.25">
      <c r="A2824" s="36"/>
      <c r="B2824" s="35" t="str">
        <f t="shared" si="318"/>
        <v>Max Current Demand - Circuit 63</v>
      </c>
      <c r="C2824" s="36">
        <f t="shared" si="324"/>
        <v>63</v>
      </c>
      <c r="D2824" s="30">
        <f t="shared" si="325"/>
        <v>6982</v>
      </c>
      <c r="E2824" s="29"/>
      <c r="F2824" s="31">
        <v>5254</v>
      </c>
      <c r="G2824" s="25" t="s">
        <v>171</v>
      </c>
      <c r="H2824" s="23">
        <f t="shared" si="321"/>
        <v>12812</v>
      </c>
      <c r="I2824" s="25">
        <f t="shared" si="322"/>
        <v>12813</v>
      </c>
      <c r="J2824" s="80" t="s">
        <v>483</v>
      </c>
      <c r="K2824" s="79">
        <f t="shared" si="323"/>
        <v>1423</v>
      </c>
      <c r="L2824" s="36" t="s">
        <v>110</v>
      </c>
      <c r="M2824" s="36" t="s">
        <v>52</v>
      </c>
      <c r="N2824" s="36" t="s">
        <v>403</v>
      </c>
    </row>
    <row r="2825" spans="1:14" ht="15" hidden="1" customHeight="1" outlineLevel="2" x14ac:dyDescent="0.25">
      <c r="A2825" s="36"/>
      <c r="B2825" s="35" t="str">
        <f t="shared" si="318"/>
        <v>Max Current Demand - Circuit 64</v>
      </c>
      <c r="C2825" s="36">
        <f t="shared" si="324"/>
        <v>64</v>
      </c>
      <c r="D2825" s="30">
        <f t="shared" si="325"/>
        <v>6983</v>
      </c>
      <c r="E2825" s="29"/>
      <c r="F2825" s="31">
        <v>5255</v>
      </c>
      <c r="G2825" s="25" t="s">
        <v>171</v>
      </c>
      <c r="H2825" s="23">
        <f t="shared" si="321"/>
        <v>12814</v>
      </c>
      <c r="I2825" s="25">
        <f t="shared" si="322"/>
        <v>12815</v>
      </c>
      <c r="J2825" s="80" t="s">
        <v>483</v>
      </c>
      <c r="K2825" s="79">
        <f t="shared" si="323"/>
        <v>1424</v>
      </c>
      <c r="L2825" s="36" t="s">
        <v>110</v>
      </c>
      <c r="M2825" s="36" t="s">
        <v>52</v>
      </c>
      <c r="N2825" s="36" t="s">
        <v>403</v>
      </c>
    </row>
    <row r="2826" spans="1:14" ht="15" hidden="1" customHeight="1" outlineLevel="2" x14ac:dyDescent="0.25">
      <c r="A2826" s="36"/>
      <c r="B2826" s="35" t="str">
        <f t="shared" si="318"/>
        <v>Max Current Demand - Circuit 65</v>
      </c>
      <c r="C2826" s="36">
        <f t="shared" si="324"/>
        <v>65</v>
      </c>
      <c r="D2826" s="30">
        <f t="shared" si="325"/>
        <v>6984</v>
      </c>
      <c r="E2826" s="29"/>
      <c r="F2826" s="31">
        <v>5256</v>
      </c>
      <c r="G2826" s="25" t="s">
        <v>171</v>
      </c>
      <c r="H2826" s="23">
        <f t="shared" si="321"/>
        <v>12816</v>
      </c>
      <c r="I2826" s="25">
        <f t="shared" si="322"/>
        <v>12817</v>
      </c>
      <c r="J2826" s="80" t="s">
        <v>483</v>
      </c>
      <c r="K2826" s="79">
        <f t="shared" si="323"/>
        <v>1425</v>
      </c>
      <c r="L2826" s="36" t="s">
        <v>110</v>
      </c>
      <c r="M2826" s="36" t="s">
        <v>52</v>
      </c>
      <c r="N2826" s="36" t="s">
        <v>403</v>
      </c>
    </row>
    <row r="2827" spans="1:14" ht="15" hidden="1" customHeight="1" outlineLevel="2" x14ac:dyDescent="0.25">
      <c r="A2827" s="36"/>
      <c r="B2827" s="35" t="str">
        <f t="shared" ref="B2827:B2857" si="326">CONCATENATE("Max Current Demand - Circuit ",C2827)</f>
        <v>Max Current Demand - Circuit 66</v>
      </c>
      <c r="C2827" s="36">
        <f t="shared" ref="C2827:C2857" si="327">C2826+1</f>
        <v>66</v>
      </c>
      <c r="D2827" s="30">
        <f t="shared" ref="D2827:D2857" si="328">D2826+1</f>
        <v>6985</v>
      </c>
      <c r="E2827" s="29"/>
      <c r="F2827" s="31">
        <v>5257</v>
      </c>
      <c r="G2827" s="25" t="s">
        <v>171</v>
      </c>
      <c r="H2827" s="23">
        <f t="shared" si="321"/>
        <v>12818</v>
      </c>
      <c r="I2827" s="25">
        <f t="shared" si="322"/>
        <v>12819</v>
      </c>
      <c r="J2827" s="80" t="s">
        <v>483</v>
      </c>
      <c r="K2827" s="79">
        <f t="shared" si="323"/>
        <v>1426</v>
      </c>
      <c r="L2827" s="36" t="s">
        <v>110</v>
      </c>
      <c r="M2827" s="36" t="s">
        <v>52</v>
      </c>
      <c r="N2827" s="36" t="s">
        <v>403</v>
      </c>
    </row>
    <row r="2828" spans="1:14" ht="15" hidden="1" customHeight="1" outlineLevel="2" x14ac:dyDescent="0.25">
      <c r="A2828" s="36"/>
      <c r="B2828" s="35" t="str">
        <f t="shared" si="326"/>
        <v>Max Current Demand - Circuit 67</v>
      </c>
      <c r="C2828" s="36">
        <f t="shared" si="327"/>
        <v>67</v>
      </c>
      <c r="D2828" s="30">
        <f t="shared" si="328"/>
        <v>6986</v>
      </c>
      <c r="E2828" s="29"/>
      <c r="F2828" s="31">
        <v>5258</v>
      </c>
      <c r="G2828" s="25" t="s">
        <v>171</v>
      </c>
      <c r="H2828" s="23">
        <f t="shared" ref="H2828:H2857" si="329">I2827+1</f>
        <v>12820</v>
      </c>
      <c r="I2828" s="25">
        <f t="shared" ref="I2828:I2857" si="330">+H2828+1</f>
        <v>12821</v>
      </c>
      <c r="J2828" s="80" t="s">
        <v>483</v>
      </c>
      <c r="K2828" s="79">
        <f t="shared" ref="K2828:K2857" si="331">K2827+1</f>
        <v>1427</v>
      </c>
      <c r="L2828" s="36" t="s">
        <v>110</v>
      </c>
      <c r="M2828" s="36" t="s">
        <v>52</v>
      </c>
      <c r="N2828" s="36" t="s">
        <v>403</v>
      </c>
    </row>
    <row r="2829" spans="1:14" ht="15" hidden="1" customHeight="1" outlineLevel="2" x14ac:dyDescent="0.25">
      <c r="A2829" s="36"/>
      <c r="B2829" s="35" t="str">
        <f t="shared" si="326"/>
        <v>Max Current Demand - Circuit 68</v>
      </c>
      <c r="C2829" s="36">
        <f t="shared" si="327"/>
        <v>68</v>
      </c>
      <c r="D2829" s="30">
        <f t="shared" si="328"/>
        <v>6987</v>
      </c>
      <c r="E2829" s="29"/>
      <c r="F2829" s="31">
        <v>5259</v>
      </c>
      <c r="G2829" s="25" t="s">
        <v>171</v>
      </c>
      <c r="H2829" s="23">
        <f t="shared" si="329"/>
        <v>12822</v>
      </c>
      <c r="I2829" s="25">
        <f t="shared" si="330"/>
        <v>12823</v>
      </c>
      <c r="J2829" s="80" t="s">
        <v>483</v>
      </c>
      <c r="K2829" s="79">
        <f t="shared" si="331"/>
        <v>1428</v>
      </c>
      <c r="L2829" s="36" t="s">
        <v>110</v>
      </c>
      <c r="M2829" s="36" t="s">
        <v>52</v>
      </c>
      <c r="N2829" s="36" t="s">
        <v>403</v>
      </c>
    </row>
    <row r="2830" spans="1:14" ht="15" hidden="1" customHeight="1" outlineLevel="2" x14ac:dyDescent="0.25">
      <c r="A2830" s="36"/>
      <c r="B2830" s="35" t="str">
        <f t="shared" si="326"/>
        <v>Max Current Demand - Circuit 69</v>
      </c>
      <c r="C2830" s="36">
        <f t="shared" si="327"/>
        <v>69</v>
      </c>
      <c r="D2830" s="30">
        <f t="shared" si="328"/>
        <v>6988</v>
      </c>
      <c r="E2830" s="29"/>
      <c r="F2830" s="31">
        <v>5260</v>
      </c>
      <c r="G2830" s="25" t="s">
        <v>171</v>
      </c>
      <c r="H2830" s="23">
        <f t="shared" si="329"/>
        <v>12824</v>
      </c>
      <c r="I2830" s="25">
        <f t="shared" si="330"/>
        <v>12825</v>
      </c>
      <c r="J2830" s="80" t="s">
        <v>483</v>
      </c>
      <c r="K2830" s="79">
        <f t="shared" si="331"/>
        <v>1429</v>
      </c>
      <c r="L2830" s="36" t="s">
        <v>110</v>
      </c>
      <c r="M2830" s="36" t="s">
        <v>52</v>
      </c>
      <c r="N2830" s="36" t="s">
        <v>403</v>
      </c>
    </row>
    <row r="2831" spans="1:14" ht="15" hidden="1" customHeight="1" outlineLevel="2" x14ac:dyDescent="0.25">
      <c r="A2831" s="36"/>
      <c r="B2831" s="35" t="str">
        <f t="shared" si="326"/>
        <v>Max Current Demand - Circuit 70</v>
      </c>
      <c r="C2831" s="36">
        <f t="shared" si="327"/>
        <v>70</v>
      </c>
      <c r="D2831" s="30">
        <f t="shared" si="328"/>
        <v>6989</v>
      </c>
      <c r="E2831" s="29"/>
      <c r="F2831" s="31">
        <v>5261</v>
      </c>
      <c r="G2831" s="25" t="s">
        <v>171</v>
      </c>
      <c r="H2831" s="23">
        <f t="shared" si="329"/>
        <v>12826</v>
      </c>
      <c r="I2831" s="25">
        <f t="shared" si="330"/>
        <v>12827</v>
      </c>
      <c r="J2831" s="80" t="s">
        <v>483</v>
      </c>
      <c r="K2831" s="79">
        <f t="shared" si="331"/>
        <v>1430</v>
      </c>
      <c r="L2831" s="36" t="s">
        <v>110</v>
      </c>
      <c r="M2831" s="36" t="s">
        <v>52</v>
      </c>
      <c r="N2831" s="36" t="s">
        <v>403</v>
      </c>
    </row>
    <row r="2832" spans="1:14" ht="15" hidden="1" customHeight="1" outlineLevel="2" x14ac:dyDescent="0.25">
      <c r="A2832" s="36"/>
      <c r="B2832" s="35" t="str">
        <f t="shared" si="326"/>
        <v>Max Current Demand - Circuit 71</v>
      </c>
      <c r="C2832" s="36">
        <f t="shared" si="327"/>
        <v>71</v>
      </c>
      <c r="D2832" s="30">
        <f t="shared" si="328"/>
        <v>6990</v>
      </c>
      <c r="E2832" s="29"/>
      <c r="F2832" s="31">
        <v>5262</v>
      </c>
      <c r="G2832" s="25" t="s">
        <v>171</v>
      </c>
      <c r="H2832" s="23">
        <f t="shared" si="329"/>
        <v>12828</v>
      </c>
      <c r="I2832" s="25">
        <f t="shared" si="330"/>
        <v>12829</v>
      </c>
      <c r="J2832" s="80" t="s">
        <v>483</v>
      </c>
      <c r="K2832" s="79">
        <f t="shared" si="331"/>
        <v>1431</v>
      </c>
      <c r="L2832" s="36" t="s">
        <v>110</v>
      </c>
      <c r="M2832" s="36" t="s">
        <v>52</v>
      </c>
      <c r="N2832" s="36" t="s">
        <v>403</v>
      </c>
    </row>
    <row r="2833" spans="1:14" ht="15" hidden="1" customHeight="1" outlineLevel="2" x14ac:dyDescent="0.25">
      <c r="A2833" s="36"/>
      <c r="B2833" s="35" t="str">
        <f t="shared" si="326"/>
        <v>Max Current Demand - Circuit 72</v>
      </c>
      <c r="C2833" s="36">
        <f t="shared" si="327"/>
        <v>72</v>
      </c>
      <c r="D2833" s="30">
        <f t="shared" si="328"/>
        <v>6991</v>
      </c>
      <c r="E2833" s="29"/>
      <c r="F2833" s="31">
        <v>5263</v>
      </c>
      <c r="G2833" s="25" t="s">
        <v>171</v>
      </c>
      <c r="H2833" s="23">
        <f t="shared" si="329"/>
        <v>12830</v>
      </c>
      <c r="I2833" s="25">
        <f t="shared" si="330"/>
        <v>12831</v>
      </c>
      <c r="J2833" s="80" t="s">
        <v>483</v>
      </c>
      <c r="K2833" s="79">
        <f t="shared" si="331"/>
        <v>1432</v>
      </c>
      <c r="L2833" s="36" t="s">
        <v>110</v>
      </c>
      <c r="M2833" s="36" t="s">
        <v>52</v>
      </c>
      <c r="N2833" s="36" t="s">
        <v>403</v>
      </c>
    </row>
    <row r="2834" spans="1:14" ht="15" hidden="1" customHeight="1" outlineLevel="2" x14ac:dyDescent="0.25">
      <c r="A2834" s="36"/>
      <c r="B2834" s="35" t="str">
        <f t="shared" si="326"/>
        <v>Max Current Demand - Circuit 73</v>
      </c>
      <c r="C2834" s="36">
        <f t="shared" si="327"/>
        <v>73</v>
      </c>
      <c r="D2834" s="30">
        <f t="shared" si="328"/>
        <v>6992</v>
      </c>
      <c r="E2834" s="29"/>
      <c r="F2834" s="31">
        <v>5264</v>
      </c>
      <c r="G2834" s="25" t="s">
        <v>171</v>
      </c>
      <c r="H2834" s="23">
        <f t="shared" si="329"/>
        <v>12832</v>
      </c>
      <c r="I2834" s="25">
        <f t="shared" si="330"/>
        <v>12833</v>
      </c>
      <c r="J2834" s="80" t="s">
        <v>483</v>
      </c>
      <c r="K2834" s="79">
        <f t="shared" si="331"/>
        <v>1433</v>
      </c>
      <c r="L2834" s="36" t="s">
        <v>110</v>
      </c>
      <c r="M2834" s="36" t="s">
        <v>52</v>
      </c>
      <c r="N2834" s="36" t="s">
        <v>403</v>
      </c>
    </row>
    <row r="2835" spans="1:14" ht="15" hidden="1" customHeight="1" outlineLevel="2" x14ac:dyDescent="0.25">
      <c r="A2835" s="36"/>
      <c r="B2835" s="35" t="str">
        <f t="shared" si="326"/>
        <v>Max Current Demand - Circuit 74</v>
      </c>
      <c r="C2835" s="36">
        <f t="shared" si="327"/>
        <v>74</v>
      </c>
      <c r="D2835" s="30">
        <f t="shared" si="328"/>
        <v>6993</v>
      </c>
      <c r="E2835" s="29"/>
      <c r="F2835" s="31">
        <v>5265</v>
      </c>
      <c r="G2835" s="25" t="s">
        <v>171</v>
      </c>
      <c r="H2835" s="23">
        <f t="shared" si="329"/>
        <v>12834</v>
      </c>
      <c r="I2835" s="25">
        <f t="shared" si="330"/>
        <v>12835</v>
      </c>
      <c r="J2835" s="80" t="s">
        <v>483</v>
      </c>
      <c r="K2835" s="79">
        <f t="shared" si="331"/>
        <v>1434</v>
      </c>
      <c r="L2835" s="36" t="s">
        <v>110</v>
      </c>
      <c r="M2835" s="36" t="s">
        <v>52</v>
      </c>
      <c r="N2835" s="36" t="s">
        <v>403</v>
      </c>
    </row>
    <row r="2836" spans="1:14" ht="15" hidden="1" customHeight="1" outlineLevel="2" x14ac:dyDescent="0.25">
      <c r="A2836" s="36"/>
      <c r="B2836" s="35" t="str">
        <f t="shared" si="326"/>
        <v>Max Current Demand - Circuit 75</v>
      </c>
      <c r="C2836" s="36">
        <f t="shared" si="327"/>
        <v>75</v>
      </c>
      <c r="D2836" s="30">
        <f t="shared" si="328"/>
        <v>6994</v>
      </c>
      <c r="E2836" s="29"/>
      <c r="F2836" s="31">
        <v>5266</v>
      </c>
      <c r="G2836" s="25" t="s">
        <v>171</v>
      </c>
      <c r="H2836" s="23">
        <f t="shared" si="329"/>
        <v>12836</v>
      </c>
      <c r="I2836" s="25">
        <f t="shared" si="330"/>
        <v>12837</v>
      </c>
      <c r="J2836" s="80" t="s">
        <v>483</v>
      </c>
      <c r="K2836" s="79">
        <f t="shared" si="331"/>
        <v>1435</v>
      </c>
      <c r="L2836" s="36" t="s">
        <v>110</v>
      </c>
      <c r="M2836" s="36" t="s">
        <v>52</v>
      </c>
      <c r="N2836" s="36" t="s">
        <v>403</v>
      </c>
    </row>
    <row r="2837" spans="1:14" ht="15" hidden="1" customHeight="1" outlineLevel="2" x14ac:dyDescent="0.25">
      <c r="A2837" s="36"/>
      <c r="B2837" s="35" t="str">
        <f t="shared" si="326"/>
        <v>Max Current Demand - Circuit 76</v>
      </c>
      <c r="C2837" s="36">
        <f t="shared" si="327"/>
        <v>76</v>
      </c>
      <c r="D2837" s="30">
        <f t="shared" si="328"/>
        <v>6995</v>
      </c>
      <c r="E2837" s="29"/>
      <c r="F2837" s="31">
        <v>5267</v>
      </c>
      <c r="G2837" s="25" t="s">
        <v>171</v>
      </c>
      <c r="H2837" s="23">
        <f t="shared" si="329"/>
        <v>12838</v>
      </c>
      <c r="I2837" s="25">
        <f t="shared" si="330"/>
        <v>12839</v>
      </c>
      <c r="J2837" s="80" t="s">
        <v>483</v>
      </c>
      <c r="K2837" s="79">
        <f t="shared" si="331"/>
        <v>1436</v>
      </c>
      <c r="L2837" s="36" t="s">
        <v>110</v>
      </c>
      <c r="M2837" s="36" t="s">
        <v>52</v>
      </c>
      <c r="N2837" s="36" t="s">
        <v>403</v>
      </c>
    </row>
    <row r="2838" spans="1:14" ht="15" hidden="1" customHeight="1" outlineLevel="2" x14ac:dyDescent="0.25">
      <c r="A2838" s="36"/>
      <c r="B2838" s="35" t="str">
        <f t="shared" si="326"/>
        <v>Max Current Demand - Circuit 77</v>
      </c>
      <c r="C2838" s="36">
        <f t="shared" si="327"/>
        <v>77</v>
      </c>
      <c r="D2838" s="30">
        <f t="shared" si="328"/>
        <v>6996</v>
      </c>
      <c r="E2838" s="29"/>
      <c r="F2838" s="31">
        <v>5268</v>
      </c>
      <c r="G2838" s="25" t="s">
        <v>171</v>
      </c>
      <c r="H2838" s="23">
        <f t="shared" si="329"/>
        <v>12840</v>
      </c>
      <c r="I2838" s="25">
        <f t="shared" si="330"/>
        <v>12841</v>
      </c>
      <c r="J2838" s="80" t="s">
        <v>483</v>
      </c>
      <c r="K2838" s="79">
        <f t="shared" si="331"/>
        <v>1437</v>
      </c>
      <c r="L2838" s="36" t="s">
        <v>110</v>
      </c>
      <c r="M2838" s="36" t="s">
        <v>52</v>
      </c>
      <c r="N2838" s="36" t="s">
        <v>403</v>
      </c>
    </row>
    <row r="2839" spans="1:14" ht="15" hidden="1" customHeight="1" outlineLevel="2" x14ac:dyDescent="0.25">
      <c r="A2839" s="36"/>
      <c r="B2839" s="35" t="str">
        <f t="shared" si="326"/>
        <v>Max Current Demand - Circuit 78</v>
      </c>
      <c r="C2839" s="36">
        <f t="shared" si="327"/>
        <v>78</v>
      </c>
      <c r="D2839" s="30">
        <f t="shared" si="328"/>
        <v>6997</v>
      </c>
      <c r="E2839" s="29"/>
      <c r="F2839" s="31">
        <v>5269</v>
      </c>
      <c r="G2839" s="25" t="s">
        <v>171</v>
      </c>
      <c r="H2839" s="23">
        <f t="shared" si="329"/>
        <v>12842</v>
      </c>
      <c r="I2839" s="25">
        <f t="shared" si="330"/>
        <v>12843</v>
      </c>
      <c r="J2839" s="80" t="s">
        <v>483</v>
      </c>
      <c r="K2839" s="79">
        <f t="shared" si="331"/>
        <v>1438</v>
      </c>
      <c r="L2839" s="36" t="s">
        <v>110</v>
      </c>
      <c r="M2839" s="36" t="s">
        <v>52</v>
      </c>
      <c r="N2839" s="36" t="s">
        <v>403</v>
      </c>
    </row>
    <row r="2840" spans="1:14" ht="15" hidden="1" customHeight="1" outlineLevel="2" x14ac:dyDescent="0.25">
      <c r="A2840" s="36"/>
      <c r="B2840" s="35" t="str">
        <f t="shared" si="326"/>
        <v>Max Current Demand - Circuit 79</v>
      </c>
      <c r="C2840" s="36">
        <f t="shared" si="327"/>
        <v>79</v>
      </c>
      <c r="D2840" s="30">
        <f t="shared" si="328"/>
        <v>6998</v>
      </c>
      <c r="E2840" s="29"/>
      <c r="F2840" s="31">
        <v>5270</v>
      </c>
      <c r="G2840" s="25" t="s">
        <v>171</v>
      </c>
      <c r="H2840" s="23">
        <f t="shared" si="329"/>
        <v>12844</v>
      </c>
      <c r="I2840" s="25">
        <f t="shared" si="330"/>
        <v>12845</v>
      </c>
      <c r="J2840" s="80" t="s">
        <v>483</v>
      </c>
      <c r="K2840" s="79">
        <f t="shared" si="331"/>
        <v>1439</v>
      </c>
      <c r="L2840" s="36" t="s">
        <v>110</v>
      </c>
      <c r="M2840" s="36" t="s">
        <v>52</v>
      </c>
      <c r="N2840" s="36" t="s">
        <v>403</v>
      </c>
    </row>
    <row r="2841" spans="1:14" ht="15" hidden="1" customHeight="1" outlineLevel="2" x14ac:dyDescent="0.25">
      <c r="A2841" s="36"/>
      <c r="B2841" s="35" t="str">
        <f t="shared" si="326"/>
        <v>Max Current Demand - Circuit 80</v>
      </c>
      <c r="C2841" s="36">
        <f t="shared" si="327"/>
        <v>80</v>
      </c>
      <c r="D2841" s="30">
        <f t="shared" si="328"/>
        <v>6999</v>
      </c>
      <c r="E2841" s="29"/>
      <c r="F2841" s="31">
        <v>5271</v>
      </c>
      <c r="G2841" s="25" t="s">
        <v>171</v>
      </c>
      <c r="H2841" s="23">
        <f t="shared" si="329"/>
        <v>12846</v>
      </c>
      <c r="I2841" s="25">
        <f t="shared" si="330"/>
        <v>12847</v>
      </c>
      <c r="J2841" s="80" t="s">
        <v>483</v>
      </c>
      <c r="K2841" s="79">
        <f t="shared" si="331"/>
        <v>1440</v>
      </c>
      <c r="L2841" s="36" t="s">
        <v>110</v>
      </c>
      <c r="M2841" s="36" t="s">
        <v>52</v>
      </c>
      <c r="N2841" s="36" t="s">
        <v>403</v>
      </c>
    </row>
    <row r="2842" spans="1:14" ht="15" hidden="1" customHeight="1" outlineLevel="2" x14ac:dyDescent="0.25">
      <c r="A2842" s="36"/>
      <c r="B2842" s="35" t="str">
        <f t="shared" si="326"/>
        <v>Max Current Demand - Circuit 81</v>
      </c>
      <c r="C2842" s="36">
        <f t="shared" si="327"/>
        <v>81</v>
      </c>
      <c r="D2842" s="30">
        <f t="shared" si="328"/>
        <v>7000</v>
      </c>
      <c r="E2842" s="29"/>
      <c r="F2842" s="31">
        <v>5272</v>
      </c>
      <c r="G2842" s="25" t="s">
        <v>171</v>
      </c>
      <c r="H2842" s="23">
        <f t="shared" si="329"/>
        <v>12848</v>
      </c>
      <c r="I2842" s="25">
        <f t="shared" si="330"/>
        <v>12849</v>
      </c>
      <c r="J2842" s="80" t="s">
        <v>483</v>
      </c>
      <c r="K2842" s="79">
        <f t="shared" si="331"/>
        <v>1441</v>
      </c>
      <c r="L2842" s="36" t="s">
        <v>110</v>
      </c>
      <c r="M2842" s="36" t="s">
        <v>52</v>
      </c>
      <c r="N2842" s="36" t="s">
        <v>403</v>
      </c>
    </row>
    <row r="2843" spans="1:14" ht="15" hidden="1" customHeight="1" outlineLevel="2" x14ac:dyDescent="0.25">
      <c r="A2843" s="36"/>
      <c r="B2843" s="35" t="str">
        <f t="shared" si="326"/>
        <v>Max Current Demand - Circuit 82</v>
      </c>
      <c r="C2843" s="36">
        <f t="shared" si="327"/>
        <v>82</v>
      </c>
      <c r="D2843" s="30">
        <f t="shared" si="328"/>
        <v>7001</v>
      </c>
      <c r="E2843" s="29"/>
      <c r="F2843" s="31">
        <v>5273</v>
      </c>
      <c r="G2843" s="25" t="s">
        <v>171</v>
      </c>
      <c r="H2843" s="23">
        <f t="shared" si="329"/>
        <v>12850</v>
      </c>
      <c r="I2843" s="25">
        <f t="shared" si="330"/>
        <v>12851</v>
      </c>
      <c r="J2843" s="80" t="s">
        <v>483</v>
      </c>
      <c r="K2843" s="79">
        <f t="shared" si="331"/>
        <v>1442</v>
      </c>
      <c r="L2843" s="36" t="s">
        <v>110</v>
      </c>
      <c r="M2843" s="36" t="s">
        <v>52</v>
      </c>
      <c r="N2843" s="36" t="s">
        <v>403</v>
      </c>
    </row>
    <row r="2844" spans="1:14" ht="15" hidden="1" customHeight="1" outlineLevel="2" x14ac:dyDescent="0.25">
      <c r="A2844" s="36"/>
      <c r="B2844" s="35" t="str">
        <f t="shared" si="326"/>
        <v>Max Current Demand - Circuit 83</v>
      </c>
      <c r="C2844" s="36">
        <f t="shared" si="327"/>
        <v>83</v>
      </c>
      <c r="D2844" s="30">
        <f t="shared" si="328"/>
        <v>7002</v>
      </c>
      <c r="E2844" s="29"/>
      <c r="F2844" s="31">
        <v>5274</v>
      </c>
      <c r="G2844" s="25" t="s">
        <v>171</v>
      </c>
      <c r="H2844" s="23">
        <f t="shared" si="329"/>
        <v>12852</v>
      </c>
      <c r="I2844" s="25">
        <f t="shared" si="330"/>
        <v>12853</v>
      </c>
      <c r="J2844" s="80" t="s">
        <v>483</v>
      </c>
      <c r="K2844" s="79">
        <f t="shared" si="331"/>
        <v>1443</v>
      </c>
      <c r="L2844" s="36" t="s">
        <v>110</v>
      </c>
      <c r="M2844" s="36" t="s">
        <v>52</v>
      </c>
      <c r="N2844" s="36" t="s">
        <v>403</v>
      </c>
    </row>
    <row r="2845" spans="1:14" ht="15" hidden="1" customHeight="1" outlineLevel="2" x14ac:dyDescent="0.25">
      <c r="A2845" s="36"/>
      <c r="B2845" s="35" t="str">
        <f t="shared" si="326"/>
        <v>Max Current Demand - Circuit 84</v>
      </c>
      <c r="C2845" s="36">
        <f t="shared" si="327"/>
        <v>84</v>
      </c>
      <c r="D2845" s="30">
        <f t="shared" si="328"/>
        <v>7003</v>
      </c>
      <c r="E2845" s="29"/>
      <c r="F2845" s="31">
        <v>5275</v>
      </c>
      <c r="G2845" s="25" t="s">
        <v>171</v>
      </c>
      <c r="H2845" s="23">
        <f t="shared" si="329"/>
        <v>12854</v>
      </c>
      <c r="I2845" s="25">
        <f t="shared" si="330"/>
        <v>12855</v>
      </c>
      <c r="J2845" s="80" t="s">
        <v>483</v>
      </c>
      <c r="K2845" s="79">
        <f t="shared" si="331"/>
        <v>1444</v>
      </c>
      <c r="L2845" s="36" t="s">
        <v>110</v>
      </c>
      <c r="M2845" s="36" t="s">
        <v>52</v>
      </c>
      <c r="N2845" s="36" t="s">
        <v>403</v>
      </c>
    </row>
    <row r="2846" spans="1:14" ht="15" hidden="1" customHeight="1" outlineLevel="2" x14ac:dyDescent="0.25">
      <c r="A2846" s="36"/>
      <c r="B2846" s="35" t="str">
        <f t="shared" si="326"/>
        <v>Max Current Demand - Circuit 85</v>
      </c>
      <c r="C2846" s="36">
        <f t="shared" si="327"/>
        <v>85</v>
      </c>
      <c r="D2846" s="30">
        <f t="shared" si="328"/>
        <v>7004</v>
      </c>
      <c r="E2846" s="29"/>
      <c r="F2846" s="31">
        <v>5276</v>
      </c>
      <c r="G2846" s="25" t="s">
        <v>171</v>
      </c>
      <c r="H2846" s="23">
        <f t="shared" si="329"/>
        <v>12856</v>
      </c>
      <c r="I2846" s="25">
        <f t="shared" si="330"/>
        <v>12857</v>
      </c>
      <c r="J2846" s="80" t="s">
        <v>483</v>
      </c>
      <c r="K2846" s="79">
        <f t="shared" si="331"/>
        <v>1445</v>
      </c>
      <c r="L2846" s="36" t="s">
        <v>110</v>
      </c>
      <c r="M2846" s="36" t="s">
        <v>52</v>
      </c>
      <c r="N2846" s="36" t="s">
        <v>403</v>
      </c>
    </row>
    <row r="2847" spans="1:14" ht="15" hidden="1" customHeight="1" outlineLevel="2" x14ac:dyDescent="0.25">
      <c r="A2847" s="36"/>
      <c r="B2847" s="35" t="str">
        <f t="shared" si="326"/>
        <v>Max Current Demand - Circuit 86</v>
      </c>
      <c r="C2847" s="36">
        <f t="shared" si="327"/>
        <v>86</v>
      </c>
      <c r="D2847" s="30">
        <f t="shared" si="328"/>
        <v>7005</v>
      </c>
      <c r="E2847" s="29"/>
      <c r="F2847" s="31">
        <v>5277</v>
      </c>
      <c r="G2847" s="25" t="s">
        <v>171</v>
      </c>
      <c r="H2847" s="23">
        <f t="shared" si="329"/>
        <v>12858</v>
      </c>
      <c r="I2847" s="25">
        <f t="shared" si="330"/>
        <v>12859</v>
      </c>
      <c r="J2847" s="80" t="s">
        <v>483</v>
      </c>
      <c r="K2847" s="79">
        <f t="shared" si="331"/>
        <v>1446</v>
      </c>
      <c r="L2847" s="36" t="s">
        <v>110</v>
      </c>
      <c r="M2847" s="36" t="s">
        <v>52</v>
      </c>
      <c r="N2847" s="36" t="s">
        <v>403</v>
      </c>
    </row>
    <row r="2848" spans="1:14" ht="15" hidden="1" customHeight="1" outlineLevel="2" x14ac:dyDescent="0.25">
      <c r="A2848" s="36"/>
      <c r="B2848" s="35" t="str">
        <f t="shared" si="326"/>
        <v>Max Current Demand - Circuit 87</v>
      </c>
      <c r="C2848" s="36">
        <f t="shared" si="327"/>
        <v>87</v>
      </c>
      <c r="D2848" s="30">
        <f t="shared" si="328"/>
        <v>7006</v>
      </c>
      <c r="E2848" s="29"/>
      <c r="F2848" s="31">
        <v>5278</v>
      </c>
      <c r="G2848" s="25" t="s">
        <v>171</v>
      </c>
      <c r="H2848" s="23">
        <f t="shared" si="329"/>
        <v>12860</v>
      </c>
      <c r="I2848" s="25">
        <f t="shared" si="330"/>
        <v>12861</v>
      </c>
      <c r="J2848" s="80" t="s">
        <v>483</v>
      </c>
      <c r="K2848" s="79">
        <f t="shared" si="331"/>
        <v>1447</v>
      </c>
      <c r="L2848" s="36" t="s">
        <v>110</v>
      </c>
      <c r="M2848" s="36" t="s">
        <v>52</v>
      </c>
      <c r="N2848" s="36" t="s">
        <v>403</v>
      </c>
    </row>
    <row r="2849" spans="1:16" ht="15" hidden="1" customHeight="1" outlineLevel="2" x14ac:dyDescent="0.25">
      <c r="A2849" s="36"/>
      <c r="B2849" s="35" t="str">
        <f t="shared" si="326"/>
        <v>Max Current Demand - Circuit 88</v>
      </c>
      <c r="C2849" s="36">
        <f t="shared" si="327"/>
        <v>88</v>
      </c>
      <c r="D2849" s="30">
        <f t="shared" si="328"/>
        <v>7007</v>
      </c>
      <c r="E2849" s="29"/>
      <c r="F2849" s="31">
        <v>5279</v>
      </c>
      <c r="G2849" s="25" t="s">
        <v>171</v>
      </c>
      <c r="H2849" s="23">
        <f t="shared" si="329"/>
        <v>12862</v>
      </c>
      <c r="I2849" s="25">
        <f t="shared" si="330"/>
        <v>12863</v>
      </c>
      <c r="J2849" s="80" t="s">
        <v>483</v>
      </c>
      <c r="K2849" s="79">
        <f t="shared" si="331"/>
        <v>1448</v>
      </c>
      <c r="L2849" s="36" t="s">
        <v>110</v>
      </c>
      <c r="M2849" s="36" t="s">
        <v>52</v>
      </c>
      <c r="N2849" s="36" t="s">
        <v>403</v>
      </c>
    </row>
    <row r="2850" spans="1:16" ht="15" hidden="1" customHeight="1" outlineLevel="2" x14ac:dyDescent="0.25">
      <c r="A2850" s="36"/>
      <c r="B2850" s="35" t="str">
        <f t="shared" si="326"/>
        <v>Max Current Demand - Circuit 89</v>
      </c>
      <c r="C2850" s="36">
        <f t="shared" si="327"/>
        <v>89</v>
      </c>
      <c r="D2850" s="30">
        <f t="shared" si="328"/>
        <v>7008</v>
      </c>
      <c r="E2850" s="29"/>
      <c r="F2850" s="31">
        <v>5280</v>
      </c>
      <c r="G2850" s="25" t="s">
        <v>171</v>
      </c>
      <c r="H2850" s="23">
        <f t="shared" si="329"/>
        <v>12864</v>
      </c>
      <c r="I2850" s="25">
        <f t="shared" si="330"/>
        <v>12865</v>
      </c>
      <c r="J2850" s="80" t="s">
        <v>483</v>
      </c>
      <c r="K2850" s="79">
        <f t="shared" si="331"/>
        <v>1449</v>
      </c>
      <c r="L2850" s="36" t="s">
        <v>110</v>
      </c>
      <c r="M2850" s="36" t="s">
        <v>52</v>
      </c>
      <c r="N2850" s="36" t="s">
        <v>403</v>
      </c>
    </row>
    <row r="2851" spans="1:16" ht="15" hidden="1" customHeight="1" outlineLevel="2" x14ac:dyDescent="0.25">
      <c r="A2851" s="36"/>
      <c r="B2851" s="35" t="str">
        <f t="shared" si="326"/>
        <v>Max Current Demand - Circuit 90</v>
      </c>
      <c r="C2851" s="36">
        <f t="shared" si="327"/>
        <v>90</v>
      </c>
      <c r="D2851" s="30">
        <f t="shared" si="328"/>
        <v>7009</v>
      </c>
      <c r="E2851" s="29"/>
      <c r="F2851" s="31">
        <v>5281</v>
      </c>
      <c r="G2851" s="25" t="s">
        <v>171</v>
      </c>
      <c r="H2851" s="23">
        <f t="shared" si="329"/>
        <v>12866</v>
      </c>
      <c r="I2851" s="25">
        <f t="shared" si="330"/>
        <v>12867</v>
      </c>
      <c r="J2851" s="80" t="s">
        <v>483</v>
      </c>
      <c r="K2851" s="79">
        <f t="shared" si="331"/>
        <v>1450</v>
      </c>
      <c r="L2851" s="36" t="s">
        <v>110</v>
      </c>
      <c r="M2851" s="36" t="s">
        <v>52</v>
      </c>
      <c r="N2851" s="36" t="s">
        <v>403</v>
      </c>
    </row>
    <row r="2852" spans="1:16" ht="15" hidden="1" customHeight="1" outlineLevel="2" x14ac:dyDescent="0.25">
      <c r="A2852" s="36"/>
      <c r="B2852" s="35" t="str">
        <f t="shared" si="326"/>
        <v>Max Current Demand - Circuit 91</v>
      </c>
      <c r="C2852" s="36">
        <f t="shared" si="327"/>
        <v>91</v>
      </c>
      <c r="D2852" s="30">
        <f t="shared" si="328"/>
        <v>7010</v>
      </c>
      <c r="E2852" s="29"/>
      <c r="F2852" s="31">
        <v>5282</v>
      </c>
      <c r="G2852" s="25" t="s">
        <v>171</v>
      </c>
      <c r="H2852" s="23">
        <f t="shared" si="329"/>
        <v>12868</v>
      </c>
      <c r="I2852" s="25">
        <f t="shared" si="330"/>
        <v>12869</v>
      </c>
      <c r="J2852" s="80" t="s">
        <v>483</v>
      </c>
      <c r="K2852" s="79">
        <f t="shared" si="331"/>
        <v>1451</v>
      </c>
      <c r="L2852" s="36" t="s">
        <v>110</v>
      </c>
      <c r="M2852" s="36" t="s">
        <v>52</v>
      </c>
      <c r="N2852" s="36" t="s">
        <v>403</v>
      </c>
    </row>
    <row r="2853" spans="1:16" ht="15" hidden="1" customHeight="1" outlineLevel="2" x14ac:dyDescent="0.25">
      <c r="A2853" s="36"/>
      <c r="B2853" s="35" t="str">
        <f t="shared" si="326"/>
        <v>Max Current Demand - Circuit 92</v>
      </c>
      <c r="C2853" s="36">
        <f t="shared" si="327"/>
        <v>92</v>
      </c>
      <c r="D2853" s="30">
        <f t="shared" si="328"/>
        <v>7011</v>
      </c>
      <c r="E2853" s="29"/>
      <c r="F2853" s="31">
        <v>5283</v>
      </c>
      <c r="G2853" s="25" t="s">
        <v>171</v>
      </c>
      <c r="H2853" s="23">
        <f t="shared" si="329"/>
        <v>12870</v>
      </c>
      <c r="I2853" s="25">
        <f t="shared" si="330"/>
        <v>12871</v>
      </c>
      <c r="J2853" s="80" t="s">
        <v>483</v>
      </c>
      <c r="K2853" s="79">
        <f t="shared" si="331"/>
        <v>1452</v>
      </c>
      <c r="L2853" s="36" t="s">
        <v>110</v>
      </c>
      <c r="M2853" s="36" t="s">
        <v>52</v>
      </c>
      <c r="N2853" s="36" t="s">
        <v>403</v>
      </c>
    </row>
    <row r="2854" spans="1:16" ht="15" hidden="1" customHeight="1" outlineLevel="2" x14ac:dyDescent="0.25">
      <c r="A2854" s="36"/>
      <c r="B2854" s="35" t="str">
        <f t="shared" si="326"/>
        <v>Max Current Demand - Circuit 93</v>
      </c>
      <c r="C2854" s="36">
        <f t="shared" si="327"/>
        <v>93</v>
      </c>
      <c r="D2854" s="30">
        <f t="shared" si="328"/>
        <v>7012</v>
      </c>
      <c r="E2854" s="29"/>
      <c r="F2854" s="31">
        <v>5284</v>
      </c>
      <c r="G2854" s="25" t="s">
        <v>171</v>
      </c>
      <c r="H2854" s="23">
        <f t="shared" si="329"/>
        <v>12872</v>
      </c>
      <c r="I2854" s="25">
        <f t="shared" si="330"/>
        <v>12873</v>
      </c>
      <c r="J2854" s="80" t="s">
        <v>483</v>
      </c>
      <c r="K2854" s="79">
        <f t="shared" si="331"/>
        <v>1453</v>
      </c>
      <c r="L2854" s="36" t="s">
        <v>110</v>
      </c>
      <c r="M2854" s="36" t="s">
        <v>52</v>
      </c>
      <c r="N2854" s="36" t="s">
        <v>403</v>
      </c>
    </row>
    <row r="2855" spans="1:16" ht="15.75" hidden="1" customHeight="1" outlineLevel="2" x14ac:dyDescent="0.25">
      <c r="B2855" s="35" t="str">
        <f t="shared" si="326"/>
        <v>Max Current Demand - Circuit 94</v>
      </c>
      <c r="C2855" s="36">
        <f t="shared" si="327"/>
        <v>94</v>
      </c>
      <c r="D2855" s="30">
        <f t="shared" si="328"/>
        <v>7013</v>
      </c>
      <c r="E2855" s="29"/>
      <c r="F2855" s="31">
        <v>5285</v>
      </c>
      <c r="G2855" s="25" t="s">
        <v>171</v>
      </c>
      <c r="H2855" s="23">
        <f t="shared" si="329"/>
        <v>12874</v>
      </c>
      <c r="I2855" s="25">
        <f t="shared" si="330"/>
        <v>12875</v>
      </c>
      <c r="J2855" s="80" t="s">
        <v>483</v>
      </c>
      <c r="K2855" s="79">
        <f t="shared" si="331"/>
        <v>1454</v>
      </c>
      <c r="L2855" s="36" t="s">
        <v>110</v>
      </c>
      <c r="M2855" s="36" t="s">
        <v>52</v>
      </c>
      <c r="N2855" s="36" t="s">
        <v>403</v>
      </c>
    </row>
    <row r="2856" spans="1:16" ht="15.75" hidden="1" customHeight="1" outlineLevel="2" x14ac:dyDescent="0.25">
      <c r="B2856" s="35" t="str">
        <f t="shared" si="326"/>
        <v>Max Current Demand - Circuit 95</v>
      </c>
      <c r="C2856" s="36">
        <f t="shared" si="327"/>
        <v>95</v>
      </c>
      <c r="D2856" s="30">
        <f t="shared" si="328"/>
        <v>7014</v>
      </c>
      <c r="E2856" s="29"/>
      <c r="F2856" s="31">
        <v>5286</v>
      </c>
      <c r="G2856" s="25" t="s">
        <v>171</v>
      </c>
      <c r="H2856" s="23">
        <f t="shared" si="329"/>
        <v>12876</v>
      </c>
      <c r="I2856" s="25">
        <f t="shared" si="330"/>
        <v>12877</v>
      </c>
      <c r="J2856" s="80" t="s">
        <v>483</v>
      </c>
      <c r="K2856" s="79">
        <f t="shared" si="331"/>
        <v>1455</v>
      </c>
      <c r="L2856" s="36" t="s">
        <v>110</v>
      </c>
      <c r="M2856" s="36" t="s">
        <v>52</v>
      </c>
      <c r="N2856" s="36" t="s">
        <v>403</v>
      </c>
    </row>
    <row r="2857" spans="1:16" ht="15.75" hidden="1" customHeight="1" outlineLevel="2" x14ac:dyDescent="0.25">
      <c r="B2857" s="35" t="str">
        <f t="shared" si="326"/>
        <v>Max Current Demand - Circuit 96</v>
      </c>
      <c r="C2857" s="36">
        <f t="shared" si="327"/>
        <v>96</v>
      </c>
      <c r="D2857" s="30">
        <f t="shared" si="328"/>
        <v>7015</v>
      </c>
      <c r="E2857" s="29"/>
      <c r="F2857" s="31">
        <v>5287</v>
      </c>
      <c r="G2857" s="25" t="s">
        <v>171</v>
      </c>
      <c r="H2857" s="23">
        <f t="shared" si="329"/>
        <v>12878</v>
      </c>
      <c r="I2857" s="25">
        <f t="shared" si="330"/>
        <v>12879</v>
      </c>
      <c r="J2857" s="80" t="s">
        <v>483</v>
      </c>
      <c r="K2857" s="79">
        <f t="shared" si="331"/>
        <v>1456</v>
      </c>
      <c r="L2857" s="36" t="s">
        <v>110</v>
      </c>
      <c r="M2857" s="36" t="s">
        <v>52</v>
      </c>
      <c r="N2857" s="36" t="s">
        <v>403</v>
      </c>
    </row>
    <row r="2858" spans="1:16" outlineLevel="1" collapsed="1" x14ac:dyDescent="0.25">
      <c r="D2858" s="30"/>
      <c r="E2858" s="29"/>
      <c r="F2858" s="31"/>
    </row>
    <row r="2859" spans="1:16" s="69" customFormat="1" outlineLevel="1" x14ac:dyDescent="0.25">
      <c r="A2859" s="71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199</v>
      </c>
      <c r="G2859" s="25" t="s">
        <v>171</v>
      </c>
      <c r="H2859" s="23">
        <f>I2761+1</f>
        <v>12880</v>
      </c>
      <c r="I2859" s="25">
        <f>I2955</f>
        <v>13071</v>
      </c>
      <c r="J2859" s="80" t="s">
        <v>483</v>
      </c>
      <c r="K2859" s="79" t="s">
        <v>505</v>
      </c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80" t="s">
        <v>483</v>
      </c>
      <c r="K2860" s="79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32">CONCATENATE("Max kW Demand - Circuit ",C2861)</f>
        <v>Max kW Demand - Circuit 2</v>
      </c>
      <c r="C2861" s="36">
        <f t="shared" ref="C2861:C2892" si="333">C2860+1</f>
        <v>2</v>
      </c>
      <c r="D2861" s="30">
        <f t="shared" ref="D2861:D2892" si="334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80" t="s">
        <v>483</v>
      </c>
      <c r="K2861" s="79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32"/>
        <v>Max kW Demand - Circuit 3</v>
      </c>
      <c r="C2862" s="36">
        <f t="shared" si="333"/>
        <v>3</v>
      </c>
      <c r="D2862" s="30">
        <f t="shared" si="334"/>
        <v>7018</v>
      </c>
      <c r="E2862" s="29"/>
      <c r="F2862" s="31">
        <v>5098</v>
      </c>
      <c r="G2862" s="25" t="s">
        <v>171</v>
      </c>
      <c r="H2862" s="23">
        <f t="shared" ref="H2862:H2925" si="335">I2861+1</f>
        <v>12884</v>
      </c>
      <c r="I2862" s="25">
        <f t="shared" ref="I2862:I2925" si="336">+H2862+1</f>
        <v>12885</v>
      </c>
      <c r="J2862" s="80" t="s">
        <v>483</v>
      </c>
      <c r="K2862" s="79">
        <f t="shared" ref="K2862:K2925" si="337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32"/>
        <v>Max kW Demand - Circuit 4</v>
      </c>
      <c r="C2863" s="36">
        <f t="shared" si="333"/>
        <v>4</v>
      </c>
      <c r="D2863" s="30">
        <f t="shared" si="334"/>
        <v>7019</v>
      </c>
      <c r="E2863" s="29"/>
      <c r="F2863" s="31">
        <v>5099</v>
      </c>
      <c r="G2863" s="25" t="s">
        <v>171</v>
      </c>
      <c r="H2863" s="23">
        <f t="shared" si="335"/>
        <v>12886</v>
      </c>
      <c r="I2863" s="25">
        <f t="shared" si="336"/>
        <v>12887</v>
      </c>
      <c r="J2863" s="80" t="s">
        <v>483</v>
      </c>
      <c r="K2863" s="79">
        <f t="shared" si="337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32"/>
        <v>Max kW Demand - Circuit 5</v>
      </c>
      <c r="C2864" s="36">
        <f t="shared" si="333"/>
        <v>5</v>
      </c>
      <c r="D2864" s="30">
        <f t="shared" si="334"/>
        <v>7020</v>
      </c>
      <c r="E2864" s="29"/>
      <c r="F2864" s="31">
        <v>5100</v>
      </c>
      <c r="G2864" s="25" t="s">
        <v>171</v>
      </c>
      <c r="H2864" s="23">
        <f t="shared" si="335"/>
        <v>12888</v>
      </c>
      <c r="I2864" s="25">
        <f t="shared" si="336"/>
        <v>12889</v>
      </c>
      <c r="J2864" s="80" t="s">
        <v>483</v>
      </c>
      <c r="K2864" s="79">
        <f t="shared" si="337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32"/>
        <v>Max kW Demand - Circuit 6</v>
      </c>
      <c r="C2865" s="36">
        <f t="shared" si="333"/>
        <v>6</v>
      </c>
      <c r="D2865" s="30">
        <f t="shared" si="334"/>
        <v>7021</v>
      </c>
      <c r="E2865" s="29"/>
      <c r="F2865" s="31">
        <v>5101</v>
      </c>
      <c r="G2865" s="25" t="s">
        <v>171</v>
      </c>
      <c r="H2865" s="23">
        <f t="shared" si="335"/>
        <v>12890</v>
      </c>
      <c r="I2865" s="25">
        <f t="shared" si="336"/>
        <v>12891</v>
      </c>
      <c r="J2865" s="80" t="s">
        <v>483</v>
      </c>
      <c r="K2865" s="79">
        <f t="shared" si="337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32"/>
        <v>Max kW Demand - Circuit 7</v>
      </c>
      <c r="C2866" s="36">
        <f t="shared" si="333"/>
        <v>7</v>
      </c>
      <c r="D2866" s="30">
        <f t="shared" si="334"/>
        <v>7022</v>
      </c>
      <c r="E2866" s="29"/>
      <c r="F2866" s="31">
        <v>5102</v>
      </c>
      <c r="G2866" s="25" t="s">
        <v>171</v>
      </c>
      <c r="H2866" s="23">
        <f t="shared" si="335"/>
        <v>12892</v>
      </c>
      <c r="I2866" s="25">
        <f t="shared" si="336"/>
        <v>12893</v>
      </c>
      <c r="J2866" s="80" t="s">
        <v>483</v>
      </c>
      <c r="K2866" s="79">
        <f t="shared" si="337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32"/>
        <v>Max kW Demand - Circuit 8</v>
      </c>
      <c r="C2867" s="36">
        <f t="shared" si="333"/>
        <v>8</v>
      </c>
      <c r="D2867" s="30">
        <f t="shared" si="334"/>
        <v>7023</v>
      </c>
      <c r="E2867" s="29"/>
      <c r="F2867" s="31">
        <v>5103</v>
      </c>
      <c r="G2867" s="25" t="s">
        <v>171</v>
      </c>
      <c r="H2867" s="23">
        <f t="shared" si="335"/>
        <v>12894</v>
      </c>
      <c r="I2867" s="25">
        <f t="shared" si="336"/>
        <v>12895</v>
      </c>
      <c r="J2867" s="80" t="s">
        <v>483</v>
      </c>
      <c r="K2867" s="79">
        <f t="shared" si="337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32"/>
        <v>Max kW Demand - Circuit 9</v>
      </c>
      <c r="C2868" s="36">
        <f t="shared" si="333"/>
        <v>9</v>
      </c>
      <c r="D2868" s="30">
        <f t="shared" si="334"/>
        <v>7024</v>
      </c>
      <c r="E2868" s="29"/>
      <c r="F2868" s="31">
        <v>5104</v>
      </c>
      <c r="G2868" s="25" t="s">
        <v>171</v>
      </c>
      <c r="H2868" s="23">
        <f t="shared" si="335"/>
        <v>12896</v>
      </c>
      <c r="I2868" s="25">
        <f t="shared" si="336"/>
        <v>12897</v>
      </c>
      <c r="J2868" s="80" t="s">
        <v>483</v>
      </c>
      <c r="K2868" s="79">
        <f t="shared" si="337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32"/>
        <v>Max kW Demand - Circuit 10</v>
      </c>
      <c r="C2869" s="36">
        <f t="shared" si="333"/>
        <v>10</v>
      </c>
      <c r="D2869" s="30">
        <f t="shared" si="334"/>
        <v>7025</v>
      </c>
      <c r="E2869" s="29"/>
      <c r="F2869" s="31">
        <v>5105</v>
      </c>
      <c r="G2869" s="25" t="s">
        <v>171</v>
      </c>
      <c r="H2869" s="23">
        <f t="shared" si="335"/>
        <v>12898</v>
      </c>
      <c r="I2869" s="25">
        <f t="shared" si="336"/>
        <v>12899</v>
      </c>
      <c r="J2869" s="80" t="s">
        <v>483</v>
      </c>
      <c r="K2869" s="79">
        <f t="shared" si="337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32"/>
        <v>Max kW Demand - Circuit 11</v>
      </c>
      <c r="C2870" s="36">
        <f t="shared" si="333"/>
        <v>11</v>
      </c>
      <c r="D2870" s="30">
        <f t="shared" si="334"/>
        <v>7026</v>
      </c>
      <c r="E2870" s="29"/>
      <c r="F2870" s="31">
        <v>5106</v>
      </c>
      <c r="G2870" s="25" t="s">
        <v>171</v>
      </c>
      <c r="H2870" s="23">
        <f t="shared" si="335"/>
        <v>12900</v>
      </c>
      <c r="I2870" s="25">
        <f t="shared" si="336"/>
        <v>12901</v>
      </c>
      <c r="J2870" s="80" t="s">
        <v>483</v>
      </c>
      <c r="K2870" s="79">
        <f t="shared" si="337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32"/>
        <v>Max kW Demand - Circuit 12</v>
      </c>
      <c r="C2871" s="36">
        <f t="shared" si="333"/>
        <v>12</v>
      </c>
      <c r="D2871" s="30">
        <f t="shared" si="334"/>
        <v>7027</v>
      </c>
      <c r="E2871" s="29"/>
      <c r="F2871" s="31">
        <v>5107</v>
      </c>
      <c r="G2871" s="25" t="s">
        <v>171</v>
      </c>
      <c r="H2871" s="23">
        <f t="shared" si="335"/>
        <v>12902</v>
      </c>
      <c r="I2871" s="25">
        <f t="shared" si="336"/>
        <v>12903</v>
      </c>
      <c r="J2871" s="80" t="s">
        <v>483</v>
      </c>
      <c r="K2871" s="79">
        <f t="shared" si="337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32"/>
        <v>Max kW Demand - Circuit 13</v>
      </c>
      <c r="C2872" s="36">
        <f t="shared" si="333"/>
        <v>13</v>
      </c>
      <c r="D2872" s="30">
        <f t="shared" si="334"/>
        <v>7028</v>
      </c>
      <c r="E2872" s="29"/>
      <c r="F2872" s="31">
        <v>5108</v>
      </c>
      <c r="G2872" s="25" t="s">
        <v>171</v>
      </c>
      <c r="H2872" s="23">
        <f t="shared" si="335"/>
        <v>12904</v>
      </c>
      <c r="I2872" s="25">
        <f t="shared" si="336"/>
        <v>12905</v>
      </c>
      <c r="J2872" s="80" t="s">
        <v>483</v>
      </c>
      <c r="K2872" s="79">
        <f t="shared" si="337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32"/>
        <v>Max kW Demand - Circuit 14</v>
      </c>
      <c r="C2873" s="36">
        <f t="shared" si="333"/>
        <v>14</v>
      </c>
      <c r="D2873" s="30">
        <f t="shared" si="334"/>
        <v>7029</v>
      </c>
      <c r="E2873" s="29"/>
      <c r="F2873" s="31">
        <v>5109</v>
      </c>
      <c r="G2873" s="25" t="s">
        <v>171</v>
      </c>
      <c r="H2873" s="23">
        <f t="shared" si="335"/>
        <v>12906</v>
      </c>
      <c r="I2873" s="25">
        <f t="shared" si="336"/>
        <v>12907</v>
      </c>
      <c r="J2873" s="80" t="s">
        <v>483</v>
      </c>
      <c r="K2873" s="79">
        <f t="shared" si="337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32"/>
        <v>Max kW Demand - Circuit 15</v>
      </c>
      <c r="C2874" s="36">
        <f t="shared" si="333"/>
        <v>15</v>
      </c>
      <c r="D2874" s="30">
        <f t="shared" si="334"/>
        <v>7030</v>
      </c>
      <c r="E2874" s="29"/>
      <c r="F2874" s="31">
        <v>5110</v>
      </c>
      <c r="G2874" s="25" t="s">
        <v>171</v>
      </c>
      <c r="H2874" s="23">
        <f t="shared" si="335"/>
        <v>12908</v>
      </c>
      <c r="I2874" s="25">
        <f t="shared" si="336"/>
        <v>12909</v>
      </c>
      <c r="J2874" s="80" t="s">
        <v>483</v>
      </c>
      <c r="K2874" s="79">
        <f t="shared" si="337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32"/>
        <v>Max kW Demand - Circuit 16</v>
      </c>
      <c r="C2875" s="36">
        <f t="shared" si="333"/>
        <v>16</v>
      </c>
      <c r="D2875" s="30">
        <f t="shared" si="334"/>
        <v>7031</v>
      </c>
      <c r="E2875" s="29"/>
      <c r="F2875" s="31">
        <v>5111</v>
      </c>
      <c r="G2875" s="25" t="s">
        <v>171</v>
      </c>
      <c r="H2875" s="23">
        <f t="shared" si="335"/>
        <v>12910</v>
      </c>
      <c r="I2875" s="25">
        <f t="shared" si="336"/>
        <v>12911</v>
      </c>
      <c r="J2875" s="80" t="s">
        <v>483</v>
      </c>
      <c r="K2875" s="79">
        <f t="shared" si="337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32"/>
        <v>Max kW Demand - Circuit 17</v>
      </c>
      <c r="C2876" s="36">
        <f t="shared" si="333"/>
        <v>17</v>
      </c>
      <c r="D2876" s="30">
        <f t="shared" si="334"/>
        <v>7032</v>
      </c>
      <c r="E2876" s="29"/>
      <c r="F2876" s="31">
        <v>5112</v>
      </c>
      <c r="G2876" s="25" t="s">
        <v>171</v>
      </c>
      <c r="H2876" s="23">
        <f t="shared" si="335"/>
        <v>12912</v>
      </c>
      <c r="I2876" s="25">
        <f t="shared" si="336"/>
        <v>12913</v>
      </c>
      <c r="J2876" s="80" t="s">
        <v>483</v>
      </c>
      <c r="K2876" s="79">
        <f t="shared" si="337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32"/>
        <v>Max kW Demand - Circuit 18</v>
      </c>
      <c r="C2877" s="36">
        <f t="shared" si="333"/>
        <v>18</v>
      </c>
      <c r="D2877" s="30">
        <f t="shared" si="334"/>
        <v>7033</v>
      </c>
      <c r="E2877" s="29"/>
      <c r="F2877" s="31">
        <v>5113</v>
      </c>
      <c r="G2877" s="25" t="s">
        <v>171</v>
      </c>
      <c r="H2877" s="23">
        <f t="shared" si="335"/>
        <v>12914</v>
      </c>
      <c r="I2877" s="25">
        <f t="shared" si="336"/>
        <v>12915</v>
      </c>
      <c r="J2877" s="80" t="s">
        <v>483</v>
      </c>
      <c r="K2877" s="79">
        <f t="shared" si="337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32"/>
        <v>Max kW Demand - Circuit 19</v>
      </c>
      <c r="C2878" s="36">
        <f t="shared" si="333"/>
        <v>19</v>
      </c>
      <c r="D2878" s="30">
        <f t="shared" si="334"/>
        <v>7034</v>
      </c>
      <c r="E2878" s="29"/>
      <c r="F2878" s="31">
        <v>5114</v>
      </c>
      <c r="G2878" s="25" t="s">
        <v>171</v>
      </c>
      <c r="H2878" s="23">
        <f t="shared" si="335"/>
        <v>12916</v>
      </c>
      <c r="I2878" s="25">
        <f t="shared" si="336"/>
        <v>12917</v>
      </c>
      <c r="J2878" s="80" t="s">
        <v>483</v>
      </c>
      <c r="K2878" s="79">
        <f t="shared" si="337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32"/>
        <v>Max kW Demand - Circuit 20</v>
      </c>
      <c r="C2879" s="36">
        <f t="shared" si="333"/>
        <v>20</v>
      </c>
      <c r="D2879" s="30">
        <f t="shared" si="334"/>
        <v>7035</v>
      </c>
      <c r="E2879" s="29"/>
      <c r="F2879" s="31">
        <v>5115</v>
      </c>
      <c r="G2879" s="25" t="s">
        <v>171</v>
      </c>
      <c r="H2879" s="23">
        <f t="shared" si="335"/>
        <v>12918</v>
      </c>
      <c r="I2879" s="25">
        <f t="shared" si="336"/>
        <v>12919</v>
      </c>
      <c r="J2879" s="80" t="s">
        <v>483</v>
      </c>
      <c r="K2879" s="79">
        <f t="shared" si="337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32"/>
        <v>Max kW Demand - Circuit 21</v>
      </c>
      <c r="C2880" s="36">
        <f t="shared" si="333"/>
        <v>21</v>
      </c>
      <c r="D2880" s="30">
        <f t="shared" si="334"/>
        <v>7036</v>
      </c>
      <c r="E2880" s="29"/>
      <c r="F2880" s="31">
        <v>5116</v>
      </c>
      <c r="G2880" s="25" t="s">
        <v>171</v>
      </c>
      <c r="H2880" s="23">
        <f t="shared" si="335"/>
        <v>12920</v>
      </c>
      <c r="I2880" s="25">
        <f t="shared" si="336"/>
        <v>12921</v>
      </c>
      <c r="J2880" s="80" t="s">
        <v>483</v>
      </c>
      <c r="K2880" s="79">
        <f t="shared" si="337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32"/>
        <v>Max kW Demand - Circuit 22</v>
      </c>
      <c r="C2881" s="36">
        <f t="shared" si="333"/>
        <v>22</v>
      </c>
      <c r="D2881" s="30">
        <f t="shared" si="334"/>
        <v>7037</v>
      </c>
      <c r="E2881" s="29"/>
      <c r="F2881" s="31">
        <v>5117</v>
      </c>
      <c r="G2881" s="25" t="s">
        <v>171</v>
      </c>
      <c r="H2881" s="23">
        <f t="shared" si="335"/>
        <v>12922</v>
      </c>
      <c r="I2881" s="25">
        <f t="shared" si="336"/>
        <v>12923</v>
      </c>
      <c r="J2881" s="80" t="s">
        <v>483</v>
      </c>
      <c r="K2881" s="79">
        <f t="shared" si="337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23</v>
      </c>
      <c r="C2882" s="36">
        <f t="shared" si="333"/>
        <v>23</v>
      </c>
      <c r="D2882" s="30">
        <f t="shared" si="334"/>
        <v>7038</v>
      </c>
      <c r="E2882" s="29"/>
      <c r="F2882" s="31">
        <v>5118</v>
      </c>
      <c r="G2882" s="25" t="s">
        <v>171</v>
      </c>
      <c r="H2882" s="23">
        <f t="shared" si="335"/>
        <v>12924</v>
      </c>
      <c r="I2882" s="25">
        <f t="shared" si="336"/>
        <v>12925</v>
      </c>
      <c r="J2882" s="80" t="s">
        <v>483</v>
      </c>
      <c r="K2882" s="79">
        <f t="shared" si="337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24</v>
      </c>
      <c r="C2883" s="36">
        <f t="shared" si="333"/>
        <v>24</v>
      </c>
      <c r="D2883" s="30">
        <f t="shared" si="334"/>
        <v>7039</v>
      </c>
      <c r="E2883" s="29"/>
      <c r="F2883" s="31">
        <v>5119</v>
      </c>
      <c r="G2883" s="25" t="s">
        <v>171</v>
      </c>
      <c r="H2883" s="23">
        <f t="shared" si="335"/>
        <v>12926</v>
      </c>
      <c r="I2883" s="25">
        <f t="shared" si="336"/>
        <v>12927</v>
      </c>
      <c r="J2883" s="80" t="s">
        <v>483</v>
      </c>
      <c r="K2883" s="79">
        <f t="shared" si="337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25</v>
      </c>
      <c r="C2884" s="36">
        <f t="shared" si="333"/>
        <v>25</v>
      </c>
      <c r="D2884" s="30">
        <f t="shared" si="334"/>
        <v>7040</v>
      </c>
      <c r="E2884" s="29"/>
      <c r="F2884" s="31">
        <v>5120</v>
      </c>
      <c r="G2884" s="25" t="s">
        <v>171</v>
      </c>
      <c r="H2884" s="23">
        <f t="shared" si="335"/>
        <v>12928</v>
      </c>
      <c r="I2884" s="25">
        <f t="shared" si="336"/>
        <v>12929</v>
      </c>
      <c r="J2884" s="80" t="s">
        <v>483</v>
      </c>
      <c r="K2884" s="79">
        <f t="shared" si="337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26</v>
      </c>
      <c r="C2885" s="36">
        <f t="shared" si="333"/>
        <v>26</v>
      </c>
      <c r="D2885" s="30">
        <f t="shared" si="334"/>
        <v>7041</v>
      </c>
      <c r="E2885" s="29"/>
      <c r="F2885" s="31">
        <v>5121</v>
      </c>
      <c r="G2885" s="25" t="s">
        <v>171</v>
      </c>
      <c r="H2885" s="23">
        <f t="shared" si="335"/>
        <v>12930</v>
      </c>
      <c r="I2885" s="25">
        <f t="shared" si="336"/>
        <v>12931</v>
      </c>
      <c r="J2885" s="80" t="s">
        <v>483</v>
      </c>
      <c r="K2885" s="79">
        <f t="shared" si="337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27</v>
      </c>
      <c r="C2886" s="36">
        <f t="shared" si="333"/>
        <v>27</v>
      </c>
      <c r="D2886" s="30">
        <f t="shared" si="334"/>
        <v>7042</v>
      </c>
      <c r="E2886" s="29"/>
      <c r="F2886" s="31">
        <v>5122</v>
      </c>
      <c r="G2886" s="25" t="s">
        <v>171</v>
      </c>
      <c r="H2886" s="23">
        <f t="shared" si="335"/>
        <v>12932</v>
      </c>
      <c r="I2886" s="25">
        <f t="shared" si="336"/>
        <v>12933</v>
      </c>
      <c r="J2886" s="80" t="s">
        <v>483</v>
      </c>
      <c r="K2886" s="79">
        <f t="shared" si="337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28</v>
      </c>
      <c r="C2887" s="36">
        <f t="shared" si="333"/>
        <v>28</v>
      </c>
      <c r="D2887" s="30">
        <f t="shared" si="334"/>
        <v>7043</v>
      </c>
      <c r="E2887" s="29"/>
      <c r="F2887" s="31">
        <v>5123</v>
      </c>
      <c r="G2887" s="25" t="s">
        <v>171</v>
      </c>
      <c r="H2887" s="23">
        <f t="shared" si="335"/>
        <v>12934</v>
      </c>
      <c r="I2887" s="25">
        <f t="shared" si="336"/>
        <v>12935</v>
      </c>
      <c r="J2887" s="80" t="s">
        <v>483</v>
      </c>
      <c r="K2887" s="79">
        <f t="shared" si="337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29</v>
      </c>
      <c r="C2888" s="36">
        <f t="shared" si="333"/>
        <v>29</v>
      </c>
      <c r="D2888" s="30">
        <f t="shared" si="334"/>
        <v>7044</v>
      </c>
      <c r="E2888" s="29"/>
      <c r="F2888" s="31">
        <v>5124</v>
      </c>
      <c r="G2888" s="25" t="s">
        <v>171</v>
      </c>
      <c r="H2888" s="23">
        <f t="shared" si="335"/>
        <v>12936</v>
      </c>
      <c r="I2888" s="25">
        <f t="shared" si="336"/>
        <v>12937</v>
      </c>
      <c r="J2888" s="80" t="s">
        <v>483</v>
      </c>
      <c r="K2888" s="79">
        <f t="shared" si="337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30</v>
      </c>
      <c r="C2889" s="36">
        <f t="shared" si="333"/>
        <v>30</v>
      </c>
      <c r="D2889" s="30">
        <f t="shared" si="334"/>
        <v>7045</v>
      </c>
      <c r="E2889" s="29"/>
      <c r="F2889" s="31">
        <v>5125</v>
      </c>
      <c r="G2889" s="25" t="s">
        <v>171</v>
      </c>
      <c r="H2889" s="23">
        <f t="shared" si="335"/>
        <v>12938</v>
      </c>
      <c r="I2889" s="25">
        <f t="shared" si="336"/>
        <v>12939</v>
      </c>
      <c r="J2889" s="80" t="s">
        <v>483</v>
      </c>
      <c r="K2889" s="79">
        <f t="shared" si="337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31</v>
      </c>
      <c r="C2890" s="36">
        <f t="shared" si="333"/>
        <v>31</v>
      </c>
      <c r="D2890" s="30">
        <f t="shared" si="334"/>
        <v>7046</v>
      </c>
      <c r="E2890" s="29"/>
      <c r="F2890" s="31">
        <v>5126</v>
      </c>
      <c r="G2890" s="25" t="s">
        <v>171</v>
      </c>
      <c r="H2890" s="23">
        <f t="shared" si="335"/>
        <v>12940</v>
      </c>
      <c r="I2890" s="25">
        <f t="shared" si="336"/>
        <v>12941</v>
      </c>
      <c r="J2890" s="80" t="s">
        <v>483</v>
      </c>
      <c r="K2890" s="79">
        <f t="shared" si="337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32</v>
      </c>
      <c r="C2891" s="36">
        <f t="shared" si="333"/>
        <v>32</v>
      </c>
      <c r="D2891" s="30">
        <f t="shared" si="334"/>
        <v>7047</v>
      </c>
      <c r="E2891" s="29"/>
      <c r="F2891" s="31">
        <v>5127</v>
      </c>
      <c r="G2891" s="25" t="s">
        <v>171</v>
      </c>
      <c r="H2891" s="23">
        <f t="shared" si="335"/>
        <v>12942</v>
      </c>
      <c r="I2891" s="25">
        <f t="shared" si="336"/>
        <v>12943</v>
      </c>
      <c r="J2891" s="80" t="s">
        <v>483</v>
      </c>
      <c r="K2891" s="79">
        <f t="shared" si="337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33</v>
      </c>
      <c r="C2892" s="36">
        <f t="shared" si="333"/>
        <v>33</v>
      </c>
      <c r="D2892" s="30">
        <f t="shared" si="334"/>
        <v>7048</v>
      </c>
      <c r="E2892" s="29"/>
      <c r="F2892" s="31">
        <v>5128</v>
      </c>
      <c r="G2892" s="25" t="s">
        <v>171</v>
      </c>
      <c r="H2892" s="23">
        <f t="shared" si="335"/>
        <v>12944</v>
      </c>
      <c r="I2892" s="25">
        <f t="shared" si="336"/>
        <v>12945</v>
      </c>
      <c r="J2892" s="80" t="s">
        <v>483</v>
      </c>
      <c r="K2892" s="79">
        <f t="shared" si="337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34</v>
      </c>
      <c r="C2893" s="36">
        <f t="shared" ref="C2893:C2924" si="338">C2892+1</f>
        <v>34</v>
      </c>
      <c r="D2893" s="30">
        <f t="shared" ref="D2893:D2924" si="339">D2892+1</f>
        <v>7049</v>
      </c>
      <c r="E2893" s="29"/>
      <c r="F2893" s="31">
        <v>5129</v>
      </c>
      <c r="G2893" s="25" t="s">
        <v>171</v>
      </c>
      <c r="H2893" s="23">
        <f t="shared" si="335"/>
        <v>12946</v>
      </c>
      <c r="I2893" s="25">
        <f t="shared" si="336"/>
        <v>12947</v>
      </c>
      <c r="J2893" s="80" t="s">
        <v>483</v>
      </c>
      <c r="K2893" s="79">
        <f t="shared" si="337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35</v>
      </c>
      <c r="C2894" s="36">
        <f t="shared" si="338"/>
        <v>35</v>
      </c>
      <c r="D2894" s="30">
        <f t="shared" si="339"/>
        <v>7050</v>
      </c>
      <c r="E2894" s="29"/>
      <c r="F2894" s="31">
        <v>5130</v>
      </c>
      <c r="G2894" s="25" t="s">
        <v>171</v>
      </c>
      <c r="H2894" s="23">
        <f t="shared" si="335"/>
        <v>12948</v>
      </c>
      <c r="I2894" s="25">
        <f t="shared" si="336"/>
        <v>12949</v>
      </c>
      <c r="J2894" s="80" t="s">
        <v>483</v>
      </c>
      <c r="K2894" s="79">
        <f t="shared" si="337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36</v>
      </c>
      <c r="C2895" s="36">
        <f t="shared" si="338"/>
        <v>36</v>
      </c>
      <c r="D2895" s="30">
        <f t="shared" si="339"/>
        <v>7051</v>
      </c>
      <c r="E2895" s="29"/>
      <c r="F2895" s="31">
        <v>5131</v>
      </c>
      <c r="G2895" s="25" t="s">
        <v>171</v>
      </c>
      <c r="H2895" s="23">
        <f t="shared" si="335"/>
        <v>12950</v>
      </c>
      <c r="I2895" s="25">
        <f t="shared" si="336"/>
        <v>12951</v>
      </c>
      <c r="J2895" s="80" t="s">
        <v>483</v>
      </c>
      <c r="K2895" s="79">
        <f t="shared" si="337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37</v>
      </c>
      <c r="C2896" s="36">
        <f t="shared" si="338"/>
        <v>37</v>
      </c>
      <c r="D2896" s="30">
        <f t="shared" si="339"/>
        <v>7052</v>
      </c>
      <c r="E2896" s="29"/>
      <c r="F2896" s="31">
        <v>5132</v>
      </c>
      <c r="G2896" s="25" t="s">
        <v>171</v>
      </c>
      <c r="H2896" s="23">
        <f t="shared" si="335"/>
        <v>12952</v>
      </c>
      <c r="I2896" s="25">
        <f t="shared" si="336"/>
        <v>12953</v>
      </c>
      <c r="J2896" s="80" t="s">
        <v>483</v>
      </c>
      <c r="K2896" s="79">
        <f t="shared" si="337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38</v>
      </c>
      <c r="C2897" s="36">
        <f t="shared" si="338"/>
        <v>38</v>
      </c>
      <c r="D2897" s="30">
        <f t="shared" si="339"/>
        <v>7053</v>
      </c>
      <c r="E2897" s="29"/>
      <c r="F2897" s="31">
        <v>5133</v>
      </c>
      <c r="G2897" s="25" t="s">
        <v>171</v>
      </c>
      <c r="H2897" s="23">
        <f t="shared" si="335"/>
        <v>12954</v>
      </c>
      <c r="I2897" s="25">
        <f t="shared" si="336"/>
        <v>12955</v>
      </c>
      <c r="J2897" s="80" t="s">
        <v>483</v>
      </c>
      <c r="K2897" s="79">
        <f t="shared" si="337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39</v>
      </c>
      <c r="C2898" s="36">
        <f t="shared" si="338"/>
        <v>39</v>
      </c>
      <c r="D2898" s="30">
        <f t="shared" si="339"/>
        <v>7054</v>
      </c>
      <c r="E2898" s="29"/>
      <c r="F2898" s="31">
        <v>5134</v>
      </c>
      <c r="G2898" s="25" t="s">
        <v>171</v>
      </c>
      <c r="H2898" s="23">
        <f t="shared" si="335"/>
        <v>12956</v>
      </c>
      <c r="I2898" s="25">
        <f t="shared" si="336"/>
        <v>12957</v>
      </c>
      <c r="J2898" s="80" t="s">
        <v>483</v>
      </c>
      <c r="K2898" s="79">
        <f t="shared" si="337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40</v>
      </c>
      <c r="C2899" s="36">
        <f t="shared" si="338"/>
        <v>40</v>
      </c>
      <c r="D2899" s="30">
        <f t="shared" si="339"/>
        <v>7055</v>
      </c>
      <c r="E2899" s="29"/>
      <c r="F2899" s="31">
        <v>5135</v>
      </c>
      <c r="G2899" s="25" t="s">
        <v>171</v>
      </c>
      <c r="H2899" s="23">
        <f t="shared" si="335"/>
        <v>12958</v>
      </c>
      <c r="I2899" s="25">
        <f t="shared" si="336"/>
        <v>12959</v>
      </c>
      <c r="J2899" s="80" t="s">
        <v>483</v>
      </c>
      <c r="K2899" s="79">
        <f t="shared" si="337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41</v>
      </c>
      <c r="C2900" s="36">
        <f t="shared" si="338"/>
        <v>41</v>
      </c>
      <c r="D2900" s="30">
        <f t="shared" si="339"/>
        <v>7056</v>
      </c>
      <c r="E2900" s="29"/>
      <c r="F2900" s="31">
        <v>5136</v>
      </c>
      <c r="G2900" s="25" t="s">
        <v>171</v>
      </c>
      <c r="H2900" s="23">
        <f t="shared" si="335"/>
        <v>12960</v>
      </c>
      <c r="I2900" s="25">
        <f t="shared" si="336"/>
        <v>12961</v>
      </c>
      <c r="J2900" s="80" t="s">
        <v>483</v>
      </c>
      <c r="K2900" s="79">
        <f t="shared" si="337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42</v>
      </c>
      <c r="C2901" s="36">
        <f t="shared" si="338"/>
        <v>42</v>
      </c>
      <c r="D2901" s="30">
        <f t="shared" si="339"/>
        <v>7057</v>
      </c>
      <c r="E2901" s="29"/>
      <c r="F2901" s="31">
        <v>5137</v>
      </c>
      <c r="G2901" s="25" t="s">
        <v>171</v>
      </c>
      <c r="H2901" s="23">
        <f t="shared" si="335"/>
        <v>12962</v>
      </c>
      <c r="I2901" s="25">
        <f t="shared" si="336"/>
        <v>12963</v>
      </c>
      <c r="J2901" s="80" t="s">
        <v>483</v>
      </c>
      <c r="K2901" s="79">
        <f t="shared" si="337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43</v>
      </c>
      <c r="C2902" s="36">
        <f t="shared" si="338"/>
        <v>43</v>
      </c>
      <c r="D2902" s="30">
        <f t="shared" si="339"/>
        <v>7058</v>
      </c>
      <c r="E2902" s="29"/>
      <c r="F2902" s="31">
        <v>5138</v>
      </c>
      <c r="G2902" s="25" t="s">
        <v>171</v>
      </c>
      <c r="H2902" s="23">
        <f t="shared" si="335"/>
        <v>12964</v>
      </c>
      <c r="I2902" s="25">
        <f t="shared" si="336"/>
        <v>12965</v>
      </c>
      <c r="J2902" s="80" t="s">
        <v>483</v>
      </c>
      <c r="K2902" s="79">
        <f t="shared" si="337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44</v>
      </c>
      <c r="C2903" s="36">
        <f t="shared" si="338"/>
        <v>44</v>
      </c>
      <c r="D2903" s="30">
        <f t="shared" si="339"/>
        <v>7059</v>
      </c>
      <c r="E2903" s="29"/>
      <c r="F2903" s="31">
        <v>5139</v>
      </c>
      <c r="G2903" s="25" t="s">
        <v>171</v>
      </c>
      <c r="H2903" s="23">
        <f t="shared" si="335"/>
        <v>12966</v>
      </c>
      <c r="I2903" s="25">
        <f t="shared" si="336"/>
        <v>12967</v>
      </c>
      <c r="J2903" s="80" t="s">
        <v>483</v>
      </c>
      <c r="K2903" s="79">
        <f t="shared" si="337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45</v>
      </c>
      <c r="C2904" s="36">
        <f t="shared" si="338"/>
        <v>45</v>
      </c>
      <c r="D2904" s="30">
        <f t="shared" si="339"/>
        <v>7060</v>
      </c>
      <c r="E2904" s="29"/>
      <c r="F2904" s="31">
        <v>5140</v>
      </c>
      <c r="G2904" s="25" t="s">
        <v>171</v>
      </c>
      <c r="H2904" s="23">
        <f t="shared" si="335"/>
        <v>12968</v>
      </c>
      <c r="I2904" s="25">
        <f t="shared" si="336"/>
        <v>12969</v>
      </c>
      <c r="J2904" s="80" t="s">
        <v>483</v>
      </c>
      <c r="K2904" s="79">
        <f t="shared" si="337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46</v>
      </c>
      <c r="C2905" s="36">
        <f t="shared" si="338"/>
        <v>46</v>
      </c>
      <c r="D2905" s="30">
        <f t="shared" si="339"/>
        <v>7061</v>
      </c>
      <c r="E2905" s="29"/>
      <c r="F2905" s="31">
        <v>5141</v>
      </c>
      <c r="G2905" s="25" t="s">
        <v>171</v>
      </c>
      <c r="H2905" s="23">
        <f t="shared" si="335"/>
        <v>12970</v>
      </c>
      <c r="I2905" s="25">
        <f t="shared" si="336"/>
        <v>12971</v>
      </c>
      <c r="J2905" s="80" t="s">
        <v>483</v>
      </c>
      <c r="K2905" s="79">
        <f t="shared" si="337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47</v>
      </c>
      <c r="C2906" s="36">
        <f t="shared" si="338"/>
        <v>47</v>
      </c>
      <c r="D2906" s="30">
        <f t="shared" si="339"/>
        <v>7062</v>
      </c>
      <c r="E2906" s="29"/>
      <c r="F2906" s="31">
        <v>5142</v>
      </c>
      <c r="G2906" s="25" t="s">
        <v>171</v>
      </c>
      <c r="H2906" s="23">
        <f t="shared" si="335"/>
        <v>12972</v>
      </c>
      <c r="I2906" s="25">
        <f t="shared" si="336"/>
        <v>12973</v>
      </c>
      <c r="J2906" s="80" t="s">
        <v>483</v>
      </c>
      <c r="K2906" s="79">
        <f t="shared" si="337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48</v>
      </c>
      <c r="C2907" s="36">
        <f t="shared" si="338"/>
        <v>48</v>
      </c>
      <c r="D2907" s="30">
        <f t="shared" si="339"/>
        <v>7063</v>
      </c>
      <c r="E2907" s="29"/>
      <c r="F2907" s="31">
        <v>5143</v>
      </c>
      <c r="G2907" s="25" t="s">
        <v>171</v>
      </c>
      <c r="H2907" s="23">
        <f t="shared" si="335"/>
        <v>12974</v>
      </c>
      <c r="I2907" s="25">
        <f t="shared" si="336"/>
        <v>12975</v>
      </c>
      <c r="J2907" s="80" t="s">
        <v>483</v>
      </c>
      <c r="K2907" s="79">
        <f t="shared" si="337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49</v>
      </c>
      <c r="C2908" s="36">
        <f t="shared" si="338"/>
        <v>49</v>
      </c>
      <c r="D2908" s="30">
        <f t="shared" si="339"/>
        <v>7064</v>
      </c>
      <c r="E2908" s="29"/>
      <c r="F2908" s="31">
        <v>5144</v>
      </c>
      <c r="G2908" s="25" t="s">
        <v>171</v>
      </c>
      <c r="H2908" s="23">
        <f t="shared" si="335"/>
        <v>12976</v>
      </c>
      <c r="I2908" s="25">
        <f t="shared" si="336"/>
        <v>12977</v>
      </c>
      <c r="J2908" s="80" t="s">
        <v>483</v>
      </c>
      <c r="K2908" s="79">
        <f t="shared" si="337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50</v>
      </c>
      <c r="C2909" s="36">
        <f t="shared" si="338"/>
        <v>50</v>
      </c>
      <c r="D2909" s="30">
        <f t="shared" si="339"/>
        <v>7065</v>
      </c>
      <c r="E2909" s="29"/>
      <c r="F2909" s="31">
        <v>5145</v>
      </c>
      <c r="G2909" s="25" t="s">
        <v>171</v>
      </c>
      <c r="H2909" s="23">
        <f t="shared" si="335"/>
        <v>12978</v>
      </c>
      <c r="I2909" s="25">
        <f t="shared" si="336"/>
        <v>12979</v>
      </c>
      <c r="J2909" s="80" t="s">
        <v>483</v>
      </c>
      <c r="K2909" s="79">
        <f t="shared" si="337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51</v>
      </c>
      <c r="C2910" s="36">
        <f t="shared" si="338"/>
        <v>51</v>
      </c>
      <c r="D2910" s="30">
        <f t="shared" si="339"/>
        <v>7066</v>
      </c>
      <c r="E2910" s="29"/>
      <c r="F2910" s="31">
        <v>5146</v>
      </c>
      <c r="G2910" s="25" t="s">
        <v>171</v>
      </c>
      <c r="H2910" s="23">
        <f t="shared" si="335"/>
        <v>12980</v>
      </c>
      <c r="I2910" s="25">
        <f t="shared" si="336"/>
        <v>12981</v>
      </c>
      <c r="J2910" s="80" t="s">
        <v>483</v>
      </c>
      <c r="K2910" s="79">
        <f t="shared" si="337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52</v>
      </c>
      <c r="C2911" s="36">
        <f t="shared" si="338"/>
        <v>52</v>
      </c>
      <c r="D2911" s="30">
        <f t="shared" si="339"/>
        <v>7067</v>
      </c>
      <c r="E2911" s="29"/>
      <c r="F2911" s="31">
        <v>5147</v>
      </c>
      <c r="G2911" s="25" t="s">
        <v>171</v>
      </c>
      <c r="H2911" s="23">
        <f t="shared" si="335"/>
        <v>12982</v>
      </c>
      <c r="I2911" s="25">
        <f t="shared" si="336"/>
        <v>12983</v>
      </c>
      <c r="J2911" s="80" t="s">
        <v>483</v>
      </c>
      <c r="K2911" s="79">
        <f t="shared" si="337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53</v>
      </c>
      <c r="C2912" s="36">
        <f t="shared" si="338"/>
        <v>53</v>
      </c>
      <c r="D2912" s="30">
        <f t="shared" si="339"/>
        <v>7068</v>
      </c>
      <c r="E2912" s="29"/>
      <c r="F2912" s="31">
        <v>5148</v>
      </c>
      <c r="G2912" s="25" t="s">
        <v>171</v>
      </c>
      <c r="H2912" s="23">
        <f t="shared" si="335"/>
        <v>12984</v>
      </c>
      <c r="I2912" s="25">
        <f t="shared" si="336"/>
        <v>12985</v>
      </c>
      <c r="J2912" s="80" t="s">
        <v>483</v>
      </c>
      <c r="K2912" s="79">
        <f t="shared" si="337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54</v>
      </c>
      <c r="C2913" s="36">
        <f t="shared" si="338"/>
        <v>54</v>
      </c>
      <c r="D2913" s="30">
        <f t="shared" si="339"/>
        <v>7069</v>
      </c>
      <c r="E2913" s="29"/>
      <c r="F2913" s="31">
        <v>5149</v>
      </c>
      <c r="G2913" s="25" t="s">
        <v>171</v>
      </c>
      <c r="H2913" s="23">
        <f t="shared" si="335"/>
        <v>12986</v>
      </c>
      <c r="I2913" s="25">
        <f t="shared" si="336"/>
        <v>12987</v>
      </c>
      <c r="J2913" s="80" t="s">
        <v>483</v>
      </c>
      <c r="K2913" s="79">
        <f t="shared" si="337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55</v>
      </c>
      <c r="C2914" s="36">
        <f t="shared" si="338"/>
        <v>55</v>
      </c>
      <c r="D2914" s="30">
        <f t="shared" si="339"/>
        <v>7070</v>
      </c>
      <c r="E2914" s="29"/>
      <c r="F2914" s="31">
        <v>5150</v>
      </c>
      <c r="G2914" s="25" t="s">
        <v>171</v>
      </c>
      <c r="H2914" s="23">
        <f t="shared" si="335"/>
        <v>12988</v>
      </c>
      <c r="I2914" s="25">
        <f t="shared" si="336"/>
        <v>12989</v>
      </c>
      <c r="J2914" s="80" t="s">
        <v>483</v>
      </c>
      <c r="K2914" s="79">
        <f t="shared" si="337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56</v>
      </c>
      <c r="C2915" s="36">
        <f t="shared" si="338"/>
        <v>56</v>
      </c>
      <c r="D2915" s="30">
        <f t="shared" si="339"/>
        <v>7071</v>
      </c>
      <c r="E2915" s="29"/>
      <c r="F2915" s="31">
        <v>5151</v>
      </c>
      <c r="G2915" s="25" t="s">
        <v>171</v>
      </c>
      <c r="H2915" s="23">
        <f t="shared" si="335"/>
        <v>12990</v>
      </c>
      <c r="I2915" s="25">
        <f t="shared" si="336"/>
        <v>12991</v>
      </c>
      <c r="J2915" s="80" t="s">
        <v>483</v>
      </c>
      <c r="K2915" s="79">
        <f t="shared" si="337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57</v>
      </c>
      <c r="C2916" s="36">
        <f t="shared" si="338"/>
        <v>57</v>
      </c>
      <c r="D2916" s="30">
        <f t="shared" si="339"/>
        <v>7072</v>
      </c>
      <c r="E2916" s="29"/>
      <c r="F2916" s="31">
        <v>5152</v>
      </c>
      <c r="G2916" s="25" t="s">
        <v>171</v>
      </c>
      <c r="H2916" s="23">
        <f t="shared" si="335"/>
        <v>12992</v>
      </c>
      <c r="I2916" s="25">
        <f t="shared" si="336"/>
        <v>12993</v>
      </c>
      <c r="J2916" s="80" t="s">
        <v>483</v>
      </c>
      <c r="K2916" s="79">
        <f t="shared" si="337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58</v>
      </c>
      <c r="C2917" s="36">
        <f t="shared" si="338"/>
        <v>58</v>
      </c>
      <c r="D2917" s="30">
        <f t="shared" si="339"/>
        <v>7073</v>
      </c>
      <c r="E2917" s="29"/>
      <c r="F2917" s="31">
        <v>5153</v>
      </c>
      <c r="G2917" s="25" t="s">
        <v>171</v>
      </c>
      <c r="H2917" s="23">
        <f t="shared" si="335"/>
        <v>12994</v>
      </c>
      <c r="I2917" s="25">
        <f t="shared" si="336"/>
        <v>12995</v>
      </c>
      <c r="J2917" s="80" t="s">
        <v>483</v>
      </c>
      <c r="K2917" s="79">
        <f t="shared" si="337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59</v>
      </c>
      <c r="C2918" s="36">
        <f t="shared" si="338"/>
        <v>59</v>
      </c>
      <c r="D2918" s="30">
        <f t="shared" si="339"/>
        <v>7074</v>
      </c>
      <c r="E2918" s="29"/>
      <c r="F2918" s="31">
        <v>5154</v>
      </c>
      <c r="G2918" s="25" t="s">
        <v>171</v>
      </c>
      <c r="H2918" s="23">
        <f t="shared" si="335"/>
        <v>12996</v>
      </c>
      <c r="I2918" s="25">
        <f t="shared" si="336"/>
        <v>12997</v>
      </c>
      <c r="J2918" s="80" t="s">
        <v>483</v>
      </c>
      <c r="K2918" s="79">
        <f t="shared" si="337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60</v>
      </c>
      <c r="C2919" s="36">
        <f t="shared" si="338"/>
        <v>60</v>
      </c>
      <c r="D2919" s="30">
        <f t="shared" si="339"/>
        <v>7075</v>
      </c>
      <c r="E2919" s="29"/>
      <c r="F2919" s="31">
        <v>5155</v>
      </c>
      <c r="G2919" s="25" t="s">
        <v>171</v>
      </c>
      <c r="H2919" s="23">
        <f t="shared" si="335"/>
        <v>12998</v>
      </c>
      <c r="I2919" s="25">
        <f t="shared" si="336"/>
        <v>12999</v>
      </c>
      <c r="J2919" s="80" t="s">
        <v>483</v>
      </c>
      <c r="K2919" s="79">
        <f t="shared" si="337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61</v>
      </c>
      <c r="C2920" s="36">
        <f t="shared" si="338"/>
        <v>61</v>
      </c>
      <c r="D2920" s="30">
        <f t="shared" si="339"/>
        <v>7076</v>
      </c>
      <c r="E2920" s="29"/>
      <c r="F2920" s="31">
        <v>5156</v>
      </c>
      <c r="G2920" s="25" t="s">
        <v>171</v>
      </c>
      <c r="H2920" s="23">
        <f t="shared" si="335"/>
        <v>13000</v>
      </c>
      <c r="I2920" s="25">
        <f t="shared" si="336"/>
        <v>13001</v>
      </c>
      <c r="J2920" s="80" t="s">
        <v>483</v>
      </c>
      <c r="K2920" s="79">
        <f t="shared" si="337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62</v>
      </c>
      <c r="C2921" s="36">
        <f t="shared" si="338"/>
        <v>62</v>
      </c>
      <c r="D2921" s="30">
        <f t="shared" si="339"/>
        <v>7077</v>
      </c>
      <c r="E2921" s="29"/>
      <c r="F2921" s="31">
        <v>5157</v>
      </c>
      <c r="G2921" s="25" t="s">
        <v>171</v>
      </c>
      <c r="H2921" s="23">
        <f t="shared" si="335"/>
        <v>13002</v>
      </c>
      <c r="I2921" s="25">
        <f t="shared" si="336"/>
        <v>13003</v>
      </c>
      <c r="J2921" s="80" t="s">
        <v>483</v>
      </c>
      <c r="K2921" s="79">
        <f t="shared" si="337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63</v>
      </c>
      <c r="C2922" s="36">
        <f t="shared" si="338"/>
        <v>63</v>
      </c>
      <c r="D2922" s="30">
        <f t="shared" si="339"/>
        <v>7078</v>
      </c>
      <c r="E2922" s="29"/>
      <c r="F2922" s="31">
        <v>5158</v>
      </c>
      <c r="G2922" s="25" t="s">
        <v>171</v>
      </c>
      <c r="H2922" s="23">
        <f t="shared" si="335"/>
        <v>13004</v>
      </c>
      <c r="I2922" s="25">
        <f t="shared" si="336"/>
        <v>13005</v>
      </c>
      <c r="J2922" s="80" t="s">
        <v>483</v>
      </c>
      <c r="K2922" s="79">
        <f t="shared" si="337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64</v>
      </c>
      <c r="C2923" s="36">
        <f t="shared" si="338"/>
        <v>64</v>
      </c>
      <c r="D2923" s="30">
        <f t="shared" si="339"/>
        <v>7079</v>
      </c>
      <c r="E2923" s="29"/>
      <c r="F2923" s="31">
        <v>5159</v>
      </c>
      <c r="G2923" s="25" t="s">
        <v>171</v>
      </c>
      <c r="H2923" s="23">
        <f t="shared" si="335"/>
        <v>13006</v>
      </c>
      <c r="I2923" s="25">
        <f t="shared" si="336"/>
        <v>13007</v>
      </c>
      <c r="J2923" s="80" t="s">
        <v>483</v>
      </c>
      <c r="K2923" s="79">
        <f t="shared" si="337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65</v>
      </c>
      <c r="C2924" s="36">
        <f t="shared" si="338"/>
        <v>65</v>
      </c>
      <c r="D2924" s="30">
        <f t="shared" si="339"/>
        <v>7080</v>
      </c>
      <c r="E2924" s="29"/>
      <c r="F2924" s="31">
        <v>5160</v>
      </c>
      <c r="G2924" s="25" t="s">
        <v>171</v>
      </c>
      <c r="H2924" s="23">
        <f t="shared" si="335"/>
        <v>13008</v>
      </c>
      <c r="I2924" s="25">
        <f t="shared" si="336"/>
        <v>13009</v>
      </c>
      <c r="J2924" s="80" t="s">
        <v>483</v>
      </c>
      <c r="K2924" s="79">
        <f t="shared" si="337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40">CONCATENATE("Max kW Demand - Circuit ",C2925)</f>
        <v>Max kW Demand - Circuit 66</v>
      </c>
      <c r="C2925" s="36">
        <f t="shared" ref="C2925:C2955" si="341">C2924+1</f>
        <v>66</v>
      </c>
      <c r="D2925" s="30">
        <f t="shared" ref="D2925:D2955" si="342">D2924+1</f>
        <v>7081</v>
      </c>
      <c r="E2925" s="29"/>
      <c r="F2925" s="31">
        <v>5161</v>
      </c>
      <c r="G2925" s="25" t="s">
        <v>171</v>
      </c>
      <c r="H2925" s="23">
        <f t="shared" si="335"/>
        <v>13010</v>
      </c>
      <c r="I2925" s="25">
        <f t="shared" si="336"/>
        <v>13011</v>
      </c>
      <c r="J2925" s="80" t="s">
        <v>483</v>
      </c>
      <c r="K2925" s="79">
        <f t="shared" si="337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40"/>
        <v>Max kW Demand - Circuit 67</v>
      </c>
      <c r="C2926" s="36">
        <f t="shared" si="341"/>
        <v>67</v>
      </c>
      <c r="D2926" s="30">
        <f t="shared" si="342"/>
        <v>7082</v>
      </c>
      <c r="E2926" s="29"/>
      <c r="F2926" s="31">
        <v>5162</v>
      </c>
      <c r="G2926" s="25" t="s">
        <v>171</v>
      </c>
      <c r="H2926" s="23">
        <f t="shared" ref="H2926:H2955" si="343">I2925+1</f>
        <v>13012</v>
      </c>
      <c r="I2926" s="25">
        <f t="shared" ref="I2926:I2955" si="344">+H2926+1</f>
        <v>13013</v>
      </c>
      <c r="J2926" s="80" t="s">
        <v>483</v>
      </c>
      <c r="K2926" s="79">
        <f t="shared" ref="K2926:K2955" si="345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40"/>
        <v>Max kW Demand - Circuit 68</v>
      </c>
      <c r="C2927" s="36">
        <f t="shared" si="341"/>
        <v>68</v>
      </c>
      <c r="D2927" s="30">
        <f t="shared" si="342"/>
        <v>7083</v>
      </c>
      <c r="E2927" s="29"/>
      <c r="F2927" s="31">
        <v>5163</v>
      </c>
      <c r="G2927" s="25" t="s">
        <v>171</v>
      </c>
      <c r="H2927" s="23">
        <f t="shared" si="343"/>
        <v>13014</v>
      </c>
      <c r="I2927" s="25">
        <f t="shared" si="344"/>
        <v>13015</v>
      </c>
      <c r="J2927" s="80" t="s">
        <v>483</v>
      </c>
      <c r="K2927" s="79">
        <f t="shared" si="345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40"/>
        <v>Max kW Demand - Circuit 69</v>
      </c>
      <c r="C2928" s="36">
        <f t="shared" si="341"/>
        <v>69</v>
      </c>
      <c r="D2928" s="30">
        <f t="shared" si="342"/>
        <v>7084</v>
      </c>
      <c r="E2928" s="29"/>
      <c r="F2928" s="31">
        <v>5164</v>
      </c>
      <c r="G2928" s="25" t="s">
        <v>171</v>
      </c>
      <c r="H2928" s="23">
        <f t="shared" si="343"/>
        <v>13016</v>
      </c>
      <c r="I2928" s="25">
        <f t="shared" si="344"/>
        <v>13017</v>
      </c>
      <c r="J2928" s="80" t="s">
        <v>483</v>
      </c>
      <c r="K2928" s="79">
        <f t="shared" si="345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40"/>
        <v>Max kW Demand - Circuit 70</v>
      </c>
      <c r="C2929" s="36">
        <f t="shared" si="341"/>
        <v>70</v>
      </c>
      <c r="D2929" s="30">
        <f t="shared" si="342"/>
        <v>7085</v>
      </c>
      <c r="E2929" s="29"/>
      <c r="F2929" s="31">
        <v>5165</v>
      </c>
      <c r="G2929" s="25" t="s">
        <v>171</v>
      </c>
      <c r="H2929" s="23">
        <f t="shared" si="343"/>
        <v>13018</v>
      </c>
      <c r="I2929" s="25">
        <f t="shared" si="344"/>
        <v>13019</v>
      </c>
      <c r="J2929" s="80" t="s">
        <v>483</v>
      </c>
      <c r="K2929" s="79">
        <f t="shared" si="345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40"/>
        <v>Max kW Demand - Circuit 71</v>
      </c>
      <c r="C2930" s="36">
        <f t="shared" si="341"/>
        <v>71</v>
      </c>
      <c r="D2930" s="30">
        <f t="shared" si="342"/>
        <v>7086</v>
      </c>
      <c r="E2930" s="29"/>
      <c r="F2930" s="31">
        <v>5166</v>
      </c>
      <c r="G2930" s="25" t="s">
        <v>171</v>
      </c>
      <c r="H2930" s="23">
        <f t="shared" si="343"/>
        <v>13020</v>
      </c>
      <c r="I2930" s="25">
        <f t="shared" si="344"/>
        <v>13021</v>
      </c>
      <c r="J2930" s="80" t="s">
        <v>483</v>
      </c>
      <c r="K2930" s="79">
        <f t="shared" si="345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40"/>
        <v>Max kW Demand - Circuit 72</v>
      </c>
      <c r="C2931" s="36">
        <f t="shared" si="341"/>
        <v>72</v>
      </c>
      <c r="D2931" s="30">
        <f t="shared" si="342"/>
        <v>7087</v>
      </c>
      <c r="E2931" s="29"/>
      <c r="F2931" s="31">
        <v>5167</v>
      </c>
      <c r="G2931" s="25" t="s">
        <v>171</v>
      </c>
      <c r="H2931" s="23">
        <f t="shared" si="343"/>
        <v>13022</v>
      </c>
      <c r="I2931" s="25">
        <f t="shared" si="344"/>
        <v>13023</v>
      </c>
      <c r="J2931" s="80" t="s">
        <v>483</v>
      </c>
      <c r="K2931" s="79">
        <f t="shared" si="345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40"/>
        <v>Max kW Demand - Circuit 73</v>
      </c>
      <c r="C2932" s="36">
        <f t="shared" si="341"/>
        <v>73</v>
      </c>
      <c r="D2932" s="30">
        <f t="shared" si="342"/>
        <v>7088</v>
      </c>
      <c r="E2932" s="29"/>
      <c r="F2932" s="31">
        <v>5168</v>
      </c>
      <c r="G2932" s="25" t="s">
        <v>171</v>
      </c>
      <c r="H2932" s="23">
        <f t="shared" si="343"/>
        <v>13024</v>
      </c>
      <c r="I2932" s="25">
        <f t="shared" si="344"/>
        <v>13025</v>
      </c>
      <c r="J2932" s="80" t="s">
        <v>483</v>
      </c>
      <c r="K2932" s="79">
        <f t="shared" si="345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40"/>
        <v>Max kW Demand - Circuit 74</v>
      </c>
      <c r="C2933" s="36">
        <f t="shared" si="341"/>
        <v>74</v>
      </c>
      <c r="D2933" s="30">
        <f t="shared" si="342"/>
        <v>7089</v>
      </c>
      <c r="E2933" s="29"/>
      <c r="F2933" s="31">
        <v>5169</v>
      </c>
      <c r="G2933" s="25" t="s">
        <v>171</v>
      </c>
      <c r="H2933" s="23">
        <f t="shared" si="343"/>
        <v>13026</v>
      </c>
      <c r="I2933" s="25">
        <f t="shared" si="344"/>
        <v>13027</v>
      </c>
      <c r="J2933" s="80" t="s">
        <v>483</v>
      </c>
      <c r="K2933" s="79">
        <f t="shared" si="345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40"/>
        <v>Max kW Demand - Circuit 75</v>
      </c>
      <c r="C2934" s="36">
        <f t="shared" si="341"/>
        <v>75</v>
      </c>
      <c r="D2934" s="30">
        <f t="shared" si="342"/>
        <v>7090</v>
      </c>
      <c r="E2934" s="29"/>
      <c r="F2934" s="31">
        <v>5170</v>
      </c>
      <c r="G2934" s="25" t="s">
        <v>171</v>
      </c>
      <c r="H2934" s="23">
        <f t="shared" si="343"/>
        <v>13028</v>
      </c>
      <c r="I2934" s="25">
        <f t="shared" si="344"/>
        <v>13029</v>
      </c>
      <c r="J2934" s="80" t="s">
        <v>483</v>
      </c>
      <c r="K2934" s="79">
        <f t="shared" si="345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40"/>
        <v>Max kW Demand - Circuit 76</v>
      </c>
      <c r="C2935" s="36">
        <f t="shared" si="341"/>
        <v>76</v>
      </c>
      <c r="D2935" s="30">
        <f t="shared" si="342"/>
        <v>7091</v>
      </c>
      <c r="E2935" s="29"/>
      <c r="F2935" s="31">
        <v>5171</v>
      </c>
      <c r="G2935" s="25" t="s">
        <v>171</v>
      </c>
      <c r="H2935" s="23">
        <f t="shared" si="343"/>
        <v>13030</v>
      </c>
      <c r="I2935" s="25">
        <f t="shared" si="344"/>
        <v>13031</v>
      </c>
      <c r="J2935" s="80" t="s">
        <v>483</v>
      </c>
      <c r="K2935" s="79">
        <f t="shared" si="345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40"/>
        <v>Max kW Demand - Circuit 77</v>
      </c>
      <c r="C2936" s="36">
        <f t="shared" si="341"/>
        <v>77</v>
      </c>
      <c r="D2936" s="30">
        <f t="shared" si="342"/>
        <v>7092</v>
      </c>
      <c r="E2936" s="29"/>
      <c r="F2936" s="31">
        <v>5172</v>
      </c>
      <c r="G2936" s="25" t="s">
        <v>171</v>
      </c>
      <c r="H2936" s="23">
        <f t="shared" si="343"/>
        <v>13032</v>
      </c>
      <c r="I2936" s="25">
        <f t="shared" si="344"/>
        <v>13033</v>
      </c>
      <c r="J2936" s="80" t="s">
        <v>483</v>
      </c>
      <c r="K2936" s="79">
        <f t="shared" si="345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78</v>
      </c>
      <c r="C2937" s="36">
        <f t="shared" si="341"/>
        <v>78</v>
      </c>
      <c r="D2937" s="30">
        <f t="shared" si="342"/>
        <v>7093</v>
      </c>
      <c r="E2937" s="29"/>
      <c r="F2937" s="31">
        <v>5173</v>
      </c>
      <c r="G2937" s="25" t="s">
        <v>171</v>
      </c>
      <c r="H2937" s="23">
        <f t="shared" si="343"/>
        <v>13034</v>
      </c>
      <c r="I2937" s="25">
        <f t="shared" si="344"/>
        <v>13035</v>
      </c>
      <c r="J2937" s="80" t="s">
        <v>483</v>
      </c>
      <c r="K2937" s="79">
        <f t="shared" si="345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79</v>
      </c>
      <c r="C2938" s="36">
        <f t="shared" si="341"/>
        <v>79</v>
      </c>
      <c r="D2938" s="30">
        <f t="shared" si="342"/>
        <v>7094</v>
      </c>
      <c r="E2938" s="29"/>
      <c r="F2938" s="31">
        <v>5174</v>
      </c>
      <c r="G2938" s="25" t="s">
        <v>171</v>
      </c>
      <c r="H2938" s="23">
        <f t="shared" si="343"/>
        <v>13036</v>
      </c>
      <c r="I2938" s="25">
        <f t="shared" si="344"/>
        <v>13037</v>
      </c>
      <c r="J2938" s="80" t="s">
        <v>483</v>
      </c>
      <c r="K2938" s="79">
        <f t="shared" si="345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80</v>
      </c>
      <c r="C2939" s="36">
        <f t="shared" si="341"/>
        <v>80</v>
      </c>
      <c r="D2939" s="30">
        <f t="shared" si="342"/>
        <v>7095</v>
      </c>
      <c r="E2939" s="29"/>
      <c r="F2939" s="31">
        <v>5175</v>
      </c>
      <c r="G2939" s="25" t="s">
        <v>171</v>
      </c>
      <c r="H2939" s="23">
        <f t="shared" si="343"/>
        <v>13038</v>
      </c>
      <c r="I2939" s="25">
        <f t="shared" si="344"/>
        <v>13039</v>
      </c>
      <c r="J2939" s="80" t="s">
        <v>483</v>
      </c>
      <c r="K2939" s="79">
        <f t="shared" si="345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81</v>
      </c>
      <c r="C2940" s="36">
        <f t="shared" si="341"/>
        <v>81</v>
      </c>
      <c r="D2940" s="30">
        <f t="shared" si="342"/>
        <v>7096</v>
      </c>
      <c r="E2940" s="29"/>
      <c r="F2940" s="31">
        <v>5176</v>
      </c>
      <c r="G2940" s="25" t="s">
        <v>171</v>
      </c>
      <c r="H2940" s="23">
        <f t="shared" si="343"/>
        <v>13040</v>
      </c>
      <c r="I2940" s="25">
        <f t="shared" si="344"/>
        <v>13041</v>
      </c>
      <c r="J2940" s="80" t="s">
        <v>483</v>
      </c>
      <c r="K2940" s="79">
        <f t="shared" si="345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82</v>
      </c>
      <c r="C2941" s="36">
        <f t="shared" si="341"/>
        <v>82</v>
      </c>
      <c r="D2941" s="30">
        <f t="shared" si="342"/>
        <v>7097</v>
      </c>
      <c r="E2941" s="29"/>
      <c r="F2941" s="31">
        <v>5177</v>
      </c>
      <c r="G2941" s="25" t="s">
        <v>171</v>
      </c>
      <c r="H2941" s="23">
        <f t="shared" si="343"/>
        <v>13042</v>
      </c>
      <c r="I2941" s="25">
        <f t="shared" si="344"/>
        <v>13043</v>
      </c>
      <c r="J2941" s="80" t="s">
        <v>483</v>
      </c>
      <c r="K2941" s="79">
        <f t="shared" si="345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83</v>
      </c>
      <c r="C2942" s="36">
        <f t="shared" si="341"/>
        <v>83</v>
      </c>
      <c r="D2942" s="30">
        <f t="shared" si="342"/>
        <v>7098</v>
      </c>
      <c r="E2942" s="29"/>
      <c r="F2942" s="31">
        <v>5178</v>
      </c>
      <c r="G2942" s="25" t="s">
        <v>171</v>
      </c>
      <c r="H2942" s="23">
        <f t="shared" si="343"/>
        <v>13044</v>
      </c>
      <c r="I2942" s="25">
        <f t="shared" si="344"/>
        <v>13045</v>
      </c>
      <c r="J2942" s="80" t="s">
        <v>483</v>
      </c>
      <c r="K2942" s="79">
        <f t="shared" si="345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84</v>
      </c>
      <c r="C2943" s="36">
        <f t="shared" si="341"/>
        <v>84</v>
      </c>
      <c r="D2943" s="30">
        <f t="shared" si="342"/>
        <v>7099</v>
      </c>
      <c r="E2943" s="29"/>
      <c r="F2943" s="31">
        <v>5179</v>
      </c>
      <c r="G2943" s="25" t="s">
        <v>171</v>
      </c>
      <c r="H2943" s="23">
        <f t="shared" si="343"/>
        <v>13046</v>
      </c>
      <c r="I2943" s="25">
        <f t="shared" si="344"/>
        <v>13047</v>
      </c>
      <c r="J2943" s="80" t="s">
        <v>483</v>
      </c>
      <c r="K2943" s="79">
        <f t="shared" si="345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85</v>
      </c>
      <c r="C2944" s="36">
        <f t="shared" si="341"/>
        <v>85</v>
      </c>
      <c r="D2944" s="30">
        <f t="shared" si="342"/>
        <v>7100</v>
      </c>
      <c r="E2944" s="29"/>
      <c r="F2944" s="31">
        <v>5180</v>
      </c>
      <c r="G2944" s="25" t="s">
        <v>171</v>
      </c>
      <c r="H2944" s="23">
        <f t="shared" si="343"/>
        <v>13048</v>
      </c>
      <c r="I2944" s="25">
        <f t="shared" si="344"/>
        <v>13049</v>
      </c>
      <c r="J2944" s="80" t="s">
        <v>483</v>
      </c>
      <c r="K2944" s="79">
        <f t="shared" si="345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40"/>
        <v>Max kW Demand - Circuit 86</v>
      </c>
      <c r="C2945" s="36">
        <f t="shared" si="341"/>
        <v>86</v>
      </c>
      <c r="D2945" s="30">
        <f t="shared" si="342"/>
        <v>7101</v>
      </c>
      <c r="E2945" s="29"/>
      <c r="F2945" s="31">
        <v>5181</v>
      </c>
      <c r="G2945" s="25" t="s">
        <v>171</v>
      </c>
      <c r="H2945" s="23">
        <f t="shared" si="343"/>
        <v>13050</v>
      </c>
      <c r="I2945" s="25">
        <f t="shared" si="344"/>
        <v>13051</v>
      </c>
      <c r="J2945" s="80" t="s">
        <v>483</v>
      </c>
      <c r="K2945" s="79">
        <f t="shared" si="345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40"/>
        <v>Max kW Demand - Circuit 87</v>
      </c>
      <c r="C2946" s="36">
        <f t="shared" si="341"/>
        <v>87</v>
      </c>
      <c r="D2946" s="30">
        <f t="shared" si="342"/>
        <v>7102</v>
      </c>
      <c r="E2946" s="29"/>
      <c r="F2946" s="31">
        <v>5182</v>
      </c>
      <c r="G2946" s="25" t="s">
        <v>171</v>
      </c>
      <c r="H2946" s="23">
        <f t="shared" si="343"/>
        <v>13052</v>
      </c>
      <c r="I2946" s="25">
        <f t="shared" si="344"/>
        <v>13053</v>
      </c>
      <c r="J2946" s="80" t="s">
        <v>483</v>
      </c>
      <c r="K2946" s="79">
        <f t="shared" si="345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40"/>
        <v>Max kW Demand - Circuit 88</v>
      </c>
      <c r="C2947" s="36">
        <f t="shared" si="341"/>
        <v>88</v>
      </c>
      <c r="D2947" s="30">
        <f t="shared" si="342"/>
        <v>7103</v>
      </c>
      <c r="E2947" s="29"/>
      <c r="F2947" s="31">
        <v>5183</v>
      </c>
      <c r="G2947" s="25" t="s">
        <v>171</v>
      </c>
      <c r="H2947" s="23">
        <f t="shared" si="343"/>
        <v>13054</v>
      </c>
      <c r="I2947" s="25">
        <f t="shared" si="344"/>
        <v>13055</v>
      </c>
      <c r="J2947" s="80" t="s">
        <v>483</v>
      </c>
      <c r="K2947" s="79">
        <f t="shared" si="345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40"/>
        <v>Max kW Demand - Circuit 89</v>
      </c>
      <c r="C2948" s="36">
        <f t="shared" si="341"/>
        <v>89</v>
      </c>
      <c r="D2948" s="30">
        <f t="shared" si="342"/>
        <v>7104</v>
      </c>
      <c r="E2948" s="29"/>
      <c r="F2948" s="31">
        <v>5184</v>
      </c>
      <c r="G2948" s="25" t="s">
        <v>171</v>
      </c>
      <c r="H2948" s="23">
        <f t="shared" si="343"/>
        <v>13056</v>
      </c>
      <c r="I2948" s="25">
        <f t="shared" si="344"/>
        <v>13057</v>
      </c>
      <c r="J2948" s="80" t="s">
        <v>483</v>
      </c>
      <c r="K2948" s="79">
        <f t="shared" si="345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40"/>
        <v>Max kW Demand - Circuit 90</v>
      </c>
      <c r="C2949" s="36">
        <f t="shared" si="341"/>
        <v>90</v>
      </c>
      <c r="D2949" s="30">
        <f t="shared" si="342"/>
        <v>7105</v>
      </c>
      <c r="E2949" s="29"/>
      <c r="F2949" s="31">
        <v>5185</v>
      </c>
      <c r="G2949" s="25" t="s">
        <v>171</v>
      </c>
      <c r="H2949" s="23">
        <f t="shared" si="343"/>
        <v>13058</v>
      </c>
      <c r="I2949" s="25">
        <f t="shared" si="344"/>
        <v>13059</v>
      </c>
      <c r="J2949" s="80" t="s">
        <v>483</v>
      </c>
      <c r="K2949" s="79">
        <f t="shared" si="345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40"/>
        <v>Max kW Demand - Circuit 91</v>
      </c>
      <c r="C2950" s="36">
        <f t="shared" si="341"/>
        <v>91</v>
      </c>
      <c r="D2950" s="30">
        <f t="shared" si="342"/>
        <v>7106</v>
      </c>
      <c r="E2950" s="29"/>
      <c r="F2950" s="31">
        <v>5186</v>
      </c>
      <c r="G2950" s="25" t="s">
        <v>171</v>
      </c>
      <c r="H2950" s="23">
        <f t="shared" si="343"/>
        <v>13060</v>
      </c>
      <c r="I2950" s="25">
        <f t="shared" si="344"/>
        <v>13061</v>
      </c>
      <c r="J2950" s="80" t="s">
        <v>483</v>
      </c>
      <c r="K2950" s="79">
        <f t="shared" si="345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40"/>
        <v>Max kW Demand - Circuit 92</v>
      </c>
      <c r="C2951" s="36">
        <f t="shared" si="341"/>
        <v>92</v>
      </c>
      <c r="D2951" s="30">
        <f t="shared" si="342"/>
        <v>7107</v>
      </c>
      <c r="E2951" s="29"/>
      <c r="F2951" s="31">
        <v>5187</v>
      </c>
      <c r="G2951" s="25" t="s">
        <v>171</v>
      </c>
      <c r="H2951" s="23">
        <f t="shared" si="343"/>
        <v>13062</v>
      </c>
      <c r="I2951" s="25">
        <f t="shared" si="344"/>
        <v>13063</v>
      </c>
      <c r="J2951" s="80" t="s">
        <v>483</v>
      </c>
      <c r="K2951" s="79">
        <f t="shared" si="345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40"/>
        <v>Max kW Demand - Circuit 93</v>
      </c>
      <c r="C2952" s="36">
        <f t="shared" si="341"/>
        <v>93</v>
      </c>
      <c r="D2952" s="30">
        <f t="shared" si="342"/>
        <v>7108</v>
      </c>
      <c r="E2952" s="29"/>
      <c r="F2952" s="31">
        <v>5188</v>
      </c>
      <c r="G2952" s="25" t="s">
        <v>171</v>
      </c>
      <c r="H2952" s="23">
        <f t="shared" si="343"/>
        <v>13064</v>
      </c>
      <c r="I2952" s="25">
        <f t="shared" si="344"/>
        <v>13065</v>
      </c>
      <c r="J2952" s="80" t="s">
        <v>483</v>
      </c>
      <c r="K2952" s="79">
        <f t="shared" si="345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40"/>
        <v>Max kW Demand - Circuit 94</v>
      </c>
      <c r="C2953" s="36">
        <f t="shared" si="341"/>
        <v>94</v>
      </c>
      <c r="D2953" s="30">
        <f t="shared" si="342"/>
        <v>7109</v>
      </c>
      <c r="E2953" s="29"/>
      <c r="F2953" s="31">
        <v>5189</v>
      </c>
      <c r="G2953" s="25" t="s">
        <v>171</v>
      </c>
      <c r="H2953" s="23">
        <f t="shared" si="343"/>
        <v>13066</v>
      </c>
      <c r="I2953" s="25">
        <f t="shared" si="344"/>
        <v>13067</v>
      </c>
      <c r="J2953" s="80" t="s">
        <v>483</v>
      </c>
      <c r="K2953" s="79">
        <f t="shared" si="345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40"/>
        <v>Max kW Demand - Circuit 95</v>
      </c>
      <c r="C2954" s="36">
        <f t="shared" si="341"/>
        <v>95</v>
      </c>
      <c r="D2954" s="30">
        <f t="shared" si="342"/>
        <v>7110</v>
      </c>
      <c r="E2954" s="29"/>
      <c r="F2954" s="31">
        <v>5190</v>
      </c>
      <c r="G2954" s="25" t="s">
        <v>171</v>
      </c>
      <c r="H2954" s="23">
        <f t="shared" si="343"/>
        <v>13068</v>
      </c>
      <c r="I2954" s="25">
        <f t="shared" si="344"/>
        <v>13069</v>
      </c>
      <c r="J2954" s="80" t="s">
        <v>483</v>
      </c>
      <c r="K2954" s="79">
        <f t="shared" si="345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40"/>
        <v>Max kW Demand - Circuit 96</v>
      </c>
      <c r="C2955" s="36">
        <f t="shared" si="341"/>
        <v>96</v>
      </c>
      <c r="D2955" s="30">
        <f t="shared" si="342"/>
        <v>7111</v>
      </c>
      <c r="E2955" s="29"/>
      <c r="F2955" s="31">
        <v>5191</v>
      </c>
      <c r="G2955" s="25" t="s">
        <v>171</v>
      </c>
      <c r="H2955" s="23">
        <f t="shared" si="343"/>
        <v>13070</v>
      </c>
      <c r="I2955" s="25">
        <f t="shared" si="344"/>
        <v>13071</v>
      </c>
      <c r="J2955" s="80" t="s">
        <v>483</v>
      </c>
      <c r="K2955" s="79">
        <f t="shared" si="345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69" customFormat="1" outlineLevel="1" x14ac:dyDescent="0.25">
      <c r="A2957" s="71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198</v>
      </c>
      <c r="G2957" s="25" t="s">
        <v>172</v>
      </c>
      <c r="H2957" s="23">
        <f>I2859+1</f>
        <v>13072</v>
      </c>
      <c r="I2957" s="25">
        <f>I3053</f>
        <v>13263</v>
      </c>
      <c r="J2957" s="80" t="s">
        <v>483</v>
      </c>
      <c r="K2957" s="79" t="s">
        <v>506</v>
      </c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80" t="s">
        <v>483</v>
      </c>
      <c r="K2958" s="79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46">CONCATENATE("KWH Snapshot - Circuit ",C2959)</f>
        <v>KWH Snapshot - Circuit 2</v>
      </c>
      <c r="C2959" s="36">
        <f t="shared" ref="C2959:C2990" si="347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80" t="s">
        <v>483</v>
      </c>
      <c r="K2959" s="79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46"/>
        <v>KWH Snapshot - Circuit 3</v>
      </c>
      <c r="C2960" s="36">
        <f t="shared" si="347"/>
        <v>3</v>
      </c>
      <c r="D2960" s="30">
        <f t="shared" ref="D2960:D3023" si="348">E2959+1</f>
        <v>7116</v>
      </c>
      <c r="E2960" s="29">
        <f t="shared" ref="E2960:E3023" si="349">+D2960+1</f>
        <v>7117</v>
      </c>
      <c r="F2960" s="31">
        <v>5002</v>
      </c>
      <c r="H2960" s="23">
        <f t="shared" ref="H2960:H3023" si="350">I2959+1</f>
        <v>13076</v>
      </c>
      <c r="I2960" s="25">
        <f t="shared" ref="I2960:I3023" si="351">+H2960+1</f>
        <v>13077</v>
      </c>
      <c r="J2960" s="80" t="s">
        <v>483</v>
      </c>
      <c r="K2960" s="79">
        <f t="shared" ref="K2960:K3023" si="352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46"/>
        <v>KWH Snapshot - Circuit 4</v>
      </c>
      <c r="C2961" s="36">
        <f t="shared" si="347"/>
        <v>4</v>
      </c>
      <c r="D2961" s="30">
        <f t="shared" si="348"/>
        <v>7118</v>
      </c>
      <c r="E2961" s="29">
        <f t="shared" si="349"/>
        <v>7119</v>
      </c>
      <c r="F2961" s="31">
        <v>5003</v>
      </c>
      <c r="H2961" s="23">
        <f t="shared" si="350"/>
        <v>13078</v>
      </c>
      <c r="I2961" s="25">
        <f t="shared" si="351"/>
        <v>13079</v>
      </c>
      <c r="J2961" s="80" t="s">
        <v>483</v>
      </c>
      <c r="K2961" s="79">
        <f t="shared" si="352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46"/>
        <v>KWH Snapshot - Circuit 5</v>
      </c>
      <c r="C2962" s="36">
        <f t="shared" si="347"/>
        <v>5</v>
      </c>
      <c r="D2962" s="30">
        <f t="shared" si="348"/>
        <v>7120</v>
      </c>
      <c r="E2962" s="29">
        <f t="shared" si="349"/>
        <v>7121</v>
      </c>
      <c r="F2962" s="31">
        <v>5004</v>
      </c>
      <c r="H2962" s="23">
        <f t="shared" si="350"/>
        <v>13080</v>
      </c>
      <c r="I2962" s="25">
        <f t="shared" si="351"/>
        <v>13081</v>
      </c>
      <c r="J2962" s="80" t="s">
        <v>483</v>
      </c>
      <c r="K2962" s="79">
        <f t="shared" si="352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46"/>
        <v>KWH Snapshot - Circuit 6</v>
      </c>
      <c r="C2963" s="36">
        <f t="shared" si="347"/>
        <v>6</v>
      </c>
      <c r="D2963" s="30">
        <f t="shared" si="348"/>
        <v>7122</v>
      </c>
      <c r="E2963" s="29">
        <f t="shared" si="349"/>
        <v>7123</v>
      </c>
      <c r="F2963" s="31">
        <v>5005</v>
      </c>
      <c r="H2963" s="23">
        <f t="shared" si="350"/>
        <v>13082</v>
      </c>
      <c r="I2963" s="25">
        <f t="shared" si="351"/>
        <v>13083</v>
      </c>
      <c r="J2963" s="80" t="s">
        <v>483</v>
      </c>
      <c r="K2963" s="79">
        <f t="shared" si="352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46"/>
        <v>KWH Snapshot - Circuit 7</v>
      </c>
      <c r="C2964" s="36">
        <f t="shared" si="347"/>
        <v>7</v>
      </c>
      <c r="D2964" s="30">
        <f t="shared" si="348"/>
        <v>7124</v>
      </c>
      <c r="E2964" s="29">
        <f t="shared" si="349"/>
        <v>7125</v>
      </c>
      <c r="F2964" s="31">
        <v>5006</v>
      </c>
      <c r="H2964" s="23">
        <f t="shared" si="350"/>
        <v>13084</v>
      </c>
      <c r="I2964" s="25">
        <f t="shared" si="351"/>
        <v>13085</v>
      </c>
      <c r="J2964" s="80" t="s">
        <v>483</v>
      </c>
      <c r="K2964" s="79">
        <f t="shared" si="352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46"/>
        <v>KWH Snapshot - Circuit 8</v>
      </c>
      <c r="C2965" s="36">
        <f t="shared" si="347"/>
        <v>8</v>
      </c>
      <c r="D2965" s="30">
        <f t="shared" si="348"/>
        <v>7126</v>
      </c>
      <c r="E2965" s="29">
        <f t="shared" si="349"/>
        <v>7127</v>
      </c>
      <c r="F2965" s="31">
        <v>5007</v>
      </c>
      <c r="H2965" s="23">
        <f t="shared" si="350"/>
        <v>13086</v>
      </c>
      <c r="I2965" s="25">
        <f t="shared" si="351"/>
        <v>13087</v>
      </c>
      <c r="J2965" s="80" t="s">
        <v>483</v>
      </c>
      <c r="K2965" s="79">
        <f t="shared" si="352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46"/>
        <v>KWH Snapshot - Circuit 9</v>
      </c>
      <c r="C2966" s="36">
        <f t="shared" si="347"/>
        <v>9</v>
      </c>
      <c r="D2966" s="30">
        <f t="shared" si="348"/>
        <v>7128</v>
      </c>
      <c r="E2966" s="29">
        <f t="shared" si="349"/>
        <v>7129</v>
      </c>
      <c r="F2966" s="31">
        <v>5008</v>
      </c>
      <c r="H2966" s="23">
        <f t="shared" si="350"/>
        <v>13088</v>
      </c>
      <c r="I2966" s="25">
        <f t="shared" si="351"/>
        <v>13089</v>
      </c>
      <c r="J2966" s="80" t="s">
        <v>483</v>
      </c>
      <c r="K2966" s="79">
        <f t="shared" si="352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46"/>
        <v>KWH Snapshot - Circuit 10</v>
      </c>
      <c r="C2967" s="36">
        <f t="shared" si="347"/>
        <v>10</v>
      </c>
      <c r="D2967" s="30">
        <f t="shared" si="348"/>
        <v>7130</v>
      </c>
      <c r="E2967" s="29">
        <f t="shared" si="349"/>
        <v>7131</v>
      </c>
      <c r="F2967" s="31">
        <v>5009</v>
      </c>
      <c r="H2967" s="23">
        <f t="shared" si="350"/>
        <v>13090</v>
      </c>
      <c r="I2967" s="25">
        <f t="shared" si="351"/>
        <v>13091</v>
      </c>
      <c r="J2967" s="80" t="s">
        <v>483</v>
      </c>
      <c r="K2967" s="79">
        <f t="shared" si="352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46"/>
        <v>KWH Snapshot - Circuit 11</v>
      </c>
      <c r="C2968" s="36">
        <f t="shared" si="347"/>
        <v>11</v>
      </c>
      <c r="D2968" s="30">
        <f t="shared" si="348"/>
        <v>7132</v>
      </c>
      <c r="E2968" s="29">
        <f t="shared" si="349"/>
        <v>7133</v>
      </c>
      <c r="F2968" s="31">
        <v>5010</v>
      </c>
      <c r="H2968" s="23">
        <f t="shared" si="350"/>
        <v>13092</v>
      </c>
      <c r="I2968" s="25">
        <f t="shared" si="351"/>
        <v>13093</v>
      </c>
      <c r="J2968" s="80" t="s">
        <v>483</v>
      </c>
      <c r="K2968" s="79">
        <f t="shared" si="352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46"/>
        <v>KWH Snapshot - Circuit 12</v>
      </c>
      <c r="C2969" s="36">
        <f t="shared" si="347"/>
        <v>12</v>
      </c>
      <c r="D2969" s="30">
        <f t="shared" si="348"/>
        <v>7134</v>
      </c>
      <c r="E2969" s="29">
        <f t="shared" si="349"/>
        <v>7135</v>
      </c>
      <c r="F2969" s="31">
        <v>5011</v>
      </c>
      <c r="H2969" s="23">
        <f t="shared" si="350"/>
        <v>13094</v>
      </c>
      <c r="I2969" s="25">
        <f t="shared" si="351"/>
        <v>13095</v>
      </c>
      <c r="J2969" s="80" t="s">
        <v>483</v>
      </c>
      <c r="K2969" s="79">
        <f t="shared" si="352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46"/>
        <v>KWH Snapshot - Circuit 13</v>
      </c>
      <c r="C2970" s="36">
        <f t="shared" si="347"/>
        <v>13</v>
      </c>
      <c r="D2970" s="30">
        <f t="shared" si="348"/>
        <v>7136</v>
      </c>
      <c r="E2970" s="29">
        <f t="shared" si="349"/>
        <v>7137</v>
      </c>
      <c r="F2970" s="31">
        <v>5012</v>
      </c>
      <c r="H2970" s="23">
        <f t="shared" si="350"/>
        <v>13096</v>
      </c>
      <c r="I2970" s="25">
        <f t="shared" si="351"/>
        <v>13097</v>
      </c>
      <c r="J2970" s="80" t="s">
        <v>483</v>
      </c>
      <c r="K2970" s="79">
        <f t="shared" si="352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46"/>
        <v>KWH Snapshot - Circuit 14</v>
      </c>
      <c r="C2971" s="36">
        <f t="shared" si="347"/>
        <v>14</v>
      </c>
      <c r="D2971" s="30">
        <f t="shared" si="348"/>
        <v>7138</v>
      </c>
      <c r="E2971" s="29">
        <f t="shared" si="349"/>
        <v>7139</v>
      </c>
      <c r="F2971" s="31">
        <v>5013</v>
      </c>
      <c r="H2971" s="23">
        <f t="shared" si="350"/>
        <v>13098</v>
      </c>
      <c r="I2971" s="25">
        <f t="shared" si="351"/>
        <v>13099</v>
      </c>
      <c r="J2971" s="80" t="s">
        <v>483</v>
      </c>
      <c r="K2971" s="79">
        <f t="shared" si="352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46"/>
        <v>KWH Snapshot - Circuit 15</v>
      </c>
      <c r="C2972" s="36">
        <f t="shared" si="347"/>
        <v>15</v>
      </c>
      <c r="D2972" s="30">
        <f t="shared" si="348"/>
        <v>7140</v>
      </c>
      <c r="E2972" s="29">
        <f t="shared" si="349"/>
        <v>7141</v>
      </c>
      <c r="F2972" s="31">
        <v>5014</v>
      </c>
      <c r="H2972" s="23">
        <f t="shared" si="350"/>
        <v>13100</v>
      </c>
      <c r="I2972" s="25">
        <f t="shared" si="351"/>
        <v>13101</v>
      </c>
      <c r="J2972" s="80" t="s">
        <v>483</v>
      </c>
      <c r="K2972" s="79">
        <f t="shared" si="352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46"/>
        <v>KWH Snapshot - Circuit 16</v>
      </c>
      <c r="C2973" s="36">
        <f t="shared" si="347"/>
        <v>16</v>
      </c>
      <c r="D2973" s="30">
        <f t="shared" si="348"/>
        <v>7142</v>
      </c>
      <c r="E2973" s="29">
        <f t="shared" si="349"/>
        <v>7143</v>
      </c>
      <c r="F2973" s="31">
        <v>5015</v>
      </c>
      <c r="H2973" s="23">
        <f t="shared" si="350"/>
        <v>13102</v>
      </c>
      <c r="I2973" s="25">
        <f t="shared" si="351"/>
        <v>13103</v>
      </c>
      <c r="J2973" s="80" t="s">
        <v>483</v>
      </c>
      <c r="K2973" s="79">
        <f t="shared" si="352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46"/>
        <v>KWH Snapshot - Circuit 17</v>
      </c>
      <c r="C2974" s="36">
        <f t="shared" si="347"/>
        <v>17</v>
      </c>
      <c r="D2974" s="30">
        <f t="shared" si="348"/>
        <v>7144</v>
      </c>
      <c r="E2974" s="29">
        <f t="shared" si="349"/>
        <v>7145</v>
      </c>
      <c r="F2974" s="31">
        <v>5016</v>
      </c>
      <c r="H2974" s="23">
        <f t="shared" si="350"/>
        <v>13104</v>
      </c>
      <c r="I2974" s="25">
        <f t="shared" si="351"/>
        <v>13105</v>
      </c>
      <c r="J2974" s="80" t="s">
        <v>483</v>
      </c>
      <c r="K2974" s="79">
        <f t="shared" si="352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46"/>
        <v>KWH Snapshot - Circuit 18</v>
      </c>
      <c r="C2975" s="36">
        <f t="shared" si="347"/>
        <v>18</v>
      </c>
      <c r="D2975" s="30">
        <f t="shared" si="348"/>
        <v>7146</v>
      </c>
      <c r="E2975" s="29">
        <f t="shared" si="349"/>
        <v>7147</v>
      </c>
      <c r="F2975" s="31">
        <v>5017</v>
      </c>
      <c r="H2975" s="23">
        <f t="shared" si="350"/>
        <v>13106</v>
      </c>
      <c r="I2975" s="25">
        <f t="shared" si="351"/>
        <v>13107</v>
      </c>
      <c r="J2975" s="80" t="s">
        <v>483</v>
      </c>
      <c r="K2975" s="79">
        <f t="shared" si="352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46"/>
        <v>KWH Snapshot - Circuit 19</v>
      </c>
      <c r="C2976" s="36">
        <f t="shared" si="347"/>
        <v>19</v>
      </c>
      <c r="D2976" s="30">
        <f t="shared" si="348"/>
        <v>7148</v>
      </c>
      <c r="E2976" s="29">
        <f t="shared" si="349"/>
        <v>7149</v>
      </c>
      <c r="F2976" s="31">
        <v>5018</v>
      </c>
      <c r="H2976" s="23">
        <f t="shared" si="350"/>
        <v>13108</v>
      </c>
      <c r="I2976" s="25">
        <f t="shared" si="351"/>
        <v>13109</v>
      </c>
      <c r="J2976" s="80" t="s">
        <v>483</v>
      </c>
      <c r="K2976" s="79">
        <f t="shared" si="352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46"/>
        <v>KWH Snapshot - Circuit 20</v>
      </c>
      <c r="C2977" s="36">
        <f t="shared" si="347"/>
        <v>20</v>
      </c>
      <c r="D2977" s="30">
        <f t="shared" si="348"/>
        <v>7150</v>
      </c>
      <c r="E2977" s="29">
        <f t="shared" si="349"/>
        <v>7151</v>
      </c>
      <c r="F2977" s="31">
        <v>5019</v>
      </c>
      <c r="H2977" s="23">
        <f t="shared" si="350"/>
        <v>13110</v>
      </c>
      <c r="I2977" s="25">
        <f t="shared" si="351"/>
        <v>13111</v>
      </c>
      <c r="J2977" s="80" t="s">
        <v>483</v>
      </c>
      <c r="K2977" s="79">
        <f t="shared" si="352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21</v>
      </c>
      <c r="C2978" s="36">
        <f t="shared" si="347"/>
        <v>21</v>
      </c>
      <c r="D2978" s="30">
        <f t="shared" si="348"/>
        <v>7152</v>
      </c>
      <c r="E2978" s="29">
        <f t="shared" si="349"/>
        <v>7153</v>
      </c>
      <c r="F2978" s="31">
        <v>5020</v>
      </c>
      <c r="H2978" s="23">
        <f t="shared" si="350"/>
        <v>13112</v>
      </c>
      <c r="I2978" s="25">
        <f t="shared" si="351"/>
        <v>13113</v>
      </c>
      <c r="J2978" s="80" t="s">
        <v>483</v>
      </c>
      <c r="K2978" s="79">
        <f t="shared" si="352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22</v>
      </c>
      <c r="C2979" s="36">
        <f t="shared" si="347"/>
        <v>22</v>
      </c>
      <c r="D2979" s="30">
        <f t="shared" si="348"/>
        <v>7154</v>
      </c>
      <c r="E2979" s="29">
        <f t="shared" si="349"/>
        <v>7155</v>
      </c>
      <c r="F2979" s="31">
        <v>5021</v>
      </c>
      <c r="H2979" s="23">
        <f t="shared" si="350"/>
        <v>13114</v>
      </c>
      <c r="I2979" s="25">
        <f t="shared" si="351"/>
        <v>13115</v>
      </c>
      <c r="J2979" s="80" t="s">
        <v>483</v>
      </c>
      <c r="K2979" s="79">
        <f t="shared" si="352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23</v>
      </c>
      <c r="C2980" s="36">
        <f t="shared" si="347"/>
        <v>23</v>
      </c>
      <c r="D2980" s="30">
        <f t="shared" si="348"/>
        <v>7156</v>
      </c>
      <c r="E2980" s="29">
        <f t="shared" si="349"/>
        <v>7157</v>
      </c>
      <c r="F2980" s="31">
        <v>5022</v>
      </c>
      <c r="H2980" s="23">
        <f t="shared" si="350"/>
        <v>13116</v>
      </c>
      <c r="I2980" s="25">
        <f t="shared" si="351"/>
        <v>13117</v>
      </c>
      <c r="J2980" s="80" t="s">
        <v>483</v>
      </c>
      <c r="K2980" s="79">
        <f t="shared" si="352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24</v>
      </c>
      <c r="C2981" s="36">
        <f t="shared" si="347"/>
        <v>24</v>
      </c>
      <c r="D2981" s="30">
        <f t="shared" si="348"/>
        <v>7158</v>
      </c>
      <c r="E2981" s="29">
        <f t="shared" si="349"/>
        <v>7159</v>
      </c>
      <c r="F2981" s="31">
        <v>5023</v>
      </c>
      <c r="H2981" s="23">
        <f t="shared" si="350"/>
        <v>13118</v>
      </c>
      <c r="I2981" s="25">
        <f t="shared" si="351"/>
        <v>13119</v>
      </c>
      <c r="J2981" s="80" t="s">
        <v>483</v>
      </c>
      <c r="K2981" s="79">
        <f t="shared" si="352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25</v>
      </c>
      <c r="C2982" s="36">
        <f t="shared" si="347"/>
        <v>25</v>
      </c>
      <c r="D2982" s="30">
        <f t="shared" si="348"/>
        <v>7160</v>
      </c>
      <c r="E2982" s="29">
        <f t="shared" si="349"/>
        <v>7161</v>
      </c>
      <c r="F2982" s="31">
        <v>5024</v>
      </c>
      <c r="H2982" s="23">
        <f t="shared" si="350"/>
        <v>13120</v>
      </c>
      <c r="I2982" s="25">
        <f t="shared" si="351"/>
        <v>13121</v>
      </c>
      <c r="J2982" s="80" t="s">
        <v>483</v>
      </c>
      <c r="K2982" s="79">
        <f t="shared" si="352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26</v>
      </c>
      <c r="C2983" s="36">
        <f t="shared" si="347"/>
        <v>26</v>
      </c>
      <c r="D2983" s="30">
        <f t="shared" si="348"/>
        <v>7162</v>
      </c>
      <c r="E2983" s="29">
        <f t="shared" si="349"/>
        <v>7163</v>
      </c>
      <c r="F2983" s="31">
        <v>5025</v>
      </c>
      <c r="H2983" s="23">
        <f t="shared" si="350"/>
        <v>13122</v>
      </c>
      <c r="I2983" s="25">
        <f t="shared" si="351"/>
        <v>13123</v>
      </c>
      <c r="J2983" s="80" t="s">
        <v>483</v>
      </c>
      <c r="K2983" s="79">
        <f t="shared" si="352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27</v>
      </c>
      <c r="C2984" s="36">
        <f t="shared" si="347"/>
        <v>27</v>
      </c>
      <c r="D2984" s="30">
        <f t="shared" si="348"/>
        <v>7164</v>
      </c>
      <c r="E2984" s="29">
        <f t="shared" si="349"/>
        <v>7165</v>
      </c>
      <c r="F2984" s="31">
        <v>5026</v>
      </c>
      <c r="H2984" s="23">
        <f t="shared" si="350"/>
        <v>13124</v>
      </c>
      <c r="I2984" s="25">
        <f t="shared" si="351"/>
        <v>13125</v>
      </c>
      <c r="J2984" s="80" t="s">
        <v>483</v>
      </c>
      <c r="K2984" s="79">
        <f t="shared" si="352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28</v>
      </c>
      <c r="C2985" s="36">
        <f t="shared" si="347"/>
        <v>28</v>
      </c>
      <c r="D2985" s="30">
        <f t="shared" si="348"/>
        <v>7166</v>
      </c>
      <c r="E2985" s="29">
        <f t="shared" si="349"/>
        <v>7167</v>
      </c>
      <c r="F2985" s="31">
        <v>5027</v>
      </c>
      <c r="H2985" s="23">
        <f t="shared" si="350"/>
        <v>13126</v>
      </c>
      <c r="I2985" s="25">
        <f t="shared" si="351"/>
        <v>13127</v>
      </c>
      <c r="J2985" s="80" t="s">
        <v>483</v>
      </c>
      <c r="K2985" s="79">
        <f t="shared" si="352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29</v>
      </c>
      <c r="C2986" s="36">
        <f t="shared" si="347"/>
        <v>29</v>
      </c>
      <c r="D2986" s="30">
        <f t="shared" si="348"/>
        <v>7168</v>
      </c>
      <c r="E2986" s="29">
        <f t="shared" si="349"/>
        <v>7169</v>
      </c>
      <c r="F2986" s="31">
        <v>5028</v>
      </c>
      <c r="H2986" s="23">
        <f t="shared" si="350"/>
        <v>13128</v>
      </c>
      <c r="I2986" s="25">
        <f t="shared" si="351"/>
        <v>13129</v>
      </c>
      <c r="J2986" s="80" t="s">
        <v>483</v>
      </c>
      <c r="K2986" s="79">
        <f t="shared" si="352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30</v>
      </c>
      <c r="C2987" s="36">
        <f t="shared" si="347"/>
        <v>30</v>
      </c>
      <c r="D2987" s="30">
        <f t="shared" si="348"/>
        <v>7170</v>
      </c>
      <c r="E2987" s="29">
        <f t="shared" si="349"/>
        <v>7171</v>
      </c>
      <c r="F2987" s="31">
        <v>5029</v>
      </c>
      <c r="H2987" s="23">
        <f t="shared" si="350"/>
        <v>13130</v>
      </c>
      <c r="I2987" s="25">
        <f t="shared" si="351"/>
        <v>13131</v>
      </c>
      <c r="J2987" s="80" t="s">
        <v>483</v>
      </c>
      <c r="K2987" s="79">
        <f t="shared" si="352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31</v>
      </c>
      <c r="C2988" s="36">
        <f t="shared" si="347"/>
        <v>31</v>
      </c>
      <c r="D2988" s="30">
        <f t="shared" si="348"/>
        <v>7172</v>
      </c>
      <c r="E2988" s="29">
        <f t="shared" si="349"/>
        <v>7173</v>
      </c>
      <c r="F2988" s="31">
        <v>5030</v>
      </c>
      <c r="H2988" s="23">
        <f t="shared" si="350"/>
        <v>13132</v>
      </c>
      <c r="I2988" s="25">
        <f t="shared" si="351"/>
        <v>13133</v>
      </c>
      <c r="J2988" s="80" t="s">
        <v>483</v>
      </c>
      <c r="K2988" s="79">
        <f t="shared" si="352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32</v>
      </c>
      <c r="C2989" s="36">
        <f t="shared" si="347"/>
        <v>32</v>
      </c>
      <c r="D2989" s="30">
        <f t="shared" si="348"/>
        <v>7174</v>
      </c>
      <c r="E2989" s="29">
        <f t="shared" si="349"/>
        <v>7175</v>
      </c>
      <c r="F2989" s="31">
        <v>5031</v>
      </c>
      <c r="H2989" s="23">
        <f t="shared" si="350"/>
        <v>13134</v>
      </c>
      <c r="I2989" s="25">
        <f t="shared" si="351"/>
        <v>13135</v>
      </c>
      <c r="J2989" s="80" t="s">
        <v>483</v>
      </c>
      <c r="K2989" s="79">
        <f t="shared" si="352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33</v>
      </c>
      <c r="C2990" s="36">
        <f t="shared" si="347"/>
        <v>33</v>
      </c>
      <c r="D2990" s="30">
        <f t="shared" si="348"/>
        <v>7176</v>
      </c>
      <c r="E2990" s="29">
        <f t="shared" si="349"/>
        <v>7177</v>
      </c>
      <c r="F2990" s="31">
        <v>5032</v>
      </c>
      <c r="H2990" s="23">
        <f t="shared" si="350"/>
        <v>13136</v>
      </c>
      <c r="I2990" s="25">
        <f t="shared" si="351"/>
        <v>13137</v>
      </c>
      <c r="J2990" s="80" t="s">
        <v>483</v>
      </c>
      <c r="K2990" s="79">
        <f t="shared" si="352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34</v>
      </c>
      <c r="C2991" s="36">
        <f t="shared" ref="C2991:C3022" si="353">C2990+1</f>
        <v>34</v>
      </c>
      <c r="D2991" s="30">
        <f t="shared" si="348"/>
        <v>7178</v>
      </c>
      <c r="E2991" s="29">
        <f t="shared" si="349"/>
        <v>7179</v>
      </c>
      <c r="F2991" s="31">
        <v>5033</v>
      </c>
      <c r="H2991" s="23">
        <f t="shared" si="350"/>
        <v>13138</v>
      </c>
      <c r="I2991" s="25">
        <f t="shared" si="351"/>
        <v>13139</v>
      </c>
      <c r="J2991" s="80" t="s">
        <v>483</v>
      </c>
      <c r="K2991" s="79">
        <f t="shared" si="352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35</v>
      </c>
      <c r="C2992" s="36">
        <f t="shared" si="353"/>
        <v>35</v>
      </c>
      <c r="D2992" s="30">
        <f t="shared" si="348"/>
        <v>7180</v>
      </c>
      <c r="E2992" s="29">
        <f t="shared" si="349"/>
        <v>7181</v>
      </c>
      <c r="F2992" s="31">
        <v>5034</v>
      </c>
      <c r="H2992" s="23">
        <f t="shared" si="350"/>
        <v>13140</v>
      </c>
      <c r="I2992" s="25">
        <f t="shared" si="351"/>
        <v>13141</v>
      </c>
      <c r="J2992" s="80" t="s">
        <v>483</v>
      </c>
      <c r="K2992" s="79">
        <f t="shared" si="352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36</v>
      </c>
      <c r="C2993" s="36">
        <f t="shared" si="353"/>
        <v>36</v>
      </c>
      <c r="D2993" s="30">
        <f t="shared" si="348"/>
        <v>7182</v>
      </c>
      <c r="E2993" s="29">
        <f t="shared" si="349"/>
        <v>7183</v>
      </c>
      <c r="F2993" s="31">
        <v>5035</v>
      </c>
      <c r="H2993" s="23">
        <f t="shared" si="350"/>
        <v>13142</v>
      </c>
      <c r="I2993" s="25">
        <f t="shared" si="351"/>
        <v>13143</v>
      </c>
      <c r="J2993" s="80" t="s">
        <v>483</v>
      </c>
      <c r="K2993" s="79">
        <f t="shared" si="352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37</v>
      </c>
      <c r="C2994" s="36">
        <f t="shared" si="353"/>
        <v>37</v>
      </c>
      <c r="D2994" s="30">
        <f t="shared" si="348"/>
        <v>7184</v>
      </c>
      <c r="E2994" s="29">
        <f t="shared" si="349"/>
        <v>7185</v>
      </c>
      <c r="F2994" s="31">
        <v>5036</v>
      </c>
      <c r="H2994" s="23">
        <f t="shared" si="350"/>
        <v>13144</v>
      </c>
      <c r="I2994" s="25">
        <f t="shared" si="351"/>
        <v>13145</v>
      </c>
      <c r="J2994" s="80" t="s">
        <v>483</v>
      </c>
      <c r="K2994" s="79">
        <f t="shared" si="352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38</v>
      </c>
      <c r="C2995" s="36">
        <f t="shared" si="353"/>
        <v>38</v>
      </c>
      <c r="D2995" s="30">
        <f t="shared" si="348"/>
        <v>7186</v>
      </c>
      <c r="E2995" s="29">
        <f t="shared" si="349"/>
        <v>7187</v>
      </c>
      <c r="F2995" s="31">
        <v>5037</v>
      </c>
      <c r="H2995" s="23">
        <f t="shared" si="350"/>
        <v>13146</v>
      </c>
      <c r="I2995" s="25">
        <f t="shared" si="351"/>
        <v>13147</v>
      </c>
      <c r="J2995" s="80" t="s">
        <v>483</v>
      </c>
      <c r="K2995" s="79">
        <f t="shared" si="352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39</v>
      </c>
      <c r="C2996" s="36">
        <f t="shared" si="353"/>
        <v>39</v>
      </c>
      <c r="D2996" s="30">
        <f t="shared" si="348"/>
        <v>7188</v>
      </c>
      <c r="E2996" s="29">
        <f t="shared" si="349"/>
        <v>7189</v>
      </c>
      <c r="F2996" s="31">
        <v>5038</v>
      </c>
      <c r="H2996" s="23">
        <f t="shared" si="350"/>
        <v>13148</v>
      </c>
      <c r="I2996" s="25">
        <f t="shared" si="351"/>
        <v>13149</v>
      </c>
      <c r="J2996" s="80" t="s">
        <v>483</v>
      </c>
      <c r="K2996" s="79">
        <f t="shared" si="352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40</v>
      </c>
      <c r="C2997" s="36">
        <f t="shared" si="353"/>
        <v>40</v>
      </c>
      <c r="D2997" s="30">
        <f t="shared" si="348"/>
        <v>7190</v>
      </c>
      <c r="E2997" s="29">
        <f t="shared" si="349"/>
        <v>7191</v>
      </c>
      <c r="F2997" s="31">
        <v>5039</v>
      </c>
      <c r="H2997" s="23">
        <f t="shared" si="350"/>
        <v>13150</v>
      </c>
      <c r="I2997" s="25">
        <f t="shared" si="351"/>
        <v>13151</v>
      </c>
      <c r="J2997" s="80" t="s">
        <v>483</v>
      </c>
      <c r="K2997" s="79">
        <f t="shared" si="352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41</v>
      </c>
      <c r="C2998" s="36">
        <f t="shared" si="353"/>
        <v>41</v>
      </c>
      <c r="D2998" s="30">
        <f t="shared" si="348"/>
        <v>7192</v>
      </c>
      <c r="E2998" s="29">
        <f t="shared" si="349"/>
        <v>7193</v>
      </c>
      <c r="F2998" s="31">
        <v>5040</v>
      </c>
      <c r="H2998" s="23">
        <f t="shared" si="350"/>
        <v>13152</v>
      </c>
      <c r="I2998" s="25">
        <f t="shared" si="351"/>
        <v>13153</v>
      </c>
      <c r="J2998" s="80" t="s">
        <v>483</v>
      </c>
      <c r="K2998" s="79">
        <f t="shared" si="352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42</v>
      </c>
      <c r="C2999" s="36">
        <f t="shared" si="353"/>
        <v>42</v>
      </c>
      <c r="D2999" s="30">
        <f t="shared" si="348"/>
        <v>7194</v>
      </c>
      <c r="E2999" s="29">
        <f t="shared" si="349"/>
        <v>7195</v>
      </c>
      <c r="F2999" s="31">
        <v>5041</v>
      </c>
      <c r="H2999" s="23">
        <f t="shared" si="350"/>
        <v>13154</v>
      </c>
      <c r="I2999" s="25">
        <f t="shared" si="351"/>
        <v>13155</v>
      </c>
      <c r="J2999" s="80" t="s">
        <v>483</v>
      </c>
      <c r="K2999" s="79">
        <f t="shared" si="352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43</v>
      </c>
      <c r="C3000" s="36">
        <f t="shared" si="353"/>
        <v>43</v>
      </c>
      <c r="D3000" s="30">
        <f t="shared" si="348"/>
        <v>7196</v>
      </c>
      <c r="E3000" s="29">
        <f t="shared" si="349"/>
        <v>7197</v>
      </c>
      <c r="F3000" s="31">
        <v>5042</v>
      </c>
      <c r="H3000" s="23">
        <f t="shared" si="350"/>
        <v>13156</v>
      </c>
      <c r="I3000" s="25">
        <f t="shared" si="351"/>
        <v>13157</v>
      </c>
      <c r="J3000" s="80" t="s">
        <v>483</v>
      </c>
      <c r="K3000" s="79">
        <f t="shared" si="352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44</v>
      </c>
      <c r="C3001" s="36">
        <f t="shared" si="353"/>
        <v>44</v>
      </c>
      <c r="D3001" s="30">
        <f t="shared" si="348"/>
        <v>7198</v>
      </c>
      <c r="E3001" s="29">
        <f t="shared" si="349"/>
        <v>7199</v>
      </c>
      <c r="F3001" s="31">
        <v>5043</v>
      </c>
      <c r="H3001" s="23">
        <f t="shared" si="350"/>
        <v>13158</v>
      </c>
      <c r="I3001" s="25">
        <f t="shared" si="351"/>
        <v>13159</v>
      </c>
      <c r="J3001" s="80" t="s">
        <v>483</v>
      </c>
      <c r="K3001" s="79">
        <f t="shared" si="352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45</v>
      </c>
      <c r="C3002" s="36">
        <f t="shared" si="353"/>
        <v>45</v>
      </c>
      <c r="D3002" s="30">
        <f t="shared" si="348"/>
        <v>7200</v>
      </c>
      <c r="E3002" s="29">
        <f t="shared" si="349"/>
        <v>7201</v>
      </c>
      <c r="F3002" s="31">
        <v>5044</v>
      </c>
      <c r="H3002" s="23">
        <f t="shared" si="350"/>
        <v>13160</v>
      </c>
      <c r="I3002" s="25">
        <f t="shared" si="351"/>
        <v>13161</v>
      </c>
      <c r="J3002" s="80" t="s">
        <v>483</v>
      </c>
      <c r="K3002" s="79">
        <f t="shared" si="352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46</v>
      </c>
      <c r="C3003" s="36">
        <f t="shared" si="353"/>
        <v>46</v>
      </c>
      <c r="D3003" s="30">
        <f t="shared" si="348"/>
        <v>7202</v>
      </c>
      <c r="E3003" s="29">
        <f t="shared" si="349"/>
        <v>7203</v>
      </c>
      <c r="F3003" s="31">
        <v>5045</v>
      </c>
      <c r="H3003" s="23">
        <f t="shared" si="350"/>
        <v>13162</v>
      </c>
      <c r="I3003" s="25">
        <f t="shared" si="351"/>
        <v>13163</v>
      </c>
      <c r="J3003" s="80" t="s">
        <v>483</v>
      </c>
      <c r="K3003" s="79">
        <f t="shared" si="352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47</v>
      </c>
      <c r="C3004" s="36">
        <f t="shared" si="353"/>
        <v>47</v>
      </c>
      <c r="D3004" s="30">
        <f t="shared" si="348"/>
        <v>7204</v>
      </c>
      <c r="E3004" s="29">
        <f t="shared" si="349"/>
        <v>7205</v>
      </c>
      <c r="F3004" s="31">
        <v>5046</v>
      </c>
      <c r="H3004" s="23">
        <f t="shared" si="350"/>
        <v>13164</v>
      </c>
      <c r="I3004" s="25">
        <f t="shared" si="351"/>
        <v>13165</v>
      </c>
      <c r="J3004" s="80" t="s">
        <v>483</v>
      </c>
      <c r="K3004" s="79">
        <f t="shared" si="352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48</v>
      </c>
      <c r="C3005" s="36">
        <f t="shared" si="353"/>
        <v>48</v>
      </c>
      <c r="D3005" s="30">
        <f t="shared" si="348"/>
        <v>7206</v>
      </c>
      <c r="E3005" s="29">
        <f t="shared" si="349"/>
        <v>7207</v>
      </c>
      <c r="F3005" s="31">
        <v>5047</v>
      </c>
      <c r="H3005" s="23">
        <f t="shared" si="350"/>
        <v>13166</v>
      </c>
      <c r="I3005" s="25">
        <f t="shared" si="351"/>
        <v>13167</v>
      </c>
      <c r="J3005" s="80" t="s">
        <v>483</v>
      </c>
      <c r="K3005" s="79">
        <f t="shared" si="352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49</v>
      </c>
      <c r="C3006" s="36">
        <f t="shared" si="353"/>
        <v>49</v>
      </c>
      <c r="D3006" s="30">
        <f t="shared" si="348"/>
        <v>7208</v>
      </c>
      <c r="E3006" s="29">
        <f t="shared" si="349"/>
        <v>7209</v>
      </c>
      <c r="F3006" s="31">
        <v>5048</v>
      </c>
      <c r="H3006" s="23">
        <f t="shared" si="350"/>
        <v>13168</v>
      </c>
      <c r="I3006" s="25">
        <f t="shared" si="351"/>
        <v>13169</v>
      </c>
      <c r="J3006" s="80" t="s">
        <v>483</v>
      </c>
      <c r="K3006" s="79">
        <f t="shared" si="352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50</v>
      </c>
      <c r="C3007" s="36">
        <f t="shared" si="353"/>
        <v>50</v>
      </c>
      <c r="D3007" s="30">
        <f t="shared" si="348"/>
        <v>7210</v>
      </c>
      <c r="E3007" s="29">
        <f t="shared" si="349"/>
        <v>7211</v>
      </c>
      <c r="F3007" s="31">
        <v>5049</v>
      </c>
      <c r="H3007" s="23">
        <f t="shared" si="350"/>
        <v>13170</v>
      </c>
      <c r="I3007" s="25">
        <f t="shared" si="351"/>
        <v>13171</v>
      </c>
      <c r="J3007" s="80" t="s">
        <v>483</v>
      </c>
      <c r="K3007" s="79">
        <f t="shared" si="352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51</v>
      </c>
      <c r="C3008" s="36">
        <f t="shared" si="353"/>
        <v>51</v>
      </c>
      <c r="D3008" s="30">
        <f t="shared" si="348"/>
        <v>7212</v>
      </c>
      <c r="E3008" s="29">
        <f t="shared" si="349"/>
        <v>7213</v>
      </c>
      <c r="F3008" s="31">
        <v>5050</v>
      </c>
      <c r="H3008" s="23">
        <f t="shared" si="350"/>
        <v>13172</v>
      </c>
      <c r="I3008" s="25">
        <f t="shared" si="351"/>
        <v>13173</v>
      </c>
      <c r="J3008" s="80" t="s">
        <v>483</v>
      </c>
      <c r="K3008" s="79">
        <f t="shared" si="352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52</v>
      </c>
      <c r="C3009" s="36">
        <f t="shared" si="353"/>
        <v>52</v>
      </c>
      <c r="D3009" s="30">
        <f t="shared" si="348"/>
        <v>7214</v>
      </c>
      <c r="E3009" s="29">
        <f t="shared" si="349"/>
        <v>7215</v>
      </c>
      <c r="F3009" s="31">
        <v>5051</v>
      </c>
      <c r="H3009" s="23">
        <f t="shared" si="350"/>
        <v>13174</v>
      </c>
      <c r="I3009" s="25">
        <f t="shared" si="351"/>
        <v>13175</v>
      </c>
      <c r="J3009" s="80" t="s">
        <v>483</v>
      </c>
      <c r="K3009" s="79">
        <f t="shared" si="352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53</v>
      </c>
      <c r="C3010" s="36">
        <f t="shared" si="353"/>
        <v>53</v>
      </c>
      <c r="D3010" s="30">
        <f t="shared" si="348"/>
        <v>7216</v>
      </c>
      <c r="E3010" s="29">
        <f t="shared" si="349"/>
        <v>7217</v>
      </c>
      <c r="F3010" s="31">
        <v>5052</v>
      </c>
      <c r="H3010" s="23">
        <f t="shared" si="350"/>
        <v>13176</v>
      </c>
      <c r="I3010" s="25">
        <f t="shared" si="351"/>
        <v>13177</v>
      </c>
      <c r="J3010" s="80" t="s">
        <v>483</v>
      </c>
      <c r="K3010" s="79">
        <f t="shared" si="352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54</v>
      </c>
      <c r="C3011" s="36">
        <f t="shared" si="353"/>
        <v>54</v>
      </c>
      <c r="D3011" s="30">
        <f t="shared" si="348"/>
        <v>7218</v>
      </c>
      <c r="E3011" s="29">
        <f t="shared" si="349"/>
        <v>7219</v>
      </c>
      <c r="F3011" s="31">
        <v>5053</v>
      </c>
      <c r="H3011" s="23">
        <f t="shared" si="350"/>
        <v>13178</v>
      </c>
      <c r="I3011" s="25">
        <f t="shared" si="351"/>
        <v>13179</v>
      </c>
      <c r="J3011" s="80" t="s">
        <v>483</v>
      </c>
      <c r="K3011" s="79">
        <f t="shared" si="352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55</v>
      </c>
      <c r="C3012" s="36">
        <f t="shared" si="353"/>
        <v>55</v>
      </c>
      <c r="D3012" s="30">
        <f t="shared" si="348"/>
        <v>7220</v>
      </c>
      <c r="E3012" s="29">
        <f t="shared" si="349"/>
        <v>7221</v>
      </c>
      <c r="F3012" s="31">
        <v>5054</v>
      </c>
      <c r="H3012" s="23">
        <f t="shared" si="350"/>
        <v>13180</v>
      </c>
      <c r="I3012" s="25">
        <f t="shared" si="351"/>
        <v>13181</v>
      </c>
      <c r="J3012" s="80" t="s">
        <v>483</v>
      </c>
      <c r="K3012" s="79">
        <f t="shared" si="352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56</v>
      </c>
      <c r="C3013" s="36">
        <f t="shared" si="353"/>
        <v>56</v>
      </c>
      <c r="D3013" s="30">
        <f t="shared" si="348"/>
        <v>7222</v>
      </c>
      <c r="E3013" s="29">
        <f t="shared" si="349"/>
        <v>7223</v>
      </c>
      <c r="F3013" s="31">
        <v>5055</v>
      </c>
      <c r="H3013" s="23">
        <f t="shared" si="350"/>
        <v>13182</v>
      </c>
      <c r="I3013" s="25">
        <f t="shared" si="351"/>
        <v>13183</v>
      </c>
      <c r="J3013" s="80" t="s">
        <v>483</v>
      </c>
      <c r="K3013" s="79">
        <f t="shared" si="352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57</v>
      </c>
      <c r="C3014" s="36">
        <f t="shared" si="353"/>
        <v>57</v>
      </c>
      <c r="D3014" s="30">
        <f t="shared" si="348"/>
        <v>7224</v>
      </c>
      <c r="E3014" s="29">
        <f t="shared" si="349"/>
        <v>7225</v>
      </c>
      <c r="F3014" s="31">
        <v>5056</v>
      </c>
      <c r="H3014" s="23">
        <f t="shared" si="350"/>
        <v>13184</v>
      </c>
      <c r="I3014" s="25">
        <f t="shared" si="351"/>
        <v>13185</v>
      </c>
      <c r="J3014" s="80" t="s">
        <v>483</v>
      </c>
      <c r="K3014" s="79">
        <f t="shared" si="352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58</v>
      </c>
      <c r="C3015" s="36">
        <f t="shared" si="353"/>
        <v>58</v>
      </c>
      <c r="D3015" s="30">
        <f t="shared" si="348"/>
        <v>7226</v>
      </c>
      <c r="E3015" s="29">
        <f t="shared" si="349"/>
        <v>7227</v>
      </c>
      <c r="F3015" s="31">
        <v>5057</v>
      </c>
      <c r="H3015" s="23">
        <f t="shared" si="350"/>
        <v>13186</v>
      </c>
      <c r="I3015" s="25">
        <f t="shared" si="351"/>
        <v>13187</v>
      </c>
      <c r="J3015" s="80" t="s">
        <v>483</v>
      </c>
      <c r="K3015" s="79">
        <f t="shared" si="352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59</v>
      </c>
      <c r="C3016" s="36">
        <f t="shared" si="353"/>
        <v>59</v>
      </c>
      <c r="D3016" s="30">
        <f t="shared" si="348"/>
        <v>7228</v>
      </c>
      <c r="E3016" s="29">
        <f t="shared" si="349"/>
        <v>7229</v>
      </c>
      <c r="F3016" s="31">
        <v>5058</v>
      </c>
      <c r="H3016" s="23">
        <f t="shared" si="350"/>
        <v>13188</v>
      </c>
      <c r="I3016" s="25">
        <f t="shared" si="351"/>
        <v>13189</v>
      </c>
      <c r="J3016" s="80" t="s">
        <v>483</v>
      </c>
      <c r="K3016" s="79">
        <f t="shared" si="352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60</v>
      </c>
      <c r="C3017" s="36">
        <f t="shared" si="353"/>
        <v>60</v>
      </c>
      <c r="D3017" s="30">
        <f t="shared" si="348"/>
        <v>7230</v>
      </c>
      <c r="E3017" s="29">
        <f t="shared" si="349"/>
        <v>7231</v>
      </c>
      <c r="F3017" s="31">
        <v>5059</v>
      </c>
      <c r="H3017" s="23">
        <f t="shared" si="350"/>
        <v>13190</v>
      </c>
      <c r="I3017" s="25">
        <f t="shared" si="351"/>
        <v>13191</v>
      </c>
      <c r="J3017" s="80" t="s">
        <v>483</v>
      </c>
      <c r="K3017" s="79">
        <f t="shared" si="352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61</v>
      </c>
      <c r="C3018" s="36">
        <f t="shared" si="353"/>
        <v>61</v>
      </c>
      <c r="D3018" s="30">
        <f t="shared" si="348"/>
        <v>7232</v>
      </c>
      <c r="E3018" s="29">
        <f t="shared" si="349"/>
        <v>7233</v>
      </c>
      <c r="F3018" s="31">
        <v>5060</v>
      </c>
      <c r="H3018" s="23">
        <f t="shared" si="350"/>
        <v>13192</v>
      </c>
      <c r="I3018" s="25">
        <f t="shared" si="351"/>
        <v>13193</v>
      </c>
      <c r="J3018" s="80" t="s">
        <v>483</v>
      </c>
      <c r="K3018" s="79">
        <f t="shared" si="352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62</v>
      </c>
      <c r="C3019" s="36">
        <f t="shared" si="353"/>
        <v>62</v>
      </c>
      <c r="D3019" s="30">
        <f t="shared" si="348"/>
        <v>7234</v>
      </c>
      <c r="E3019" s="29">
        <f t="shared" si="349"/>
        <v>7235</v>
      </c>
      <c r="F3019" s="31">
        <v>5061</v>
      </c>
      <c r="H3019" s="23">
        <f t="shared" si="350"/>
        <v>13194</v>
      </c>
      <c r="I3019" s="25">
        <f t="shared" si="351"/>
        <v>13195</v>
      </c>
      <c r="J3019" s="80" t="s">
        <v>483</v>
      </c>
      <c r="K3019" s="79">
        <f t="shared" si="352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63</v>
      </c>
      <c r="C3020" s="36">
        <f t="shared" si="353"/>
        <v>63</v>
      </c>
      <c r="D3020" s="30">
        <f t="shared" si="348"/>
        <v>7236</v>
      </c>
      <c r="E3020" s="29">
        <f t="shared" si="349"/>
        <v>7237</v>
      </c>
      <c r="F3020" s="31">
        <v>5062</v>
      </c>
      <c r="H3020" s="23">
        <f t="shared" si="350"/>
        <v>13196</v>
      </c>
      <c r="I3020" s="25">
        <f t="shared" si="351"/>
        <v>13197</v>
      </c>
      <c r="J3020" s="80" t="s">
        <v>483</v>
      </c>
      <c r="K3020" s="79">
        <f t="shared" si="352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64</v>
      </c>
      <c r="C3021" s="36">
        <f t="shared" si="353"/>
        <v>64</v>
      </c>
      <c r="D3021" s="30">
        <f t="shared" si="348"/>
        <v>7238</v>
      </c>
      <c r="E3021" s="29">
        <f t="shared" si="349"/>
        <v>7239</v>
      </c>
      <c r="F3021" s="31">
        <v>5063</v>
      </c>
      <c r="H3021" s="23">
        <f t="shared" si="350"/>
        <v>13198</v>
      </c>
      <c r="I3021" s="25">
        <f t="shared" si="351"/>
        <v>13199</v>
      </c>
      <c r="J3021" s="80" t="s">
        <v>483</v>
      </c>
      <c r="K3021" s="79">
        <f t="shared" si="352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65</v>
      </c>
      <c r="C3022" s="36">
        <f t="shared" si="353"/>
        <v>65</v>
      </c>
      <c r="D3022" s="30">
        <f t="shared" si="348"/>
        <v>7240</v>
      </c>
      <c r="E3022" s="29">
        <f t="shared" si="349"/>
        <v>7241</v>
      </c>
      <c r="F3022" s="31">
        <v>5064</v>
      </c>
      <c r="H3022" s="23">
        <f t="shared" si="350"/>
        <v>13200</v>
      </c>
      <c r="I3022" s="25">
        <f t="shared" si="351"/>
        <v>13201</v>
      </c>
      <c r="J3022" s="80" t="s">
        <v>483</v>
      </c>
      <c r="K3022" s="79">
        <f t="shared" si="352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54">CONCATENATE("KWH Snapshot - Circuit ",C3023)</f>
        <v>KWH Snapshot - Circuit 66</v>
      </c>
      <c r="C3023" s="36">
        <f t="shared" ref="C3023:C3053" si="355">C3022+1</f>
        <v>66</v>
      </c>
      <c r="D3023" s="30">
        <f t="shared" si="348"/>
        <v>7242</v>
      </c>
      <c r="E3023" s="29">
        <f t="shared" si="349"/>
        <v>7243</v>
      </c>
      <c r="F3023" s="31">
        <v>5065</v>
      </c>
      <c r="H3023" s="23">
        <f t="shared" si="350"/>
        <v>13202</v>
      </c>
      <c r="I3023" s="25">
        <f t="shared" si="351"/>
        <v>13203</v>
      </c>
      <c r="J3023" s="80" t="s">
        <v>483</v>
      </c>
      <c r="K3023" s="79">
        <f t="shared" si="352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54"/>
        <v>KWH Snapshot - Circuit 67</v>
      </c>
      <c r="C3024" s="36">
        <f t="shared" si="355"/>
        <v>67</v>
      </c>
      <c r="D3024" s="30">
        <f t="shared" ref="D3024:D3053" si="356">E3023+1</f>
        <v>7244</v>
      </c>
      <c r="E3024" s="29">
        <f t="shared" ref="E3024:E3053" si="357">+D3024+1</f>
        <v>7245</v>
      </c>
      <c r="F3024" s="31">
        <v>5066</v>
      </c>
      <c r="H3024" s="23">
        <f t="shared" ref="H3024:H3053" si="358">I3023+1</f>
        <v>13204</v>
      </c>
      <c r="I3024" s="25">
        <f t="shared" ref="I3024:I3053" si="359">+H3024+1</f>
        <v>13205</v>
      </c>
      <c r="J3024" s="80" t="s">
        <v>483</v>
      </c>
      <c r="K3024" s="79">
        <f t="shared" ref="K3024:K3053" si="360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54"/>
        <v>KWH Snapshot - Circuit 68</v>
      </c>
      <c r="C3025" s="36">
        <f t="shared" si="355"/>
        <v>68</v>
      </c>
      <c r="D3025" s="30">
        <f t="shared" si="356"/>
        <v>7246</v>
      </c>
      <c r="E3025" s="29">
        <f t="shared" si="357"/>
        <v>7247</v>
      </c>
      <c r="F3025" s="31">
        <v>5067</v>
      </c>
      <c r="H3025" s="23">
        <f t="shared" si="358"/>
        <v>13206</v>
      </c>
      <c r="I3025" s="25">
        <f t="shared" si="359"/>
        <v>13207</v>
      </c>
      <c r="J3025" s="80" t="s">
        <v>483</v>
      </c>
      <c r="K3025" s="79">
        <f t="shared" si="360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54"/>
        <v>KWH Snapshot - Circuit 69</v>
      </c>
      <c r="C3026" s="36">
        <f t="shared" si="355"/>
        <v>69</v>
      </c>
      <c r="D3026" s="30">
        <f t="shared" si="356"/>
        <v>7248</v>
      </c>
      <c r="E3026" s="29">
        <f t="shared" si="357"/>
        <v>7249</v>
      </c>
      <c r="F3026" s="31">
        <v>5068</v>
      </c>
      <c r="H3026" s="23">
        <f t="shared" si="358"/>
        <v>13208</v>
      </c>
      <c r="I3026" s="25">
        <f t="shared" si="359"/>
        <v>13209</v>
      </c>
      <c r="J3026" s="80" t="s">
        <v>483</v>
      </c>
      <c r="K3026" s="79">
        <f t="shared" si="360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54"/>
        <v>KWH Snapshot - Circuit 70</v>
      </c>
      <c r="C3027" s="36">
        <f t="shared" si="355"/>
        <v>70</v>
      </c>
      <c r="D3027" s="30">
        <f t="shared" si="356"/>
        <v>7250</v>
      </c>
      <c r="E3027" s="29">
        <f t="shared" si="357"/>
        <v>7251</v>
      </c>
      <c r="F3027" s="31">
        <v>5069</v>
      </c>
      <c r="H3027" s="23">
        <f t="shared" si="358"/>
        <v>13210</v>
      </c>
      <c r="I3027" s="25">
        <f t="shared" si="359"/>
        <v>13211</v>
      </c>
      <c r="J3027" s="80" t="s">
        <v>483</v>
      </c>
      <c r="K3027" s="79">
        <f t="shared" si="360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54"/>
        <v>KWH Snapshot - Circuit 71</v>
      </c>
      <c r="C3028" s="36">
        <f t="shared" si="355"/>
        <v>71</v>
      </c>
      <c r="D3028" s="30">
        <f t="shared" si="356"/>
        <v>7252</v>
      </c>
      <c r="E3028" s="29">
        <f t="shared" si="357"/>
        <v>7253</v>
      </c>
      <c r="F3028" s="31">
        <v>5070</v>
      </c>
      <c r="H3028" s="23">
        <f t="shared" si="358"/>
        <v>13212</v>
      </c>
      <c r="I3028" s="25">
        <f t="shared" si="359"/>
        <v>13213</v>
      </c>
      <c r="J3028" s="80" t="s">
        <v>483</v>
      </c>
      <c r="K3028" s="79">
        <f t="shared" si="360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54"/>
        <v>KWH Snapshot - Circuit 72</v>
      </c>
      <c r="C3029" s="36">
        <f t="shared" si="355"/>
        <v>72</v>
      </c>
      <c r="D3029" s="30">
        <f t="shared" si="356"/>
        <v>7254</v>
      </c>
      <c r="E3029" s="29">
        <f t="shared" si="357"/>
        <v>7255</v>
      </c>
      <c r="F3029" s="31">
        <v>5071</v>
      </c>
      <c r="H3029" s="23">
        <f t="shared" si="358"/>
        <v>13214</v>
      </c>
      <c r="I3029" s="25">
        <f t="shared" si="359"/>
        <v>13215</v>
      </c>
      <c r="J3029" s="80" t="s">
        <v>483</v>
      </c>
      <c r="K3029" s="79">
        <f t="shared" si="360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54"/>
        <v>KWH Snapshot - Circuit 73</v>
      </c>
      <c r="C3030" s="36">
        <f t="shared" si="355"/>
        <v>73</v>
      </c>
      <c r="D3030" s="30">
        <f t="shared" si="356"/>
        <v>7256</v>
      </c>
      <c r="E3030" s="29">
        <f t="shared" si="357"/>
        <v>7257</v>
      </c>
      <c r="F3030" s="31">
        <v>5072</v>
      </c>
      <c r="H3030" s="23">
        <f t="shared" si="358"/>
        <v>13216</v>
      </c>
      <c r="I3030" s="25">
        <f t="shared" si="359"/>
        <v>13217</v>
      </c>
      <c r="J3030" s="80" t="s">
        <v>483</v>
      </c>
      <c r="K3030" s="79">
        <f t="shared" si="360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54"/>
        <v>KWH Snapshot - Circuit 74</v>
      </c>
      <c r="C3031" s="36">
        <f t="shared" si="355"/>
        <v>74</v>
      </c>
      <c r="D3031" s="30">
        <f t="shared" si="356"/>
        <v>7258</v>
      </c>
      <c r="E3031" s="29">
        <f t="shared" si="357"/>
        <v>7259</v>
      </c>
      <c r="F3031" s="31">
        <v>5073</v>
      </c>
      <c r="H3031" s="23">
        <f t="shared" si="358"/>
        <v>13218</v>
      </c>
      <c r="I3031" s="25">
        <f t="shared" si="359"/>
        <v>13219</v>
      </c>
      <c r="J3031" s="80" t="s">
        <v>483</v>
      </c>
      <c r="K3031" s="79">
        <f t="shared" si="360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54"/>
        <v>KWH Snapshot - Circuit 75</v>
      </c>
      <c r="C3032" s="36">
        <f t="shared" si="355"/>
        <v>75</v>
      </c>
      <c r="D3032" s="30">
        <f t="shared" si="356"/>
        <v>7260</v>
      </c>
      <c r="E3032" s="29">
        <f t="shared" si="357"/>
        <v>7261</v>
      </c>
      <c r="F3032" s="31">
        <v>5074</v>
      </c>
      <c r="H3032" s="23">
        <f t="shared" si="358"/>
        <v>13220</v>
      </c>
      <c r="I3032" s="25">
        <f t="shared" si="359"/>
        <v>13221</v>
      </c>
      <c r="J3032" s="80" t="s">
        <v>483</v>
      </c>
      <c r="K3032" s="79">
        <f t="shared" si="360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54"/>
        <v>KWH Snapshot - Circuit 76</v>
      </c>
      <c r="C3033" s="36">
        <f t="shared" si="355"/>
        <v>76</v>
      </c>
      <c r="D3033" s="30">
        <f t="shared" si="356"/>
        <v>7262</v>
      </c>
      <c r="E3033" s="29">
        <f t="shared" si="357"/>
        <v>7263</v>
      </c>
      <c r="F3033" s="31">
        <v>5075</v>
      </c>
      <c r="H3033" s="23">
        <f t="shared" si="358"/>
        <v>13222</v>
      </c>
      <c r="I3033" s="25">
        <f t="shared" si="359"/>
        <v>13223</v>
      </c>
      <c r="J3033" s="80" t="s">
        <v>483</v>
      </c>
      <c r="K3033" s="79">
        <f t="shared" si="360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54"/>
        <v>KWH Snapshot - Circuit 77</v>
      </c>
      <c r="C3034" s="36">
        <f t="shared" si="355"/>
        <v>77</v>
      </c>
      <c r="D3034" s="30">
        <f t="shared" si="356"/>
        <v>7264</v>
      </c>
      <c r="E3034" s="29">
        <f t="shared" si="357"/>
        <v>7265</v>
      </c>
      <c r="F3034" s="31">
        <v>5076</v>
      </c>
      <c r="H3034" s="23">
        <f t="shared" si="358"/>
        <v>13224</v>
      </c>
      <c r="I3034" s="25">
        <f t="shared" si="359"/>
        <v>13225</v>
      </c>
      <c r="J3034" s="80" t="s">
        <v>483</v>
      </c>
      <c r="K3034" s="79">
        <f t="shared" si="360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78</v>
      </c>
      <c r="C3035" s="36">
        <f t="shared" si="355"/>
        <v>78</v>
      </c>
      <c r="D3035" s="30">
        <f t="shared" si="356"/>
        <v>7266</v>
      </c>
      <c r="E3035" s="29">
        <f t="shared" si="357"/>
        <v>7267</v>
      </c>
      <c r="F3035" s="31">
        <v>5077</v>
      </c>
      <c r="H3035" s="23">
        <f t="shared" si="358"/>
        <v>13226</v>
      </c>
      <c r="I3035" s="25">
        <f t="shared" si="359"/>
        <v>13227</v>
      </c>
      <c r="J3035" s="80" t="s">
        <v>483</v>
      </c>
      <c r="K3035" s="79">
        <f t="shared" si="360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79</v>
      </c>
      <c r="C3036" s="36">
        <f t="shared" si="355"/>
        <v>79</v>
      </c>
      <c r="D3036" s="30">
        <f t="shared" si="356"/>
        <v>7268</v>
      </c>
      <c r="E3036" s="29">
        <f t="shared" si="357"/>
        <v>7269</v>
      </c>
      <c r="F3036" s="31">
        <v>5078</v>
      </c>
      <c r="H3036" s="23">
        <f t="shared" si="358"/>
        <v>13228</v>
      </c>
      <c r="I3036" s="25">
        <f t="shared" si="359"/>
        <v>13229</v>
      </c>
      <c r="J3036" s="80" t="s">
        <v>483</v>
      </c>
      <c r="K3036" s="79">
        <f t="shared" si="360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80</v>
      </c>
      <c r="C3037" s="36">
        <f t="shared" si="355"/>
        <v>80</v>
      </c>
      <c r="D3037" s="30">
        <f t="shared" si="356"/>
        <v>7270</v>
      </c>
      <c r="E3037" s="29">
        <f t="shared" si="357"/>
        <v>7271</v>
      </c>
      <c r="F3037" s="31">
        <v>5079</v>
      </c>
      <c r="H3037" s="23">
        <f t="shared" si="358"/>
        <v>13230</v>
      </c>
      <c r="I3037" s="25">
        <f t="shared" si="359"/>
        <v>13231</v>
      </c>
      <c r="J3037" s="80" t="s">
        <v>483</v>
      </c>
      <c r="K3037" s="79">
        <f t="shared" si="360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81</v>
      </c>
      <c r="C3038" s="36">
        <f t="shared" si="355"/>
        <v>81</v>
      </c>
      <c r="D3038" s="30">
        <f t="shared" si="356"/>
        <v>7272</v>
      </c>
      <c r="E3038" s="29">
        <f t="shared" si="357"/>
        <v>7273</v>
      </c>
      <c r="F3038" s="31">
        <v>5080</v>
      </c>
      <c r="H3038" s="23">
        <f t="shared" si="358"/>
        <v>13232</v>
      </c>
      <c r="I3038" s="25">
        <f t="shared" si="359"/>
        <v>13233</v>
      </c>
      <c r="J3038" s="80" t="s">
        <v>483</v>
      </c>
      <c r="K3038" s="79">
        <f t="shared" si="360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82</v>
      </c>
      <c r="C3039" s="36">
        <f t="shared" si="355"/>
        <v>82</v>
      </c>
      <c r="D3039" s="30">
        <f t="shared" si="356"/>
        <v>7274</v>
      </c>
      <c r="E3039" s="29">
        <f t="shared" si="357"/>
        <v>7275</v>
      </c>
      <c r="F3039" s="31">
        <v>5081</v>
      </c>
      <c r="H3039" s="23">
        <f t="shared" si="358"/>
        <v>13234</v>
      </c>
      <c r="I3039" s="25">
        <f t="shared" si="359"/>
        <v>13235</v>
      </c>
      <c r="J3039" s="80" t="s">
        <v>483</v>
      </c>
      <c r="K3039" s="79">
        <f t="shared" si="360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83</v>
      </c>
      <c r="C3040" s="36">
        <f t="shared" si="355"/>
        <v>83</v>
      </c>
      <c r="D3040" s="30">
        <f t="shared" si="356"/>
        <v>7276</v>
      </c>
      <c r="E3040" s="29">
        <f t="shared" si="357"/>
        <v>7277</v>
      </c>
      <c r="F3040" s="31">
        <v>5082</v>
      </c>
      <c r="H3040" s="23">
        <f t="shared" si="358"/>
        <v>13236</v>
      </c>
      <c r="I3040" s="25">
        <f t="shared" si="359"/>
        <v>13237</v>
      </c>
      <c r="J3040" s="80" t="s">
        <v>483</v>
      </c>
      <c r="K3040" s="79">
        <f t="shared" si="360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54"/>
        <v>KWH Snapshot - Circuit 84</v>
      </c>
      <c r="C3041" s="36">
        <f t="shared" si="355"/>
        <v>84</v>
      </c>
      <c r="D3041" s="30">
        <f t="shared" si="356"/>
        <v>7278</v>
      </c>
      <c r="E3041" s="29">
        <f t="shared" si="357"/>
        <v>7279</v>
      </c>
      <c r="F3041" s="31">
        <v>5083</v>
      </c>
      <c r="H3041" s="23">
        <f t="shared" si="358"/>
        <v>13238</v>
      </c>
      <c r="I3041" s="25">
        <f t="shared" si="359"/>
        <v>13239</v>
      </c>
      <c r="J3041" s="80" t="s">
        <v>483</v>
      </c>
      <c r="K3041" s="79">
        <f t="shared" si="360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54"/>
        <v>KWH Snapshot - Circuit 85</v>
      </c>
      <c r="C3042" s="36">
        <f t="shared" si="355"/>
        <v>85</v>
      </c>
      <c r="D3042" s="30">
        <f t="shared" si="356"/>
        <v>7280</v>
      </c>
      <c r="E3042" s="29">
        <f t="shared" si="357"/>
        <v>7281</v>
      </c>
      <c r="F3042" s="31">
        <v>5084</v>
      </c>
      <c r="H3042" s="23">
        <f t="shared" si="358"/>
        <v>13240</v>
      </c>
      <c r="I3042" s="25">
        <f t="shared" si="359"/>
        <v>13241</v>
      </c>
      <c r="J3042" s="80" t="s">
        <v>483</v>
      </c>
      <c r="K3042" s="79">
        <f t="shared" si="360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54"/>
        <v>KWH Snapshot - Circuit 86</v>
      </c>
      <c r="C3043" s="36">
        <f t="shared" si="355"/>
        <v>86</v>
      </c>
      <c r="D3043" s="30">
        <f t="shared" si="356"/>
        <v>7282</v>
      </c>
      <c r="E3043" s="29">
        <f t="shared" si="357"/>
        <v>7283</v>
      </c>
      <c r="F3043" s="31">
        <v>5085</v>
      </c>
      <c r="H3043" s="23">
        <f t="shared" si="358"/>
        <v>13242</v>
      </c>
      <c r="I3043" s="25">
        <f t="shared" si="359"/>
        <v>13243</v>
      </c>
      <c r="J3043" s="80" t="s">
        <v>483</v>
      </c>
      <c r="K3043" s="79">
        <f t="shared" si="360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54"/>
        <v>KWH Snapshot - Circuit 87</v>
      </c>
      <c r="C3044" s="36">
        <f t="shared" si="355"/>
        <v>87</v>
      </c>
      <c r="D3044" s="30">
        <f t="shared" si="356"/>
        <v>7284</v>
      </c>
      <c r="E3044" s="29">
        <f t="shared" si="357"/>
        <v>7285</v>
      </c>
      <c r="F3044" s="31">
        <v>5086</v>
      </c>
      <c r="H3044" s="23">
        <f t="shared" si="358"/>
        <v>13244</v>
      </c>
      <c r="I3044" s="25">
        <f t="shared" si="359"/>
        <v>13245</v>
      </c>
      <c r="J3044" s="80" t="s">
        <v>483</v>
      </c>
      <c r="K3044" s="79">
        <f t="shared" si="360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54"/>
        <v>KWH Snapshot - Circuit 88</v>
      </c>
      <c r="C3045" s="36">
        <f t="shared" si="355"/>
        <v>88</v>
      </c>
      <c r="D3045" s="30">
        <f t="shared" si="356"/>
        <v>7286</v>
      </c>
      <c r="E3045" s="29">
        <f t="shared" si="357"/>
        <v>7287</v>
      </c>
      <c r="F3045" s="31">
        <v>5087</v>
      </c>
      <c r="H3045" s="23">
        <f t="shared" si="358"/>
        <v>13246</v>
      </c>
      <c r="I3045" s="25">
        <f t="shared" si="359"/>
        <v>13247</v>
      </c>
      <c r="J3045" s="80" t="s">
        <v>483</v>
      </c>
      <c r="K3045" s="79">
        <f t="shared" si="360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54"/>
        <v>KWH Snapshot - Circuit 89</v>
      </c>
      <c r="C3046" s="36">
        <f t="shared" si="355"/>
        <v>89</v>
      </c>
      <c r="D3046" s="30">
        <f t="shared" si="356"/>
        <v>7288</v>
      </c>
      <c r="E3046" s="29">
        <f t="shared" si="357"/>
        <v>7289</v>
      </c>
      <c r="F3046" s="31">
        <v>5088</v>
      </c>
      <c r="H3046" s="23">
        <f t="shared" si="358"/>
        <v>13248</v>
      </c>
      <c r="I3046" s="25">
        <f t="shared" si="359"/>
        <v>13249</v>
      </c>
      <c r="J3046" s="80" t="s">
        <v>483</v>
      </c>
      <c r="K3046" s="79">
        <f t="shared" si="360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54"/>
        <v>KWH Snapshot - Circuit 90</v>
      </c>
      <c r="C3047" s="36">
        <f t="shared" si="355"/>
        <v>90</v>
      </c>
      <c r="D3047" s="30">
        <f t="shared" si="356"/>
        <v>7290</v>
      </c>
      <c r="E3047" s="29">
        <f t="shared" si="357"/>
        <v>7291</v>
      </c>
      <c r="F3047" s="31">
        <v>5089</v>
      </c>
      <c r="H3047" s="23">
        <f t="shared" si="358"/>
        <v>13250</v>
      </c>
      <c r="I3047" s="25">
        <f t="shared" si="359"/>
        <v>13251</v>
      </c>
      <c r="J3047" s="80" t="s">
        <v>483</v>
      </c>
      <c r="K3047" s="79">
        <f t="shared" si="360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54"/>
        <v>KWH Snapshot - Circuit 91</v>
      </c>
      <c r="C3048" s="36">
        <f t="shared" si="355"/>
        <v>91</v>
      </c>
      <c r="D3048" s="30">
        <f t="shared" si="356"/>
        <v>7292</v>
      </c>
      <c r="E3048" s="29">
        <f t="shared" si="357"/>
        <v>7293</v>
      </c>
      <c r="F3048" s="31">
        <v>5090</v>
      </c>
      <c r="H3048" s="23">
        <f t="shared" si="358"/>
        <v>13252</v>
      </c>
      <c r="I3048" s="25">
        <f t="shared" si="359"/>
        <v>13253</v>
      </c>
      <c r="J3048" s="80" t="s">
        <v>483</v>
      </c>
      <c r="K3048" s="79">
        <f t="shared" si="360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54"/>
        <v>KWH Snapshot - Circuit 92</v>
      </c>
      <c r="C3049" s="36">
        <f t="shared" si="355"/>
        <v>92</v>
      </c>
      <c r="D3049" s="30">
        <f t="shared" si="356"/>
        <v>7294</v>
      </c>
      <c r="E3049" s="29">
        <f t="shared" si="357"/>
        <v>7295</v>
      </c>
      <c r="F3049" s="31">
        <v>5091</v>
      </c>
      <c r="H3049" s="23">
        <f t="shared" si="358"/>
        <v>13254</v>
      </c>
      <c r="I3049" s="25">
        <f t="shared" si="359"/>
        <v>13255</v>
      </c>
      <c r="J3049" s="80" t="s">
        <v>483</v>
      </c>
      <c r="K3049" s="79">
        <f t="shared" si="360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54"/>
        <v>KWH Snapshot - Circuit 93</v>
      </c>
      <c r="C3050" s="36">
        <f t="shared" si="355"/>
        <v>93</v>
      </c>
      <c r="D3050" s="30">
        <f t="shared" si="356"/>
        <v>7296</v>
      </c>
      <c r="E3050" s="29">
        <f t="shared" si="357"/>
        <v>7297</v>
      </c>
      <c r="F3050" s="31">
        <v>5092</v>
      </c>
      <c r="H3050" s="23">
        <f t="shared" si="358"/>
        <v>13256</v>
      </c>
      <c r="I3050" s="25">
        <f t="shared" si="359"/>
        <v>13257</v>
      </c>
      <c r="J3050" s="80" t="s">
        <v>483</v>
      </c>
      <c r="K3050" s="79">
        <f t="shared" si="360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54"/>
        <v>KWH Snapshot - Circuit 94</v>
      </c>
      <c r="C3051" s="36">
        <f t="shared" si="355"/>
        <v>94</v>
      </c>
      <c r="D3051" s="30">
        <f t="shared" si="356"/>
        <v>7298</v>
      </c>
      <c r="E3051" s="29">
        <f t="shared" si="357"/>
        <v>7299</v>
      </c>
      <c r="F3051" s="31">
        <v>5093</v>
      </c>
      <c r="H3051" s="23">
        <f t="shared" si="358"/>
        <v>13258</v>
      </c>
      <c r="I3051" s="25">
        <f t="shared" si="359"/>
        <v>13259</v>
      </c>
      <c r="J3051" s="80" t="s">
        <v>483</v>
      </c>
      <c r="K3051" s="79">
        <f t="shared" si="360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54"/>
        <v>KWH Snapshot - Circuit 95</v>
      </c>
      <c r="C3052" s="36">
        <f t="shared" si="355"/>
        <v>95</v>
      </c>
      <c r="D3052" s="30">
        <f t="shared" si="356"/>
        <v>7300</v>
      </c>
      <c r="E3052" s="29">
        <f t="shared" si="357"/>
        <v>7301</v>
      </c>
      <c r="F3052" s="31">
        <v>5094</v>
      </c>
      <c r="H3052" s="23">
        <f t="shared" si="358"/>
        <v>13260</v>
      </c>
      <c r="I3052" s="25">
        <f t="shared" si="359"/>
        <v>13261</v>
      </c>
      <c r="J3052" s="80" t="s">
        <v>483</v>
      </c>
      <c r="K3052" s="79">
        <f t="shared" si="360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54"/>
        <v>KWH Snapshot - Circuit 96</v>
      </c>
      <c r="C3053" s="36">
        <f t="shared" si="355"/>
        <v>96</v>
      </c>
      <c r="D3053" s="30">
        <f t="shared" si="356"/>
        <v>7302</v>
      </c>
      <c r="E3053" s="29">
        <f t="shared" si="357"/>
        <v>7303</v>
      </c>
      <c r="F3053" s="31">
        <v>5095</v>
      </c>
      <c r="H3053" s="23">
        <f t="shared" si="358"/>
        <v>13262</v>
      </c>
      <c r="I3053" s="25">
        <f t="shared" si="359"/>
        <v>13263</v>
      </c>
      <c r="J3053" s="80" t="s">
        <v>483</v>
      </c>
      <c r="K3053" s="79">
        <f t="shared" si="360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76" customFormat="1" outlineLevel="1" x14ac:dyDescent="0.25">
      <c r="A3055" s="75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80" t="s">
        <v>483</v>
      </c>
      <c r="K3055" s="79" t="s">
        <v>489</v>
      </c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80" t="s">
        <v>483</v>
      </c>
      <c r="K3056" s="79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61">CONCATENATE("Crest Factor - Circuit ",C3057)</f>
        <v>Crest Factor - Circuit 2</v>
      </c>
      <c r="C3057" s="44">
        <f t="shared" ref="C3057:C3088" si="362">C3056+1</f>
        <v>2</v>
      </c>
      <c r="D3057" s="30">
        <f t="shared" ref="D3057:D3088" si="363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80" t="s">
        <v>483</v>
      </c>
      <c r="K3057" s="79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61"/>
        <v>Crest Factor - Circuit 3</v>
      </c>
      <c r="C3058" s="44">
        <f t="shared" si="362"/>
        <v>3</v>
      </c>
      <c r="D3058" s="30">
        <f t="shared" si="363"/>
        <v>7306</v>
      </c>
      <c r="E3058" s="29"/>
      <c r="F3058" s="31">
        <v>-3</v>
      </c>
      <c r="G3058" s="32" t="s">
        <v>171</v>
      </c>
      <c r="H3058" s="45">
        <f t="shared" ref="H3058:H3121" si="364">I3057+1</f>
        <v>13268</v>
      </c>
      <c r="I3058" s="47">
        <f t="shared" ref="I3058:I3121" si="365">+H3058+1</f>
        <v>13269</v>
      </c>
      <c r="J3058" s="80" t="s">
        <v>483</v>
      </c>
      <c r="K3058" s="79">
        <f t="shared" ref="K3058:K3121" si="366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61"/>
        <v>Crest Factor - Circuit 4</v>
      </c>
      <c r="C3059" s="44">
        <f t="shared" si="362"/>
        <v>4</v>
      </c>
      <c r="D3059" s="30">
        <f t="shared" si="363"/>
        <v>7307</v>
      </c>
      <c r="E3059" s="29"/>
      <c r="F3059" s="31">
        <v>-3</v>
      </c>
      <c r="G3059" s="32" t="s">
        <v>171</v>
      </c>
      <c r="H3059" s="45">
        <f t="shared" si="364"/>
        <v>13270</v>
      </c>
      <c r="I3059" s="47">
        <f t="shared" si="365"/>
        <v>13271</v>
      </c>
      <c r="J3059" s="80" t="s">
        <v>483</v>
      </c>
      <c r="K3059" s="79">
        <f t="shared" si="366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61"/>
        <v>Crest Factor - Circuit 5</v>
      </c>
      <c r="C3060" s="44">
        <f t="shared" si="362"/>
        <v>5</v>
      </c>
      <c r="D3060" s="30">
        <f t="shared" si="363"/>
        <v>7308</v>
      </c>
      <c r="E3060" s="29"/>
      <c r="F3060" s="31">
        <v>-3</v>
      </c>
      <c r="G3060" s="32" t="s">
        <v>171</v>
      </c>
      <c r="H3060" s="45">
        <f t="shared" si="364"/>
        <v>13272</v>
      </c>
      <c r="I3060" s="47">
        <f t="shared" si="365"/>
        <v>13273</v>
      </c>
      <c r="J3060" s="80" t="s">
        <v>483</v>
      </c>
      <c r="K3060" s="79">
        <f t="shared" si="366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61"/>
        <v>Crest Factor - Circuit 6</v>
      </c>
      <c r="C3061" s="44">
        <f t="shared" si="362"/>
        <v>6</v>
      </c>
      <c r="D3061" s="30">
        <f t="shared" si="363"/>
        <v>7309</v>
      </c>
      <c r="E3061" s="29"/>
      <c r="F3061" s="31">
        <v>-3</v>
      </c>
      <c r="G3061" s="32" t="s">
        <v>171</v>
      </c>
      <c r="H3061" s="45">
        <f t="shared" si="364"/>
        <v>13274</v>
      </c>
      <c r="I3061" s="47">
        <f t="shared" si="365"/>
        <v>13275</v>
      </c>
      <c r="J3061" s="80" t="s">
        <v>483</v>
      </c>
      <c r="K3061" s="79">
        <f t="shared" si="366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61"/>
        <v>Crest Factor - Circuit 7</v>
      </c>
      <c r="C3062" s="44">
        <f t="shared" si="362"/>
        <v>7</v>
      </c>
      <c r="D3062" s="30">
        <f t="shared" si="363"/>
        <v>7310</v>
      </c>
      <c r="E3062" s="29"/>
      <c r="F3062" s="31">
        <v>-3</v>
      </c>
      <c r="G3062" s="32" t="s">
        <v>171</v>
      </c>
      <c r="H3062" s="45">
        <f t="shared" si="364"/>
        <v>13276</v>
      </c>
      <c r="I3062" s="47">
        <f t="shared" si="365"/>
        <v>13277</v>
      </c>
      <c r="J3062" s="80" t="s">
        <v>483</v>
      </c>
      <c r="K3062" s="79">
        <f t="shared" si="366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61"/>
        <v>Crest Factor - Circuit 8</v>
      </c>
      <c r="C3063" s="44">
        <f t="shared" si="362"/>
        <v>8</v>
      </c>
      <c r="D3063" s="30">
        <f t="shared" si="363"/>
        <v>7311</v>
      </c>
      <c r="E3063" s="29"/>
      <c r="F3063" s="31">
        <v>-3</v>
      </c>
      <c r="G3063" s="32" t="s">
        <v>171</v>
      </c>
      <c r="H3063" s="45">
        <f t="shared" si="364"/>
        <v>13278</v>
      </c>
      <c r="I3063" s="47">
        <f t="shared" si="365"/>
        <v>13279</v>
      </c>
      <c r="J3063" s="80" t="s">
        <v>483</v>
      </c>
      <c r="K3063" s="79">
        <f t="shared" si="366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61"/>
        <v>Crest Factor - Circuit 9</v>
      </c>
      <c r="C3064" s="44">
        <f t="shared" si="362"/>
        <v>9</v>
      </c>
      <c r="D3064" s="30">
        <f t="shared" si="363"/>
        <v>7312</v>
      </c>
      <c r="E3064" s="29"/>
      <c r="F3064" s="31">
        <v>-3</v>
      </c>
      <c r="G3064" s="32" t="s">
        <v>171</v>
      </c>
      <c r="H3064" s="45">
        <f t="shared" si="364"/>
        <v>13280</v>
      </c>
      <c r="I3064" s="47">
        <f t="shared" si="365"/>
        <v>13281</v>
      </c>
      <c r="J3064" s="80" t="s">
        <v>483</v>
      </c>
      <c r="K3064" s="79">
        <f t="shared" si="366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61"/>
        <v>Crest Factor - Circuit 10</v>
      </c>
      <c r="C3065" s="44">
        <f t="shared" si="362"/>
        <v>10</v>
      </c>
      <c r="D3065" s="30">
        <f t="shared" si="363"/>
        <v>7313</v>
      </c>
      <c r="E3065" s="29"/>
      <c r="F3065" s="31">
        <v>-3</v>
      </c>
      <c r="G3065" s="32" t="s">
        <v>171</v>
      </c>
      <c r="H3065" s="45">
        <f t="shared" si="364"/>
        <v>13282</v>
      </c>
      <c r="I3065" s="47">
        <f t="shared" si="365"/>
        <v>13283</v>
      </c>
      <c r="J3065" s="80" t="s">
        <v>483</v>
      </c>
      <c r="K3065" s="79">
        <f t="shared" si="366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61"/>
        <v>Crest Factor - Circuit 11</v>
      </c>
      <c r="C3066" s="44">
        <f t="shared" si="362"/>
        <v>11</v>
      </c>
      <c r="D3066" s="30">
        <f t="shared" si="363"/>
        <v>7314</v>
      </c>
      <c r="E3066" s="29"/>
      <c r="F3066" s="31">
        <v>-3</v>
      </c>
      <c r="G3066" s="32" t="s">
        <v>171</v>
      </c>
      <c r="H3066" s="45">
        <f t="shared" si="364"/>
        <v>13284</v>
      </c>
      <c r="I3066" s="47">
        <f t="shared" si="365"/>
        <v>13285</v>
      </c>
      <c r="J3066" s="80" t="s">
        <v>483</v>
      </c>
      <c r="K3066" s="79">
        <f t="shared" si="366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61"/>
        <v>Crest Factor - Circuit 12</v>
      </c>
      <c r="C3067" s="44">
        <f t="shared" si="362"/>
        <v>12</v>
      </c>
      <c r="D3067" s="30">
        <f t="shared" si="363"/>
        <v>7315</v>
      </c>
      <c r="E3067" s="29"/>
      <c r="F3067" s="31">
        <v>-3</v>
      </c>
      <c r="G3067" s="32" t="s">
        <v>171</v>
      </c>
      <c r="H3067" s="45">
        <f t="shared" si="364"/>
        <v>13286</v>
      </c>
      <c r="I3067" s="47">
        <f t="shared" si="365"/>
        <v>13287</v>
      </c>
      <c r="J3067" s="80" t="s">
        <v>483</v>
      </c>
      <c r="K3067" s="79">
        <f t="shared" si="366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61"/>
        <v>Crest Factor - Circuit 13</v>
      </c>
      <c r="C3068" s="44">
        <f t="shared" si="362"/>
        <v>13</v>
      </c>
      <c r="D3068" s="30">
        <f t="shared" si="363"/>
        <v>7316</v>
      </c>
      <c r="E3068" s="29"/>
      <c r="F3068" s="31">
        <v>-3</v>
      </c>
      <c r="G3068" s="32" t="s">
        <v>171</v>
      </c>
      <c r="H3068" s="45">
        <f t="shared" si="364"/>
        <v>13288</v>
      </c>
      <c r="I3068" s="47">
        <f t="shared" si="365"/>
        <v>13289</v>
      </c>
      <c r="J3068" s="80" t="s">
        <v>483</v>
      </c>
      <c r="K3068" s="79">
        <f t="shared" si="366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61"/>
        <v>Crest Factor - Circuit 14</v>
      </c>
      <c r="C3069" s="44">
        <f t="shared" si="362"/>
        <v>14</v>
      </c>
      <c r="D3069" s="30">
        <f t="shared" si="363"/>
        <v>7317</v>
      </c>
      <c r="E3069" s="29"/>
      <c r="F3069" s="31">
        <v>-3</v>
      </c>
      <c r="G3069" s="32" t="s">
        <v>171</v>
      </c>
      <c r="H3069" s="45">
        <f t="shared" si="364"/>
        <v>13290</v>
      </c>
      <c r="I3069" s="47">
        <f t="shared" si="365"/>
        <v>13291</v>
      </c>
      <c r="J3069" s="80" t="s">
        <v>483</v>
      </c>
      <c r="K3069" s="79">
        <f t="shared" si="366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61"/>
        <v>Crest Factor - Circuit 15</v>
      </c>
      <c r="C3070" s="44">
        <f t="shared" si="362"/>
        <v>15</v>
      </c>
      <c r="D3070" s="30">
        <f t="shared" si="363"/>
        <v>7318</v>
      </c>
      <c r="E3070" s="29"/>
      <c r="F3070" s="31">
        <v>-3</v>
      </c>
      <c r="G3070" s="32" t="s">
        <v>171</v>
      </c>
      <c r="H3070" s="45">
        <f t="shared" si="364"/>
        <v>13292</v>
      </c>
      <c r="I3070" s="47">
        <f t="shared" si="365"/>
        <v>13293</v>
      </c>
      <c r="J3070" s="80" t="s">
        <v>483</v>
      </c>
      <c r="K3070" s="79">
        <f t="shared" si="366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61"/>
        <v>Crest Factor - Circuit 16</v>
      </c>
      <c r="C3071" s="44">
        <f t="shared" si="362"/>
        <v>16</v>
      </c>
      <c r="D3071" s="30">
        <f t="shared" si="363"/>
        <v>7319</v>
      </c>
      <c r="E3071" s="29"/>
      <c r="F3071" s="31">
        <v>-3</v>
      </c>
      <c r="G3071" s="32" t="s">
        <v>171</v>
      </c>
      <c r="H3071" s="45">
        <f t="shared" si="364"/>
        <v>13294</v>
      </c>
      <c r="I3071" s="47">
        <f t="shared" si="365"/>
        <v>13295</v>
      </c>
      <c r="J3071" s="80" t="s">
        <v>483</v>
      </c>
      <c r="K3071" s="79">
        <f t="shared" si="366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61"/>
        <v>Crest Factor - Circuit 17</v>
      </c>
      <c r="C3072" s="44">
        <f t="shared" si="362"/>
        <v>17</v>
      </c>
      <c r="D3072" s="30">
        <f t="shared" si="363"/>
        <v>7320</v>
      </c>
      <c r="E3072" s="29"/>
      <c r="F3072" s="31">
        <v>-3</v>
      </c>
      <c r="G3072" s="32" t="s">
        <v>171</v>
      </c>
      <c r="H3072" s="45">
        <f t="shared" si="364"/>
        <v>13296</v>
      </c>
      <c r="I3072" s="47">
        <f t="shared" si="365"/>
        <v>13297</v>
      </c>
      <c r="J3072" s="80" t="s">
        <v>483</v>
      </c>
      <c r="K3072" s="79">
        <f t="shared" si="366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61"/>
        <v>Crest Factor - Circuit 18</v>
      </c>
      <c r="C3073" s="44">
        <f t="shared" si="362"/>
        <v>18</v>
      </c>
      <c r="D3073" s="30">
        <f t="shared" si="363"/>
        <v>7321</v>
      </c>
      <c r="E3073" s="29"/>
      <c r="F3073" s="31">
        <v>-3</v>
      </c>
      <c r="G3073" s="32" t="s">
        <v>171</v>
      </c>
      <c r="H3073" s="45">
        <f t="shared" si="364"/>
        <v>13298</v>
      </c>
      <c r="I3073" s="47">
        <f t="shared" si="365"/>
        <v>13299</v>
      </c>
      <c r="J3073" s="80" t="s">
        <v>483</v>
      </c>
      <c r="K3073" s="79">
        <f t="shared" si="366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61"/>
        <v>Crest Factor - Circuit 19</v>
      </c>
      <c r="C3074" s="44">
        <f t="shared" si="362"/>
        <v>19</v>
      </c>
      <c r="D3074" s="30">
        <f t="shared" si="363"/>
        <v>7322</v>
      </c>
      <c r="E3074" s="29"/>
      <c r="F3074" s="31">
        <v>-3</v>
      </c>
      <c r="G3074" s="32" t="s">
        <v>171</v>
      </c>
      <c r="H3074" s="45">
        <f t="shared" si="364"/>
        <v>13300</v>
      </c>
      <c r="I3074" s="47">
        <f t="shared" si="365"/>
        <v>13301</v>
      </c>
      <c r="J3074" s="80" t="s">
        <v>483</v>
      </c>
      <c r="K3074" s="79">
        <f t="shared" si="366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61"/>
        <v>Crest Factor - Circuit 20</v>
      </c>
      <c r="C3075" s="44">
        <f t="shared" si="362"/>
        <v>20</v>
      </c>
      <c r="D3075" s="30">
        <f t="shared" si="363"/>
        <v>7323</v>
      </c>
      <c r="E3075" s="29"/>
      <c r="F3075" s="31">
        <v>-3</v>
      </c>
      <c r="G3075" s="32" t="s">
        <v>171</v>
      </c>
      <c r="H3075" s="45">
        <f t="shared" si="364"/>
        <v>13302</v>
      </c>
      <c r="I3075" s="47">
        <f t="shared" si="365"/>
        <v>13303</v>
      </c>
      <c r="J3075" s="80" t="s">
        <v>483</v>
      </c>
      <c r="K3075" s="79">
        <f t="shared" si="366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21</v>
      </c>
      <c r="C3076" s="44">
        <f t="shared" si="362"/>
        <v>21</v>
      </c>
      <c r="D3076" s="30">
        <f t="shared" si="363"/>
        <v>7324</v>
      </c>
      <c r="E3076" s="29"/>
      <c r="F3076" s="31">
        <v>-3</v>
      </c>
      <c r="G3076" s="32" t="s">
        <v>171</v>
      </c>
      <c r="H3076" s="45">
        <f t="shared" si="364"/>
        <v>13304</v>
      </c>
      <c r="I3076" s="47">
        <f t="shared" si="365"/>
        <v>13305</v>
      </c>
      <c r="J3076" s="80" t="s">
        <v>483</v>
      </c>
      <c r="K3076" s="79">
        <f t="shared" si="366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22</v>
      </c>
      <c r="C3077" s="44">
        <f t="shared" si="362"/>
        <v>22</v>
      </c>
      <c r="D3077" s="30">
        <f t="shared" si="363"/>
        <v>7325</v>
      </c>
      <c r="E3077" s="29"/>
      <c r="F3077" s="31">
        <v>-3</v>
      </c>
      <c r="G3077" s="32" t="s">
        <v>171</v>
      </c>
      <c r="H3077" s="45">
        <f t="shared" si="364"/>
        <v>13306</v>
      </c>
      <c r="I3077" s="47">
        <f t="shared" si="365"/>
        <v>13307</v>
      </c>
      <c r="J3077" s="80" t="s">
        <v>483</v>
      </c>
      <c r="K3077" s="79">
        <f t="shared" si="366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23</v>
      </c>
      <c r="C3078" s="44">
        <f t="shared" si="362"/>
        <v>23</v>
      </c>
      <c r="D3078" s="30">
        <f t="shared" si="363"/>
        <v>7326</v>
      </c>
      <c r="E3078" s="29"/>
      <c r="F3078" s="31">
        <v>-3</v>
      </c>
      <c r="G3078" s="32" t="s">
        <v>171</v>
      </c>
      <c r="H3078" s="45">
        <f t="shared" si="364"/>
        <v>13308</v>
      </c>
      <c r="I3078" s="47">
        <f t="shared" si="365"/>
        <v>13309</v>
      </c>
      <c r="J3078" s="80" t="s">
        <v>483</v>
      </c>
      <c r="K3078" s="79">
        <f t="shared" si="366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24</v>
      </c>
      <c r="C3079" s="44">
        <f t="shared" si="362"/>
        <v>24</v>
      </c>
      <c r="D3079" s="30">
        <f t="shared" si="363"/>
        <v>7327</v>
      </c>
      <c r="E3079" s="29"/>
      <c r="F3079" s="31">
        <v>-3</v>
      </c>
      <c r="G3079" s="32" t="s">
        <v>171</v>
      </c>
      <c r="H3079" s="45">
        <f t="shared" si="364"/>
        <v>13310</v>
      </c>
      <c r="I3079" s="47">
        <f t="shared" si="365"/>
        <v>13311</v>
      </c>
      <c r="J3079" s="80" t="s">
        <v>483</v>
      </c>
      <c r="K3079" s="79">
        <f t="shared" si="366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25</v>
      </c>
      <c r="C3080" s="44">
        <f t="shared" si="362"/>
        <v>25</v>
      </c>
      <c r="D3080" s="30">
        <f t="shared" si="363"/>
        <v>7328</v>
      </c>
      <c r="E3080" s="29"/>
      <c r="F3080" s="31">
        <v>-3</v>
      </c>
      <c r="G3080" s="32" t="s">
        <v>171</v>
      </c>
      <c r="H3080" s="45">
        <f t="shared" si="364"/>
        <v>13312</v>
      </c>
      <c r="I3080" s="47">
        <f t="shared" si="365"/>
        <v>13313</v>
      </c>
      <c r="J3080" s="80" t="s">
        <v>483</v>
      </c>
      <c r="K3080" s="79">
        <f t="shared" si="366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26</v>
      </c>
      <c r="C3081" s="44">
        <f t="shared" si="362"/>
        <v>26</v>
      </c>
      <c r="D3081" s="30">
        <f t="shared" si="363"/>
        <v>7329</v>
      </c>
      <c r="E3081" s="29"/>
      <c r="F3081" s="31">
        <v>-3</v>
      </c>
      <c r="G3081" s="32" t="s">
        <v>171</v>
      </c>
      <c r="H3081" s="45">
        <f t="shared" si="364"/>
        <v>13314</v>
      </c>
      <c r="I3081" s="47">
        <f t="shared" si="365"/>
        <v>13315</v>
      </c>
      <c r="J3081" s="80" t="s">
        <v>483</v>
      </c>
      <c r="K3081" s="79">
        <f t="shared" si="366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27</v>
      </c>
      <c r="C3082" s="44">
        <f t="shared" si="362"/>
        <v>27</v>
      </c>
      <c r="D3082" s="30">
        <f t="shared" si="363"/>
        <v>7330</v>
      </c>
      <c r="E3082" s="29"/>
      <c r="F3082" s="31">
        <v>-3</v>
      </c>
      <c r="G3082" s="32" t="s">
        <v>171</v>
      </c>
      <c r="H3082" s="45">
        <f t="shared" si="364"/>
        <v>13316</v>
      </c>
      <c r="I3082" s="47">
        <f t="shared" si="365"/>
        <v>13317</v>
      </c>
      <c r="J3082" s="80" t="s">
        <v>483</v>
      </c>
      <c r="K3082" s="79">
        <f t="shared" si="366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28</v>
      </c>
      <c r="C3083" s="44">
        <f t="shared" si="362"/>
        <v>28</v>
      </c>
      <c r="D3083" s="30">
        <f t="shared" si="363"/>
        <v>7331</v>
      </c>
      <c r="E3083" s="29"/>
      <c r="F3083" s="31">
        <v>-3</v>
      </c>
      <c r="G3083" s="32" t="s">
        <v>171</v>
      </c>
      <c r="H3083" s="45">
        <f t="shared" si="364"/>
        <v>13318</v>
      </c>
      <c r="I3083" s="47">
        <f t="shared" si="365"/>
        <v>13319</v>
      </c>
      <c r="J3083" s="80" t="s">
        <v>483</v>
      </c>
      <c r="K3083" s="79">
        <f t="shared" si="366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29</v>
      </c>
      <c r="C3084" s="44">
        <f t="shared" si="362"/>
        <v>29</v>
      </c>
      <c r="D3084" s="30">
        <f t="shared" si="363"/>
        <v>7332</v>
      </c>
      <c r="E3084" s="29"/>
      <c r="F3084" s="31">
        <v>-3</v>
      </c>
      <c r="G3084" s="32" t="s">
        <v>171</v>
      </c>
      <c r="H3084" s="45">
        <f t="shared" si="364"/>
        <v>13320</v>
      </c>
      <c r="I3084" s="47">
        <f t="shared" si="365"/>
        <v>13321</v>
      </c>
      <c r="J3084" s="80" t="s">
        <v>483</v>
      </c>
      <c r="K3084" s="79">
        <f t="shared" si="366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30</v>
      </c>
      <c r="C3085" s="44">
        <f t="shared" si="362"/>
        <v>30</v>
      </c>
      <c r="D3085" s="30">
        <f t="shared" si="363"/>
        <v>7333</v>
      </c>
      <c r="E3085" s="29"/>
      <c r="F3085" s="31">
        <v>-3</v>
      </c>
      <c r="G3085" s="32" t="s">
        <v>171</v>
      </c>
      <c r="H3085" s="45">
        <f t="shared" si="364"/>
        <v>13322</v>
      </c>
      <c r="I3085" s="47">
        <f t="shared" si="365"/>
        <v>13323</v>
      </c>
      <c r="J3085" s="80" t="s">
        <v>483</v>
      </c>
      <c r="K3085" s="79">
        <f t="shared" si="366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31</v>
      </c>
      <c r="C3086" s="44">
        <f t="shared" si="362"/>
        <v>31</v>
      </c>
      <c r="D3086" s="30">
        <f t="shared" si="363"/>
        <v>7334</v>
      </c>
      <c r="E3086" s="29"/>
      <c r="F3086" s="31">
        <v>-3</v>
      </c>
      <c r="G3086" s="32" t="s">
        <v>171</v>
      </c>
      <c r="H3086" s="45">
        <f t="shared" si="364"/>
        <v>13324</v>
      </c>
      <c r="I3086" s="47">
        <f t="shared" si="365"/>
        <v>13325</v>
      </c>
      <c r="J3086" s="80" t="s">
        <v>483</v>
      </c>
      <c r="K3086" s="79">
        <f t="shared" si="366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32</v>
      </c>
      <c r="C3087" s="44">
        <f t="shared" si="362"/>
        <v>32</v>
      </c>
      <c r="D3087" s="30">
        <f t="shared" si="363"/>
        <v>7335</v>
      </c>
      <c r="E3087" s="29"/>
      <c r="F3087" s="31">
        <v>-3</v>
      </c>
      <c r="G3087" s="32" t="s">
        <v>171</v>
      </c>
      <c r="H3087" s="45">
        <f t="shared" si="364"/>
        <v>13326</v>
      </c>
      <c r="I3087" s="47">
        <f t="shared" si="365"/>
        <v>13327</v>
      </c>
      <c r="J3087" s="80" t="s">
        <v>483</v>
      </c>
      <c r="K3087" s="79">
        <f t="shared" si="366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33</v>
      </c>
      <c r="C3088" s="44">
        <f t="shared" si="362"/>
        <v>33</v>
      </c>
      <c r="D3088" s="30">
        <f t="shared" si="363"/>
        <v>7336</v>
      </c>
      <c r="E3088" s="29"/>
      <c r="F3088" s="31">
        <v>-3</v>
      </c>
      <c r="G3088" s="32" t="s">
        <v>171</v>
      </c>
      <c r="H3088" s="45">
        <f t="shared" si="364"/>
        <v>13328</v>
      </c>
      <c r="I3088" s="47">
        <f t="shared" si="365"/>
        <v>13329</v>
      </c>
      <c r="J3088" s="80" t="s">
        <v>483</v>
      </c>
      <c r="K3088" s="79">
        <f t="shared" si="366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34</v>
      </c>
      <c r="C3089" s="44">
        <f t="shared" ref="C3089:C3120" si="367">C3088+1</f>
        <v>34</v>
      </c>
      <c r="D3089" s="30">
        <f t="shared" ref="D3089:D3120" si="368">D3088+1</f>
        <v>7337</v>
      </c>
      <c r="E3089" s="29"/>
      <c r="F3089" s="31">
        <v>-3</v>
      </c>
      <c r="G3089" s="32" t="s">
        <v>171</v>
      </c>
      <c r="H3089" s="45">
        <f t="shared" si="364"/>
        <v>13330</v>
      </c>
      <c r="I3089" s="47">
        <f t="shared" si="365"/>
        <v>13331</v>
      </c>
      <c r="J3089" s="80" t="s">
        <v>483</v>
      </c>
      <c r="K3089" s="79">
        <f t="shared" si="366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35</v>
      </c>
      <c r="C3090" s="44">
        <f t="shared" si="367"/>
        <v>35</v>
      </c>
      <c r="D3090" s="30">
        <f t="shared" si="368"/>
        <v>7338</v>
      </c>
      <c r="E3090" s="29"/>
      <c r="F3090" s="31">
        <v>-3</v>
      </c>
      <c r="G3090" s="32" t="s">
        <v>171</v>
      </c>
      <c r="H3090" s="45">
        <f t="shared" si="364"/>
        <v>13332</v>
      </c>
      <c r="I3090" s="47">
        <f t="shared" si="365"/>
        <v>13333</v>
      </c>
      <c r="J3090" s="80" t="s">
        <v>483</v>
      </c>
      <c r="K3090" s="79">
        <f t="shared" si="366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36</v>
      </c>
      <c r="C3091" s="44">
        <f t="shared" si="367"/>
        <v>36</v>
      </c>
      <c r="D3091" s="30">
        <f t="shared" si="368"/>
        <v>7339</v>
      </c>
      <c r="E3091" s="29"/>
      <c r="F3091" s="31">
        <v>-3</v>
      </c>
      <c r="G3091" s="32" t="s">
        <v>171</v>
      </c>
      <c r="H3091" s="45">
        <f t="shared" si="364"/>
        <v>13334</v>
      </c>
      <c r="I3091" s="47">
        <f t="shared" si="365"/>
        <v>13335</v>
      </c>
      <c r="J3091" s="80" t="s">
        <v>483</v>
      </c>
      <c r="K3091" s="79">
        <f t="shared" si="366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37</v>
      </c>
      <c r="C3092" s="44">
        <f t="shared" si="367"/>
        <v>37</v>
      </c>
      <c r="D3092" s="30">
        <f t="shared" si="368"/>
        <v>7340</v>
      </c>
      <c r="E3092" s="29"/>
      <c r="F3092" s="31">
        <v>-3</v>
      </c>
      <c r="G3092" s="32" t="s">
        <v>171</v>
      </c>
      <c r="H3092" s="45">
        <f t="shared" si="364"/>
        <v>13336</v>
      </c>
      <c r="I3092" s="47">
        <f t="shared" si="365"/>
        <v>13337</v>
      </c>
      <c r="J3092" s="80" t="s">
        <v>483</v>
      </c>
      <c r="K3092" s="79">
        <f t="shared" si="366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38</v>
      </c>
      <c r="C3093" s="44">
        <f t="shared" si="367"/>
        <v>38</v>
      </c>
      <c r="D3093" s="30">
        <f t="shared" si="368"/>
        <v>7341</v>
      </c>
      <c r="E3093" s="29"/>
      <c r="F3093" s="31">
        <v>-3</v>
      </c>
      <c r="G3093" s="32" t="s">
        <v>171</v>
      </c>
      <c r="H3093" s="45">
        <f t="shared" si="364"/>
        <v>13338</v>
      </c>
      <c r="I3093" s="47">
        <f t="shared" si="365"/>
        <v>13339</v>
      </c>
      <c r="J3093" s="80" t="s">
        <v>483</v>
      </c>
      <c r="K3093" s="79">
        <f t="shared" si="366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39</v>
      </c>
      <c r="C3094" s="44">
        <f t="shared" si="367"/>
        <v>39</v>
      </c>
      <c r="D3094" s="30">
        <f t="shared" si="368"/>
        <v>7342</v>
      </c>
      <c r="E3094" s="29"/>
      <c r="F3094" s="31">
        <v>-3</v>
      </c>
      <c r="G3094" s="32" t="s">
        <v>171</v>
      </c>
      <c r="H3094" s="45">
        <f t="shared" si="364"/>
        <v>13340</v>
      </c>
      <c r="I3094" s="47">
        <f t="shared" si="365"/>
        <v>13341</v>
      </c>
      <c r="J3094" s="80" t="s">
        <v>483</v>
      </c>
      <c r="K3094" s="79">
        <f t="shared" si="366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40</v>
      </c>
      <c r="C3095" s="44">
        <f t="shared" si="367"/>
        <v>40</v>
      </c>
      <c r="D3095" s="30">
        <f t="shared" si="368"/>
        <v>7343</v>
      </c>
      <c r="E3095" s="29"/>
      <c r="F3095" s="31">
        <v>-3</v>
      </c>
      <c r="G3095" s="32" t="s">
        <v>171</v>
      </c>
      <c r="H3095" s="45">
        <f t="shared" si="364"/>
        <v>13342</v>
      </c>
      <c r="I3095" s="47">
        <f t="shared" si="365"/>
        <v>13343</v>
      </c>
      <c r="J3095" s="80" t="s">
        <v>483</v>
      </c>
      <c r="K3095" s="79">
        <f t="shared" si="366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41</v>
      </c>
      <c r="C3096" s="44">
        <f t="shared" si="367"/>
        <v>41</v>
      </c>
      <c r="D3096" s="30">
        <f t="shared" si="368"/>
        <v>7344</v>
      </c>
      <c r="E3096" s="29"/>
      <c r="F3096" s="31">
        <v>-3</v>
      </c>
      <c r="G3096" s="32" t="s">
        <v>171</v>
      </c>
      <c r="H3096" s="45">
        <f t="shared" si="364"/>
        <v>13344</v>
      </c>
      <c r="I3096" s="47">
        <f t="shared" si="365"/>
        <v>13345</v>
      </c>
      <c r="J3096" s="80" t="s">
        <v>483</v>
      </c>
      <c r="K3096" s="79">
        <f t="shared" si="366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42</v>
      </c>
      <c r="C3097" s="44">
        <f t="shared" si="367"/>
        <v>42</v>
      </c>
      <c r="D3097" s="30">
        <f t="shared" si="368"/>
        <v>7345</v>
      </c>
      <c r="E3097" s="29"/>
      <c r="F3097" s="31">
        <v>-3</v>
      </c>
      <c r="G3097" s="32" t="s">
        <v>171</v>
      </c>
      <c r="H3097" s="45">
        <f t="shared" si="364"/>
        <v>13346</v>
      </c>
      <c r="I3097" s="47">
        <f t="shared" si="365"/>
        <v>13347</v>
      </c>
      <c r="J3097" s="80" t="s">
        <v>483</v>
      </c>
      <c r="K3097" s="79">
        <f t="shared" si="366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43</v>
      </c>
      <c r="C3098" s="44">
        <f t="shared" si="367"/>
        <v>43</v>
      </c>
      <c r="D3098" s="30">
        <f t="shared" si="368"/>
        <v>7346</v>
      </c>
      <c r="E3098" s="29"/>
      <c r="F3098" s="31">
        <v>-3</v>
      </c>
      <c r="G3098" s="32" t="s">
        <v>171</v>
      </c>
      <c r="H3098" s="45">
        <f t="shared" si="364"/>
        <v>13348</v>
      </c>
      <c r="I3098" s="47">
        <f t="shared" si="365"/>
        <v>13349</v>
      </c>
      <c r="J3098" s="80" t="s">
        <v>483</v>
      </c>
      <c r="K3098" s="79">
        <f t="shared" si="366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44</v>
      </c>
      <c r="C3099" s="44">
        <f t="shared" si="367"/>
        <v>44</v>
      </c>
      <c r="D3099" s="30">
        <f t="shared" si="368"/>
        <v>7347</v>
      </c>
      <c r="E3099" s="29"/>
      <c r="F3099" s="31">
        <v>-3</v>
      </c>
      <c r="G3099" s="32" t="s">
        <v>171</v>
      </c>
      <c r="H3099" s="45">
        <f t="shared" si="364"/>
        <v>13350</v>
      </c>
      <c r="I3099" s="47">
        <f t="shared" si="365"/>
        <v>13351</v>
      </c>
      <c r="J3099" s="80" t="s">
        <v>483</v>
      </c>
      <c r="K3099" s="79">
        <f t="shared" si="366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45</v>
      </c>
      <c r="C3100" s="44">
        <f t="shared" si="367"/>
        <v>45</v>
      </c>
      <c r="D3100" s="30">
        <f t="shared" si="368"/>
        <v>7348</v>
      </c>
      <c r="E3100" s="29"/>
      <c r="F3100" s="31">
        <v>-3</v>
      </c>
      <c r="G3100" s="32" t="s">
        <v>171</v>
      </c>
      <c r="H3100" s="45">
        <f t="shared" si="364"/>
        <v>13352</v>
      </c>
      <c r="I3100" s="47">
        <f t="shared" si="365"/>
        <v>13353</v>
      </c>
      <c r="J3100" s="80" t="s">
        <v>483</v>
      </c>
      <c r="K3100" s="79">
        <f t="shared" si="366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46</v>
      </c>
      <c r="C3101" s="44">
        <f t="shared" si="367"/>
        <v>46</v>
      </c>
      <c r="D3101" s="30">
        <f t="shared" si="368"/>
        <v>7349</v>
      </c>
      <c r="E3101" s="29"/>
      <c r="F3101" s="31">
        <v>-3</v>
      </c>
      <c r="G3101" s="32" t="s">
        <v>171</v>
      </c>
      <c r="H3101" s="45">
        <f t="shared" si="364"/>
        <v>13354</v>
      </c>
      <c r="I3101" s="47">
        <f t="shared" si="365"/>
        <v>13355</v>
      </c>
      <c r="J3101" s="80" t="s">
        <v>483</v>
      </c>
      <c r="K3101" s="79">
        <f t="shared" si="366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47</v>
      </c>
      <c r="C3102" s="44">
        <f t="shared" si="367"/>
        <v>47</v>
      </c>
      <c r="D3102" s="30">
        <f t="shared" si="368"/>
        <v>7350</v>
      </c>
      <c r="E3102" s="29"/>
      <c r="F3102" s="31">
        <v>-3</v>
      </c>
      <c r="G3102" s="32" t="s">
        <v>171</v>
      </c>
      <c r="H3102" s="45">
        <f t="shared" si="364"/>
        <v>13356</v>
      </c>
      <c r="I3102" s="47">
        <f t="shared" si="365"/>
        <v>13357</v>
      </c>
      <c r="J3102" s="80" t="s">
        <v>483</v>
      </c>
      <c r="K3102" s="79">
        <f t="shared" si="366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48</v>
      </c>
      <c r="C3103" s="44">
        <f t="shared" si="367"/>
        <v>48</v>
      </c>
      <c r="D3103" s="30">
        <f t="shared" si="368"/>
        <v>7351</v>
      </c>
      <c r="E3103" s="29"/>
      <c r="F3103" s="31">
        <v>-3</v>
      </c>
      <c r="G3103" s="32" t="s">
        <v>171</v>
      </c>
      <c r="H3103" s="45">
        <f t="shared" si="364"/>
        <v>13358</v>
      </c>
      <c r="I3103" s="47">
        <f t="shared" si="365"/>
        <v>13359</v>
      </c>
      <c r="J3103" s="80" t="s">
        <v>483</v>
      </c>
      <c r="K3103" s="79">
        <f t="shared" si="366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49</v>
      </c>
      <c r="C3104" s="44">
        <f t="shared" si="367"/>
        <v>49</v>
      </c>
      <c r="D3104" s="30">
        <f t="shared" si="368"/>
        <v>7352</v>
      </c>
      <c r="E3104" s="29"/>
      <c r="F3104" s="31">
        <v>-3</v>
      </c>
      <c r="G3104" s="32" t="s">
        <v>171</v>
      </c>
      <c r="H3104" s="45">
        <f t="shared" si="364"/>
        <v>13360</v>
      </c>
      <c r="I3104" s="47">
        <f t="shared" si="365"/>
        <v>13361</v>
      </c>
      <c r="J3104" s="80" t="s">
        <v>483</v>
      </c>
      <c r="K3104" s="79">
        <f t="shared" si="366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50</v>
      </c>
      <c r="C3105" s="44">
        <f t="shared" si="367"/>
        <v>50</v>
      </c>
      <c r="D3105" s="30">
        <f t="shared" si="368"/>
        <v>7353</v>
      </c>
      <c r="E3105" s="29"/>
      <c r="F3105" s="31">
        <v>-3</v>
      </c>
      <c r="G3105" s="32" t="s">
        <v>171</v>
      </c>
      <c r="H3105" s="45">
        <f t="shared" si="364"/>
        <v>13362</v>
      </c>
      <c r="I3105" s="47">
        <f t="shared" si="365"/>
        <v>13363</v>
      </c>
      <c r="J3105" s="80" t="s">
        <v>483</v>
      </c>
      <c r="K3105" s="79">
        <f t="shared" si="366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51</v>
      </c>
      <c r="C3106" s="44">
        <f t="shared" si="367"/>
        <v>51</v>
      </c>
      <c r="D3106" s="30">
        <f t="shared" si="368"/>
        <v>7354</v>
      </c>
      <c r="E3106" s="29"/>
      <c r="F3106" s="31">
        <v>-3</v>
      </c>
      <c r="G3106" s="32" t="s">
        <v>171</v>
      </c>
      <c r="H3106" s="45">
        <f t="shared" si="364"/>
        <v>13364</v>
      </c>
      <c r="I3106" s="47">
        <f t="shared" si="365"/>
        <v>13365</v>
      </c>
      <c r="J3106" s="80" t="s">
        <v>483</v>
      </c>
      <c r="K3106" s="79">
        <f t="shared" si="366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52</v>
      </c>
      <c r="C3107" s="44">
        <f t="shared" si="367"/>
        <v>52</v>
      </c>
      <c r="D3107" s="30">
        <f t="shared" si="368"/>
        <v>7355</v>
      </c>
      <c r="E3107" s="29"/>
      <c r="F3107" s="31">
        <v>-3</v>
      </c>
      <c r="G3107" s="32" t="s">
        <v>171</v>
      </c>
      <c r="H3107" s="45">
        <f t="shared" si="364"/>
        <v>13366</v>
      </c>
      <c r="I3107" s="47">
        <f t="shared" si="365"/>
        <v>13367</v>
      </c>
      <c r="J3107" s="80" t="s">
        <v>483</v>
      </c>
      <c r="K3107" s="79">
        <f t="shared" si="366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53</v>
      </c>
      <c r="C3108" s="44">
        <f t="shared" si="367"/>
        <v>53</v>
      </c>
      <c r="D3108" s="30">
        <f t="shared" si="368"/>
        <v>7356</v>
      </c>
      <c r="E3108" s="29"/>
      <c r="F3108" s="31">
        <v>-3</v>
      </c>
      <c r="G3108" s="32" t="s">
        <v>171</v>
      </c>
      <c r="H3108" s="45">
        <f t="shared" si="364"/>
        <v>13368</v>
      </c>
      <c r="I3108" s="47">
        <f t="shared" si="365"/>
        <v>13369</v>
      </c>
      <c r="J3108" s="80" t="s">
        <v>483</v>
      </c>
      <c r="K3108" s="79">
        <f t="shared" si="366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54</v>
      </c>
      <c r="C3109" s="44">
        <f t="shared" si="367"/>
        <v>54</v>
      </c>
      <c r="D3109" s="30">
        <f t="shared" si="368"/>
        <v>7357</v>
      </c>
      <c r="E3109" s="29"/>
      <c r="F3109" s="31">
        <v>-3</v>
      </c>
      <c r="G3109" s="32" t="s">
        <v>171</v>
      </c>
      <c r="H3109" s="45">
        <f t="shared" si="364"/>
        <v>13370</v>
      </c>
      <c r="I3109" s="47">
        <f t="shared" si="365"/>
        <v>13371</v>
      </c>
      <c r="J3109" s="80" t="s">
        <v>483</v>
      </c>
      <c r="K3109" s="79">
        <f t="shared" si="366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55</v>
      </c>
      <c r="C3110" s="44">
        <f t="shared" si="367"/>
        <v>55</v>
      </c>
      <c r="D3110" s="30">
        <f t="shared" si="368"/>
        <v>7358</v>
      </c>
      <c r="E3110" s="29"/>
      <c r="F3110" s="31">
        <v>-3</v>
      </c>
      <c r="G3110" s="32" t="s">
        <v>171</v>
      </c>
      <c r="H3110" s="45">
        <f t="shared" si="364"/>
        <v>13372</v>
      </c>
      <c r="I3110" s="47">
        <f t="shared" si="365"/>
        <v>13373</v>
      </c>
      <c r="J3110" s="80" t="s">
        <v>483</v>
      </c>
      <c r="K3110" s="79">
        <f t="shared" si="366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56</v>
      </c>
      <c r="C3111" s="44">
        <f t="shared" si="367"/>
        <v>56</v>
      </c>
      <c r="D3111" s="30">
        <f t="shared" si="368"/>
        <v>7359</v>
      </c>
      <c r="E3111" s="29"/>
      <c r="F3111" s="31">
        <v>-3</v>
      </c>
      <c r="G3111" s="32" t="s">
        <v>171</v>
      </c>
      <c r="H3111" s="45">
        <f t="shared" si="364"/>
        <v>13374</v>
      </c>
      <c r="I3111" s="47">
        <f t="shared" si="365"/>
        <v>13375</v>
      </c>
      <c r="J3111" s="80" t="s">
        <v>483</v>
      </c>
      <c r="K3111" s="79">
        <f t="shared" si="366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57</v>
      </c>
      <c r="C3112" s="44">
        <f t="shared" si="367"/>
        <v>57</v>
      </c>
      <c r="D3112" s="30">
        <f t="shared" si="368"/>
        <v>7360</v>
      </c>
      <c r="E3112" s="29"/>
      <c r="F3112" s="31">
        <v>-3</v>
      </c>
      <c r="G3112" s="32" t="s">
        <v>171</v>
      </c>
      <c r="H3112" s="45">
        <f t="shared" si="364"/>
        <v>13376</v>
      </c>
      <c r="I3112" s="47">
        <f t="shared" si="365"/>
        <v>13377</v>
      </c>
      <c r="J3112" s="80" t="s">
        <v>483</v>
      </c>
      <c r="K3112" s="79">
        <f t="shared" si="366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58</v>
      </c>
      <c r="C3113" s="44">
        <f t="shared" si="367"/>
        <v>58</v>
      </c>
      <c r="D3113" s="30">
        <f t="shared" si="368"/>
        <v>7361</v>
      </c>
      <c r="E3113" s="29"/>
      <c r="F3113" s="31">
        <v>-3</v>
      </c>
      <c r="G3113" s="32" t="s">
        <v>171</v>
      </c>
      <c r="H3113" s="45">
        <f t="shared" si="364"/>
        <v>13378</v>
      </c>
      <c r="I3113" s="47">
        <f t="shared" si="365"/>
        <v>13379</v>
      </c>
      <c r="J3113" s="80" t="s">
        <v>483</v>
      </c>
      <c r="K3113" s="79">
        <f t="shared" si="366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59</v>
      </c>
      <c r="C3114" s="44">
        <f t="shared" si="367"/>
        <v>59</v>
      </c>
      <c r="D3114" s="30">
        <f t="shared" si="368"/>
        <v>7362</v>
      </c>
      <c r="E3114" s="29"/>
      <c r="F3114" s="31">
        <v>-3</v>
      </c>
      <c r="G3114" s="32" t="s">
        <v>171</v>
      </c>
      <c r="H3114" s="45">
        <f t="shared" si="364"/>
        <v>13380</v>
      </c>
      <c r="I3114" s="47">
        <f t="shared" si="365"/>
        <v>13381</v>
      </c>
      <c r="J3114" s="80" t="s">
        <v>483</v>
      </c>
      <c r="K3114" s="79">
        <f t="shared" si="366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60</v>
      </c>
      <c r="C3115" s="44">
        <f t="shared" si="367"/>
        <v>60</v>
      </c>
      <c r="D3115" s="30">
        <f t="shared" si="368"/>
        <v>7363</v>
      </c>
      <c r="E3115" s="29"/>
      <c r="F3115" s="31">
        <v>-3</v>
      </c>
      <c r="G3115" s="32" t="s">
        <v>171</v>
      </c>
      <c r="H3115" s="45">
        <f t="shared" si="364"/>
        <v>13382</v>
      </c>
      <c r="I3115" s="47">
        <f t="shared" si="365"/>
        <v>13383</v>
      </c>
      <c r="J3115" s="80" t="s">
        <v>483</v>
      </c>
      <c r="K3115" s="79">
        <f t="shared" si="366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61</v>
      </c>
      <c r="C3116" s="44">
        <f t="shared" si="367"/>
        <v>61</v>
      </c>
      <c r="D3116" s="30">
        <f t="shared" si="368"/>
        <v>7364</v>
      </c>
      <c r="E3116" s="29"/>
      <c r="F3116" s="31">
        <v>-3</v>
      </c>
      <c r="G3116" s="32" t="s">
        <v>171</v>
      </c>
      <c r="H3116" s="45">
        <f t="shared" si="364"/>
        <v>13384</v>
      </c>
      <c r="I3116" s="47">
        <f t="shared" si="365"/>
        <v>13385</v>
      </c>
      <c r="J3116" s="80" t="s">
        <v>483</v>
      </c>
      <c r="K3116" s="79">
        <f t="shared" si="366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62</v>
      </c>
      <c r="C3117" s="44">
        <f t="shared" si="367"/>
        <v>62</v>
      </c>
      <c r="D3117" s="30">
        <f t="shared" si="368"/>
        <v>7365</v>
      </c>
      <c r="E3117" s="29"/>
      <c r="F3117" s="31">
        <v>-3</v>
      </c>
      <c r="G3117" s="32" t="s">
        <v>171</v>
      </c>
      <c r="H3117" s="45">
        <f t="shared" si="364"/>
        <v>13386</v>
      </c>
      <c r="I3117" s="47">
        <f t="shared" si="365"/>
        <v>13387</v>
      </c>
      <c r="J3117" s="80" t="s">
        <v>483</v>
      </c>
      <c r="K3117" s="79">
        <f t="shared" si="366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63</v>
      </c>
      <c r="C3118" s="44">
        <f t="shared" si="367"/>
        <v>63</v>
      </c>
      <c r="D3118" s="30">
        <f t="shared" si="368"/>
        <v>7366</v>
      </c>
      <c r="E3118" s="29"/>
      <c r="F3118" s="31">
        <v>-3</v>
      </c>
      <c r="G3118" s="32" t="s">
        <v>171</v>
      </c>
      <c r="H3118" s="45">
        <f t="shared" si="364"/>
        <v>13388</v>
      </c>
      <c r="I3118" s="47">
        <f t="shared" si="365"/>
        <v>13389</v>
      </c>
      <c r="J3118" s="80" t="s">
        <v>483</v>
      </c>
      <c r="K3118" s="79">
        <f t="shared" si="366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64</v>
      </c>
      <c r="C3119" s="44">
        <f t="shared" si="367"/>
        <v>64</v>
      </c>
      <c r="D3119" s="30">
        <f t="shared" si="368"/>
        <v>7367</v>
      </c>
      <c r="E3119" s="29"/>
      <c r="F3119" s="31">
        <v>-3</v>
      </c>
      <c r="G3119" s="32" t="s">
        <v>171</v>
      </c>
      <c r="H3119" s="45">
        <f t="shared" si="364"/>
        <v>13390</v>
      </c>
      <c r="I3119" s="47">
        <f t="shared" si="365"/>
        <v>13391</v>
      </c>
      <c r="J3119" s="80" t="s">
        <v>483</v>
      </c>
      <c r="K3119" s="79">
        <f t="shared" si="366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65</v>
      </c>
      <c r="C3120" s="44">
        <f t="shared" si="367"/>
        <v>65</v>
      </c>
      <c r="D3120" s="30">
        <f t="shared" si="368"/>
        <v>7368</v>
      </c>
      <c r="E3120" s="29"/>
      <c r="F3120" s="31">
        <v>-3</v>
      </c>
      <c r="G3120" s="32" t="s">
        <v>171</v>
      </c>
      <c r="H3120" s="45">
        <f t="shared" si="364"/>
        <v>13392</v>
      </c>
      <c r="I3120" s="47">
        <f t="shared" si="365"/>
        <v>13393</v>
      </c>
      <c r="J3120" s="80" t="s">
        <v>483</v>
      </c>
      <c r="K3120" s="79">
        <f t="shared" si="366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69">CONCATENATE("Crest Factor - Circuit ",C3121)</f>
        <v>Crest Factor - Circuit 66</v>
      </c>
      <c r="C3121" s="44">
        <f t="shared" ref="C3121:C3151" si="370">C3120+1</f>
        <v>66</v>
      </c>
      <c r="D3121" s="30">
        <f t="shared" ref="D3121:D3151" si="371">D3120+1</f>
        <v>7369</v>
      </c>
      <c r="E3121" s="29"/>
      <c r="F3121" s="31">
        <v>-3</v>
      </c>
      <c r="G3121" s="32" t="s">
        <v>171</v>
      </c>
      <c r="H3121" s="45">
        <f t="shared" si="364"/>
        <v>13394</v>
      </c>
      <c r="I3121" s="47">
        <f t="shared" si="365"/>
        <v>13395</v>
      </c>
      <c r="J3121" s="80" t="s">
        <v>483</v>
      </c>
      <c r="K3121" s="79">
        <f t="shared" si="366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9"/>
        <v>Crest Factor - Circuit 67</v>
      </c>
      <c r="C3122" s="44">
        <f t="shared" si="370"/>
        <v>67</v>
      </c>
      <c r="D3122" s="30">
        <f t="shared" si="371"/>
        <v>7370</v>
      </c>
      <c r="E3122" s="29"/>
      <c r="F3122" s="31">
        <v>-3</v>
      </c>
      <c r="G3122" s="32" t="s">
        <v>171</v>
      </c>
      <c r="H3122" s="45">
        <f t="shared" ref="H3122:H3151" si="372">I3121+1</f>
        <v>13396</v>
      </c>
      <c r="I3122" s="47">
        <f t="shared" ref="I3122:I3151" si="373">+H3122+1</f>
        <v>13397</v>
      </c>
      <c r="J3122" s="80" t="s">
        <v>483</v>
      </c>
      <c r="K3122" s="79">
        <f t="shared" ref="K3122:K3151" si="374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9"/>
        <v>Crest Factor - Circuit 68</v>
      </c>
      <c r="C3123" s="44">
        <f t="shared" si="370"/>
        <v>68</v>
      </c>
      <c r="D3123" s="30">
        <f t="shared" si="371"/>
        <v>7371</v>
      </c>
      <c r="E3123" s="29"/>
      <c r="F3123" s="31">
        <v>-3</v>
      </c>
      <c r="G3123" s="32" t="s">
        <v>171</v>
      </c>
      <c r="H3123" s="45">
        <f t="shared" si="372"/>
        <v>13398</v>
      </c>
      <c r="I3123" s="47">
        <f t="shared" si="373"/>
        <v>13399</v>
      </c>
      <c r="J3123" s="80" t="s">
        <v>483</v>
      </c>
      <c r="K3123" s="79">
        <f t="shared" si="374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9"/>
        <v>Crest Factor - Circuit 69</v>
      </c>
      <c r="C3124" s="44">
        <f t="shared" si="370"/>
        <v>69</v>
      </c>
      <c r="D3124" s="30">
        <f t="shared" si="371"/>
        <v>7372</v>
      </c>
      <c r="E3124" s="29"/>
      <c r="F3124" s="31">
        <v>-3</v>
      </c>
      <c r="G3124" s="32" t="s">
        <v>171</v>
      </c>
      <c r="H3124" s="45">
        <f t="shared" si="372"/>
        <v>13400</v>
      </c>
      <c r="I3124" s="47">
        <f t="shared" si="373"/>
        <v>13401</v>
      </c>
      <c r="J3124" s="80" t="s">
        <v>483</v>
      </c>
      <c r="K3124" s="79">
        <f t="shared" si="374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9"/>
        <v>Crest Factor - Circuit 70</v>
      </c>
      <c r="C3125" s="44">
        <f t="shared" si="370"/>
        <v>70</v>
      </c>
      <c r="D3125" s="30">
        <f t="shared" si="371"/>
        <v>7373</v>
      </c>
      <c r="E3125" s="29"/>
      <c r="F3125" s="31">
        <v>-3</v>
      </c>
      <c r="G3125" s="32" t="s">
        <v>171</v>
      </c>
      <c r="H3125" s="45">
        <f t="shared" si="372"/>
        <v>13402</v>
      </c>
      <c r="I3125" s="47">
        <f t="shared" si="373"/>
        <v>13403</v>
      </c>
      <c r="J3125" s="80" t="s">
        <v>483</v>
      </c>
      <c r="K3125" s="79">
        <f t="shared" si="374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9"/>
        <v>Crest Factor - Circuit 71</v>
      </c>
      <c r="C3126" s="44">
        <f t="shared" si="370"/>
        <v>71</v>
      </c>
      <c r="D3126" s="30">
        <f t="shared" si="371"/>
        <v>7374</v>
      </c>
      <c r="E3126" s="29"/>
      <c r="F3126" s="31">
        <v>-3</v>
      </c>
      <c r="G3126" s="32" t="s">
        <v>171</v>
      </c>
      <c r="H3126" s="45">
        <f t="shared" si="372"/>
        <v>13404</v>
      </c>
      <c r="I3126" s="47">
        <f t="shared" si="373"/>
        <v>13405</v>
      </c>
      <c r="J3126" s="80" t="s">
        <v>483</v>
      </c>
      <c r="K3126" s="79">
        <f t="shared" si="374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9"/>
        <v>Crest Factor - Circuit 72</v>
      </c>
      <c r="C3127" s="44">
        <f t="shared" si="370"/>
        <v>72</v>
      </c>
      <c r="D3127" s="30">
        <f t="shared" si="371"/>
        <v>7375</v>
      </c>
      <c r="E3127" s="29"/>
      <c r="F3127" s="31">
        <v>-3</v>
      </c>
      <c r="G3127" s="32" t="s">
        <v>171</v>
      </c>
      <c r="H3127" s="45">
        <f t="shared" si="372"/>
        <v>13406</v>
      </c>
      <c r="I3127" s="47">
        <f t="shared" si="373"/>
        <v>13407</v>
      </c>
      <c r="J3127" s="80" t="s">
        <v>483</v>
      </c>
      <c r="K3127" s="79">
        <f t="shared" si="374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9"/>
        <v>Crest Factor - Circuit 73</v>
      </c>
      <c r="C3128" s="44">
        <f t="shared" si="370"/>
        <v>73</v>
      </c>
      <c r="D3128" s="30">
        <f t="shared" si="371"/>
        <v>7376</v>
      </c>
      <c r="E3128" s="29"/>
      <c r="F3128" s="31">
        <v>-3</v>
      </c>
      <c r="G3128" s="32" t="s">
        <v>171</v>
      </c>
      <c r="H3128" s="45">
        <f t="shared" si="372"/>
        <v>13408</v>
      </c>
      <c r="I3128" s="47">
        <f t="shared" si="373"/>
        <v>13409</v>
      </c>
      <c r="J3128" s="80" t="s">
        <v>483</v>
      </c>
      <c r="K3128" s="79">
        <f t="shared" si="374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9"/>
        <v>Crest Factor - Circuit 74</v>
      </c>
      <c r="C3129" s="44">
        <f t="shared" si="370"/>
        <v>74</v>
      </c>
      <c r="D3129" s="30">
        <f t="shared" si="371"/>
        <v>7377</v>
      </c>
      <c r="E3129" s="29"/>
      <c r="F3129" s="31">
        <v>-3</v>
      </c>
      <c r="G3129" s="32" t="s">
        <v>171</v>
      </c>
      <c r="H3129" s="45">
        <f t="shared" si="372"/>
        <v>13410</v>
      </c>
      <c r="I3129" s="47">
        <f t="shared" si="373"/>
        <v>13411</v>
      </c>
      <c r="J3129" s="80" t="s">
        <v>483</v>
      </c>
      <c r="K3129" s="79">
        <f t="shared" si="374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9"/>
        <v>Crest Factor - Circuit 75</v>
      </c>
      <c r="C3130" s="44">
        <f t="shared" si="370"/>
        <v>75</v>
      </c>
      <c r="D3130" s="30">
        <f t="shared" si="371"/>
        <v>7378</v>
      </c>
      <c r="E3130" s="29"/>
      <c r="F3130" s="31">
        <v>-3</v>
      </c>
      <c r="G3130" s="32" t="s">
        <v>171</v>
      </c>
      <c r="H3130" s="45">
        <f t="shared" si="372"/>
        <v>13412</v>
      </c>
      <c r="I3130" s="47">
        <f t="shared" si="373"/>
        <v>13413</v>
      </c>
      <c r="J3130" s="80" t="s">
        <v>483</v>
      </c>
      <c r="K3130" s="79">
        <f t="shared" si="374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9"/>
        <v>Crest Factor - Circuit 76</v>
      </c>
      <c r="C3131" s="44">
        <f t="shared" si="370"/>
        <v>76</v>
      </c>
      <c r="D3131" s="30">
        <f t="shared" si="371"/>
        <v>7379</v>
      </c>
      <c r="E3131" s="29"/>
      <c r="F3131" s="31">
        <v>-3</v>
      </c>
      <c r="G3131" s="32" t="s">
        <v>171</v>
      </c>
      <c r="H3131" s="45">
        <f t="shared" si="372"/>
        <v>13414</v>
      </c>
      <c r="I3131" s="47">
        <f t="shared" si="373"/>
        <v>13415</v>
      </c>
      <c r="J3131" s="80" t="s">
        <v>483</v>
      </c>
      <c r="K3131" s="79">
        <f t="shared" si="374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69"/>
        <v>Crest Factor - Circuit 77</v>
      </c>
      <c r="C3132" s="44">
        <f t="shared" si="370"/>
        <v>77</v>
      </c>
      <c r="D3132" s="30">
        <f t="shared" si="371"/>
        <v>7380</v>
      </c>
      <c r="E3132" s="29"/>
      <c r="F3132" s="31">
        <v>-3</v>
      </c>
      <c r="G3132" s="32" t="s">
        <v>171</v>
      </c>
      <c r="H3132" s="45">
        <f t="shared" si="372"/>
        <v>13416</v>
      </c>
      <c r="I3132" s="47">
        <f t="shared" si="373"/>
        <v>13417</v>
      </c>
      <c r="J3132" s="80" t="s">
        <v>483</v>
      </c>
      <c r="K3132" s="79">
        <f t="shared" si="374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78</v>
      </c>
      <c r="C3133" s="44">
        <f t="shared" si="370"/>
        <v>78</v>
      </c>
      <c r="D3133" s="30">
        <f t="shared" si="371"/>
        <v>7381</v>
      </c>
      <c r="E3133" s="29"/>
      <c r="F3133" s="31">
        <v>-3</v>
      </c>
      <c r="G3133" s="32" t="s">
        <v>171</v>
      </c>
      <c r="H3133" s="45">
        <f t="shared" si="372"/>
        <v>13418</v>
      </c>
      <c r="I3133" s="47">
        <f t="shared" si="373"/>
        <v>13419</v>
      </c>
      <c r="J3133" s="80" t="s">
        <v>483</v>
      </c>
      <c r="K3133" s="79">
        <f t="shared" si="374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79</v>
      </c>
      <c r="C3134" s="44">
        <f t="shared" si="370"/>
        <v>79</v>
      </c>
      <c r="D3134" s="30">
        <f t="shared" si="371"/>
        <v>7382</v>
      </c>
      <c r="E3134" s="29"/>
      <c r="F3134" s="31">
        <v>-3</v>
      </c>
      <c r="G3134" s="32" t="s">
        <v>171</v>
      </c>
      <c r="H3134" s="45">
        <f t="shared" si="372"/>
        <v>13420</v>
      </c>
      <c r="I3134" s="47">
        <f t="shared" si="373"/>
        <v>13421</v>
      </c>
      <c r="J3134" s="80" t="s">
        <v>483</v>
      </c>
      <c r="K3134" s="79">
        <f t="shared" si="374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80</v>
      </c>
      <c r="C3135" s="44">
        <f t="shared" si="370"/>
        <v>80</v>
      </c>
      <c r="D3135" s="30">
        <f t="shared" si="371"/>
        <v>7383</v>
      </c>
      <c r="E3135" s="29"/>
      <c r="F3135" s="31">
        <v>-3</v>
      </c>
      <c r="G3135" s="32" t="s">
        <v>171</v>
      </c>
      <c r="H3135" s="45">
        <f t="shared" si="372"/>
        <v>13422</v>
      </c>
      <c r="I3135" s="47">
        <f t="shared" si="373"/>
        <v>13423</v>
      </c>
      <c r="J3135" s="80" t="s">
        <v>483</v>
      </c>
      <c r="K3135" s="79">
        <f t="shared" si="374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81</v>
      </c>
      <c r="C3136" s="44">
        <f t="shared" si="370"/>
        <v>81</v>
      </c>
      <c r="D3136" s="30">
        <f t="shared" si="371"/>
        <v>7384</v>
      </c>
      <c r="E3136" s="29"/>
      <c r="F3136" s="31">
        <v>-3</v>
      </c>
      <c r="G3136" s="32" t="s">
        <v>171</v>
      </c>
      <c r="H3136" s="45">
        <f t="shared" si="372"/>
        <v>13424</v>
      </c>
      <c r="I3136" s="47">
        <f t="shared" si="373"/>
        <v>13425</v>
      </c>
      <c r="J3136" s="80" t="s">
        <v>483</v>
      </c>
      <c r="K3136" s="79">
        <f t="shared" si="374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82</v>
      </c>
      <c r="C3137" s="44">
        <f t="shared" si="370"/>
        <v>82</v>
      </c>
      <c r="D3137" s="30">
        <f t="shared" si="371"/>
        <v>7385</v>
      </c>
      <c r="E3137" s="29"/>
      <c r="F3137" s="31">
        <v>-3</v>
      </c>
      <c r="G3137" s="32" t="s">
        <v>171</v>
      </c>
      <c r="H3137" s="45">
        <f t="shared" si="372"/>
        <v>13426</v>
      </c>
      <c r="I3137" s="47">
        <f t="shared" si="373"/>
        <v>13427</v>
      </c>
      <c r="J3137" s="80" t="s">
        <v>483</v>
      </c>
      <c r="K3137" s="79">
        <f t="shared" si="374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83</v>
      </c>
      <c r="C3138" s="44">
        <f t="shared" si="370"/>
        <v>83</v>
      </c>
      <c r="D3138" s="30">
        <f t="shared" si="371"/>
        <v>7386</v>
      </c>
      <c r="E3138" s="29"/>
      <c r="F3138" s="31">
        <v>-3</v>
      </c>
      <c r="G3138" s="32" t="s">
        <v>171</v>
      </c>
      <c r="H3138" s="45">
        <f t="shared" si="372"/>
        <v>13428</v>
      </c>
      <c r="I3138" s="47">
        <f t="shared" si="373"/>
        <v>13429</v>
      </c>
      <c r="J3138" s="80" t="s">
        <v>483</v>
      </c>
      <c r="K3138" s="79">
        <f t="shared" si="374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84</v>
      </c>
      <c r="C3139" s="44">
        <f t="shared" si="370"/>
        <v>84</v>
      </c>
      <c r="D3139" s="30">
        <f t="shared" si="371"/>
        <v>7387</v>
      </c>
      <c r="E3139" s="29"/>
      <c r="F3139" s="31">
        <v>-3</v>
      </c>
      <c r="G3139" s="32" t="s">
        <v>171</v>
      </c>
      <c r="H3139" s="45">
        <f t="shared" si="372"/>
        <v>13430</v>
      </c>
      <c r="I3139" s="47">
        <f t="shared" si="373"/>
        <v>13431</v>
      </c>
      <c r="J3139" s="80" t="s">
        <v>483</v>
      </c>
      <c r="K3139" s="79">
        <f t="shared" si="374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85</v>
      </c>
      <c r="C3140" s="44">
        <f t="shared" si="370"/>
        <v>85</v>
      </c>
      <c r="D3140" s="30">
        <f t="shared" si="371"/>
        <v>7388</v>
      </c>
      <c r="E3140" s="29"/>
      <c r="F3140" s="31">
        <v>-3</v>
      </c>
      <c r="G3140" s="32" t="s">
        <v>171</v>
      </c>
      <c r="H3140" s="45">
        <f t="shared" si="372"/>
        <v>13432</v>
      </c>
      <c r="I3140" s="47">
        <f t="shared" si="373"/>
        <v>13433</v>
      </c>
      <c r="J3140" s="80" t="s">
        <v>483</v>
      </c>
      <c r="K3140" s="79">
        <f t="shared" si="374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86</v>
      </c>
      <c r="C3141" s="44">
        <f t="shared" si="370"/>
        <v>86</v>
      </c>
      <c r="D3141" s="30">
        <f t="shared" si="371"/>
        <v>7389</v>
      </c>
      <c r="E3141" s="29"/>
      <c r="F3141" s="31">
        <v>-3</v>
      </c>
      <c r="G3141" s="32" t="s">
        <v>171</v>
      </c>
      <c r="H3141" s="45">
        <f t="shared" si="372"/>
        <v>13434</v>
      </c>
      <c r="I3141" s="47">
        <f t="shared" si="373"/>
        <v>13435</v>
      </c>
      <c r="J3141" s="80" t="s">
        <v>483</v>
      </c>
      <c r="K3141" s="79">
        <f t="shared" si="374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87</v>
      </c>
      <c r="C3142" s="44">
        <f t="shared" si="370"/>
        <v>87</v>
      </c>
      <c r="D3142" s="30">
        <f t="shared" si="371"/>
        <v>7390</v>
      </c>
      <c r="E3142" s="29"/>
      <c r="F3142" s="31">
        <v>-3</v>
      </c>
      <c r="G3142" s="32" t="s">
        <v>171</v>
      </c>
      <c r="H3142" s="45">
        <f t="shared" si="372"/>
        <v>13436</v>
      </c>
      <c r="I3142" s="47">
        <f t="shared" si="373"/>
        <v>13437</v>
      </c>
      <c r="J3142" s="80" t="s">
        <v>483</v>
      </c>
      <c r="K3142" s="79">
        <f t="shared" si="374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88</v>
      </c>
      <c r="C3143" s="44">
        <f t="shared" si="370"/>
        <v>88</v>
      </c>
      <c r="D3143" s="30">
        <f t="shared" si="371"/>
        <v>7391</v>
      </c>
      <c r="E3143" s="29"/>
      <c r="F3143" s="31">
        <v>-3</v>
      </c>
      <c r="G3143" s="32" t="s">
        <v>171</v>
      </c>
      <c r="H3143" s="45">
        <f t="shared" si="372"/>
        <v>13438</v>
      </c>
      <c r="I3143" s="47">
        <f t="shared" si="373"/>
        <v>13439</v>
      </c>
      <c r="J3143" s="80" t="s">
        <v>483</v>
      </c>
      <c r="K3143" s="79">
        <f t="shared" si="374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89</v>
      </c>
      <c r="C3144" s="44">
        <f t="shared" si="370"/>
        <v>89</v>
      </c>
      <c r="D3144" s="30">
        <f t="shared" si="371"/>
        <v>7392</v>
      </c>
      <c r="E3144" s="29"/>
      <c r="F3144" s="31">
        <v>-3</v>
      </c>
      <c r="G3144" s="32" t="s">
        <v>171</v>
      </c>
      <c r="H3144" s="45">
        <f t="shared" si="372"/>
        <v>13440</v>
      </c>
      <c r="I3144" s="47">
        <f t="shared" si="373"/>
        <v>13441</v>
      </c>
      <c r="J3144" s="80" t="s">
        <v>483</v>
      </c>
      <c r="K3144" s="79">
        <f t="shared" si="374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69"/>
        <v>Crest Factor - Circuit 90</v>
      </c>
      <c r="C3145" s="44">
        <f t="shared" si="370"/>
        <v>90</v>
      </c>
      <c r="D3145" s="30">
        <f t="shared" si="371"/>
        <v>7393</v>
      </c>
      <c r="E3145" s="29"/>
      <c r="F3145" s="31">
        <v>-3</v>
      </c>
      <c r="G3145" s="32" t="s">
        <v>171</v>
      </c>
      <c r="H3145" s="45">
        <f t="shared" si="372"/>
        <v>13442</v>
      </c>
      <c r="I3145" s="47">
        <f t="shared" si="373"/>
        <v>13443</v>
      </c>
      <c r="J3145" s="80" t="s">
        <v>483</v>
      </c>
      <c r="K3145" s="79">
        <f t="shared" si="374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69"/>
        <v>Crest Factor - Circuit 91</v>
      </c>
      <c r="C3146" s="44">
        <f t="shared" si="370"/>
        <v>91</v>
      </c>
      <c r="D3146" s="30">
        <f t="shared" si="371"/>
        <v>7394</v>
      </c>
      <c r="E3146" s="29"/>
      <c r="F3146" s="31">
        <v>-3</v>
      </c>
      <c r="G3146" s="32" t="s">
        <v>171</v>
      </c>
      <c r="H3146" s="45">
        <f t="shared" si="372"/>
        <v>13444</v>
      </c>
      <c r="I3146" s="47">
        <f t="shared" si="373"/>
        <v>13445</v>
      </c>
      <c r="J3146" s="80" t="s">
        <v>483</v>
      </c>
      <c r="K3146" s="79">
        <f t="shared" si="374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69"/>
        <v>Crest Factor - Circuit 92</v>
      </c>
      <c r="C3147" s="44">
        <f t="shared" si="370"/>
        <v>92</v>
      </c>
      <c r="D3147" s="30">
        <f t="shared" si="371"/>
        <v>7395</v>
      </c>
      <c r="E3147" s="29"/>
      <c r="F3147" s="31">
        <v>-3</v>
      </c>
      <c r="G3147" s="32" t="s">
        <v>171</v>
      </c>
      <c r="H3147" s="45">
        <f t="shared" si="372"/>
        <v>13446</v>
      </c>
      <c r="I3147" s="47">
        <f t="shared" si="373"/>
        <v>13447</v>
      </c>
      <c r="J3147" s="80" t="s">
        <v>483</v>
      </c>
      <c r="K3147" s="79">
        <f t="shared" si="374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69"/>
        <v>Crest Factor - Circuit 93</v>
      </c>
      <c r="C3148" s="44">
        <f t="shared" si="370"/>
        <v>93</v>
      </c>
      <c r="D3148" s="30">
        <f t="shared" si="371"/>
        <v>7396</v>
      </c>
      <c r="E3148" s="29"/>
      <c r="F3148" s="31">
        <v>-3</v>
      </c>
      <c r="G3148" s="32" t="s">
        <v>171</v>
      </c>
      <c r="H3148" s="45">
        <f t="shared" si="372"/>
        <v>13448</v>
      </c>
      <c r="I3148" s="47">
        <f t="shared" si="373"/>
        <v>13449</v>
      </c>
      <c r="J3148" s="80" t="s">
        <v>483</v>
      </c>
      <c r="K3148" s="79">
        <f t="shared" si="374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69"/>
        <v>Crest Factor - Circuit 94</v>
      </c>
      <c r="C3149" s="44">
        <f t="shared" si="370"/>
        <v>94</v>
      </c>
      <c r="D3149" s="30">
        <f t="shared" si="371"/>
        <v>7397</v>
      </c>
      <c r="E3149" s="29"/>
      <c r="F3149" s="31">
        <v>-3</v>
      </c>
      <c r="G3149" s="32" t="s">
        <v>171</v>
      </c>
      <c r="H3149" s="45">
        <f t="shared" si="372"/>
        <v>13450</v>
      </c>
      <c r="I3149" s="47">
        <f t="shared" si="373"/>
        <v>13451</v>
      </c>
      <c r="J3149" s="80" t="s">
        <v>483</v>
      </c>
      <c r="K3149" s="79">
        <f t="shared" si="374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69"/>
        <v>Crest Factor - Circuit 95</v>
      </c>
      <c r="C3150" s="44">
        <f t="shared" si="370"/>
        <v>95</v>
      </c>
      <c r="D3150" s="30">
        <f t="shared" si="371"/>
        <v>7398</v>
      </c>
      <c r="E3150" s="29"/>
      <c r="F3150" s="31">
        <v>-3</v>
      </c>
      <c r="G3150" s="32" t="s">
        <v>171</v>
      </c>
      <c r="H3150" s="45">
        <f t="shared" si="372"/>
        <v>13452</v>
      </c>
      <c r="I3150" s="47">
        <f t="shared" si="373"/>
        <v>13453</v>
      </c>
      <c r="J3150" s="80" t="s">
        <v>483</v>
      </c>
      <c r="K3150" s="79">
        <f t="shared" si="374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69"/>
        <v>Crest Factor - Circuit 96</v>
      </c>
      <c r="C3151" s="44">
        <f t="shared" si="370"/>
        <v>96</v>
      </c>
      <c r="D3151" s="30">
        <f t="shared" si="371"/>
        <v>7399</v>
      </c>
      <c r="E3151" s="29"/>
      <c r="F3151" s="31">
        <v>-3</v>
      </c>
      <c r="G3151" s="32" t="s">
        <v>171</v>
      </c>
      <c r="H3151" s="45">
        <f t="shared" si="372"/>
        <v>13454</v>
      </c>
      <c r="I3151" s="47">
        <f t="shared" si="373"/>
        <v>13455</v>
      </c>
      <c r="J3151" s="80" t="s">
        <v>483</v>
      </c>
      <c r="K3151" s="79">
        <f t="shared" si="374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78" customFormat="1" outlineLevel="1" x14ac:dyDescent="0.25">
      <c r="A3153" s="77"/>
      <c r="B3153" s="43" t="s">
        <v>471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80" t="s">
        <v>483</v>
      </c>
      <c r="K3153" s="79" t="s">
        <v>488</v>
      </c>
      <c r="L3153" s="44" t="s">
        <v>110</v>
      </c>
      <c r="M3153" s="44"/>
      <c r="N3153" s="36" t="s">
        <v>402</v>
      </c>
      <c r="O3153" s="29"/>
      <c r="P3153" s="35" t="s">
        <v>430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80" t="s">
        <v>483</v>
      </c>
      <c r="K3154" s="79">
        <f>K3151+1</f>
        <v>1745</v>
      </c>
      <c r="L3154" s="44" t="s">
        <v>110</v>
      </c>
      <c r="M3154" s="44"/>
      <c r="N3154" s="36" t="s">
        <v>402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75">CONCATENATE("Breaker Percent Utilization - Circuit ",C3155)</f>
        <v>Breaker Percent Utilization - Circuit 2</v>
      </c>
      <c r="C3155" s="44">
        <f t="shared" ref="C3155:C3186" si="376">C3154+1</f>
        <v>2</v>
      </c>
      <c r="D3155" s="30">
        <f t="shared" ref="D3155:D3186" si="377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80" t="s">
        <v>483</v>
      </c>
      <c r="K3155" s="79">
        <f>K3154+1</f>
        <v>1746</v>
      </c>
      <c r="L3155" s="44" t="s">
        <v>110</v>
      </c>
      <c r="M3155" s="44"/>
      <c r="N3155" s="36" t="s">
        <v>402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75"/>
        <v>Breaker Percent Utilization - Circuit 3</v>
      </c>
      <c r="C3156" s="44">
        <f t="shared" si="376"/>
        <v>3</v>
      </c>
      <c r="D3156" s="30">
        <f t="shared" si="377"/>
        <v>7402</v>
      </c>
      <c r="E3156" s="29"/>
      <c r="F3156" s="31">
        <v>-2</v>
      </c>
      <c r="G3156" s="32" t="s">
        <v>171</v>
      </c>
      <c r="H3156" s="45">
        <f t="shared" ref="H3156:H3219" si="378">I3155+1</f>
        <v>13460</v>
      </c>
      <c r="I3156" s="47">
        <f t="shared" ref="I3156:I3219" si="379">+H3156+1</f>
        <v>13461</v>
      </c>
      <c r="J3156" s="80" t="s">
        <v>483</v>
      </c>
      <c r="K3156" s="79">
        <f t="shared" ref="K3156:K3219" si="380">K3155+1</f>
        <v>1747</v>
      </c>
      <c r="L3156" s="44" t="s">
        <v>110</v>
      </c>
      <c r="M3156" s="44"/>
      <c r="N3156" s="36" t="s">
        <v>402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75"/>
        <v>Breaker Percent Utilization - Circuit 4</v>
      </c>
      <c r="C3157" s="44">
        <f t="shared" si="376"/>
        <v>4</v>
      </c>
      <c r="D3157" s="30">
        <f t="shared" si="377"/>
        <v>7403</v>
      </c>
      <c r="E3157" s="29"/>
      <c r="F3157" s="31">
        <v>-2</v>
      </c>
      <c r="G3157" s="32" t="s">
        <v>171</v>
      </c>
      <c r="H3157" s="45">
        <f t="shared" si="378"/>
        <v>13462</v>
      </c>
      <c r="I3157" s="47">
        <f t="shared" si="379"/>
        <v>13463</v>
      </c>
      <c r="J3157" s="80" t="s">
        <v>483</v>
      </c>
      <c r="K3157" s="79">
        <f t="shared" si="380"/>
        <v>1748</v>
      </c>
      <c r="L3157" s="44" t="s">
        <v>110</v>
      </c>
      <c r="M3157" s="44"/>
      <c r="N3157" s="36" t="s">
        <v>402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75"/>
        <v>Breaker Percent Utilization - Circuit 5</v>
      </c>
      <c r="C3158" s="44">
        <f t="shared" si="376"/>
        <v>5</v>
      </c>
      <c r="D3158" s="30">
        <f t="shared" si="377"/>
        <v>7404</v>
      </c>
      <c r="E3158" s="29"/>
      <c r="F3158" s="31">
        <v>-2</v>
      </c>
      <c r="G3158" s="32" t="s">
        <v>171</v>
      </c>
      <c r="H3158" s="45">
        <f t="shared" si="378"/>
        <v>13464</v>
      </c>
      <c r="I3158" s="47">
        <f t="shared" si="379"/>
        <v>13465</v>
      </c>
      <c r="J3158" s="80" t="s">
        <v>483</v>
      </c>
      <c r="K3158" s="79">
        <f t="shared" si="380"/>
        <v>1749</v>
      </c>
      <c r="L3158" s="44" t="s">
        <v>110</v>
      </c>
      <c r="M3158" s="44"/>
      <c r="N3158" s="36" t="s">
        <v>402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75"/>
        <v>Breaker Percent Utilization - Circuit 6</v>
      </c>
      <c r="C3159" s="44">
        <f t="shared" si="376"/>
        <v>6</v>
      </c>
      <c r="D3159" s="30">
        <f t="shared" si="377"/>
        <v>7405</v>
      </c>
      <c r="E3159" s="29"/>
      <c r="F3159" s="31">
        <v>-2</v>
      </c>
      <c r="G3159" s="32" t="s">
        <v>171</v>
      </c>
      <c r="H3159" s="45">
        <f t="shared" si="378"/>
        <v>13466</v>
      </c>
      <c r="I3159" s="47">
        <f t="shared" si="379"/>
        <v>13467</v>
      </c>
      <c r="J3159" s="80" t="s">
        <v>483</v>
      </c>
      <c r="K3159" s="79">
        <f t="shared" si="380"/>
        <v>1750</v>
      </c>
      <c r="L3159" s="44" t="s">
        <v>110</v>
      </c>
      <c r="M3159" s="44"/>
      <c r="N3159" s="36" t="s">
        <v>402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75"/>
        <v>Breaker Percent Utilization - Circuit 7</v>
      </c>
      <c r="C3160" s="44">
        <f t="shared" si="376"/>
        <v>7</v>
      </c>
      <c r="D3160" s="30">
        <f t="shared" si="377"/>
        <v>7406</v>
      </c>
      <c r="E3160" s="29"/>
      <c r="F3160" s="31">
        <v>-2</v>
      </c>
      <c r="G3160" s="32" t="s">
        <v>171</v>
      </c>
      <c r="H3160" s="45">
        <f t="shared" si="378"/>
        <v>13468</v>
      </c>
      <c r="I3160" s="47">
        <f t="shared" si="379"/>
        <v>13469</v>
      </c>
      <c r="J3160" s="80" t="s">
        <v>483</v>
      </c>
      <c r="K3160" s="79">
        <f t="shared" si="380"/>
        <v>1751</v>
      </c>
      <c r="L3160" s="44" t="s">
        <v>110</v>
      </c>
      <c r="M3160" s="44"/>
      <c r="N3160" s="36" t="s">
        <v>402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75"/>
        <v>Breaker Percent Utilization - Circuit 8</v>
      </c>
      <c r="C3161" s="44">
        <f t="shared" si="376"/>
        <v>8</v>
      </c>
      <c r="D3161" s="30">
        <f t="shared" si="377"/>
        <v>7407</v>
      </c>
      <c r="E3161" s="29"/>
      <c r="F3161" s="31">
        <v>-2</v>
      </c>
      <c r="G3161" s="32" t="s">
        <v>171</v>
      </c>
      <c r="H3161" s="45">
        <f t="shared" si="378"/>
        <v>13470</v>
      </c>
      <c r="I3161" s="47">
        <f t="shared" si="379"/>
        <v>13471</v>
      </c>
      <c r="J3161" s="80" t="s">
        <v>483</v>
      </c>
      <c r="K3161" s="79">
        <f t="shared" si="380"/>
        <v>1752</v>
      </c>
      <c r="L3161" s="44" t="s">
        <v>110</v>
      </c>
      <c r="M3161" s="44"/>
      <c r="N3161" s="36" t="s">
        <v>402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75"/>
        <v>Breaker Percent Utilization - Circuit 9</v>
      </c>
      <c r="C3162" s="44">
        <f t="shared" si="376"/>
        <v>9</v>
      </c>
      <c r="D3162" s="30">
        <f t="shared" si="377"/>
        <v>7408</v>
      </c>
      <c r="E3162" s="29"/>
      <c r="F3162" s="31">
        <v>-2</v>
      </c>
      <c r="G3162" s="32" t="s">
        <v>171</v>
      </c>
      <c r="H3162" s="45">
        <f t="shared" si="378"/>
        <v>13472</v>
      </c>
      <c r="I3162" s="47">
        <f t="shared" si="379"/>
        <v>13473</v>
      </c>
      <c r="J3162" s="80" t="s">
        <v>483</v>
      </c>
      <c r="K3162" s="79">
        <f t="shared" si="380"/>
        <v>1753</v>
      </c>
      <c r="L3162" s="44" t="s">
        <v>110</v>
      </c>
      <c r="M3162" s="44"/>
      <c r="N3162" s="36" t="s">
        <v>402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75"/>
        <v>Breaker Percent Utilization - Circuit 10</v>
      </c>
      <c r="C3163" s="44">
        <f t="shared" si="376"/>
        <v>10</v>
      </c>
      <c r="D3163" s="30">
        <f t="shared" si="377"/>
        <v>7409</v>
      </c>
      <c r="E3163" s="29"/>
      <c r="F3163" s="31">
        <v>-2</v>
      </c>
      <c r="G3163" s="32" t="s">
        <v>171</v>
      </c>
      <c r="H3163" s="45">
        <f t="shared" si="378"/>
        <v>13474</v>
      </c>
      <c r="I3163" s="47">
        <f t="shared" si="379"/>
        <v>13475</v>
      </c>
      <c r="J3163" s="80" t="s">
        <v>483</v>
      </c>
      <c r="K3163" s="79">
        <f t="shared" si="380"/>
        <v>1754</v>
      </c>
      <c r="L3163" s="44" t="s">
        <v>110</v>
      </c>
      <c r="M3163" s="44"/>
      <c r="N3163" s="36" t="s">
        <v>402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75"/>
        <v>Breaker Percent Utilization - Circuit 11</v>
      </c>
      <c r="C3164" s="44">
        <f t="shared" si="376"/>
        <v>11</v>
      </c>
      <c r="D3164" s="30">
        <f t="shared" si="377"/>
        <v>7410</v>
      </c>
      <c r="E3164" s="29"/>
      <c r="F3164" s="31">
        <v>-2</v>
      </c>
      <c r="G3164" s="32" t="s">
        <v>171</v>
      </c>
      <c r="H3164" s="45">
        <f t="shared" si="378"/>
        <v>13476</v>
      </c>
      <c r="I3164" s="47">
        <f t="shared" si="379"/>
        <v>13477</v>
      </c>
      <c r="J3164" s="80" t="s">
        <v>483</v>
      </c>
      <c r="K3164" s="79">
        <f t="shared" si="380"/>
        <v>1755</v>
      </c>
      <c r="L3164" s="44" t="s">
        <v>110</v>
      </c>
      <c r="M3164" s="44"/>
      <c r="N3164" s="36" t="s">
        <v>402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75"/>
        <v>Breaker Percent Utilization - Circuit 12</v>
      </c>
      <c r="C3165" s="44">
        <f t="shared" si="376"/>
        <v>12</v>
      </c>
      <c r="D3165" s="30">
        <f t="shared" si="377"/>
        <v>7411</v>
      </c>
      <c r="E3165" s="29"/>
      <c r="F3165" s="31">
        <v>-2</v>
      </c>
      <c r="G3165" s="32" t="s">
        <v>171</v>
      </c>
      <c r="H3165" s="45">
        <f t="shared" si="378"/>
        <v>13478</v>
      </c>
      <c r="I3165" s="47">
        <f t="shared" si="379"/>
        <v>13479</v>
      </c>
      <c r="J3165" s="80" t="s">
        <v>483</v>
      </c>
      <c r="K3165" s="79">
        <f t="shared" si="380"/>
        <v>1756</v>
      </c>
      <c r="L3165" s="44" t="s">
        <v>110</v>
      </c>
      <c r="M3165" s="44"/>
      <c r="N3165" s="36" t="s">
        <v>402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75"/>
        <v>Breaker Percent Utilization - Circuit 13</v>
      </c>
      <c r="C3166" s="44">
        <f t="shared" si="376"/>
        <v>13</v>
      </c>
      <c r="D3166" s="30">
        <f t="shared" si="377"/>
        <v>7412</v>
      </c>
      <c r="E3166" s="29"/>
      <c r="F3166" s="31">
        <v>-2</v>
      </c>
      <c r="G3166" s="32" t="s">
        <v>171</v>
      </c>
      <c r="H3166" s="45">
        <f t="shared" si="378"/>
        <v>13480</v>
      </c>
      <c r="I3166" s="47">
        <f t="shared" si="379"/>
        <v>13481</v>
      </c>
      <c r="J3166" s="80" t="s">
        <v>483</v>
      </c>
      <c r="K3166" s="79">
        <f t="shared" si="380"/>
        <v>1757</v>
      </c>
      <c r="L3166" s="44" t="s">
        <v>110</v>
      </c>
      <c r="M3166" s="44"/>
      <c r="N3166" s="36" t="s">
        <v>402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75"/>
        <v>Breaker Percent Utilization - Circuit 14</v>
      </c>
      <c r="C3167" s="44">
        <f t="shared" si="376"/>
        <v>14</v>
      </c>
      <c r="D3167" s="30">
        <f t="shared" si="377"/>
        <v>7413</v>
      </c>
      <c r="E3167" s="29"/>
      <c r="F3167" s="31">
        <v>-2</v>
      </c>
      <c r="G3167" s="32" t="s">
        <v>171</v>
      </c>
      <c r="H3167" s="45">
        <f t="shared" si="378"/>
        <v>13482</v>
      </c>
      <c r="I3167" s="47">
        <f t="shared" si="379"/>
        <v>13483</v>
      </c>
      <c r="J3167" s="80" t="s">
        <v>483</v>
      </c>
      <c r="K3167" s="79">
        <f t="shared" si="380"/>
        <v>1758</v>
      </c>
      <c r="L3167" s="44" t="s">
        <v>110</v>
      </c>
      <c r="M3167" s="44"/>
      <c r="N3167" s="36" t="s">
        <v>402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75"/>
        <v>Breaker Percent Utilization - Circuit 15</v>
      </c>
      <c r="C3168" s="44">
        <f t="shared" si="376"/>
        <v>15</v>
      </c>
      <c r="D3168" s="30">
        <f t="shared" si="377"/>
        <v>7414</v>
      </c>
      <c r="E3168" s="29"/>
      <c r="F3168" s="31">
        <v>-2</v>
      </c>
      <c r="G3168" s="32" t="s">
        <v>171</v>
      </c>
      <c r="H3168" s="45">
        <f t="shared" si="378"/>
        <v>13484</v>
      </c>
      <c r="I3168" s="47">
        <f t="shared" si="379"/>
        <v>13485</v>
      </c>
      <c r="J3168" s="80" t="s">
        <v>483</v>
      </c>
      <c r="K3168" s="79">
        <f t="shared" si="380"/>
        <v>1759</v>
      </c>
      <c r="L3168" s="44" t="s">
        <v>110</v>
      </c>
      <c r="M3168" s="44"/>
      <c r="N3168" s="36" t="s">
        <v>402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75"/>
        <v>Breaker Percent Utilization - Circuit 16</v>
      </c>
      <c r="C3169" s="44">
        <f t="shared" si="376"/>
        <v>16</v>
      </c>
      <c r="D3169" s="30">
        <f t="shared" si="377"/>
        <v>7415</v>
      </c>
      <c r="E3169" s="29"/>
      <c r="F3169" s="31">
        <v>-2</v>
      </c>
      <c r="G3169" s="32" t="s">
        <v>171</v>
      </c>
      <c r="H3169" s="45">
        <f t="shared" si="378"/>
        <v>13486</v>
      </c>
      <c r="I3169" s="47">
        <f t="shared" si="379"/>
        <v>13487</v>
      </c>
      <c r="J3169" s="80" t="s">
        <v>483</v>
      </c>
      <c r="K3169" s="79">
        <f t="shared" si="380"/>
        <v>1760</v>
      </c>
      <c r="L3169" s="44" t="s">
        <v>110</v>
      </c>
      <c r="M3169" s="44"/>
      <c r="N3169" s="36" t="s">
        <v>402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75"/>
        <v>Breaker Percent Utilization - Circuit 17</v>
      </c>
      <c r="C3170" s="44">
        <f t="shared" si="376"/>
        <v>17</v>
      </c>
      <c r="D3170" s="30">
        <f t="shared" si="377"/>
        <v>7416</v>
      </c>
      <c r="E3170" s="29"/>
      <c r="F3170" s="31">
        <v>-2</v>
      </c>
      <c r="G3170" s="32" t="s">
        <v>171</v>
      </c>
      <c r="H3170" s="45">
        <f t="shared" si="378"/>
        <v>13488</v>
      </c>
      <c r="I3170" s="47">
        <f t="shared" si="379"/>
        <v>13489</v>
      </c>
      <c r="J3170" s="80" t="s">
        <v>483</v>
      </c>
      <c r="K3170" s="79">
        <f t="shared" si="380"/>
        <v>1761</v>
      </c>
      <c r="L3170" s="44" t="s">
        <v>110</v>
      </c>
      <c r="M3170" s="44"/>
      <c r="N3170" s="36" t="s">
        <v>402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75"/>
        <v>Breaker Percent Utilization - Circuit 18</v>
      </c>
      <c r="C3171" s="44">
        <f t="shared" si="376"/>
        <v>18</v>
      </c>
      <c r="D3171" s="30">
        <f t="shared" si="377"/>
        <v>7417</v>
      </c>
      <c r="E3171" s="29"/>
      <c r="F3171" s="31">
        <v>-2</v>
      </c>
      <c r="G3171" s="32" t="s">
        <v>171</v>
      </c>
      <c r="H3171" s="45">
        <f t="shared" si="378"/>
        <v>13490</v>
      </c>
      <c r="I3171" s="47">
        <f t="shared" si="379"/>
        <v>13491</v>
      </c>
      <c r="J3171" s="80" t="s">
        <v>483</v>
      </c>
      <c r="K3171" s="79">
        <f t="shared" si="380"/>
        <v>1762</v>
      </c>
      <c r="L3171" s="44" t="s">
        <v>110</v>
      </c>
      <c r="M3171" s="44"/>
      <c r="N3171" s="36" t="s">
        <v>402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19</v>
      </c>
      <c r="C3172" s="44">
        <f t="shared" si="376"/>
        <v>19</v>
      </c>
      <c r="D3172" s="30">
        <f t="shared" si="377"/>
        <v>7418</v>
      </c>
      <c r="E3172" s="29"/>
      <c r="F3172" s="31">
        <v>-2</v>
      </c>
      <c r="G3172" s="32" t="s">
        <v>171</v>
      </c>
      <c r="H3172" s="45">
        <f t="shared" si="378"/>
        <v>13492</v>
      </c>
      <c r="I3172" s="47">
        <f t="shared" si="379"/>
        <v>13493</v>
      </c>
      <c r="J3172" s="80" t="s">
        <v>483</v>
      </c>
      <c r="K3172" s="79">
        <f t="shared" si="380"/>
        <v>1763</v>
      </c>
      <c r="L3172" s="44" t="s">
        <v>110</v>
      </c>
      <c r="M3172" s="44"/>
      <c r="N3172" s="36" t="s">
        <v>402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20</v>
      </c>
      <c r="C3173" s="44">
        <f t="shared" si="376"/>
        <v>20</v>
      </c>
      <c r="D3173" s="30">
        <f t="shared" si="377"/>
        <v>7419</v>
      </c>
      <c r="E3173" s="29"/>
      <c r="F3173" s="31">
        <v>-2</v>
      </c>
      <c r="G3173" s="32" t="s">
        <v>171</v>
      </c>
      <c r="H3173" s="45">
        <f t="shared" si="378"/>
        <v>13494</v>
      </c>
      <c r="I3173" s="47">
        <f t="shared" si="379"/>
        <v>13495</v>
      </c>
      <c r="J3173" s="80" t="s">
        <v>483</v>
      </c>
      <c r="K3173" s="79">
        <f t="shared" si="380"/>
        <v>1764</v>
      </c>
      <c r="L3173" s="44" t="s">
        <v>110</v>
      </c>
      <c r="M3173" s="44"/>
      <c r="N3173" s="36" t="s">
        <v>402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21</v>
      </c>
      <c r="C3174" s="44">
        <f t="shared" si="376"/>
        <v>21</v>
      </c>
      <c r="D3174" s="30">
        <f t="shared" si="377"/>
        <v>7420</v>
      </c>
      <c r="E3174" s="29"/>
      <c r="F3174" s="31">
        <v>-2</v>
      </c>
      <c r="G3174" s="32" t="s">
        <v>171</v>
      </c>
      <c r="H3174" s="45">
        <f t="shared" si="378"/>
        <v>13496</v>
      </c>
      <c r="I3174" s="47">
        <f t="shared" si="379"/>
        <v>13497</v>
      </c>
      <c r="J3174" s="80" t="s">
        <v>483</v>
      </c>
      <c r="K3174" s="79">
        <f t="shared" si="380"/>
        <v>1765</v>
      </c>
      <c r="L3174" s="44" t="s">
        <v>110</v>
      </c>
      <c r="M3174" s="44"/>
      <c r="N3174" s="36" t="s">
        <v>402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22</v>
      </c>
      <c r="C3175" s="44">
        <f t="shared" si="376"/>
        <v>22</v>
      </c>
      <c r="D3175" s="30">
        <f t="shared" si="377"/>
        <v>7421</v>
      </c>
      <c r="E3175" s="29"/>
      <c r="F3175" s="31">
        <v>-2</v>
      </c>
      <c r="G3175" s="32" t="s">
        <v>171</v>
      </c>
      <c r="H3175" s="45">
        <f t="shared" si="378"/>
        <v>13498</v>
      </c>
      <c r="I3175" s="47">
        <f t="shared" si="379"/>
        <v>13499</v>
      </c>
      <c r="J3175" s="80" t="s">
        <v>483</v>
      </c>
      <c r="K3175" s="79">
        <f t="shared" si="380"/>
        <v>1766</v>
      </c>
      <c r="L3175" s="44" t="s">
        <v>110</v>
      </c>
      <c r="M3175" s="44"/>
      <c r="N3175" s="36" t="s">
        <v>402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23</v>
      </c>
      <c r="C3176" s="44">
        <f t="shared" si="376"/>
        <v>23</v>
      </c>
      <c r="D3176" s="30">
        <f t="shared" si="377"/>
        <v>7422</v>
      </c>
      <c r="E3176" s="29"/>
      <c r="F3176" s="31">
        <v>-2</v>
      </c>
      <c r="G3176" s="32" t="s">
        <v>171</v>
      </c>
      <c r="H3176" s="45">
        <f t="shared" si="378"/>
        <v>13500</v>
      </c>
      <c r="I3176" s="47">
        <f t="shared" si="379"/>
        <v>13501</v>
      </c>
      <c r="J3176" s="80" t="s">
        <v>483</v>
      </c>
      <c r="K3176" s="79">
        <f t="shared" si="380"/>
        <v>1767</v>
      </c>
      <c r="L3176" s="44" t="s">
        <v>110</v>
      </c>
      <c r="M3176" s="44"/>
      <c r="N3176" s="36" t="s">
        <v>402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24</v>
      </c>
      <c r="C3177" s="44">
        <f t="shared" si="376"/>
        <v>24</v>
      </c>
      <c r="D3177" s="30">
        <f t="shared" si="377"/>
        <v>7423</v>
      </c>
      <c r="E3177" s="29"/>
      <c r="F3177" s="31">
        <v>-2</v>
      </c>
      <c r="G3177" s="32" t="s">
        <v>171</v>
      </c>
      <c r="H3177" s="45">
        <f t="shared" si="378"/>
        <v>13502</v>
      </c>
      <c r="I3177" s="47">
        <f t="shared" si="379"/>
        <v>13503</v>
      </c>
      <c r="J3177" s="80" t="s">
        <v>483</v>
      </c>
      <c r="K3177" s="79">
        <f t="shared" si="380"/>
        <v>1768</v>
      </c>
      <c r="L3177" s="44" t="s">
        <v>110</v>
      </c>
      <c r="M3177" s="44"/>
      <c r="N3177" s="36" t="s">
        <v>402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25</v>
      </c>
      <c r="C3178" s="44">
        <f t="shared" si="376"/>
        <v>25</v>
      </c>
      <c r="D3178" s="30">
        <f t="shared" si="377"/>
        <v>7424</v>
      </c>
      <c r="E3178" s="29"/>
      <c r="F3178" s="31">
        <v>-2</v>
      </c>
      <c r="G3178" s="32" t="s">
        <v>171</v>
      </c>
      <c r="H3178" s="45">
        <f t="shared" si="378"/>
        <v>13504</v>
      </c>
      <c r="I3178" s="47">
        <f t="shared" si="379"/>
        <v>13505</v>
      </c>
      <c r="J3178" s="80" t="s">
        <v>483</v>
      </c>
      <c r="K3178" s="79">
        <f t="shared" si="380"/>
        <v>1769</v>
      </c>
      <c r="L3178" s="44" t="s">
        <v>110</v>
      </c>
      <c r="M3178" s="44"/>
      <c r="N3178" s="36" t="s">
        <v>402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26</v>
      </c>
      <c r="C3179" s="44">
        <f t="shared" si="376"/>
        <v>26</v>
      </c>
      <c r="D3179" s="30">
        <f t="shared" si="377"/>
        <v>7425</v>
      </c>
      <c r="E3179" s="29"/>
      <c r="F3179" s="31">
        <v>-2</v>
      </c>
      <c r="G3179" s="32" t="s">
        <v>171</v>
      </c>
      <c r="H3179" s="45">
        <f t="shared" si="378"/>
        <v>13506</v>
      </c>
      <c r="I3179" s="47">
        <f t="shared" si="379"/>
        <v>13507</v>
      </c>
      <c r="J3179" s="80" t="s">
        <v>483</v>
      </c>
      <c r="K3179" s="79">
        <f t="shared" si="380"/>
        <v>1770</v>
      </c>
      <c r="L3179" s="44" t="s">
        <v>110</v>
      </c>
      <c r="M3179" s="44"/>
      <c r="N3179" s="36" t="s">
        <v>402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27</v>
      </c>
      <c r="C3180" s="44">
        <f t="shared" si="376"/>
        <v>27</v>
      </c>
      <c r="D3180" s="30">
        <f t="shared" si="377"/>
        <v>7426</v>
      </c>
      <c r="E3180" s="29"/>
      <c r="F3180" s="31">
        <v>-2</v>
      </c>
      <c r="G3180" s="32" t="s">
        <v>171</v>
      </c>
      <c r="H3180" s="45">
        <f t="shared" si="378"/>
        <v>13508</v>
      </c>
      <c r="I3180" s="47">
        <f t="shared" si="379"/>
        <v>13509</v>
      </c>
      <c r="J3180" s="80" t="s">
        <v>483</v>
      </c>
      <c r="K3180" s="79">
        <f t="shared" si="380"/>
        <v>1771</v>
      </c>
      <c r="L3180" s="44" t="s">
        <v>110</v>
      </c>
      <c r="M3180" s="44"/>
      <c r="N3180" s="36" t="s">
        <v>402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28</v>
      </c>
      <c r="C3181" s="44">
        <f t="shared" si="376"/>
        <v>28</v>
      </c>
      <c r="D3181" s="30">
        <f t="shared" si="377"/>
        <v>7427</v>
      </c>
      <c r="E3181" s="29"/>
      <c r="F3181" s="31">
        <v>-2</v>
      </c>
      <c r="G3181" s="32" t="s">
        <v>171</v>
      </c>
      <c r="H3181" s="45">
        <f t="shared" si="378"/>
        <v>13510</v>
      </c>
      <c r="I3181" s="47">
        <f t="shared" si="379"/>
        <v>13511</v>
      </c>
      <c r="J3181" s="80" t="s">
        <v>483</v>
      </c>
      <c r="K3181" s="79">
        <f t="shared" si="380"/>
        <v>1772</v>
      </c>
      <c r="L3181" s="44" t="s">
        <v>110</v>
      </c>
      <c r="M3181" s="44"/>
      <c r="N3181" s="36" t="s">
        <v>402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29</v>
      </c>
      <c r="C3182" s="44">
        <f t="shared" si="376"/>
        <v>29</v>
      </c>
      <c r="D3182" s="30">
        <f t="shared" si="377"/>
        <v>7428</v>
      </c>
      <c r="E3182" s="29"/>
      <c r="F3182" s="31">
        <v>-2</v>
      </c>
      <c r="G3182" s="32" t="s">
        <v>171</v>
      </c>
      <c r="H3182" s="45">
        <f t="shared" si="378"/>
        <v>13512</v>
      </c>
      <c r="I3182" s="47">
        <f t="shared" si="379"/>
        <v>13513</v>
      </c>
      <c r="J3182" s="80" t="s">
        <v>483</v>
      </c>
      <c r="K3182" s="79">
        <f t="shared" si="380"/>
        <v>1773</v>
      </c>
      <c r="L3182" s="44" t="s">
        <v>110</v>
      </c>
      <c r="M3182" s="44"/>
      <c r="N3182" s="36" t="s">
        <v>402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30</v>
      </c>
      <c r="C3183" s="44">
        <f t="shared" si="376"/>
        <v>30</v>
      </c>
      <c r="D3183" s="30">
        <f t="shared" si="377"/>
        <v>7429</v>
      </c>
      <c r="E3183" s="29"/>
      <c r="F3183" s="31">
        <v>-2</v>
      </c>
      <c r="G3183" s="32" t="s">
        <v>171</v>
      </c>
      <c r="H3183" s="45">
        <f t="shared" si="378"/>
        <v>13514</v>
      </c>
      <c r="I3183" s="47">
        <f t="shared" si="379"/>
        <v>13515</v>
      </c>
      <c r="J3183" s="80" t="s">
        <v>483</v>
      </c>
      <c r="K3183" s="79">
        <f t="shared" si="380"/>
        <v>1774</v>
      </c>
      <c r="L3183" s="44" t="s">
        <v>110</v>
      </c>
      <c r="M3183" s="44"/>
      <c r="N3183" s="36" t="s">
        <v>402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31</v>
      </c>
      <c r="C3184" s="44">
        <f t="shared" si="376"/>
        <v>31</v>
      </c>
      <c r="D3184" s="30">
        <f t="shared" si="377"/>
        <v>7430</v>
      </c>
      <c r="E3184" s="29"/>
      <c r="F3184" s="31">
        <v>-2</v>
      </c>
      <c r="G3184" s="32" t="s">
        <v>171</v>
      </c>
      <c r="H3184" s="45">
        <f t="shared" si="378"/>
        <v>13516</v>
      </c>
      <c r="I3184" s="47">
        <f t="shared" si="379"/>
        <v>13517</v>
      </c>
      <c r="J3184" s="80" t="s">
        <v>483</v>
      </c>
      <c r="K3184" s="79">
        <f t="shared" si="380"/>
        <v>1775</v>
      </c>
      <c r="L3184" s="44" t="s">
        <v>110</v>
      </c>
      <c r="M3184" s="44"/>
      <c r="N3184" s="36" t="s">
        <v>402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32</v>
      </c>
      <c r="C3185" s="44">
        <f t="shared" si="376"/>
        <v>32</v>
      </c>
      <c r="D3185" s="30">
        <f t="shared" si="377"/>
        <v>7431</v>
      </c>
      <c r="E3185" s="29"/>
      <c r="F3185" s="31">
        <v>-2</v>
      </c>
      <c r="G3185" s="32" t="s">
        <v>171</v>
      </c>
      <c r="H3185" s="45">
        <f t="shared" si="378"/>
        <v>13518</v>
      </c>
      <c r="I3185" s="47">
        <f t="shared" si="379"/>
        <v>13519</v>
      </c>
      <c r="J3185" s="80" t="s">
        <v>483</v>
      </c>
      <c r="K3185" s="79">
        <f t="shared" si="380"/>
        <v>1776</v>
      </c>
      <c r="L3185" s="44" t="s">
        <v>110</v>
      </c>
      <c r="M3185" s="44"/>
      <c r="N3185" s="36" t="s">
        <v>402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33</v>
      </c>
      <c r="C3186" s="44">
        <f t="shared" si="376"/>
        <v>33</v>
      </c>
      <c r="D3186" s="30">
        <f t="shared" si="377"/>
        <v>7432</v>
      </c>
      <c r="E3186" s="29"/>
      <c r="F3186" s="31">
        <v>-2</v>
      </c>
      <c r="G3186" s="32" t="s">
        <v>171</v>
      </c>
      <c r="H3186" s="45">
        <f t="shared" si="378"/>
        <v>13520</v>
      </c>
      <c r="I3186" s="47">
        <f t="shared" si="379"/>
        <v>13521</v>
      </c>
      <c r="J3186" s="80" t="s">
        <v>483</v>
      </c>
      <c r="K3186" s="79">
        <f t="shared" si="380"/>
        <v>1777</v>
      </c>
      <c r="L3186" s="44" t="s">
        <v>110</v>
      </c>
      <c r="M3186" s="44"/>
      <c r="N3186" s="36" t="s">
        <v>402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34</v>
      </c>
      <c r="C3187" s="44">
        <f t="shared" ref="C3187:C3218" si="381">C3186+1</f>
        <v>34</v>
      </c>
      <c r="D3187" s="30">
        <f t="shared" ref="D3187:D3218" si="382">D3186+1</f>
        <v>7433</v>
      </c>
      <c r="E3187" s="29"/>
      <c r="F3187" s="31">
        <v>-2</v>
      </c>
      <c r="G3187" s="32" t="s">
        <v>171</v>
      </c>
      <c r="H3187" s="45">
        <f t="shared" si="378"/>
        <v>13522</v>
      </c>
      <c r="I3187" s="47">
        <f t="shared" si="379"/>
        <v>13523</v>
      </c>
      <c r="J3187" s="80" t="s">
        <v>483</v>
      </c>
      <c r="K3187" s="79">
        <f t="shared" si="380"/>
        <v>1778</v>
      </c>
      <c r="L3187" s="44" t="s">
        <v>110</v>
      </c>
      <c r="M3187" s="44"/>
      <c r="N3187" s="36" t="s">
        <v>402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35</v>
      </c>
      <c r="C3188" s="44">
        <f t="shared" si="381"/>
        <v>35</v>
      </c>
      <c r="D3188" s="30">
        <f t="shared" si="382"/>
        <v>7434</v>
      </c>
      <c r="E3188" s="29"/>
      <c r="F3188" s="31">
        <v>-2</v>
      </c>
      <c r="G3188" s="32" t="s">
        <v>171</v>
      </c>
      <c r="H3188" s="45">
        <f t="shared" si="378"/>
        <v>13524</v>
      </c>
      <c r="I3188" s="47">
        <f t="shared" si="379"/>
        <v>13525</v>
      </c>
      <c r="J3188" s="80" t="s">
        <v>483</v>
      </c>
      <c r="K3188" s="79">
        <f t="shared" si="380"/>
        <v>1779</v>
      </c>
      <c r="L3188" s="44" t="s">
        <v>110</v>
      </c>
      <c r="M3188" s="44"/>
      <c r="N3188" s="36" t="s">
        <v>402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36</v>
      </c>
      <c r="C3189" s="44">
        <f t="shared" si="381"/>
        <v>36</v>
      </c>
      <c r="D3189" s="30">
        <f t="shared" si="382"/>
        <v>7435</v>
      </c>
      <c r="E3189" s="29"/>
      <c r="F3189" s="31">
        <v>-2</v>
      </c>
      <c r="G3189" s="32" t="s">
        <v>171</v>
      </c>
      <c r="H3189" s="45">
        <f t="shared" si="378"/>
        <v>13526</v>
      </c>
      <c r="I3189" s="47">
        <f t="shared" si="379"/>
        <v>13527</v>
      </c>
      <c r="J3189" s="80" t="s">
        <v>483</v>
      </c>
      <c r="K3189" s="79">
        <f t="shared" si="380"/>
        <v>1780</v>
      </c>
      <c r="L3189" s="44" t="s">
        <v>110</v>
      </c>
      <c r="M3189" s="44"/>
      <c r="N3189" s="36" t="s">
        <v>402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37</v>
      </c>
      <c r="C3190" s="44">
        <f t="shared" si="381"/>
        <v>37</v>
      </c>
      <c r="D3190" s="30">
        <f t="shared" si="382"/>
        <v>7436</v>
      </c>
      <c r="E3190" s="29"/>
      <c r="F3190" s="31">
        <v>-2</v>
      </c>
      <c r="G3190" s="32" t="s">
        <v>171</v>
      </c>
      <c r="H3190" s="45">
        <f t="shared" si="378"/>
        <v>13528</v>
      </c>
      <c r="I3190" s="47">
        <f t="shared" si="379"/>
        <v>13529</v>
      </c>
      <c r="J3190" s="80" t="s">
        <v>483</v>
      </c>
      <c r="K3190" s="79">
        <f t="shared" si="380"/>
        <v>1781</v>
      </c>
      <c r="L3190" s="44" t="s">
        <v>110</v>
      </c>
      <c r="M3190" s="44"/>
      <c r="N3190" s="36" t="s">
        <v>402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38</v>
      </c>
      <c r="C3191" s="44">
        <f t="shared" si="381"/>
        <v>38</v>
      </c>
      <c r="D3191" s="30">
        <f t="shared" si="382"/>
        <v>7437</v>
      </c>
      <c r="E3191" s="29"/>
      <c r="F3191" s="31">
        <v>-2</v>
      </c>
      <c r="G3191" s="32" t="s">
        <v>171</v>
      </c>
      <c r="H3191" s="45">
        <f t="shared" si="378"/>
        <v>13530</v>
      </c>
      <c r="I3191" s="47">
        <f t="shared" si="379"/>
        <v>13531</v>
      </c>
      <c r="J3191" s="80" t="s">
        <v>483</v>
      </c>
      <c r="K3191" s="79">
        <f t="shared" si="380"/>
        <v>1782</v>
      </c>
      <c r="L3191" s="44" t="s">
        <v>110</v>
      </c>
      <c r="M3191" s="44"/>
      <c r="N3191" s="36" t="s">
        <v>402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39</v>
      </c>
      <c r="C3192" s="44">
        <f t="shared" si="381"/>
        <v>39</v>
      </c>
      <c r="D3192" s="30">
        <f t="shared" si="382"/>
        <v>7438</v>
      </c>
      <c r="E3192" s="29"/>
      <c r="F3192" s="31">
        <v>-2</v>
      </c>
      <c r="G3192" s="32" t="s">
        <v>171</v>
      </c>
      <c r="H3192" s="45">
        <f t="shared" si="378"/>
        <v>13532</v>
      </c>
      <c r="I3192" s="47">
        <f t="shared" si="379"/>
        <v>13533</v>
      </c>
      <c r="J3192" s="80" t="s">
        <v>483</v>
      </c>
      <c r="K3192" s="79">
        <f t="shared" si="380"/>
        <v>1783</v>
      </c>
      <c r="L3192" s="44" t="s">
        <v>110</v>
      </c>
      <c r="M3192" s="44"/>
      <c r="N3192" s="36" t="s">
        <v>402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40</v>
      </c>
      <c r="C3193" s="44">
        <f t="shared" si="381"/>
        <v>40</v>
      </c>
      <c r="D3193" s="30">
        <f t="shared" si="382"/>
        <v>7439</v>
      </c>
      <c r="E3193" s="29"/>
      <c r="F3193" s="31">
        <v>-2</v>
      </c>
      <c r="G3193" s="32" t="s">
        <v>171</v>
      </c>
      <c r="H3193" s="45">
        <f t="shared" si="378"/>
        <v>13534</v>
      </c>
      <c r="I3193" s="47">
        <f t="shared" si="379"/>
        <v>13535</v>
      </c>
      <c r="J3193" s="80" t="s">
        <v>483</v>
      </c>
      <c r="K3193" s="79">
        <f t="shared" si="380"/>
        <v>1784</v>
      </c>
      <c r="L3193" s="44" t="s">
        <v>110</v>
      </c>
      <c r="M3193" s="44"/>
      <c r="N3193" s="36" t="s">
        <v>402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41</v>
      </c>
      <c r="C3194" s="44">
        <f t="shared" si="381"/>
        <v>41</v>
      </c>
      <c r="D3194" s="30">
        <f t="shared" si="382"/>
        <v>7440</v>
      </c>
      <c r="E3194" s="29"/>
      <c r="F3194" s="31">
        <v>-2</v>
      </c>
      <c r="G3194" s="32" t="s">
        <v>171</v>
      </c>
      <c r="H3194" s="45">
        <f t="shared" si="378"/>
        <v>13536</v>
      </c>
      <c r="I3194" s="47">
        <f t="shared" si="379"/>
        <v>13537</v>
      </c>
      <c r="J3194" s="80" t="s">
        <v>483</v>
      </c>
      <c r="K3194" s="79">
        <f t="shared" si="380"/>
        <v>1785</v>
      </c>
      <c r="L3194" s="44" t="s">
        <v>110</v>
      </c>
      <c r="M3194" s="44"/>
      <c r="N3194" s="36" t="s">
        <v>402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42</v>
      </c>
      <c r="C3195" s="44">
        <f t="shared" si="381"/>
        <v>42</v>
      </c>
      <c r="D3195" s="30">
        <f t="shared" si="382"/>
        <v>7441</v>
      </c>
      <c r="E3195" s="29"/>
      <c r="F3195" s="31">
        <v>-2</v>
      </c>
      <c r="G3195" s="32" t="s">
        <v>171</v>
      </c>
      <c r="H3195" s="45">
        <f t="shared" si="378"/>
        <v>13538</v>
      </c>
      <c r="I3195" s="47">
        <f t="shared" si="379"/>
        <v>13539</v>
      </c>
      <c r="J3195" s="80" t="s">
        <v>483</v>
      </c>
      <c r="K3195" s="79">
        <f t="shared" si="380"/>
        <v>1786</v>
      </c>
      <c r="L3195" s="44" t="s">
        <v>110</v>
      </c>
      <c r="M3195" s="44"/>
      <c r="N3195" s="36" t="s">
        <v>402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43</v>
      </c>
      <c r="C3196" s="44">
        <f t="shared" si="381"/>
        <v>43</v>
      </c>
      <c r="D3196" s="30">
        <f t="shared" si="382"/>
        <v>7442</v>
      </c>
      <c r="E3196" s="29"/>
      <c r="F3196" s="31">
        <v>-2</v>
      </c>
      <c r="G3196" s="32" t="s">
        <v>171</v>
      </c>
      <c r="H3196" s="45">
        <f t="shared" si="378"/>
        <v>13540</v>
      </c>
      <c r="I3196" s="47">
        <f t="shared" si="379"/>
        <v>13541</v>
      </c>
      <c r="J3196" s="80" t="s">
        <v>483</v>
      </c>
      <c r="K3196" s="79">
        <f t="shared" si="380"/>
        <v>1787</v>
      </c>
      <c r="L3196" s="44" t="s">
        <v>110</v>
      </c>
      <c r="M3196" s="44"/>
      <c r="N3196" s="36" t="s">
        <v>402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44</v>
      </c>
      <c r="C3197" s="44">
        <f t="shared" si="381"/>
        <v>44</v>
      </c>
      <c r="D3197" s="30">
        <f t="shared" si="382"/>
        <v>7443</v>
      </c>
      <c r="E3197" s="29"/>
      <c r="F3197" s="31">
        <v>-2</v>
      </c>
      <c r="G3197" s="32" t="s">
        <v>171</v>
      </c>
      <c r="H3197" s="45">
        <f t="shared" si="378"/>
        <v>13542</v>
      </c>
      <c r="I3197" s="47">
        <f t="shared" si="379"/>
        <v>13543</v>
      </c>
      <c r="J3197" s="80" t="s">
        <v>483</v>
      </c>
      <c r="K3197" s="79">
        <f t="shared" si="380"/>
        <v>1788</v>
      </c>
      <c r="L3197" s="44" t="s">
        <v>110</v>
      </c>
      <c r="M3197" s="44"/>
      <c r="N3197" s="36" t="s">
        <v>402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45</v>
      </c>
      <c r="C3198" s="44">
        <f t="shared" si="381"/>
        <v>45</v>
      </c>
      <c r="D3198" s="30">
        <f t="shared" si="382"/>
        <v>7444</v>
      </c>
      <c r="E3198" s="29"/>
      <c r="F3198" s="31">
        <v>-2</v>
      </c>
      <c r="G3198" s="32" t="s">
        <v>171</v>
      </c>
      <c r="H3198" s="45">
        <f t="shared" si="378"/>
        <v>13544</v>
      </c>
      <c r="I3198" s="47">
        <f t="shared" si="379"/>
        <v>13545</v>
      </c>
      <c r="J3198" s="80" t="s">
        <v>483</v>
      </c>
      <c r="K3198" s="79">
        <f t="shared" si="380"/>
        <v>1789</v>
      </c>
      <c r="L3198" s="44" t="s">
        <v>110</v>
      </c>
      <c r="M3198" s="44"/>
      <c r="N3198" s="36" t="s">
        <v>402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46</v>
      </c>
      <c r="C3199" s="44">
        <f t="shared" si="381"/>
        <v>46</v>
      </c>
      <c r="D3199" s="30">
        <f t="shared" si="382"/>
        <v>7445</v>
      </c>
      <c r="E3199" s="29"/>
      <c r="F3199" s="31">
        <v>-2</v>
      </c>
      <c r="G3199" s="32" t="s">
        <v>171</v>
      </c>
      <c r="H3199" s="45">
        <f t="shared" si="378"/>
        <v>13546</v>
      </c>
      <c r="I3199" s="47">
        <f t="shared" si="379"/>
        <v>13547</v>
      </c>
      <c r="J3199" s="80" t="s">
        <v>483</v>
      </c>
      <c r="K3199" s="79">
        <f t="shared" si="380"/>
        <v>1790</v>
      </c>
      <c r="L3199" s="44" t="s">
        <v>110</v>
      </c>
      <c r="M3199" s="44"/>
      <c r="N3199" s="36" t="s">
        <v>402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47</v>
      </c>
      <c r="C3200" s="44">
        <f t="shared" si="381"/>
        <v>47</v>
      </c>
      <c r="D3200" s="30">
        <f t="shared" si="382"/>
        <v>7446</v>
      </c>
      <c r="E3200" s="29"/>
      <c r="F3200" s="31">
        <v>-2</v>
      </c>
      <c r="G3200" s="32" t="s">
        <v>171</v>
      </c>
      <c r="H3200" s="45">
        <f t="shared" si="378"/>
        <v>13548</v>
      </c>
      <c r="I3200" s="47">
        <f t="shared" si="379"/>
        <v>13549</v>
      </c>
      <c r="J3200" s="80" t="s">
        <v>483</v>
      </c>
      <c r="K3200" s="79">
        <f t="shared" si="380"/>
        <v>1791</v>
      </c>
      <c r="L3200" s="44" t="s">
        <v>110</v>
      </c>
      <c r="M3200" s="44"/>
      <c r="N3200" s="36" t="s">
        <v>402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48</v>
      </c>
      <c r="C3201" s="44">
        <f t="shared" si="381"/>
        <v>48</v>
      </c>
      <c r="D3201" s="30">
        <f t="shared" si="382"/>
        <v>7447</v>
      </c>
      <c r="E3201" s="29"/>
      <c r="F3201" s="31">
        <v>-2</v>
      </c>
      <c r="G3201" s="32" t="s">
        <v>171</v>
      </c>
      <c r="H3201" s="45">
        <f t="shared" si="378"/>
        <v>13550</v>
      </c>
      <c r="I3201" s="47">
        <f t="shared" si="379"/>
        <v>13551</v>
      </c>
      <c r="J3201" s="80" t="s">
        <v>483</v>
      </c>
      <c r="K3201" s="79">
        <f t="shared" si="380"/>
        <v>1792</v>
      </c>
      <c r="L3201" s="44" t="s">
        <v>110</v>
      </c>
      <c r="M3201" s="44"/>
      <c r="N3201" s="36" t="s">
        <v>402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49</v>
      </c>
      <c r="C3202" s="44">
        <f t="shared" si="381"/>
        <v>49</v>
      </c>
      <c r="D3202" s="30">
        <f t="shared" si="382"/>
        <v>7448</v>
      </c>
      <c r="E3202" s="29"/>
      <c r="F3202" s="31">
        <v>-2</v>
      </c>
      <c r="G3202" s="32" t="s">
        <v>171</v>
      </c>
      <c r="H3202" s="45">
        <f t="shared" si="378"/>
        <v>13552</v>
      </c>
      <c r="I3202" s="47">
        <f t="shared" si="379"/>
        <v>13553</v>
      </c>
      <c r="J3202" s="80" t="s">
        <v>483</v>
      </c>
      <c r="K3202" s="79">
        <f t="shared" si="380"/>
        <v>1793</v>
      </c>
      <c r="L3202" s="44" t="s">
        <v>110</v>
      </c>
      <c r="M3202" s="44"/>
      <c r="N3202" s="36" t="s">
        <v>402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50</v>
      </c>
      <c r="C3203" s="44">
        <f t="shared" si="381"/>
        <v>50</v>
      </c>
      <c r="D3203" s="30">
        <f t="shared" si="382"/>
        <v>7449</v>
      </c>
      <c r="E3203" s="29"/>
      <c r="F3203" s="31">
        <v>-2</v>
      </c>
      <c r="G3203" s="32" t="s">
        <v>171</v>
      </c>
      <c r="H3203" s="45">
        <f t="shared" si="378"/>
        <v>13554</v>
      </c>
      <c r="I3203" s="47">
        <f t="shared" si="379"/>
        <v>13555</v>
      </c>
      <c r="J3203" s="80" t="s">
        <v>483</v>
      </c>
      <c r="K3203" s="79">
        <f t="shared" si="380"/>
        <v>1794</v>
      </c>
      <c r="L3203" s="44" t="s">
        <v>110</v>
      </c>
      <c r="M3203" s="44"/>
      <c r="N3203" s="36" t="s">
        <v>402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51</v>
      </c>
      <c r="C3204" s="44">
        <f t="shared" si="381"/>
        <v>51</v>
      </c>
      <c r="D3204" s="30">
        <f t="shared" si="382"/>
        <v>7450</v>
      </c>
      <c r="E3204" s="29"/>
      <c r="F3204" s="31">
        <v>-2</v>
      </c>
      <c r="G3204" s="32" t="s">
        <v>171</v>
      </c>
      <c r="H3204" s="45">
        <f t="shared" si="378"/>
        <v>13556</v>
      </c>
      <c r="I3204" s="47">
        <f t="shared" si="379"/>
        <v>13557</v>
      </c>
      <c r="J3204" s="80" t="s">
        <v>483</v>
      </c>
      <c r="K3204" s="79">
        <f t="shared" si="380"/>
        <v>1795</v>
      </c>
      <c r="L3204" s="44" t="s">
        <v>110</v>
      </c>
      <c r="M3204" s="44"/>
      <c r="N3204" s="36" t="s">
        <v>402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52</v>
      </c>
      <c r="C3205" s="44">
        <f t="shared" si="381"/>
        <v>52</v>
      </c>
      <c r="D3205" s="30">
        <f t="shared" si="382"/>
        <v>7451</v>
      </c>
      <c r="E3205" s="29"/>
      <c r="F3205" s="31">
        <v>-2</v>
      </c>
      <c r="G3205" s="32" t="s">
        <v>171</v>
      </c>
      <c r="H3205" s="45">
        <f t="shared" si="378"/>
        <v>13558</v>
      </c>
      <c r="I3205" s="47">
        <f t="shared" si="379"/>
        <v>13559</v>
      </c>
      <c r="J3205" s="80" t="s">
        <v>483</v>
      </c>
      <c r="K3205" s="79">
        <f t="shared" si="380"/>
        <v>1796</v>
      </c>
      <c r="L3205" s="44" t="s">
        <v>110</v>
      </c>
      <c r="M3205" s="44"/>
      <c r="N3205" s="36" t="s">
        <v>402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53</v>
      </c>
      <c r="C3206" s="44">
        <f t="shared" si="381"/>
        <v>53</v>
      </c>
      <c r="D3206" s="30">
        <f t="shared" si="382"/>
        <v>7452</v>
      </c>
      <c r="E3206" s="29"/>
      <c r="F3206" s="31">
        <v>-2</v>
      </c>
      <c r="G3206" s="32" t="s">
        <v>171</v>
      </c>
      <c r="H3206" s="45">
        <f t="shared" si="378"/>
        <v>13560</v>
      </c>
      <c r="I3206" s="47">
        <f t="shared" si="379"/>
        <v>13561</v>
      </c>
      <c r="J3206" s="80" t="s">
        <v>483</v>
      </c>
      <c r="K3206" s="79">
        <f t="shared" si="380"/>
        <v>1797</v>
      </c>
      <c r="L3206" s="44" t="s">
        <v>110</v>
      </c>
      <c r="M3206" s="44"/>
      <c r="N3206" s="36" t="s">
        <v>402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54</v>
      </c>
      <c r="C3207" s="44">
        <f t="shared" si="381"/>
        <v>54</v>
      </c>
      <c r="D3207" s="30">
        <f t="shared" si="382"/>
        <v>7453</v>
      </c>
      <c r="E3207" s="29"/>
      <c r="F3207" s="31">
        <v>-2</v>
      </c>
      <c r="G3207" s="32" t="s">
        <v>171</v>
      </c>
      <c r="H3207" s="45">
        <f t="shared" si="378"/>
        <v>13562</v>
      </c>
      <c r="I3207" s="47">
        <f t="shared" si="379"/>
        <v>13563</v>
      </c>
      <c r="J3207" s="80" t="s">
        <v>483</v>
      </c>
      <c r="K3207" s="79">
        <f t="shared" si="380"/>
        <v>1798</v>
      </c>
      <c r="L3207" s="44" t="s">
        <v>110</v>
      </c>
      <c r="M3207" s="44"/>
      <c r="N3207" s="36" t="s">
        <v>402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55</v>
      </c>
      <c r="C3208" s="44">
        <f t="shared" si="381"/>
        <v>55</v>
      </c>
      <c r="D3208" s="30">
        <f t="shared" si="382"/>
        <v>7454</v>
      </c>
      <c r="E3208" s="29"/>
      <c r="F3208" s="31">
        <v>-2</v>
      </c>
      <c r="G3208" s="32" t="s">
        <v>171</v>
      </c>
      <c r="H3208" s="45">
        <f t="shared" si="378"/>
        <v>13564</v>
      </c>
      <c r="I3208" s="47">
        <f t="shared" si="379"/>
        <v>13565</v>
      </c>
      <c r="J3208" s="80" t="s">
        <v>483</v>
      </c>
      <c r="K3208" s="79">
        <f t="shared" si="380"/>
        <v>1799</v>
      </c>
      <c r="L3208" s="44" t="s">
        <v>110</v>
      </c>
      <c r="M3208" s="44"/>
      <c r="N3208" s="36" t="s">
        <v>402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56</v>
      </c>
      <c r="C3209" s="44">
        <f t="shared" si="381"/>
        <v>56</v>
      </c>
      <c r="D3209" s="30">
        <f t="shared" si="382"/>
        <v>7455</v>
      </c>
      <c r="E3209" s="29"/>
      <c r="F3209" s="31">
        <v>-2</v>
      </c>
      <c r="G3209" s="32" t="s">
        <v>171</v>
      </c>
      <c r="H3209" s="45">
        <f t="shared" si="378"/>
        <v>13566</v>
      </c>
      <c r="I3209" s="47">
        <f t="shared" si="379"/>
        <v>13567</v>
      </c>
      <c r="J3209" s="80" t="s">
        <v>483</v>
      </c>
      <c r="K3209" s="79">
        <f t="shared" si="380"/>
        <v>1800</v>
      </c>
      <c r="L3209" s="44" t="s">
        <v>110</v>
      </c>
      <c r="M3209" s="44"/>
      <c r="N3209" s="36" t="s">
        <v>402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57</v>
      </c>
      <c r="C3210" s="44">
        <f t="shared" si="381"/>
        <v>57</v>
      </c>
      <c r="D3210" s="30">
        <f t="shared" si="382"/>
        <v>7456</v>
      </c>
      <c r="E3210" s="29"/>
      <c r="F3210" s="31">
        <v>-2</v>
      </c>
      <c r="G3210" s="32" t="s">
        <v>171</v>
      </c>
      <c r="H3210" s="45">
        <f t="shared" si="378"/>
        <v>13568</v>
      </c>
      <c r="I3210" s="47">
        <f t="shared" si="379"/>
        <v>13569</v>
      </c>
      <c r="J3210" s="80" t="s">
        <v>483</v>
      </c>
      <c r="K3210" s="79">
        <f t="shared" si="380"/>
        <v>1801</v>
      </c>
      <c r="L3210" s="44" t="s">
        <v>110</v>
      </c>
      <c r="M3210" s="44"/>
      <c r="N3210" s="36" t="s">
        <v>402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58</v>
      </c>
      <c r="C3211" s="44">
        <f t="shared" si="381"/>
        <v>58</v>
      </c>
      <c r="D3211" s="30">
        <f t="shared" si="382"/>
        <v>7457</v>
      </c>
      <c r="E3211" s="29"/>
      <c r="F3211" s="31">
        <v>-2</v>
      </c>
      <c r="G3211" s="32" t="s">
        <v>171</v>
      </c>
      <c r="H3211" s="45">
        <f t="shared" si="378"/>
        <v>13570</v>
      </c>
      <c r="I3211" s="47">
        <f t="shared" si="379"/>
        <v>13571</v>
      </c>
      <c r="J3211" s="80" t="s">
        <v>483</v>
      </c>
      <c r="K3211" s="79">
        <f t="shared" si="380"/>
        <v>1802</v>
      </c>
      <c r="L3211" s="44" t="s">
        <v>110</v>
      </c>
      <c r="M3211" s="44"/>
      <c r="N3211" s="36" t="s">
        <v>402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59</v>
      </c>
      <c r="C3212" s="44">
        <f t="shared" si="381"/>
        <v>59</v>
      </c>
      <c r="D3212" s="30">
        <f t="shared" si="382"/>
        <v>7458</v>
      </c>
      <c r="E3212" s="29"/>
      <c r="F3212" s="31">
        <v>-2</v>
      </c>
      <c r="G3212" s="32" t="s">
        <v>171</v>
      </c>
      <c r="H3212" s="45">
        <f t="shared" si="378"/>
        <v>13572</v>
      </c>
      <c r="I3212" s="47">
        <f t="shared" si="379"/>
        <v>13573</v>
      </c>
      <c r="J3212" s="80" t="s">
        <v>483</v>
      </c>
      <c r="K3212" s="79">
        <f t="shared" si="380"/>
        <v>1803</v>
      </c>
      <c r="L3212" s="44" t="s">
        <v>110</v>
      </c>
      <c r="M3212" s="44"/>
      <c r="N3212" s="36" t="s">
        <v>402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60</v>
      </c>
      <c r="C3213" s="44">
        <f t="shared" si="381"/>
        <v>60</v>
      </c>
      <c r="D3213" s="30">
        <f t="shared" si="382"/>
        <v>7459</v>
      </c>
      <c r="E3213" s="29"/>
      <c r="F3213" s="31">
        <v>-2</v>
      </c>
      <c r="G3213" s="32" t="s">
        <v>171</v>
      </c>
      <c r="H3213" s="45">
        <f t="shared" si="378"/>
        <v>13574</v>
      </c>
      <c r="I3213" s="47">
        <f t="shared" si="379"/>
        <v>13575</v>
      </c>
      <c r="J3213" s="80" t="s">
        <v>483</v>
      </c>
      <c r="K3213" s="79">
        <f t="shared" si="380"/>
        <v>1804</v>
      </c>
      <c r="L3213" s="44" t="s">
        <v>110</v>
      </c>
      <c r="M3213" s="44"/>
      <c r="N3213" s="36" t="s">
        <v>402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61</v>
      </c>
      <c r="C3214" s="44">
        <f t="shared" si="381"/>
        <v>61</v>
      </c>
      <c r="D3214" s="30">
        <f t="shared" si="382"/>
        <v>7460</v>
      </c>
      <c r="E3214" s="29"/>
      <c r="F3214" s="31">
        <v>-2</v>
      </c>
      <c r="G3214" s="32" t="s">
        <v>171</v>
      </c>
      <c r="H3214" s="45">
        <f t="shared" si="378"/>
        <v>13576</v>
      </c>
      <c r="I3214" s="47">
        <f t="shared" si="379"/>
        <v>13577</v>
      </c>
      <c r="J3214" s="80" t="s">
        <v>483</v>
      </c>
      <c r="K3214" s="79">
        <f t="shared" si="380"/>
        <v>1805</v>
      </c>
      <c r="L3214" s="44" t="s">
        <v>110</v>
      </c>
      <c r="M3214" s="44"/>
      <c r="N3214" s="36" t="s">
        <v>402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62</v>
      </c>
      <c r="C3215" s="44">
        <f t="shared" si="381"/>
        <v>62</v>
      </c>
      <c r="D3215" s="30">
        <f t="shared" si="382"/>
        <v>7461</v>
      </c>
      <c r="E3215" s="29"/>
      <c r="F3215" s="31">
        <v>-2</v>
      </c>
      <c r="G3215" s="32" t="s">
        <v>171</v>
      </c>
      <c r="H3215" s="45">
        <f t="shared" si="378"/>
        <v>13578</v>
      </c>
      <c r="I3215" s="47">
        <f t="shared" si="379"/>
        <v>13579</v>
      </c>
      <c r="J3215" s="80" t="s">
        <v>483</v>
      </c>
      <c r="K3215" s="79">
        <f t="shared" si="380"/>
        <v>1806</v>
      </c>
      <c r="L3215" s="44" t="s">
        <v>110</v>
      </c>
      <c r="M3215" s="44"/>
      <c r="N3215" s="36" t="s">
        <v>402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63</v>
      </c>
      <c r="C3216" s="44">
        <f t="shared" si="381"/>
        <v>63</v>
      </c>
      <c r="D3216" s="30">
        <f t="shared" si="382"/>
        <v>7462</v>
      </c>
      <c r="E3216" s="29"/>
      <c r="F3216" s="31">
        <v>-2</v>
      </c>
      <c r="G3216" s="32" t="s">
        <v>171</v>
      </c>
      <c r="H3216" s="45">
        <f t="shared" si="378"/>
        <v>13580</v>
      </c>
      <c r="I3216" s="47">
        <f t="shared" si="379"/>
        <v>13581</v>
      </c>
      <c r="J3216" s="80" t="s">
        <v>483</v>
      </c>
      <c r="K3216" s="79">
        <f t="shared" si="380"/>
        <v>1807</v>
      </c>
      <c r="L3216" s="44" t="s">
        <v>110</v>
      </c>
      <c r="M3216" s="44"/>
      <c r="N3216" s="36" t="s">
        <v>402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64</v>
      </c>
      <c r="C3217" s="44">
        <f t="shared" si="381"/>
        <v>64</v>
      </c>
      <c r="D3217" s="30">
        <f t="shared" si="382"/>
        <v>7463</v>
      </c>
      <c r="E3217" s="29"/>
      <c r="F3217" s="31">
        <v>-2</v>
      </c>
      <c r="G3217" s="32" t="s">
        <v>171</v>
      </c>
      <c r="H3217" s="45">
        <f t="shared" si="378"/>
        <v>13582</v>
      </c>
      <c r="I3217" s="47">
        <f t="shared" si="379"/>
        <v>13583</v>
      </c>
      <c r="J3217" s="80" t="s">
        <v>483</v>
      </c>
      <c r="K3217" s="79">
        <f t="shared" si="380"/>
        <v>1808</v>
      </c>
      <c r="L3217" s="44" t="s">
        <v>110</v>
      </c>
      <c r="M3217" s="44"/>
      <c r="N3217" s="36" t="s">
        <v>402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65</v>
      </c>
      <c r="C3218" s="44">
        <f t="shared" si="381"/>
        <v>65</v>
      </c>
      <c r="D3218" s="30">
        <f t="shared" si="382"/>
        <v>7464</v>
      </c>
      <c r="E3218" s="29"/>
      <c r="F3218" s="31">
        <v>-2</v>
      </c>
      <c r="G3218" s="32" t="s">
        <v>171</v>
      </c>
      <c r="H3218" s="45">
        <f t="shared" si="378"/>
        <v>13584</v>
      </c>
      <c r="I3218" s="47">
        <f t="shared" si="379"/>
        <v>13585</v>
      </c>
      <c r="J3218" s="80" t="s">
        <v>483</v>
      </c>
      <c r="K3218" s="79">
        <f t="shared" si="380"/>
        <v>1809</v>
      </c>
      <c r="L3218" s="44" t="s">
        <v>110</v>
      </c>
      <c r="M3218" s="44"/>
      <c r="N3218" s="36" t="s">
        <v>402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83">CONCATENATE("Breaker Percent Utilization - Circuit ",C3219)</f>
        <v>Breaker Percent Utilization - Circuit 66</v>
      </c>
      <c r="C3219" s="44">
        <f t="shared" ref="C3219:C3249" si="384">C3218+1</f>
        <v>66</v>
      </c>
      <c r="D3219" s="30">
        <f t="shared" ref="D3219:D3249" si="385">D3218+1</f>
        <v>7465</v>
      </c>
      <c r="E3219" s="29"/>
      <c r="F3219" s="31">
        <v>-2</v>
      </c>
      <c r="G3219" s="32" t="s">
        <v>171</v>
      </c>
      <c r="H3219" s="45">
        <f t="shared" si="378"/>
        <v>13586</v>
      </c>
      <c r="I3219" s="47">
        <f t="shared" si="379"/>
        <v>13587</v>
      </c>
      <c r="J3219" s="80" t="s">
        <v>483</v>
      </c>
      <c r="K3219" s="79">
        <f t="shared" si="380"/>
        <v>1810</v>
      </c>
      <c r="L3219" s="44" t="s">
        <v>110</v>
      </c>
      <c r="M3219" s="44"/>
      <c r="N3219" s="36" t="s">
        <v>402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83"/>
        <v>Breaker Percent Utilization - Circuit 67</v>
      </c>
      <c r="C3220" s="44">
        <f t="shared" si="384"/>
        <v>67</v>
      </c>
      <c r="D3220" s="30">
        <f t="shared" si="385"/>
        <v>7466</v>
      </c>
      <c r="E3220" s="29"/>
      <c r="F3220" s="31">
        <v>-2</v>
      </c>
      <c r="G3220" s="32" t="s">
        <v>171</v>
      </c>
      <c r="H3220" s="45">
        <f t="shared" ref="H3220:H3249" si="386">I3219+1</f>
        <v>13588</v>
      </c>
      <c r="I3220" s="47">
        <f t="shared" ref="I3220:I3249" si="387">+H3220+1</f>
        <v>13589</v>
      </c>
      <c r="J3220" s="80" t="s">
        <v>483</v>
      </c>
      <c r="K3220" s="79">
        <f t="shared" ref="K3220:K3249" si="388">K3219+1</f>
        <v>1811</v>
      </c>
      <c r="L3220" s="44" t="s">
        <v>110</v>
      </c>
      <c r="M3220" s="44"/>
      <c r="N3220" s="36" t="s">
        <v>402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83"/>
        <v>Breaker Percent Utilization - Circuit 68</v>
      </c>
      <c r="C3221" s="44">
        <f t="shared" si="384"/>
        <v>68</v>
      </c>
      <c r="D3221" s="30">
        <f t="shared" si="385"/>
        <v>7467</v>
      </c>
      <c r="E3221" s="29"/>
      <c r="F3221" s="31">
        <v>-2</v>
      </c>
      <c r="G3221" s="32" t="s">
        <v>171</v>
      </c>
      <c r="H3221" s="45">
        <f t="shared" si="386"/>
        <v>13590</v>
      </c>
      <c r="I3221" s="47">
        <f t="shared" si="387"/>
        <v>13591</v>
      </c>
      <c r="J3221" s="80" t="s">
        <v>483</v>
      </c>
      <c r="K3221" s="79">
        <f t="shared" si="388"/>
        <v>1812</v>
      </c>
      <c r="L3221" s="44" t="s">
        <v>110</v>
      </c>
      <c r="M3221" s="44"/>
      <c r="N3221" s="36" t="s">
        <v>402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83"/>
        <v>Breaker Percent Utilization - Circuit 69</v>
      </c>
      <c r="C3222" s="44">
        <f t="shared" si="384"/>
        <v>69</v>
      </c>
      <c r="D3222" s="30">
        <f t="shared" si="385"/>
        <v>7468</v>
      </c>
      <c r="E3222" s="29"/>
      <c r="F3222" s="31">
        <v>-2</v>
      </c>
      <c r="G3222" s="32" t="s">
        <v>171</v>
      </c>
      <c r="H3222" s="45">
        <f t="shared" si="386"/>
        <v>13592</v>
      </c>
      <c r="I3222" s="47">
        <f t="shared" si="387"/>
        <v>13593</v>
      </c>
      <c r="J3222" s="80" t="s">
        <v>483</v>
      </c>
      <c r="K3222" s="79">
        <f t="shared" si="388"/>
        <v>1813</v>
      </c>
      <c r="L3222" s="44" t="s">
        <v>110</v>
      </c>
      <c r="M3222" s="44"/>
      <c r="N3222" s="36" t="s">
        <v>402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83"/>
        <v>Breaker Percent Utilization - Circuit 70</v>
      </c>
      <c r="C3223" s="44">
        <f t="shared" si="384"/>
        <v>70</v>
      </c>
      <c r="D3223" s="30">
        <f t="shared" si="385"/>
        <v>7469</v>
      </c>
      <c r="E3223" s="29"/>
      <c r="F3223" s="31">
        <v>-2</v>
      </c>
      <c r="G3223" s="32" t="s">
        <v>171</v>
      </c>
      <c r="H3223" s="45">
        <f t="shared" si="386"/>
        <v>13594</v>
      </c>
      <c r="I3223" s="47">
        <f t="shared" si="387"/>
        <v>13595</v>
      </c>
      <c r="J3223" s="80" t="s">
        <v>483</v>
      </c>
      <c r="K3223" s="79">
        <f t="shared" si="388"/>
        <v>1814</v>
      </c>
      <c r="L3223" s="44" t="s">
        <v>110</v>
      </c>
      <c r="M3223" s="44"/>
      <c r="N3223" s="36" t="s">
        <v>402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83"/>
        <v>Breaker Percent Utilization - Circuit 71</v>
      </c>
      <c r="C3224" s="44">
        <f t="shared" si="384"/>
        <v>71</v>
      </c>
      <c r="D3224" s="30">
        <f t="shared" si="385"/>
        <v>7470</v>
      </c>
      <c r="E3224" s="29"/>
      <c r="F3224" s="31">
        <v>-2</v>
      </c>
      <c r="G3224" s="32" t="s">
        <v>171</v>
      </c>
      <c r="H3224" s="45">
        <f t="shared" si="386"/>
        <v>13596</v>
      </c>
      <c r="I3224" s="47">
        <f t="shared" si="387"/>
        <v>13597</v>
      </c>
      <c r="J3224" s="80" t="s">
        <v>483</v>
      </c>
      <c r="K3224" s="79">
        <f t="shared" si="388"/>
        <v>1815</v>
      </c>
      <c r="L3224" s="44" t="s">
        <v>110</v>
      </c>
      <c r="M3224" s="44"/>
      <c r="N3224" s="36" t="s">
        <v>402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83"/>
        <v>Breaker Percent Utilization - Circuit 72</v>
      </c>
      <c r="C3225" s="44">
        <f t="shared" si="384"/>
        <v>72</v>
      </c>
      <c r="D3225" s="30">
        <f t="shared" si="385"/>
        <v>7471</v>
      </c>
      <c r="E3225" s="29"/>
      <c r="F3225" s="31">
        <v>-2</v>
      </c>
      <c r="G3225" s="32" t="s">
        <v>171</v>
      </c>
      <c r="H3225" s="45">
        <f t="shared" si="386"/>
        <v>13598</v>
      </c>
      <c r="I3225" s="47">
        <f t="shared" si="387"/>
        <v>13599</v>
      </c>
      <c r="J3225" s="80" t="s">
        <v>483</v>
      </c>
      <c r="K3225" s="79">
        <f t="shared" si="388"/>
        <v>1816</v>
      </c>
      <c r="L3225" s="44" t="s">
        <v>110</v>
      </c>
      <c r="M3225" s="44"/>
      <c r="N3225" s="36" t="s">
        <v>402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83"/>
        <v>Breaker Percent Utilization - Circuit 73</v>
      </c>
      <c r="C3226" s="44">
        <f t="shared" si="384"/>
        <v>73</v>
      </c>
      <c r="D3226" s="30">
        <f t="shared" si="385"/>
        <v>7472</v>
      </c>
      <c r="E3226" s="29"/>
      <c r="F3226" s="31">
        <v>-2</v>
      </c>
      <c r="G3226" s="32" t="s">
        <v>171</v>
      </c>
      <c r="H3226" s="45">
        <f t="shared" si="386"/>
        <v>13600</v>
      </c>
      <c r="I3226" s="47">
        <f t="shared" si="387"/>
        <v>13601</v>
      </c>
      <c r="J3226" s="80" t="s">
        <v>483</v>
      </c>
      <c r="K3226" s="79">
        <f t="shared" si="388"/>
        <v>1817</v>
      </c>
      <c r="L3226" s="44" t="s">
        <v>110</v>
      </c>
      <c r="M3226" s="44"/>
      <c r="N3226" s="36" t="s">
        <v>402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83"/>
        <v>Breaker Percent Utilization - Circuit 74</v>
      </c>
      <c r="C3227" s="44">
        <f t="shared" si="384"/>
        <v>74</v>
      </c>
      <c r="D3227" s="30">
        <f t="shared" si="385"/>
        <v>7473</v>
      </c>
      <c r="E3227" s="29"/>
      <c r="F3227" s="31">
        <v>-2</v>
      </c>
      <c r="G3227" s="32" t="s">
        <v>171</v>
      </c>
      <c r="H3227" s="45">
        <f t="shared" si="386"/>
        <v>13602</v>
      </c>
      <c r="I3227" s="47">
        <f t="shared" si="387"/>
        <v>13603</v>
      </c>
      <c r="J3227" s="80" t="s">
        <v>483</v>
      </c>
      <c r="K3227" s="79">
        <f t="shared" si="388"/>
        <v>1818</v>
      </c>
      <c r="L3227" s="44" t="s">
        <v>110</v>
      </c>
      <c r="M3227" s="44"/>
      <c r="N3227" s="36" t="s">
        <v>402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83"/>
        <v>Breaker Percent Utilization - Circuit 75</v>
      </c>
      <c r="C3228" s="44">
        <f t="shared" si="384"/>
        <v>75</v>
      </c>
      <c r="D3228" s="30">
        <f t="shared" si="385"/>
        <v>7474</v>
      </c>
      <c r="E3228" s="29"/>
      <c r="F3228" s="31">
        <v>-2</v>
      </c>
      <c r="G3228" s="32" t="s">
        <v>171</v>
      </c>
      <c r="H3228" s="45">
        <f t="shared" si="386"/>
        <v>13604</v>
      </c>
      <c r="I3228" s="47">
        <f t="shared" si="387"/>
        <v>13605</v>
      </c>
      <c r="J3228" s="80" t="s">
        <v>483</v>
      </c>
      <c r="K3228" s="79">
        <f t="shared" si="388"/>
        <v>1819</v>
      </c>
      <c r="L3228" s="44" t="s">
        <v>110</v>
      </c>
      <c r="M3228" s="44"/>
      <c r="N3228" s="36" t="s">
        <v>402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83"/>
        <v>Breaker Percent Utilization - Circuit 76</v>
      </c>
      <c r="C3229" s="44">
        <f t="shared" si="384"/>
        <v>76</v>
      </c>
      <c r="D3229" s="30">
        <f t="shared" si="385"/>
        <v>7475</v>
      </c>
      <c r="E3229" s="29"/>
      <c r="F3229" s="31">
        <v>-2</v>
      </c>
      <c r="G3229" s="32" t="s">
        <v>171</v>
      </c>
      <c r="H3229" s="45">
        <f t="shared" si="386"/>
        <v>13606</v>
      </c>
      <c r="I3229" s="47">
        <f t="shared" si="387"/>
        <v>13607</v>
      </c>
      <c r="J3229" s="80" t="s">
        <v>483</v>
      </c>
      <c r="K3229" s="79">
        <f t="shared" si="388"/>
        <v>1820</v>
      </c>
      <c r="L3229" s="44" t="s">
        <v>110</v>
      </c>
      <c r="M3229" s="44"/>
      <c r="N3229" s="36" t="s">
        <v>402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83"/>
        <v>Breaker Percent Utilization - Circuit 77</v>
      </c>
      <c r="C3230" s="44">
        <f t="shared" si="384"/>
        <v>77</v>
      </c>
      <c r="D3230" s="30">
        <f t="shared" si="385"/>
        <v>7476</v>
      </c>
      <c r="E3230" s="29"/>
      <c r="F3230" s="31">
        <v>-2</v>
      </c>
      <c r="G3230" s="32" t="s">
        <v>171</v>
      </c>
      <c r="H3230" s="45">
        <f t="shared" si="386"/>
        <v>13608</v>
      </c>
      <c r="I3230" s="47">
        <f t="shared" si="387"/>
        <v>13609</v>
      </c>
      <c r="J3230" s="80" t="s">
        <v>483</v>
      </c>
      <c r="K3230" s="79">
        <f t="shared" si="388"/>
        <v>1821</v>
      </c>
      <c r="L3230" s="44" t="s">
        <v>110</v>
      </c>
      <c r="M3230" s="44"/>
      <c r="N3230" s="36" t="s">
        <v>402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78</v>
      </c>
      <c r="C3231" s="44">
        <f t="shared" si="384"/>
        <v>78</v>
      </c>
      <c r="D3231" s="30">
        <f t="shared" si="385"/>
        <v>7477</v>
      </c>
      <c r="E3231" s="29"/>
      <c r="F3231" s="31">
        <v>-2</v>
      </c>
      <c r="G3231" s="32" t="s">
        <v>171</v>
      </c>
      <c r="H3231" s="45">
        <f t="shared" si="386"/>
        <v>13610</v>
      </c>
      <c r="I3231" s="47">
        <f t="shared" si="387"/>
        <v>13611</v>
      </c>
      <c r="J3231" s="80" t="s">
        <v>483</v>
      </c>
      <c r="K3231" s="79">
        <f t="shared" si="388"/>
        <v>1822</v>
      </c>
      <c r="L3231" s="44" t="s">
        <v>110</v>
      </c>
      <c r="M3231" s="44"/>
      <c r="N3231" s="36" t="s">
        <v>402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79</v>
      </c>
      <c r="C3232" s="44">
        <f t="shared" si="384"/>
        <v>79</v>
      </c>
      <c r="D3232" s="30">
        <f t="shared" si="385"/>
        <v>7478</v>
      </c>
      <c r="E3232" s="29"/>
      <c r="F3232" s="31">
        <v>-2</v>
      </c>
      <c r="G3232" s="32" t="s">
        <v>171</v>
      </c>
      <c r="H3232" s="45">
        <f t="shared" si="386"/>
        <v>13612</v>
      </c>
      <c r="I3232" s="47">
        <f t="shared" si="387"/>
        <v>13613</v>
      </c>
      <c r="J3232" s="80" t="s">
        <v>483</v>
      </c>
      <c r="K3232" s="79">
        <f t="shared" si="388"/>
        <v>1823</v>
      </c>
      <c r="L3232" s="44" t="s">
        <v>110</v>
      </c>
      <c r="M3232" s="44"/>
      <c r="N3232" s="36" t="s">
        <v>402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80</v>
      </c>
      <c r="C3233" s="44">
        <f t="shared" si="384"/>
        <v>80</v>
      </c>
      <c r="D3233" s="30">
        <f t="shared" si="385"/>
        <v>7479</v>
      </c>
      <c r="E3233" s="29"/>
      <c r="F3233" s="31">
        <v>-2</v>
      </c>
      <c r="G3233" s="32" t="s">
        <v>171</v>
      </c>
      <c r="H3233" s="45">
        <f t="shared" si="386"/>
        <v>13614</v>
      </c>
      <c r="I3233" s="47">
        <f t="shared" si="387"/>
        <v>13615</v>
      </c>
      <c r="J3233" s="80" t="s">
        <v>483</v>
      </c>
      <c r="K3233" s="79">
        <f t="shared" si="388"/>
        <v>1824</v>
      </c>
      <c r="L3233" s="44" t="s">
        <v>110</v>
      </c>
      <c r="M3233" s="44"/>
      <c r="N3233" s="36" t="s">
        <v>402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81</v>
      </c>
      <c r="C3234" s="44">
        <f t="shared" si="384"/>
        <v>81</v>
      </c>
      <c r="D3234" s="30">
        <f t="shared" si="385"/>
        <v>7480</v>
      </c>
      <c r="E3234" s="29"/>
      <c r="F3234" s="31">
        <v>-2</v>
      </c>
      <c r="G3234" s="32" t="s">
        <v>171</v>
      </c>
      <c r="H3234" s="45">
        <f t="shared" si="386"/>
        <v>13616</v>
      </c>
      <c r="I3234" s="47">
        <f t="shared" si="387"/>
        <v>13617</v>
      </c>
      <c r="J3234" s="80" t="s">
        <v>483</v>
      </c>
      <c r="K3234" s="79">
        <f t="shared" si="388"/>
        <v>1825</v>
      </c>
      <c r="L3234" s="44" t="s">
        <v>110</v>
      </c>
      <c r="M3234" s="44"/>
      <c r="N3234" s="36" t="s">
        <v>402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82</v>
      </c>
      <c r="C3235" s="44">
        <f t="shared" si="384"/>
        <v>82</v>
      </c>
      <c r="D3235" s="30">
        <f t="shared" si="385"/>
        <v>7481</v>
      </c>
      <c r="E3235" s="29"/>
      <c r="F3235" s="31">
        <v>-2</v>
      </c>
      <c r="G3235" s="32" t="s">
        <v>171</v>
      </c>
      <c r="H3235" s="45">
        <f t="shared" si="386"/>
        <v>13618</v>
      </c>
      <c r="I3235" s="47">
        <f t="shared" si="387"/>
        <v>13619</v>
      </c>
      <c r="J3235" s="80" t="s">
        <v>483</v>
      </c>
      <c r="K3235" s="79">
        <f t="shared" si="388"/>
        <v>1826</v>
      </c>
      <c r="L3235" s="44" t="s">
        <v>110</v>
      </c>
      <c r="M3235" s="44"/>
      <c r="N3235" s="36" t="s">
        <v>402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83</v>
      </c>
      <c r="C3236" s="44">
        <f t="shared" si="384"/>
        <v>83</v>
      </c>
      <c r="D3236" s="30">
        <f t="shared" si="385"/>
        <v>7482</v>
      </c>
      <c r="E3236" s="29"/>
      <c r="F3236" s="31">
        <v>-2</v>
      </c>
      <c r="G3236" s="32" t="s">
        <v>171</v>
      </c>
      <c r="H3236" s="45">
        <f t="shared" si="386"/>
        <v>13620</v>
      </c>
      <c r="I3236" s="47">
        <f t="shared" si="387"/>
        <v>13621</v>
      </c>
      <c r="J3236" s="80" t="s">
        <v>483</v>
      </c>
      <c r="K3236" s="79">
        <f t="shared" si="388"/>
        <v>1827</v>
      </c>
      <c r="L3236" s="44" t="s">
        <v>110</v>
      </c>
      <c r="M3236" s="44"/>
      <c r="N3236" s="36" t="s">
        <v>402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84</v>
      </c>
      <c r="C3237" s="44">
        <f t="shared" si="384"/>
        <v>84</v>
      </c>
      <c r="D3237" s="30">
        <f t="shared" si="385"/>
        <v>7483</v>
      </c>
      <c r="E3237" s="29"/>
      <c r="F3237" s="31">
        <v>-2</v>
      </c>
      <c r="G3237" s="32" t="s">
        <v>171</v>
      </c>
      <c r="H3237" s="45">
        <f t="shared" si="386"/>
        <v>13622</v>
      </c>
      <c r="I3237" s="47">
        <f t="shared" si="387"/>
        <v>13623</v>
      </c>
      <c r="J3237" s="80" t="s">
        <v>483</v>
      </c>
      <c r="K3237" s="79">
        <f t="shared" si="388"/>
        <v>1828</v>
      </c>
      <c r="L3237" s="44" t="s">
        <v>110</v>
      </c>
      <c r="M3237" s="44"/>
      <c r="N3237" s="36" t="s">
        <v>402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85</v>
      </c>
      <c r="C3238" s="44">
        <f t="shared" si="384"/>
        <v>85</v>
      </c>
      <c r="D3238" s="30">
        <f t="shared" si="385"/>
        <v>7484</v>
      </c>
      <c r="E3238" s="29"/>
      <c r="F3238" s="31">
        <v>-2</v>
      </c>
      <c r="G3238" s="32" t="s">
        <v>171</v>
      </c>
      <c r="H3238" s="45">
        <f t="shared" si="386"/>
        <v>13624</v>
      </c>
      <c r="I3238" s="47">
        <f t="shared" si="387"/>
        <v>13625</v>
      </c>
      <c r="J3238" s="80" t="s">
        <v>483</v>
      </c>
      <c r="K3238" s="79">
        <f t="shared" si="388"/>
        <v>1829</v>
      </c>
      <c r="L3238" s="44" t="s">
        <v>110</v>
      </c>
      <c r="M3238" s="44"/>
      <c r="N3238" s="36" t="s">
        <v>402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86</v>
      </c>
      <c r="C3239" s="44">
        <f t="shared" si="384"/>
        <v>86</v>
      </c>
      <c r="D3239" s="30">
        <f t="shared" si="385"/>
        <v>7485</v>
      </c>
      <c r="E3239" s="29"/>
      <c r="F3239" s="31">
        <v>-2</v>
      </c>
      <c r="G3239" s="32" t="s">
        <v>171</v>
      </c>
      <c r="H3239" s="45">
        <f t="shared" si="386"/>
        <v>13626</v>
      </c>
      <c r="I3239" s="47">
        <f t="shared" si="387"/>
        <v>13627</v>
      </c>
      <c r="J3239" s="80" t="s">
        <v>483</v>
      </c>
      <c r="K3239" s="79">
        <f t="shared" si="388"/>
        <v>1830</v>
      </c>
      <c r="L3239" s="44" t="s">
        <v>110</v>
      </c>
      <c r="M3239" s="44"/>
      <c r="N3239" s="36" t="s">
        <v>402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87</v>
      </c>
      <c r="C3240" s="44">
        <f t="shared" si="384"/>
        <v>87</v>
      </c>
      <c r="D3240" s="30">
        <f t="shared" si="385"/>
        <v>7486</v>
      </c>
      <c r="E3240" s="29"/>
      <c r="F3240" s="31">
        <v>-2</v>
      </c>
      <c r="G3240" s="32" t="s">
        <v>171</v>
      </c>
      <c r="H3240" s="45">
        <f t="shared" si="386"/>
        <v>13628</v>
      </c>
      <c r="I3240" s="47">
        <f t="shared" si="387"/>
        <v>13629</v>
      </c>
      <c r="J3240" s="80" t="s">
        <v>483</v>
      </c>
      <c r="K3240" s="79">
        <f t="shared" si="388"/>
        <v>1831</v>
      </c>
      <c r="L3240" s="44" t="s">
        <v>110</v>
      </c>
      <c r="M3240" s="44"/>
      <c r="N3240" s="36" t="s">
        <v>402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83"/>
        <v>Breaker Percent Utilization - Circuit 88</v>
      </c>
      <c r="C3241" s="44">
        <f t="shared" si="384"/>
        <v>88</v>
      </c>
      <c r="D3241" s="30">
        <f t="shared" si="385"/>
        <v>7487</v>
      </c>
      <c r="E3241" s="29"/>
      <c r="F3241" s="31">
        <v>-2</v>
      </c>
      <c r="G3241" s="32" t="s">
        <v>171</v>
      </c>
      <c r="H3241" s="45">
        <f t="shared" si="386"/>
        <v>13630</v>
      </c>
      <c r="I3241" s="47">
        <f t="shared" si="387"/>
        <v>13631</v>
      </c>
      <c r="J3241" s="80" t="s">
        <v>483</v>
      </c>
      <c r="K3241" s="79">
        <f t="shared" si="388"/>
        <v>1832</v>
      </c>
      <c r="L3241" s="44" t="s">
        <v>110</v>
      </c>
      <c r="M3241" s="44"/>
      <c r="N3241" s="36" t="s">
        <v>402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83"/>
        <v>Breaker Percent Utilization - Circuit 89</v>
      </c>
      <c r="C3242" s="44">
        <f t="shared" si="384"/>
        <v>89</v>
      </c>
      <c r="D3242" s="30">
        <f t="shared" si="385"/>
        <v>7488</v>
      </c>
      <c r="E3242" s="29"/>
      <c r="F3242" s="31">
        <v>-2</v>
      </c>
      <c r="G3242" s="32" t="s">
        <v>171</v>
      </c>
      <c r="H3242" s="45">
        <f t="shared" si="386"/>
        <v>13632</v>
      </c>
      <c r="I3242" s="47">
        <f t="shared" si="387"/>
        <v>13633</v>
      </c>
      <c r="J3242" s="80" t="s">
        <v>483</v>
      </c>
      <c r="K3242" s="79">
        <f t="shared" si="388"/>
        <v>1833</v>
      </c>
      <c r="L3242" s="44" t="s">
        <v>110</v>
      </c>
      <c r="M3242" s="44"/>
      <c r="N3242" s="36" t="s">
        <v>402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83"/>
        <v>Breaker Percent Utilization - Circuit 90</v>
      </c>
      <c r="C3243" s="44">
        <f t="shared" si="384"/>
        <v>90</v>
      </c>
      <c r="D3243" s="30">
        <f t="shared" si="385"/>
        <v>7489</v>
      </c>
      <c r="E3243" s="29"/>
      <c r="F3243" s="31">
        <v>-2</v>
      </c>
      <c r="G3243" s="32" t="s">
        <v>171</v>
      </c>
      <c r="H3243" s="45">
        <f t="shared" si="386"/>
        <v>13634</v>
      </c>
      <c r="I3243" s="47">
        <f t="shared" si="387"/>
        <v>13635</v>
      </c>
      <c r="J3243" s="80" t="s">
        <v>483</v>
      </c>
      <c r="K3243" s="79">
        <f t="shared" si="388"/>
        <v>1834</v>
      </c>
      <c r="L3243" s="44" t="s">
        <v>110</v>
      </c>
      <c r="M3243" s="44"/>
      <c r="N3243" s="36" t="s">
        <v>402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83"/>
        <v>Breaker Percent Utilization - Circuit 91</v>
      </c>
      <c r="C3244" s="44">
        <f t="shared" si="384"/>
        <v>91</v>
      </c>
      <c r="D3244" s="30">
        <f t="shared" si="385"/>
        <v>7490</v>
      </c>
      <c r="E3244" s="29"/>
      <c r="F3244" s="31">
        <v>-2</v>
      </c>
      <c r="G3244" s="32" t="s">
        <v>171</v>
      </c>
      <c r="H3244" s="45">
        <f t="shared" si="386"/>
        <v>13636</v>
      </c>
      <c r="I3244" s="47">
        <f t="shared" si="387"/>
        <v>13637</v>
      </c>
      <c r="J3244" s="80" t="s">
        <v>483</v>
      </c>
      <c r="K3244" s="79">
        <f t="shared" si="388"/>
        <v>1835</v>
      </c>
      <c r="L3244" s="44" t="s">
        <v>110</v>
      </c>
      <c r="M3244" s="44"/>
      <c r="N3244" s="36" t="s">
        <v>402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83"/>
        <v>Breaker Percent Utilization - Circuit 92</v>
      </c>
      <c r="C3245" s="44">
        <f t="shared" si="384"/>
        <v>92</v>
      </c>
      <c r="D3245" s="30">
        <f t="shared" si="385"/>
        <v>7491</v>
      </c>
      <c r="E3245" s="29"/>
      <c r="F3245" s="31">
        <v>-2</v>
      </c>
      <c r="G3245" s="32" t="s">
        <v>171</v>
      </c>
      <c r="H3245" s="45">
        <f t="shared" si="386"/>
        <v>13638</v>
      </c>
      <c r="I3245" s="47">
        <f t="shared" si="387"/>
        <v>13639</v>
      </c>
      <c r="J3245" s="80" t="s">
        <v>483</v>
      </c>
      <c r="K3245" s="79">
        <f t="shared" si="388"/>
        <v>1836</v>
      </c>
      <c r="L3245" s="44" t="s">
        <v>110</v>
      </c>
      <c r="M3245" s="44"/>
      <c r="N3245" s="36" t="s">
        <v>402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83"/>
        <v>Breaker Percent Utilization - Circuit 93</v>
      </c>
      <c r="C3246" s="44">
        <f t="shared" si="384"/>
        <v>93</v>
      </c>
      <c r="D3246" s="30">
        <f t="shared" si="385"/>
        <v>7492</v>
      </c>
      <c r="E3246" s="29"/>
      <c r="F3246" s="31">
        <v>-2</v>
      </c>
      <c r="G3246" s="32" t="s">
        <v>171</v>
      </c>
      <c r="H3246" s="45">
        <f t="shared" si="386"/>
        <v>13640</v>
      </c>
      <c r="I3246" s="47">
        <f t="shared" si="387"/>
        <v>13641</v>
      </c>
      <c r="J3246" s="80" t="s">
        <v>483</v>
      </c>
      <c r="K3246" s="79">
        <f t="shared" si="388"/>
        <v>1837</v>
      </c>
      <c r="L3246" s="44" t="s">
        <v>110</v>
      </c>
      <c r="M3246" s="44"/>
      <c r="N3246" s="36" t="s">
        <v>402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83"/>
        <v>Breaker Percent Utilization - Circuit 94</v>
      </c>
      <c r="C3247" s="44">
        <f t="shared" si="384"/>
        <v>94</v>
      </c>
      <c r="D3247" s="30">
        <f t="shared" si="385"/>
        <v>7493</v>
      </c>
      <c r="E3247" s="29"/>
      <c r="F3247" s="31">
        <v>-2</v>
      </c>
      <c r="G3247" s="32" t="s">
        <v>171</v>
      </c>
      <c r="H3247" s="45">
        <f t="shared" si="386"/>
        <v>13642</v>
      </c>
      <c r="I3247" s="47">
        <f t="shared" si="387"/>
        <v>13643</v>
      </c>
      <c r="J3247" s="80" t="s">
        <v>483</v>
      </c>
      <c r="K3247" s="79">
        <f t="shared" si="388"/>
        <v>1838</v>
      </c>
      <c r="L3247" s="44" t="s">
        <v>110</v>
      </c>
      <c r="M3247" s="44"/>
      <c r="N3247" s="36" t="s">
        <v>402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83"/>
        <v>Breaker Percent Utilization - Circuit 95</v>
      </c>
      <c r="C3248" s="44">
        <f t="shared" si="384"/>
        <v>95</v>
      </c>
      <c r="D3248" s="30">
        <f t="shared" si="385"/>
        <v>7494</v>
      </c>
      <c r="E3248" s="29"/>
      <c r="F3248" s="31">
        <v>-2</v>
      </c>
      <c r="G3248" s="32" t="s">
        <v>171</v>
      </c>
      <c r="H3248" s="45">
        <f t="shared" si="386"/>
        <v>13644</v>
      </c>
      <c r="I3248" s="47">
        <f t="shared" si="387"/>
        <v>13645</v>
      </c>
      <c r="J3248" s="80" t="s">
        <v>483</v>
      </c>
      <c r="K3248" s="79">
        <f t="shared" si="388"/>
        <v>1839</v>
      </c>
      <c r="L3248" s="44" t="s">
        <v>110</v>
      </c>
      <c r="M3248" s="44"/>
      <c r="N3248" s="36" t="s">
        <v>402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83"/>
        <v>Breaker Percent Utilization - Circuit 96</v>
      </c>
      <c r="C3249" s="44">
        <f t="shared" si="384"/>
        <v>96</v>
      </c>
      <c r="D3249" s="30">
        <f t="shared" si="385"/>
        <v>7495</v>
      </c>
      <c r="E3249" s="29"/>
      <c r="F3249" s="31">
        <v>-2</v>
      </c>
      <c r="G3249" s="32" t="s">
        <v>171</v>
      </c>
      <c r="H3249" s="45">
        <f t="shared" si="386"/>
        <v>13646</v>
      </c>
      <c r="I3249" s="47">
        <f t="shared" si="387"/>
        <v>13647</v>
      </c>
      <c r="J3249" s="80" t="s">
        <v>483</v>
      </c>
      <c r="K3249" s="79">
        <f t="shared" si="388"/>
        <v>1840</v>
      </c>
      <c r="L3249" s="44" t="s">
        <v>110</v>
      </c>
      <c r="M3249" s="44"/>
      <c r="N3249" s="36" t="s">
        <v>402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376</v>
      </c>
      <c r="B3252" s="71" t="str">
        <f>CONCATENATE("True Meter #",C3252)</f>
        <v>True Meter #1</v>
      </c>
      <c r="C3252" s="36">
        <v>1</v>
      </c>
      <c r="D3252" s="45">
        <v>15000</v>
      </c>
      <c r="E3252" s="44">
        <f>D3405</f>
        <v>15276</v>
      </c>
      <c r="F3252" s="31"/>
      <c r="H3252" s="23">
        <f>H3290</f>
        <v>15060</v>
      </c>
      <c r="I3252" s="25">
        <f>I3405</f>
        <v>15485</v>
      </c>
      <c r="P3252" s="35" t="s">
        <v>119</v>
      </c>
    </row>
    <row r="3253" spans="1:16" outlineLevel="1" x14ac:dyDescent="0.25">
      <c r="A3253" s="66" t="s">
        <v>39</v>
      </c>
      <c r="D3253" s="30"/>
      <c r="E3253" s="29"/>
      <c r="F3253" s="31"/>
    </row>
    <row r="3254" spans="1:16" ht="15.75" customHeight="1" outlineLevel="2" x14ac:dyDescent="0.25">
      <c r="B3254" s="35" t="s">
        <v>439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440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427</v>
      </c>
    </row>
    <row r="3256" spans="1:16" ht="15.75" customHeight="1" outlineLevel="3" x14ac:dyDescent="0.25">
      <c r="B3256" s="35" t="s">
        <v>444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445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446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80"/>
      <c r="K3259" s="79"/>
      <c r="L3259" s="29"/>
      <c r="M3259" s="29"/>
      <c r="N3259" s="29"/>
      <c r="O3259" s="29"/>
      <c r="P3259" s="28"/>
    </row>
    <row r="3260" spans="1:16" s="48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80"/>
      <c r="K3260" s="79"/>
      <c r="L3260" s="36" t="s">
        <v>110</v>
      </c>
      <c r="M3260" s="36" t="s">
        <v>52</v>
      </c>
      <c r="N3260" s="36" t="s">
        <v>403</v>
      </c>
      <c r="O3260" s="44"/>
      <c r="P3260" s="35" t="s">
        <v>427</v>
      </c>
    </row>
    <row r="3261" spans="1:16" s="48" customFormat="1" ht="15.75" customHeight="1" outlineLevel="3" x14ac:dyDescent="0.25">
      <c r="A3261" s="42"/>
      <c r="B3261" s="43" t="s">
        <v>447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80"/>
      <c r="K3261" s="79"/>
      <c r="L3261" s="36" t="s">
        <v>110</v>
      </c>
      <c r="M3261" s="36" t="s">
        <v>52</v>
      </c>
      <c r="N3261" s="36" t="s">
        <v>403</v>
      </c>
      <c r="O3261" s="44"/>
      <c r="P3261" s="43"/>
    </row>
    <row r="3262" spans="1:16" s="48" customFormat="1" ht="15.75" customHeight="1" outlineLevel="3" x14ac:dyDescent="0.25">
      <c r="A3262" s="42"/>
      <c r="B3262" s="43" t="s">
        <v>448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80"/>
      <c r="K3262" s="79"/>
      <c r="L3262" s="36" t="s">
        <v>110</v>
      </c>
      <c r="M3262" s="36" t="s">
        <v>52</v>
      </c>
      <c r="N3262" s="36" t="s">
        <v>403</v>
      </c>
      <c r="O3262" s="44"/>
      <c r="P3262" s="43"/>
    </row>
    <row r="3263" spans="1:16" s="48" customFormat="1" ht="15.75" customHeight="1" outlineLevel="3" x14ac:dyDescent="0.25">
      <c r="A3263" s="42"/>
      <c r="B3263" s="43" t="s">
        <v>449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80"/>
      <c r="K3263" s="79"/>
      <c r="L3263" s="36" t="s">
        <v>110</v>
      </c>
      <c r="M3263" s="36" t="s">
        <v>52</v>
      </c>
      <c r="N3263" s="36" t="s">
        <v>403</v>
      </c>
      <c r="O3263" s="44"/>
      <c r="P3263" s="43"/>
    </row>
    <row r="3264" spans="1:16" s="48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80"/>
      <c r="K3264" s="79"/>
      <c r="L3264" s="44"/>
      <c r="M3264" s="44"/>
      <c r="N3264" s="44"/>
      <c r="O3264" s="44"/>
      <c r="P3264" s="43"/>
    </row>
    <row r="3265" spans="1:16" s="48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80"/>
      <c r="K3265" s="79"/>
      <c r="L3265" s="36" t="s">
        <v>110</v>
      </c>
      <c r="M3265" s="36" t="s">
        <v>52</v>
      </c>
      <c r="N3265" s="36" t="s">
        <v>403</v>
      </c>
      <c r="O3265" s="44"/>
      <c r="P3265" s="35" t="s">
        <v>427</v>
      </c>
    </row>
    <row r="3266" spans="1:16" s="48" customFormat="1" ht="15.75" customHeight="1" outlineLevel="3" x14ac:dyDescent="0.25">
      <c r="A3266" s="42"/>
      <c r="B3266" s="43" t="s">
        <v>450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80"/>
      <c r="K3266" s="79"/>
      <c r="L3266" s="36" t="s">
        <v>110</v>
      </c>
      <c r="M3266" s="36" t="s">
        <v>52</v>
      </c>
      <c r="N3266" s="36" t="s">
        <v>403</v>
      </c>
      <c r="O3266" s="44"/>
      <c r="P3266" s="43"/>
    </row>
    <row r="3267" spans="1:16" s="48" customFormat="1" ht="15.75" customHeight="1" outlineLevel="3" x14ac:dyDescent="0.25">
      <c r="A3267" s="42"/>
      <c r="B3267" s="43" t="s">
        <v>451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80"/>
      <c r="K3267" s="79"/>
      <c r="L3267" s="36" t="s">
        <v>110</v>
      </c>
      <c r="M3267" s="36" t="s">
        <v>52</v>
      </c>
      <c r="N3267" s="36" t="s">
        <v>403</v>
      </c>
      <c r="O3267" s="44"/>
      <c r="P3267" s="43"/>
    </row>
    <row r="3268" spans="1:16" s="48" customFormat="1" ht="15.75" customHeight="1" outlineLevel="3" x14ac:dyDescent="0.25">
      <c r="A3268" s="42"/>
      <c r="B3268" s="43" t="s">
        <v>452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80"/>
      <c r="K3268" s="79"/>
      <c r="L3268" s="36" t="s">
        <v>110</v>
      </c>
      <c r="M3268" s="36" t="s">
        <v>52</v>
      </c>
      <c r="N3268" s="36" t="s">
        <v>403</v>
      </c>
      <c r="O3268" s="44"/>
      <c r="P3268" s="43"/>
    </row>
    <row r="3269" spans="1:16" s="48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80"/>
      <c r="K3269" s="79"/>
      <c r="L3269" s="44"/>
      <c r="M3269" s="44"/>
      <c r="N3269" s="44"/>
      <c r="O3269" s="44"/>
      <c r="P3269" s="43"/>
    </row>
    <row r="3270" spans="1:16" s="48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80"/>
      <c r="K3270" s="79"/>
      <c r="L3270" s="36" t="s">
        <v>110</v>
      </c>
      <c r="M3270" s="36" t="s">
        <v>52</v>
      </c>
      <c r="N3270" s="44"/>
      <c r="O3270" s="44"/>
      <c r="P3270" s="35" t="s">
        <v>427</v>
      </c>
    </row>
    <row r="3271" spans="1:16" s="48" customFormat="1" ht="15.75" customHeight="1" outlineLevel="3" x14ac:dyDescent="0.25">
      <c r="A3271" s="42"/>
      <c r="B3271" s="43" t="s">
        <v>453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80"/>
      <c r="K3271" s="79"/>
      <c r="L3271" s="36" t="s">
        <v>110</v>
      </c>
      <c r="M3271" s="36" t="s">
        <v>52</v>
      </c>
      <c r="N3271" s="44"/>
      <c r="O3271" s="44"/>
      <c r="P3271" s="43"/>
    </row>
    <row r="3272" spans="1:16" s="48" customFormat="1" ht="15.75" customHeight="1" outlineLevel="3" x14ac:dyDescent="0.25">
      <c r="A3272" s="42"/>
      <c r="B3272" s="43" t="s">
        <v>454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80"/>
      <c r="K3272" s="79"/>
      <c r="L3272" s="36" t="s">
        <v>110</v>
      </c>
      <c r="M3272" s="36" t="s">
        <v>52</v>
      </c>
      <c r="N3272" s="44"/>
      <c r="O3272" s="44"/>
      <c r="P3272" s="43"/>
    </row>
    <row r="3273" spans="1:16" s="48" customFormat="1" ht="15.75" customHeight="1" outlineLevel="3" x14ac:dyDescent="0.25">
      <c r="A3273" s="42"/>
      <c r="B3273" s="43" t="s">
        <v>455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80"/>
      <c r="K3273" s="79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80"/>
      <c r="K3274" s="79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80"/>
      <c r="K3275" s="79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80"/>
      <c r="K3276" s="79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80"/>
      <c r="K3277" s="79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80"/>
      <c r="K3278" s="79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80"/>
      <c r="K3279" s="79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80"/>
      <c r="K3280" s="79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80"/>
      <c r="K3281" s="79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80"/>
      <c r="K3282" s="79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80"/>
      <c r="K3283" s="79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80"/>
      <c r="K3284" s="79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80"/>
      <c r="K3285" s="79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377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66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400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401</v>
      </c>
    </row>
    <row r="3293" spans="1:16" ht="15.75" customHeight="1" outlineLevel="3" x14ac:dyDescent="0.25">
      <c r="B3293" s="35" t="s">
        <v>456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401</v>
      </c>
    </row>
    <row r="3294" spans="1:16" ht="15.75" customHeight="1" outlineLevel="3" x14ac:dyDescent="0.25">
      <c r="B3294" s="35" t="s">
        <v>457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401</v>
      </c>
    </row>
    <row r="3295" spans="1:16" ht="15.75" customHeight="1" outlineLevel="3" x14ac:dyDescent="0.25">
      <c r="B3295" s="35" t="s">
        <v>458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401</v>
      </c>
    </row>
    <row r="3296" spans="1:16" ht="15.75" customHeight="1" outlineLevel="3" x14ac:dyDescent="0.25">
      <c r="B3296" s="35" t="s">
        <v>459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401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401</v>
      </c>
    </row>
    <row r="3299" spans="1:16" ht="15.75" customHeight="1" outlineLevel="3" x14ac:dyDescent="0.25">
      <c r="B3299" s="35" t="s">
        <v>460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401</v>
      </c>
    </row>
    <row r="3300" spans="1:16" ht="15.75" customHeight="1" outlineLevel="3" x14ac:dyDescent="0.25">
      <c r="B3300" s="35" t="s">
        <v>461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401</v>
      </c>
    </row>
    <row r="3301" spans="1:16" ht="15.75" customHeight="1" outlineLevel="3" x14ac:dyDescent="0.25">
      <c r="B3301" s="35" t="s">
        <v>462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401</v>
      </c>
    </row>
    <row r="3302" spans="1:16" ht="15.75" customHeight="1" outlineLevel="3" x14ac:dyDescent="0.25">
      <c r="B3302" s="35" t="s">
        <v>463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401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66" t="s">
        <v>378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89">H3311+1</f>
        <v>15301</v>
      </c>
      <c r="L3311" s="36" t="s">
        <v>110</v>
      </c>
      <c r="M3311" s="36" t="s">
        <v>52</v>
      </c>
      <c r="N3311" s="36" t="s">
        <v>84</v>
      </c>
    </row>
    <row r="3312" spans="1:16" s="48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90">I3311+1</f>
        <v>15302</v>
      </c>
      <c r="I3312" s="47">
        <f t="shared" si="389"/>
        <v>15303</v>
      </c>
      <c r="J3312" s="80"/>
      <c r="K3312" s="79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8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90"/>
        <v>15304</v>
      </c>
      <c r="I3313" s="47">
        <f t="shared" si="389"/>
        <v>15305</v>
      </c>
      <c r="J3313" s="80"/>
      <c r="K3313" s="79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90"/>
        <v>15306</v>
      </c>
      <c r="I3314" s="25">
        <f t="shared" si="389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91">D3314+1</f>
        <v>15112</v>
      </c>
      <c r="E3315" s="29"/>
      <c r="H3315" s="23">
        <f t="shared" si="390"/>
        <v>15308</v>
      </c>
      <c r="I3315" s="25">
        <f t="shared" si="389"/>
        <v>15309</v>
      </c>
      <c r="L3315" s="36" t="s">
        <v>110</v>
      </c>
      <c r="N3315" s="36" t="s">
        <v>421</v>
      </c>
    </row>
    <row r="3316" spans="1:16" ht="15.75" customHeight="1" outlineLevel="2" x14ac:dyDescent="0.25">
      <c r="B3316" s="35" t="s">
        <v>86</v>
      </c>
      <c r="D3316" s="30">
        <f t="shared" si="391"/>
        <v>15113</v>
      </c>
      <c r="E3316" s="29"/>
      <c r="H3316" s="23">
        <f t="shared" si="390"/>
        <v>15310</v>
      </c>
      <c r="I3316" s="25">
        <f t="shared" si="389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91"/>
        <v>15114</v>
      </c>
      <c r="E3317" s="29"/>
      <c r="H3317" s="23">
        <f t="shared" si="390"/>
        <v>15312</v>
      </c>
      <c r="I3317" s="25">
        <f t="shared" si="389"/>
        <v>15313</v>
      </c>
      <c r="L3317" s="36" t="s">
        <v>110</v>
      </c>
      <c r="N3317" s="36" t="s">
        <v>403</v>
      </c>
    </row>
    <row r="3318" spans="1:16" ht="15.75" customHeight="1" outlineLevel="2" x14ac:dyDescent="0.25">
      <c r="B3318" s="35" t="s">
        <v>428</v>
      </c>
      <c r="D3318" s="30">
        <f>D3317+1</f>
        <v>15115</v>
      </c>
      <c r="E3318" s="29"/>
      <c r="H3318" s="23">
        <f t="shared" si="390"/>
        <v>15314</v>
      </c>
      <c r="I3318" s="25">
        <f t="shared" si="389"/>
        <v>15315</v>
      </c>
      <c r="L3318" s="36" t="s">
        <v>110</v>
      </c>
      <c r="O3318" s="36" t="s">
        <v>425</v>
      </c>
      <c r="P3318" s="35" t="s">
        <v>426</v>
      </c>
    </row>
    <row r="3319" spans="1:16" s="48" customFormat="1" ht="15.75" customHeight="1" outlineLevel="2" x14ac:dyDescent="0.25">
      <c r="A3319" s="42"/>
      <c r="B3319" s="43" t="s">
        <v>429</v>
      </c>
      <c r="C3319" s="44"/>
      <c r="D3319" s="30">
        <f t="shared" si="391"/>
        <v>15116</v>
      </c>
      <c r="E3319" s="44"/>
      <c r="F3319" s="46"/>
      <c r="G3319" s="47"/>
      <c r="H3319" s="45">
        <f t="shared" si="390"/>
        <v>15316</v>
      </c>
      <c r="I3319" s="47">
        <f t="shared" si="389"/>
        <v>15317</v>
      </c>
      <c r="J3319" s="84"/>
      <c r="K3319" s="89"/>
      <c r="L3319" s="44"/>
      <c r="M3319" s="44"/>
      <c r="N3319" s="44" t="s">
        <v>403</v>
      </c>
      <c r="O3319" s="44"/>
      <c r="P3319" s="43"/>
    </row>
    <row r="3320" spans="1:16" ht="15" customHeight="1" outlineLevel="2" x14ac:dyDescent="0.25">
      <c r="A3320" s="36"/>
      <c r="B3320" s="35" t="s">
        <v>161</v>
      </c>
      <c r="D3320" s="30">
        <f t="shared" si="391"/>
        <v>15117</v>
      </c>
      <c r="E3320" s="29"/>
      <c r="H3320" s="23">
        <f t="shared" si="390"/>
        <v>15318</v>
      </c>
      <c r="I3320" s="25">
        <f t="shared" si="389"/>
        <v>15319</v>
      </c>
      <c r="L3320" s="36" t="s">
        <v>110</v>
      </c>
      <c r="N3320" s="36" t="s">
        <v>402</v>
      </c>
    </row>
    <row r="3321" spans="1:16" ht="15" customHeight="1" outlineLevel="2" x14ac:dyDescent="0.25">
      <c r="A3321" s="36"/>
      <c r="B3321" s="35" t="s">
        <v>89</v>
      </c>
      <c r="D3321" s="30">
        <f t="shared" si="391"/>
        <v>15118</v>
      </c>
      <c r="E3321" s="29"/>
      <c r="H3321" s="23">
        <f t="shared" si="390"/>
        <v>15320</v>
      </c>
      <c r="I3321" s="25">
        <f t="shared" si="389"/>
        <v>15321</v>
      </c>
      <c r="L3321" s="36" t="s">
        <v>110</v>
      </c>
      <c r="N3321" s="36" t="s">
        <v>403</v>
      </c>
    </row>
    <row r="3322" spans="1:16" ht="15" customHeight="1" outlineLevel="2" x14ac:dyDescent="0.25">
      <c r="A3322" s="36"/>
      <c r="B3322" s="35" t="s">
        <v>90</v>
      </c>
      <c r="D3322" s="30">
        <f t="shared" si="391"/>
        <v>15119</v>
      </c>
      <c r="E3322" s="29"/>
      <c r="H3322" s="23">
        <f t="shared" si="390"/>
        <v>15322</v>
      </c>
      <c r="I3322" s="25">
        <f t="shared" si="389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91"/>
        <v>15120</v>
      </c>
      <c r="E3323" s="29"/>
      <c r="H3323" s="23">
        <f t="shared" si="390"/>
        <v>15324</v>
      </c>
      <c r="I3323" s="25">
        <f t="shared" si="389"/>
        <v>15325</v>
      </c>
      <c r="L3323" s="36" t="s">
        <v>110</v>
      </c>
      <c r="N3323" s="36" t="s">
        <v>403</v>
      </c>
    </row>
    <row r="3324" spans="1:16" ht="15" customHeight="1" outlineLevel="2" x14ac:dyDescent="0.25">
      <c r="A3324" s="36"/>
      <c r="B3324" s="35" t="s">
        <v>88</v>
      </c>
      <c r="D3324" s="30">
        <f t="shared" si="391"/>
        <v>15121</v>
      </c>
      <c r="E3324" s="29"/>
      <c r="H3324" s="23">
        <f t="shared" si="390"/>
        <v>15326</v>
      </c>
      <c r="I3324" s="25">
        <f t="shared" si="389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91"/>
        <v>15122</v>
      </c>
      <c r="E3325" s="29"/>
      <c r="H3325" s="23">
        <f t="shared" si="390"/>
        <v>15328</v>
      </c>
      <c r="I3325" s="25">
        <f t="shared" si="389"/>
        <v>15329</v>
      </c>
      <c r="L3325" s="36" t="s">
        <v>110</v>
      </c>
      <c r="N3325" s="36" t="s">
        <v>403</v>
      </c>
    </row>
    <row r="3326" spans="1:16" ht="15" customHeight="1" outlineLevel="2" x14ac:dyDescent="0.25">
      <c r="A3326" s="36"/>
      <c r="B3326" s="35" t="s">
        <v>93</v>
      </c>
      <c r="D3326" s="30">
        <f t="shared" si="391"/>
        <v>15123</v>
      </c>
      <c r="E3326" s="29"/>
      <c r="H3326" s="23">
        <f t="shared" si="390"/>
        <v>15330</v>
      </c>
      <c r="I3326" s="25">
        <f t="shared" si="389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90"/>
        <v>15332</v>
      </c>
      <c r="I3327" s="25">
        <f t="shared" si="389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90"/>
        <v>15334</v>
      </c>
      <c r="I3328" s="47">
        <f t="shared" si="389"/>
        <v>15335</v>
      </c>
      <c r="J3328" s="80"/>
      <c r="K3328" s="79"/>
      <c r="L3328" s="44" t="s">
        <v>110</v>
      </c>
      <c r="M3328" s="29"/>
      <c r="N3328" s="29"/>
      <c r="O3328" s="29"/>
      <c r="P3328" s="28"/>
    </row>
    <row r="3329" spans="1:16" ht="15" outlineLevel="1" x14ac:dyDescent="0.25">
      <c r="A3329" s="36"/>
      <c r="D3329" s="30"/>
      <c r="E3329" s="29"/>
    </row>
    <row r="3330" spans="1:16" ht="15" outlineLevel="1" x14ac:dyDescent="0.25">
      <c r="A3330" s="36" t="s">
        <v>464</v>
      </c>
      <c r="D3330" s="30"/>
      <c r="E3330" s="29"/>
    </row>
    <row r="3331" spans="1:16" ht="15.75" customHeight="1" outlineLevel="2" x14ac:dyDescent="0.25">
      <c r="B3331" s="35" t="s">
        <v>16</v>
      </c>
      <c r="D3331" s="30">
        <f>D3305+50</f>
        <v>15150</v>
      </c>
      <c r="E3331" s="29"/>
    </row>
    <row r="3332" spans="1:16" ht="15.75" customHeight="1" outlineLevel="2" x14ac:dyDescent="0.25">
      <c r="B3332" s="35" t="s">
        <v>17</v>
      </c>
      <c r="D3332" s="30">
        <f>D3331+1</f>
        <v>15151</v>
      </c>
      <c r="E3332" s="29"/>
    </row>
    <row r="3333" spans="1:16" ht="15.75" customHeight="1" outlineLevel="2" x14ac:dyDescent="0.25">
      <c r="B3333" s="35" t="s">
        <v>18</v>
      </c>
      <c r="D3333" s="30">
        <f>D3332+1</f>
        <v>15152</v>
      </c>
      <c r="E3333" s="29"/>
    </row>
    <row r="3334" spans="1:16" ht="15.75" customHeight="1" outlineLevel="2" x14ac:dyDescent="0.25">
      <c r="B3334" s="35" t="s">
        <v>6</v>
      </c>
      <c r="D3334" s="30">
        <f>D3333+1</f>
        <v>15153</v>
      </c>
      <c r="E3334" s="29"/>
    </row>
    <row r="3335" spans="1:16" ht="15.75" customHeight="1" outlineLevel="2" x14ac:dyDescent="0.25">
      <c r="B3335" s="35" t="s">
        <v>160</v>
      </c>
      <c r="D3335" s="30">
        <f>D3334+1</f>
        <v>15154</v>
      </c>
      <c r="E3335" s="29"/>
    </row>
    <row r="3336" spans="1:16" ht="15.75" customHeight="1" outlineLevel="2" x14ac:dyDescent="0.25">
      <c r="B3336" s="35" t="s">
        <v>84</v>
      </c>
      <c r="D3336" s="30">
        <f>D3335+1</f>
        <v>15155</v>
      </c>
      <c r="E3336" s="29">
        <f>D3336+1</f>
        <v>15156</v>
      </c>
      <c r="H3336" s="23">
        <f>H3311+50</f>
        <v>15350</v>
      </c>
      <c r="I3336" s="25">
        <f t="shared" ref="I3336:I3354" si="392">H3336+1</f>
        <v>15351</v>
      </c>
      <c r="L3336" s="36" t="s">
        <v>110</v>
      </c>
      <c r="M3336" s="36" t="s">
        <v>52</v>
      </c>
      <c r="N3336" s="36" t="s">
        <v>84</v>
      </c>
    </row>
    <row r="3337" spans="1:16" s="48" customFormat="1" ht="15.75" customHeight="1" outlineLevel="2" x14ac:dyDescent="0.25">
      <c r="A3337" s="42"/>
      <c r="B3337" s="43" t="s">
        <v>83</v>
      </c>
      <c r="C3337" s="44"/>
      <c r="D3337" s="30">
        <f>E3336+1</f>
        <v>15157</v>
      </c>
      <c r="E3337" s="29">
        <f>D3337+1</f>
        <v>15158</v>
      </c>
      <c r="F3337" s="46"/>
      <c r="G3337" s="47"/>
      <c r="H3337" s="45">
        <f t="shared" ref="H3337:H3354" si="393">I3336+1</f>
        <v>15352</v>
      </c>
      <c r="I3337" s="47">
        <f t="shared" si="392"/>
        <v>15353</v>
      </c>
      <c r="J3337" s="80"/>
      <c r="K3337" s="79"/>
      <c r="L3337" s="44" t="s">
        <v>110</v>
      </c>
      <c r="M3337" s="44" t="s">
        <v>52</v>
      </c>
      <c r="N3337" s="44" t="s">
        <v>83</v>
      </c>
      <c r="O3337" s="44"/>
      <c r="P3337" s="43"/>
    </row>
    <row r="3338" spans="1:16" s="48" customFormat="1" ht="15.75" customHeight="1" outlineLevel="2" x14ac:dyDescent="0.25">
      <c r="A3338" s="42"/>
      <c r="B3338" s="43" t="s">
        <v>82</v>
      </c>
      <c r="C3338" s="44"/>
      <c r="D3338" s="30">
        <f>E3337+1</f>
        <v>15159</v>
      </c>
      <c r="E3338" s="29">
        <f>D3338+1</f>
        <v>15160</v>
      </c>
      <c r="F3338" s="46"/>
      <c r="G3338" s="47"/>
      <c r="H3338" s="45">
        <f t="shared" si="393"/>
        <v>15354</v>
      </c>
      <c r="I3338" s="47">
        <f t="shared" si="392"/>
        <v>15355</v>
      </c>
      <c r="J3338" s="80"/>
      <c r="K3338" s="79"/>
      <c r="L3338" s="44" t="s">
        <v>110</v>
      </c>
      <c r="M3338" s="44" t="s">
        <v>52</v>
      </c>
      <c r="N3338" s="44" t="s">
        <v>82</v>
      </c>
      <c r="O3338" s="44"/>
      <c r="P3338" s="43"/>
    </row>
    <row r="3339" spans="1:16" ht="15.75" customHeight="1" outlineLevel="2" x14ac:dyDescent="0.25">
      <c r="B3339" s="35" t="s">
        <v>85</v>
      </c>
      <c r="D3339" s="30">
        <f>E3338+1</f>
        <v>15161</v>
      </c>
      <c r="E3339" s="29"/>
      <c r="H3339" s="23">
        <f t="shared" si="393"/>
        <v>15356</v>
      </c>
      <c r="I3339" s="25">
        <f t="shared" si="392"/>
        <v>15357</v>
      </c>
      <c r="L3339" s="36" t="s">
        <v>110</v>
      </c>
      <c r="N3339" s="36" t="s">
        <v>85</v>
      </c>
    </row>
    <row r="3340" spans="1:16" ht="15.75" customHeight="1" outlineLevel="2" x14ac:dyDescent="0.25">
      <c r="B3340" s="35" t="s">
        <v>87</v>
      </c>
      <c r="D3340" s="30">
        <f t="shared" ref="D3340:D3351" si="394">D3339+1</f>
        <v>15162</v>
      </c>
      <c r="E3340" s="29"/>
      <c r="H3340" s="23">
        <f t="shared" si="393"/>
        <v>15358</v>
      </c>
      <c r="I3340" s="25">
        <f t="shared" si="392"/>
        <v>15359</v>
      </c>
      <c r="L3340" s="36" t="s">
        <v>110</v>
      </c>
      <c r="N3340" s="36" t="s">
        <v>421</v>
      </c>
    </row>
    <row r="3341" spans="1:16" ht="15.75" customHeight="1" outlineLevel="2" x14ac:dyDescent="0.25">
      <c r="B3341" s="35" t="s">
        <v>86</v>
      </c>
      <c r="D3341" s="30">
        <f t="shared" si="394"/>
        <v>15163</v>
      </c>
      <c r="E3341" s="29"/>
      <c r="H3341" s="23">
        <f t="shared" si="393"/>
        <v>15360</v>
      </c>
      <c r="I3341" s="25">
        <f t="shared" si="392"/>
        <v>15361</v>
      </c>
      <c r="L3341" s="36" t="s">
        <v>110</v>
      </c>
      <c r="N3341" s="36" t="s">
        <v>86</v>
      </c>
    </row>
    <row r="3342" spans="1:16" ht="15.75" customHeight="1" outlineLevel="2" x14ac:dyDescent="0.25">
      <c r="B3342" s="35" t="s">
        <v>13</v>
      </c>
      <c r="D3342" s="30">
        <f t="shared" si="394"/>
        <v>15164</v>
      </c>
      <c r="E3342" s="29"/>
      <c r="H3342" s="23">
        <f t="shared" si="393"/>
        <v>15362</v>
      </c>
      <c r="I3342" s="25">
        <f t="shared" si="392"/>
        <v>15363</v>
      </c>
      <c r="L3342" s="36" t="s">
        <v>110</v>
      </c>
      <c r="N3342" s="36" t="s">
        <v>403</v>
      </c>
    </row>
    <row r="3343" spans="1:16" ht="15.75" customHeight="1" outlineLevel="2" x14ac:dyDescent="0.25">
      <c r="B3343" s="35" t="s">
        <v>14</v>
      </c>
      <c r="D3343" s="30">
        <f>D3342+1</f>
        <v>15165</v>
      </c>
      <c r="E3343" s="29"/>
      <c r="H3343" s="23">
        <f t="shared" si="393"/>
        <v>15364</v>
      </c>
      <c r="I3343" s="25">
        <f t="shared" si="392"/>
        <v>15365</v>
      </c>
      <c r="L3343" s="36" t="s">
        <v>110</v>
      </c>
      <c r="O3343" s="61" t="s">
        <v>424</v>
      </c>
      <c r="P3343" s="35" t="s">
        <v>423</v>
      </c>
    </row>
    <row r="3344" spans="1:16" ht="15.75" customHeight="1" outlineLevel="2" x14ac:dyDescent="0.25">
      <c r="B3344" s="35" t="s">
        <v>15</v>
      </c>
      <c r="D3344" s="30">
        <f t="shared" si="394"/>
        <v>15166</v>
      </c>
      <c r="E3344" s="29"/>
      <c r="H3344" s="23">
        <f t="shared" si="393"/>
        <v>15366</v>
      </c>
      <c r="I3344" s="25">
        <f t="shared" si="392"/>
        <v>15367</v>
      </c>
      <c r="L3344" s="44" t="s">
        <v>110</v>
      </c>
      <c r="M3344" s="44"/>
      <c r="N3344" s="44" t="s">
        <v>404</v>
      </c>
    </row>
    <row r="3345" spans="1:16" ht="15" customHeight="1" outlineLevel="2" x14ac:dyDescent="0.25">
      <c r="A3345" s="36"/>
      <c r="B3345" s="35" t="s">
        <v>19</v>
      </c>
      <c r="D3345" s="30">
        <f t="shared" si="394"/>
        <v>15167</v>
      </c>
      <c r="E3345" s="29"/>
      <c r="H3345" s="23">
        <f t="shared" si="393"/>
        <v>15368</v>
      </c>
      <c r="I3345" s="25">
        <f t="shared" si="392"/>
        <v>15369</v>
      </c>
      <c r="L3345" s="36" t="s">
        <v>110</v>
      </c>
      <c r="N3345" s="36" t="s">
        <v>402</v>
      </c>
    </row>
    <row r="3346" spans="1:16" ht="15" customHeight="1" outlineLevel="2" x14ac:dyDescent="0.25">
      <c r="A3346" s="36"/>
      <c r="B3346" s="35" t="s">
        <v>89</v>
      </c>
      <c r="D3346" s="30">
        <f t="shared" si="394"/>
        <v>15168</v>
      </c>
      <c r="E3346" s="29"/>
      <c r="H3346" s="23">
        <f t="shared" si="393"/>
        <v>15370</v>
      </c>
      <c r="I3346" s="25">
        <f t="shared" si="392"/>
        <v>15371</v>
      </c>
      <c r="L3346" s="36" t="s">
        <v>110</v>
      </c>
      <c r="N3346" s="36" t="s">
        <v>403</v>
      </c>
    </row>
    <row r="3347" spans="1:16" ht="15" customHeight="1" outlineLevel="2" x14ac:dyDescent="0.25">
      <c r="A3347" s="36"/>
      <c r="B3347" s="35" t="s">
        <v>90</v>
      </c>
      <c r="D3347" s="30">
        <f t="shared" si="394"/>
        <v>15169</v>
      </c>
      <c r="E3347" s="29"/>
      <c r="H3347" s="23">
        <f t="shared" si="393"/>
        <v>15372</v>
      </c>
      <c r="I3347" s="25">
        <f t="shared" si="392"/>
        <v>15373</v>
      </c>
      <c r="L3347" s="36" t="s">
        <v>110</v>
      </c>
      <c r="N3347" s="36" t="s">
        <v>85</v>
      </c>
    </row>
    <row r="3348" spans="1:16" ht="15" customHeight="1" outlineLevel="2" x14ac:dyDescent="0.25">
      <c r="A3348" s="36"/>
      <c r="B3348" s="35" t="s">
        <v>20</v>
      </c>
      <c r="D3348" s="30">
        <f t="shared" si="394"/>
        <v>15170</v>
      </c>
      <c r="E3348" s="29"/>
      <c r="H3348" s="23">
        <f t="shared" si="393"/>
        <v>15374</v>
      </c>
      <c r="I3348" s="25">
        <f t="shared" si="392"/>
        <v>15375</v>
      </c>
      <c r="L3348" s="36" t="s">
        <v>110</v>
      </c>
      <c r="N3348" s="36" t="s">
        <v>403</v>
      </c>
    </row>
    <row r="3349" spans="1:16" ht="15" customHeight="1" outlineLevel="2" x14ac:dyDescent="0.25">
      <c r="A3349" s="36"/>
      <c r="B3349" s="35" t="s">
        <v>88</v>
      </c>
      <c r="D3349" s="30">
        <f t="shared" si="394"/>
        <v>15171</v>
      </c>
      <c r="E3349" s="29"/>
      <c r="H3349" s="23">
        <f t="shared" si="393"/>
        <v>15376</v>
      </c>
      <c r="I3349" s="25">
        <f t="shared" si="392"/>
        <v>15377</v>
      </c>
      <c r="L3349" s="36" t="s">
        <v>110</v>
      </c>
      <c r="N3349" s="36" t="s">
        <v>85</v>
      </c>
    </row>
    <row r="3350" spans="1:16" ht="15" customHeight="1" outlineLevel="2" x14ac:dyDescent="0.25">
      <c r="A3350" s="36"/>
      <c r="B3350" s="35" t="s">
        <v>21</v>
      </c>
      <c r="D3350" s="30">
        <f t="shared" si="394"/>
        <v>15172</v>
      </c>
      <c r="E3350" s="29"/>
      <c r="H3350" s="23">
        <f t="shared" si="393"/>
        <v>15378</v>
      </c>
      <c r="I3350" s="25">
        <f t="shared" si="392"/>
        <v>15379</v>
      </c>
      <c r="L3350" s="36" t="s">
        <v>110</v>
      </c>
      <c r="N3350" s="36" t="s">
        <v>403</v>
      </c>
    </row>
    <row r="3351" spans="1:16" ht="15" customHeight="1" outlineLevel="2" x14ac:dyDescent="0.25">
      <c r="A3351" s="36"/>
      <c r="B3351" s="35" t="s">
        <v>93</v>
      </c>
      <c r="D3351" s="30">
        <f t="shared" si="394"/>
        <v>15173</v>
      </c>
      <c r="E3351" s="29"/>
      <c r="H3351" s="23">
        <f t="shared" si="393"/>
        <v>15380</v>
      </c>
      <c r="I3351" s="25">
        <f t="shared" si="392"/>
        <v>15381</v>
      </c>
      <c r="L3351" s="36" t="s">
        <v>110</v>
      </c>
      <c r="N3351" s="36" t="s">
        <v>85</v>
      </c>
    </row>
    <row r="3352" spans="1:16" ht="15" customHeight="1" outlineLevel="2" x14ac:dyDescent="0.25">
      <c r="A3352" s="36"/>
      <c r="B3352" s="35" t="s">
        <v>22</v>
      </c>
      <c r="D3352" s="30">
        <f>D3351+1</f>
        <v>15174</v>
      </c>
      <c r="E3352" s="29">
        <f>D3352+1</f>
        <v>15175</v>
      </c>
      <c r="H3352" s="23">
        <f t="shared" si="393"/>
        <v>15382</v>
      </c>
      <c r="I3352" s="25">
        <f t="shared" si="392"/>
        <v>15383</v>
      </c>
      <c r="L3352" s="36" t="s">
        <v>110</v>
      </c>
      <c r="N3352" s="36" t="s">
        <v>84</v>
      </c>
    </row>
    <row r="3353" spans="1:16" s="33" customFormat="1" ht="15" customHeight="1" outlineLevel="2" x14ac:dyDescent="0.25">
      <c r="A3353" s="29"/>
      <c r="B3353" s="43" t="s">
        <v>159</v>
      </c>
      <c r="C3353" s="29"/>
      <c r="D3353" s="30">
        <f>E3352+1</f>
        <v>15176</v>
      </c>
      <c r="E3353" s="29"/>
      <c r="F3353" s="31"/>
      <c r="G3353" s="32"/>
      <c r="H3353" s="45">
        <f t="shared" si="393"/>
        <v>15384</v>
      </c>
      <c r="I3353" s="47">
        <f t="shared" si="392"/>
        <v>15385</v>
      </c>
      <c r="J3353" s="80"/>
      <c r="K3353" s="79"/>
      <c r="L3353" s="44" t="s">
        <v>110</v>
      </c>
      <c r="M3353" s="29"/>
      <c r="N3353" s="29"/>
      <c r="O3353" s="29"/>
      <c r="P3353" s="28"/>
    </row>
    <row r="3354" spans="1:16" s="33" customFormat="1" ht="15" customHeight="1" outlineLevel="2" x14ac:dyDescent="0.25">
      <c r="A3354" s="29"/>
      <c r="B3354" s="43" t="s">
        <v>471</v>
      </c>
      <c r="C3354" s="29"/>
      <c r="D3354" s="30">
        <f>D3353+1</f>
        <v>15177</v>
      </c>
      <c r="E3354" s="29"/>
      <c r="F3354" s="31"/>
      <c r="G3354" s="32"/>
      <c r="H3354" s="45">
        <f t="shared" si="393"/>
        <v>15386</v>
      </c>
      <c r="I3354" s="47">
        <f t="shared" si="392"/>
        <v>15387</v>
      </c>
      <c r="J3354" s="80"/>
      <c r="K3354" s="79"/>
      <c r="L3354" s="44" t="s">
        <v>110</v>
      </c>
      <c r="M3354" s="29"/>
      <c r="N3354" s="36" t="s">
        <v>402</v>
      </c>
      <c r="O3354" s="29"/>
      <c r="P3354" s="35" t="s">
        <v>432</v>
      </c>
    </row>
    <row r="3355" spans="1:16" ht="15" outlineLevel="1" x14ac:dyDescent="0.25">
      <c r="A3355" s="36"/>
      <c r="D3355" s="30"/>
      <c r="E3355" s="29"/>
    </row>
    <row r="3356" spans="1:16" ht="15" outlineLevel="1" x14ac:dyDescent="0.25">
      <c r="A3356" s="36" t="s">
        <v>465</v>
      </c>
      <c r="D3356" s="30"/>
      <c r="E3356" s="29"/>
    </row>
    <row r="3357" spans="1:16" ht="15.75" customHeight="1" outlineLevel="2" x14ac:dyDescent="0.25">
      <c r="B3357" s="35" t="s">
        <v>16</v>
      </c>
      <c r="D3357" s="30">
        <f>D3331+50</f>
        <v>15200</v>
      </c>
      <c r="E3357" s="29"/>
    </row>
    <row r="3358" spans="1:16" ht="15.75" customHeight="1" outlineLevel="2" x14ac:dyDescent="0.25">
      <c r="B3358" s="35" t="s">
        <v>17</v>
      </c>
      <c r="D3358" s="30">
        <f>D3357+1</f>
        <v>15201</v>
      </c>
      <c r="E3358" s="29"/>
    </row>
    <row r="3359" spans="1:16" ht="15.75" customHeight="1" outlineLevel="2" x14ac:dyDescent="0.25">
      <c r="B3359" s="35" t="s">
        <v>18</v>
      </c>
      <c r="D3359" s="30">
        <f>D3358+1</f>
        <v>15202</v>
      </c>
      <c r="E3359" s="29"/>
    </row>
    <row r="3360" spans="1:16" ht="15.75" customHeight="1" outlineLevel="2" x14ac:dyDescent="0.25">
      <c r="B3360" s="35" t="s">
        <v>6</v>
      </c>
      <c r="D3360" s="30">
        <f>D3359+1</f>
        <v>15203</v>
      </c>
      <c r="E3360" s="29"/>
    </row>
    <row r="3361" spans="1:16" ht="15.75" customHeight="1" outlineLevel="2" x14ac:dyDescent="0.25">
      <c r="B3361" s="35" t="s">
        <v>160</v>
      </c>
      <c r="D3361" s="30">
        <f>D3360+1</f>
        <v>15204</v>
      </c>
      <c r="E3361" s="29"/>
    </row>
    <row r="3362" spans="1:16" ht="15.75" customHeight="1" outlineLevel="2" x14ac:dyDescent="0.25">
      <c r="B3362" s="35" t="s">
        <v>84</v>
      </c>
      <c r="D3362" s="30">
        <f>D3361+1</f>
        <v>15205</v>
      </c>
      <c r="E3362" s="29">
        <f>D3362+1</f>
        <v>15206</v>
      </c>
      <c r="H3362" s="23">
        <f>H3336+50</f>
        <v>15400</v>
      </c>
      <c r="I3362" s="25">
        <f t="shared" ref="I3362:I3380" si="395">H3362+1</f>
        <v>15401</v>
      </c>
      <c r="L3362" s="36" t="s">
        <v>110</v>
      </c>
      <c r="M3362" s="36" t="s">
        <v>52</v>
      </c>
      <c r="N3362" s="36" t="s">
        <v>84</v>
      </c>
    </row>
    <row r="3363" spans="1:16" s="48" customFormat="1" ht="15.75" customHeight="1" outlineLevel="2" x14ac:dyDescent="0.25">
      <c r="A3363" s="42"/>
      <c r="B3363" s="43" t="s">
        <v>83</v>
      </c>
      <c r="C3363" s="44"/>
      <c r="D3363" s="30">
        <f>E3362+1</f>
        <v>15207</v>
      </c>
      <c r="E3363" s="29">
        <f>D3363+1</f>
        <v>15208</v>
      </c>
      <c r="F3363" s="46"/>
      <c r="G3363" s="47"/>
      <c r="H3363" s="45">
        <f t="shared" ref="H3363:H3380" si="396">I3362+1</f>
        <v>15402</v>
      </c>
      <c r="I3363" s="47">
        <f t="shared" si="395"/>
        <v>15403</v>
      </c>
      <c r="J3363" s="80"/>
      <c r="K3363" s="79"/>
      <c r="L3363" s="44" t="s">
        <v>110</v>
      </c>
      <c r="M3363" s="44" t="s">
        <v>52</v>
      </c>
      <c r="N3363" s="44" t="s">
        <v>83</v>
      </c>
      <c r="O3363" s="44"/>
      <c r="P3363" s="43"/>
    </row>
    <row r="3364" spans="1:16" s="48" customFormat="1" ht="15.75" customHeight="1" outlineLevel="2" x14ac:dyDescent="0.25">
      <c r="A3364" s="42"/>
      <c r="B3364" s="43" t="s">
        <v>82</v>
      </c>
      <c r="C3364" s="44"/>
      <c r="D3364" s="30">
        <f>E3363+1</f>
        <v>15209</v>
      </c>
      <c r="E3364" s="29">
        <f>D3364+1</f>
        <v>15210</v>
      </c>
      <c r="F3364" s="46"/>
      <c r="G3364" s="47"/>
      <c r="H3364" s="45">
        <f t="shared" si="396"/>
        <v>15404</v>
      </c>
      <c r="I3364" s="47">
        <f t="shared" si="395"/>
        <v>15405</v>
      </c>
      <c r="J3364" s="80"/>
      <c r="K3364" s="79"/>
      <c r="L3364" s="44" t="s">
        <v>110</v>
      </c>
      <c r="M3364" s="44" t="s">
        <v>52</v>
      </c>
      <c r="N3364" s="44" t="s">
        <v>82</v>
      </c>
      <c r="O3364" s="44"/>
      <c r="P3364" s="43"/>
    </row>
    <row r="3365" spans="1:16" ht="15.75" customHeight="1" outlineLevel="2" x14ac:dyDescent="0.25">
      <c r="B3365" s="35" t="s">
        <v>85</v>
      </c>
      <c r="D3365" s="30">
        <f>E3364+1</f>
        <v>15211</v>
      </c>
      <c r="E3365" s="29"/>
      <c r="H3365" s="23">
        <f t="shared" si="396"/>
        <v>15406</v>
      </c>
      <c r="I3365" s="25">
        <f t="shared" si="395"/>
        <v>15407</v>
      </c>
      <c r="L3365" s="36" t="s">
        <v>110</v>
      </c>
      <c r="N3365" s="36" t="s">
        <v>85</v>
      </c>
    </row>
    <row r="3366" spans="1:16" ht="15.75" customHeight="1" outlineLevel="2" x14ac:dyDescent="0.25">
      <c r="B3366" s="35" t="s">
        <v>87</v>
      </c>
      <c r="D3366" s="30">
        <f t="shared" ref="D3366:D3377" si="397">D3365+1</f>
        <v>15212</v>
      </c>
      <c r="E3366" s="29"/>
      <c r="H3366" s="23">
        <f t="shared" si="396"/>
        <v>15408</v>
      </c>
      <c r="I3366" s="25">
        <f t="shared" si="395"/>
        <v>15409</v>
      </c>
      <c r="L3366" s="36" t="s">
        <v>110</v>
      </c>
      <c r="N3366" s="36" t="s">
        <v>421</v>
      </c>
    </row>
    <row r="3367" spans="1:16" ht="15.75" customHeight="1" outlineLevel="2" x14ac:dyDescent="0.25">
      <c r="B3367" s="35" t="s">
        <v>86</v>
      </c>
      <c r="D3367" s="30">
        <f t="shared" si="397"/>
        <v>15213</v>
      </c>
      <c r="E3367" s="29"/>
      <c r="H3367" s="23">
        <f t="shared" si="396"/>
        <v>15410</v>
      </c>
      <c r="I3367" s="25">
        <f t="shared" si="395"/>
        <v>15411</v>
      </c>
      <c r="L3367" s="36" t="s">
        <v>110</v>
      </c>
      <c r="N3367" s="36" t="s">
        <v>86</v>
      </c>
    </row>
    <row r="3368" spans="1:16" ht="15.75" customHeight="1" outlineLevel="2" x14ac:dyDescent="0.25">
      <c r="B3368" s="35" t="s">
        <v>13</v>
      </c>
      <c r="D3368" s="30">
        <f t="shared" si="397"/>
        <v>15214</v>
      </c>
      <c r="E3368" s="29"/>
      <c r="H3368" s="23">
        <f t="shared" si="396"/>
        <v>15412</v>
      </c>
      <c r="I3368" s="25">
        <f t="shared" si="395"/>
        <v>15413</v>
      </c>
      <c r="L3368" s="36" t="s">
        <v>110</v>
      </c>
      <c r="N3368" s="36" t="s">
        <v>403</v>
      </c>
    </row>
    <row r="3369" spans="1:16" ht="15.75" customHeight="1" outlineLevel="2" x14ac:dyDescent="0.25">
      <c r="B3369" s="35" t="s">
        <v>14</v>
      </c>
      <c r="D3369" s="30">
        <f>D3368+1</f>
        <v>15215</v>
      </c>
      <c r="E3369" s="29"/>
      <c r="H3369" s="23">
        <f t="shared" si="396"/>
        <v>15414</v>
      </c>
      <c r="I3369" s="25">
        <f t="shared" si="395"/>
        <v>15415</v>
      </c>
      <c r="L3369" s="36" t="s">
        <v>110</v>
      </c>
      <c r="O3369" s="61" t="s">
        <v>424</v>
      </c>
      <c r="P3369" s="35" t="s">
        <v>423</v>
      </c>
    </row>
    <row r="3370" spans="1:16" ht="15.75" customHeight="1" outlineLevel="2" x14ac:dyDescent="0.25">
      <c r="B3370" s="35" t="s">
        <v>15</v>
      </c>
      <c r="D3370" s="30">
        <f t="shared" si="397"/>
        <v>15216</v>
      </c>
      <c r="E3370" s="29"/>
      <c r="H3370" s="23">
        <f t="shared" si="396"/>
        <v>15416</v>
      </c>
      <c r="I3370" s="25">
        <f t="shared" si="395"/>
        <v>15417</v>
      </c>
      <c r="L3370" s="44" t="s">
        <v>110</v>
      </c>
      <c r="M3370" s="44"/>
      <c r="N3370" s="44" t="s">
        <v>404</v>
      </c>
    </row>
    <row r="3371" spans="1:16" ht="15" customHeight="1" outlineLevel="2" x14ac:dyDescent="0.25">
      <c r="A3371" s="36"/>
      <c r="B3371" s="35" t="s">
        <v>19</v>
      </c>
      <c r="D3371" s="30">
        <f t="shared" si="397"/>
        <v>15217</v>
      </c>
      <c r="E3371" s="29"/>
      <c r="H3371" s="23">
        <f t="shared" si="396"/>
        <v>15418</v>
      </c>
      <c r="I3371" s="25">
        <f t="shared" si="395"/>
        <v>15419</v>
      </c>
      <c r="L3371" s="36" t="s">
        <v>110</v>
      </c>
      <c r="N3371" s="36" t="s">
        <v>402</v>
      </c>
    </row>
    <row r="3372" spans="1:16" ht="15" customHeight="1" outlineLevel="2" x14ac:dyDescent="0.25">
      <c r="A3372" s="36"/>
      <c r="B3372" s="35" t="s">
        <v>89</v>
      </c>
      <c r="D3372" s="30">
        <f t="shared" si="397"/>
        <v>15218</v>
      </c>
      <c r="E3372" s="29"/>
      <c r="H3372" s="23">
        <f t="shared" si="396"/>
        <v>15420</v>
      </c>
      <c r="I3372" s="25">
        <f t="shared" si="395"/>
        <v>15421</v>
      </c>
      <c r="L3372" s="36" t="s">
        <v>110</v>
      </c>
      <c r="N3372" s="36" t="s">
        <v>403</v>
      </c>
    </row>
    <row r="3373" spans="1:16" ht="15" customHeight="1" outlineLevel="2" x14ac:dyDescent="0.25">
      <c r="A3373" s="36"/>
      <c r="B3373" s="35" t="s">
        <v>90</v>
      </c>
      <c r="D3373" s="30">
        <f t="shared" si="397"/>
        <v>15219</v>
      </c>
      <c r="E3373" s="29"/>
      <c r="H3373" s="23">
        <f t="shared" si="396"/>
        <v>15422</v>
      </c>
      <c r="I3373" s="25">
        <f t="shared" si="395"/>
        <v>15423</v>
      </c>
      <c r="L3373" s="36" t="s">
        <v>110</v>
      </c>
      <c r="N3373" s="36" t="s">
        <v>85</v>
      </c>
    </row>
    <row r="3374" spans="1:16" ht="15" customHeight="1" outlineLevel="2" x14ac:dyDescent="0.25">
      <c r="A3374" s="36"/>
      <c r="B3374" s="35" t="s">
        <v>20</v>
      </c>
      <c r="D3374" s="30">
        <f t="shared" si="397"/>
        <v>15220</v>
      </c>
      <c r="E3374" s="29"/>
      <c r="H3374" s="23">
        <f t="shared" si="396"/>
        <v>15424</v>
      </c>
      <c r="I3374" s="25">
        <f t="shared" si="395"/>
        <v>15425</v>
      </c>
      <c r="L3374" s="36" t="s">
        <v>110</v>
      </c>
      <c r="N3374" s="36" t="s">
        <v>403</v>
      </c>
    </row>
    <row r="3375" spans="1:16" ht="15" customHeight="1" outlineLevel="2" x14ac:dyDescent="0.25">
      <c r="A3375" s="36"/>
      <c r="B3375" s="35" t="s">
        <v>88</v>
      </c>
      <c r="D3375" s="30">
        <f t="shared" si="397"/>
        <v>15221</v>
      </c>
      <c r="E3375" s="29"/>
      <c r="H3375" s="23">
        <f t="shared" si="396"/>
        <v>15426</v>
      </c>
      <c r="I3375" s="25">
        <f t="shared" si="395"/>
        <v>15427</v>
      </c>
      <c r="L3375" s="36" t="s">
        <v>110</v>
      </c>
      <c r="N3375" s="36" t="s">
        <v>85</v>
      </c>
    </row>
    <row r="3376" spans="1:16" ht="15" customHeight="1" outlineLevel="2" x14ac:dyDescent="0.25">
      <c r="A3376" s="36"/>
      <c r="B3376" s="35" t="s">
        <v>21</v>
      </c>
      <c r="D3376" s="30">
        <f t="shared" si="397"/>
        <v>15222</v>
      </c>
      <c r="E3376" s="29"/>
      <c r="H3376" s="23">
        <f t="shared" si="396"/>
        <v>15428</v>
      </c>
      <c r="I3376" s="25">
        <f t="shared" si="395"/>
        <v>15429</v>
      </c>
      <c r="L3376" s="36" t="s">
        <v>110</v>
      </c>
      <c r="N3376" s="36" t="s">
        <v>403</v>
      </c>
    </row>
    <row r="3377" spans="1:16" ht="15" customHeight="1" outlineLevel="2" x14ac:dyDescent="0.25">
      <c r="A3377" s="36"/>
      <c r="B3377" s="35" t="s">
        <v>93</v>
      </c>
      <c r="D3377" s="30">
        <f t="shared" si="397"/>
        <v>15223</v>
      </c>
      <c r="E3377" s="29"/>
      <c r="H3377" s="23">
        <f t="shared" si="396"/>
        <v>15430</v>
      </c>
      <c r="I3377" s="25">
        <f t="shared" si="395"/>
        <v>15431</v>
      </c>
      <c r="L3377" s="36" t="s">
        <v>110</v>
      </c>
      <c r="N3377" s="36" t="s">
        <v>85</v>
      </c>
    </row>
    <row r="3378" spans="1:16" ht="15" customHeight="1" outlineLevel="2" x14ac:dyDescent="0.25">
      <c r="A3378" s="36"/>
      <c r="B3378" s="35" t="s">
        <v>22</v>
      </c>
      <c r="D3378" s="30">
        <f>D3377+1</f>
        <v>15224</v>
      </c>
      <c r="E3378" s="29">
        <f>D3378+1</f>
        <v>15225</v>
      </c>
      <c r="H3378" s="23">
        <f t="shared" si="396"/>
        <v>15432</v>
      </c>
      <c r="I3378" s="25">
        <f t="shared" si="395"/>
        <v>15433</v>
      </c>
      <c r="L3378" s="36" t="s">
        <v>110</v>
      </c>
      <c r="N3378" s="36" t="s">
        <v>84</v>
      </c>
    </row>
    <row r="3379" spans="1:16" s="33" customFormat="1" ht="15" customHeight="1" outlineLevel="2" x14ac:dyDescent="0.25">
      <c r="A3379" s="29"/>
      <c r="B3379" s="43" t="s">
        <v>159</v>
      </c>
      <c r="C3379" s="29"/>
      <c r="D3379" s="30">
        <f>E3378+1</f>
        <v>15226</v>
      </c>
      <c r="E3379" s="29"/>
      <c r="F3379" s="31"/>
      <c r="G3379" s="32"/>
      <c r="H3379" s="45">
        <f t="shared" si="396"/>
        <v>15434</v>
      </c>
      <c r="I3379" s="47">
        <f t="shared" si="395"/>
        <v>15435</v>
      </c>
      <c r="J3379" s="80"/>
      <c r="K3379" s="79"/>
      <c r="L3379" s="44" t="s">
        <v>110</v>
      </c>
      <c r="M3379" s="29"/>
      <c r="N3379" s="29"/>
      <c r="O3379" s="29"/>
      <c r="P3379" s="28"/>
    </row>
    <row r="3380" spans="1:16" s="33" customFormat="1" ht="15" customHeight="1" outlineLevel="2" x14ac:dyDescent="0.25">
      <c r="A3380" s="29"/>
      <c r="B3380" s="43" t="s">
        <v>471</v>
      </c>
      <c r="C3380" s="29"/>
      <c r="D3380" s="30">
        <f>D3379+1</f>
        <v>15227</v>
      </c>
      <c r="E3380" s="29"/>
      <c r="F3380" s="31"/>
      <c r="G3380" s="32"/>
      <c r="H3380" s="45">
        <f t="shared" si="396"/>
        <v>15436</v>
      </c>
      <c r="I3380" s="47">
        <f t="shared" si="395"/>
        <v>15437</v>
      </c>
      <c r="J3380" s="80"/>
      <c r="K3380" s="79"/>
      <c r="L3380" s="44" t="s">
        <v>110</v>
      </c>
      <c r="M3380" s="29"/>
      <c r="N3380" s="36" t="s">
        <v>402</v>
      </c>
      <c r="O3380" s="29"/>
      <c r="P3380" s="35" t="s">
        <v>432</v>
      </c>
    </row>
    <row r="3381" spans="1:16" ht="15" outlineLevel="1" x14ac:dyDescent="0.25">
      <c r="A3381" s="36"/>
      <c r="D3381" s="30"/>
      <c r="E3381" s="29"/>
    </row>
    <row r="3382" spans="1:16" ht="15" outlineLevel="1" x14ac:dyDescent="0.25">
      <c r="A3382" s="36" t="s">
        <v>466</v>
      </c>
      <c r="D3382" s="30"/>
      <c r="E3382" s="29"/>
    </row>
    <row r="3383" spans="1:16" ht="15.75" customHeight="1" outlineLevel="2" x14ac:dyDescent="0.25">
      <c r="B3383" s="35" t="s">
        <v>16</v>
      </c>
      <c r="D3383" s="30">
        <f>D3357+50</f>
        <v>15250</v>
      </c>
      <c r="E3383" s="29"/>
    </row>
    <row r="3384" spans="1:16" ht="15.75" customHeight="1" outlineLevel="2" x14ac:dyDescent="0.25">
      <c r="B3384" s="35" t="s">
        <v>17</v>
      </c>
      <c r="D3384" s="30">
        <f>D3383+1</f>
        <v>15251</v>
      </c>
      <c r="E3384" s="29"/>
    </row>
    <row r="3385" spans="1:16" ht="15.75" customHeight="1" outlineLevel="2" x14ac:dyDescent="0.25">
      <c r="B3385" s="35" t="s">
        <v>18</v>
      </c>
      <c r="D3385" s="30">
        <f>D3384+1</f>
        <v>15252</v>
      </c>
      <c r="E3385" s="29"/>
    </row>
    <row r="3386" spans="1:16" ht="15.75" customHeight="1" outlineLevel="2" x14ac:dyDescent="0.25">
      <c r="B3386" s="35" t="s">
        <v>6</v>
      </c>
      <c r="D3386" s="30">
        <f>D3385+1</f>
        <v>15253</v>
      </c>
      <c r="E3386" s="29"/>
    </row>
    <row r="3387" spans="1:16" ht="15.75" customHeight="1" outlineLevel="2" x14ac:dyDescent="0.25">
      <c r="B3387" s="35" t="s">
        <v>160</v>
      </c>
      <c r="D3387" s="30">
        <f>D3386+1</f>
        <v>15254</v>
      </c>
      <c r="E3387" s="29"/>
    </row>
    <row r="3388" spans="1:16" ht="15.75" customHeight="1" outlineLevel="2" x14ac:dyDescent="0.25">
      <c r="B3388" s="35" t="s">
        <v>84</v>
      </c>
      <c r="D3388" s="30">
        <f>D3387+1</f>
        <v>15255</v>
      </c>
      <c r="E3388" s="29">
        <f>D3388+1</f>
        <v>15256</v>
      </c>
      <c r="H3388" s="23">
        <f>H3362+50</f>
        <v>15450</v>
      </c>
      <c r="I3388" s="25">
        <f t="shared" ref="I3388:I3406" si="398">H3388+1</f>
        <v>15451</v>
      </c>
      <c r="L3388" s="36" t="s">
        <v>110</v>
      </c>
      <c r="M3388" s="36" t="s">
        <v>52</v>
      </c>
      <c r="N3388" s="36" t="s">
        <v>84</v>
      </c>
    </row>
    <row r="3389" spans="1:16" s="48" customFormat="1" ht="15.75" customHeight="1" outlineLevel="2" x14ac:dyDescent="0.25">
      <c r="A3389" s="42"/>
      <c r="B3389" s="43" t="s">
        <v>83</v>
      </c>
      <c r="C3389" s="44"/>
      <c r="D3389" s="30">
        <f>E3388+1</f>
        <v>15257</v>
      </c>
      <c r="E3389" s="29">
        <f>D3389+1</f>
        <v>15258</v>
      </c>
      <c r="F3389" s="46"/>
      <c r="G3389" s="47"/>
      <c r="H3389" s="45">
        <f t="shared" ref="H3389:H3406" si="399">I3388+1</f>
        <v>15452</v>
      </c>
      <c r="I3389" s="47">
        <f t="shared" si="398"/>
        <v>15453</v>
      </c>
      <c r="J3389" s="80"/>
      <c r="K3389" s="79"/>
      <c r="L3389" s="44" t="s">
        <v>110</v>
      </c>
      <c r="M3389" s="44" t="s">
        <v>52</v>
      </c>
      <c r="N3389" s="44" t="s">
        <v>83</v>
      </c>
      <c r="O3389" s="44"/>
      <c r="P3389" s="43"/>
    </row>
    <row r="3390" spans="1:16" s="48" customFormat="1" ht="15.75" customHeight="1" outlineLevel="2" x14ac:dyDescent="0.25">
      <c r="A3390" s="42"/>
      <c r="B3390" s="43" t="s">
        <v>82</v>
      </c>
      <c r="C3390" s="44"/>
      <c r="D3390" s="30">
        <f>E3389+1</f>
        <v>15259</v>
      </c>
      <c r="E3390" s="29">
        <f>D3390+1</f>
        <v>15260</v>
      </c>
      <c r="F3390" s="46"/>
      <c r="G3390" s="47"/>
      <c r="H3390" s="45">
        <f t="shared" si="399"/>
        <v>15454</v>
      </c>
      <c r="I3390" s="47">
        <f t="shared" si="398"/>
        <v>15455</v>
      </c>
      <c r="J3390" s="80"/>
      <c r="K3390" s="79"/>
      <c r="L3390" s="44" t="s">
        <v>110</v>
      </c>
      <c r="M3390" s="44" t="s">
        <v>52</v>
      </c>
      <c r="N3390" s="44" t="s">
        <v>82</v>
      </c>
      <c r="O3390" s="44"/>
      <c r="P3390" s="43"/>
    </row>
    <row r="3391" spans="1:16" ht="15.75" customHeight="1" outlineLevel="2" x14ac:dyDescent="0.25">
      <c r="B3391" s="35" t="s">
        <v>85</v>
      </c>
      <c r="D3391" s="30">
        <f>E3390+1</f>
        <v>15261</v>
      </c>
      <c r="E3391" s="29"/>
      <c r="H3391" s="23">
        <f t="shared" si="399"/>
        <v>15456</v>
      </c>
      <c r="I3391" s="25">
        <f t="shared" si="398"/>
        <v>15457</v>
      </c>
      <c r="L3391" s="36" t="s">
        <v>110</v>
      </c>
      <c r="N3391" s="36" t="s">
        <v>85</v>
      </c>
    </row>
    <row r="3392" spans="1:16" ht="15.75" customHeight="1" outlineLevel="2" x14ac:dyDescent="0.25">
      <c r="B3392" s="35" t="s">
        <v>87</v>
      </c>
      <c r="D3392" s="30">
        <f t="shared" ref="D3392:D3403" si="400">D3391+1</f>
        <v>15262</v>
      </c>
      <c r="E3392" s="29"/>
      <c r="H3392" s="23">
        <f t="shared" si="399"/>
        <v>15458</v>
      </c>
      <c r="I3392" s="25">
        <f t="shared" si="398"/>
        <v>15459</v>
      </c>
      <c r="L3392" s="36" t="s">
        <v>110</v>
      </c>
      <c r="N3392" s="36" t="s">
        <v>421</v>
      </c>
    </row>
    <row r="3393" spans="1:16" ht="15.75" customHeight="1" outlineLevel="2" x14ac:dyDescent="0.25">
      <c r="B3393" s="35" t="s">
        <v>86</v>
      </c>
      <c r="D3393" s="30">
        <f t="shared" si="400"/>
        <v>15263</v>
      </c>
      <c r="E3393" s="29"/>
      <c r="H3393" s="23">
        <f t="shared" si="399"/>
        <v>15460</v>
      </c>
      <c r="I3393" s="25">
        <f t="shared" si="398"/>
        <v>15461</v>
      </c>
      <c r="L3393" s="36" t="s">
        <v>110</v>
      </c>
      <c r="N3393" s="36" t="s">
        <v>86</v>
      </c>
    </row>
    <row r="3394" spans="1:16" ht="15.75" customHeight="1" outlineLevel="2" x14ac:dyDescent="0.25">
      <c r="B3394" s="35" t="s">
        <v>13</v>
      </c>
      <c r="D3394" s="30">
        <f t="shared" si="400"/>
        <v>15264</v>
      </c>
      <c r="E3394" s="29"/>
      <c r="H3394" s="23">
        <f t="shared" si="399"/>
        <v>15462</v>
      </c>
      <c r="I3394" s="25">
        <f t="shared" si="398"/>
        <v>15463</v>
      </c>
      <c r="L3394" s="36" t="s">
        <v>110</v>
      </c>
      <c r="N3394" s="36" t="s">
        <v>403</v>
      </c>
    </row>
    <row r="3395" spans="1:16" ht="15.75" customHeight="1" outlineLevel="2" x14ac:dyDescent="0.25">
      <c r="B3395" s="35" t="s">
        <v>14</v>
      </c>
      <c r="D3395" s="30">
        <f>D3394+1</f>
        <v>15265</v>
      </c>
      <c r="E3395" s="29"/>
      <c r="H3395" s="23">
        <f t="shared" si="399"/>
        <v>15464</v>
      </c>
      <c r="I3395" s="25">
        <f t="shared" si="398"/>
        <v>15465</v>
      </c>
      <c r="L3395" s="36" t="s">
        <v>110</v>
      </c>
      <c r="O3395" s="61" t="s">
        <v>424</v>
      </c>
      <c r="P3395" s="35" t="s">
        <v>423</v>
      </c>
    </row>
    <row r="3396" spans="1:16" ht="15.75" customHeight="1" outlineLevel="2" x14ac:dyDescent="0.25">
      <c r="B3396" s="35" t="s">
        <v>15</v>
      </c>
      <c r="D3396" s="30">
        <f t="shared" si="400"/>
        <v>15266</v>
      </c>
      <c r="E3396" s="29"/>
      <c r="H3396" s="23">
        <f t="shared" si="399"/>
        <v>15466</v>
      </c>
      <c r="I3396" s="25">
        <f t="shared" si="398"/>
        <v>15467</v>
      </c>
      <c r="L3396" s="44" t="s">
        <v>110</v>
      </c>
      <c r="M3396" s="44"/>
      <c r="N3396" s="44" t="s">
        <v>404</v>
      </c>
    </row>
    <row r="3397" spans="1:16" ht="15" customHeight="1" outlineLevel="2" x14ac:dyDescent="0.25">
      <c r="A3397" s="36"/>
      <c r="B3397" s="35" t="s">
        <v>19</v>
      </c>
      <c r="D3397" s="30">
        <f t="shared" si="400"/>
        <v>15267</v>
      </c>
      <c r="E3397" s="29"/>
      <c r="H3397" s="23">
        <f t="shared" si="399"/>
        <v>15468</v>
      </c>
      <c r="I3397" s="25">
        <f t="shared" si="398"/>
        <v>15469</v>
      </c>
      <c r="L3397" s="36" t="s">
        <v>110</v>
      </c>
      <c r="N3397" s="36" t="s">
        <v>402</v>
      </c>
    </row>
    <row r="3398" spans="1:16" ht="15" customHeight="1" outlineLevel="2" x14ac:dyDescent="0.25">
      <c r="A3398" s="36"/>
      <c r="B3398" s="35" t="s">
        <v>89</v>
      </c>
      <c r="D3398" s="30">
        <f t="shared" si="400"/>
        <v>15268</v>
      </c>
      <c r="E3398" s="29"/>
      <c r="H3398" s="23">
        <f t="shared" si="399"/>
        <v>15470</v>
      </c>
      <c r="I3398" s="25">
        <f t="shared" si="398"/>
        <v>15471</v>
      </c>
      <c r="L3398" s="36" t="s">
        <v>110</v>
      </c>
      <c r="N3398" s="36" t="s">
        <v>403</v>
      </c>
    </row>
    <row r="3399" spans="1:16" ht="15" customHeight="1" outlineLevel="2" x14ac:dyDescent="0.25">
      <c r="A3399" s="36"/>
      <c r="B3399" s="35" t="s">
        <v>90</v>
      </c>
      <c r="D3399" s="30">
        <f t="shared" si="400"/>
        <v>15269</v>
      </c>
      <c r="E3399" s="29"/>
      <c r="H3399" s="23">
        <f t="shared" si="399"/>
        <v>15472</v>
      </c>
      <c r="I3399" s="25">
        <f t="shared" si="398"/>
        <v>15473</v>
      </c>
      <c r="L3399" s="36" t="s">
        <v>110</v>
      </c>
      <c r="N3399" s="36" t="s">
        <v>85</v>
      </c>
    </row>
    <row r="3400" spans="1:16" ht="15" customHeight="1" outlineLevel="2" x14ac:dyDescent="0.25">
      <c r="A3400" s="36"/>
      <c r="B3400" s="35" t="s">
        <v>20</v>
      </c>
      <c r="D3400" s="30">
        <f t="shared" si="400"/>
        <v>15270</v>
      </c>
      <c r="E3400" s="29"/>
      <c r="H3400" s="23">
        <f t="shared" si="399"/>
        <v>15474</v>
      </c>
      <c r="I3400" s="25">
        <f t="shared" si="398"/>
        <v>15475</v>
      </c>
      <c r="L3400" s="36" t="s">
        <v>110</v>
      </c>
      <c r="N3400" s="36" t="s">
        <v>403</v>
      </c>
    </row>
    <row r="3401" spans="1:16" ht="15" customHeight="1" outlineLevel="2" x14ac:dyDescent="0.25">
      <c r="A3401" s="36"/>
      <c r="B3401" s="35" t="s">
        <v>88</v>
      </c>
      <c r="D3401" s="30">
        <f t="shared" si="400"/>
        <v>15271</v>
      </c>
      <c r="E3401" s="29"/>
      <c r="H3401" s="23">
        <f t="shared" si="399"/>
        <v>15476</v>
      </c>
      <c r="I3401" s="25">
        <f t="shared" si="398"/>
        <v>15477</v>
      </c>
      <c r="L3401" s="36" t="s">
        <v>110</v>
      </c>
      <c r="N3401" s="36" t="s">
        <v>85</v>
      </c>
    </row>
    <row r="3402" spans="1:16" ht="15" customHeight="1" outlineLevel="2" x14ac:dyDescent="0.25">
      <c r="A3402" s="36"/>
      <c r="B3402" s="35" t="s">
        <v>21</v>
      </c>
      <c r="D3402" s="30">
        <f t="shared" si="400"/>
        <v>15272</v>
      </c>
      <c r="E3402" s="29"/>
      <c r="H3402" s="23">
        <f t="shared" si="399"/>
        <v>15478</v>
      </c>
      <c r="I3402" s="25">
        <f t="shared" si="398"/>
        <v>15479</v>
      </c>
      <c r="L3402" s="36" t="s">
        <v>110</v>
      </c>
      <c r="N3402" s="36" t="s">
        <v>403</v>
      </c>
    </row>
    <row r="3403" spans="1:16" ht="15" customHeight="1" outlineLevel="2" x14ac:dyDescent="0.25">
      <c r="A3403" s="36"/>
      <c r="B3403" s="35" t="s">
        <v>93</v>
      </c>
      <c r="D3403" s="30">
        <f t="shared" si="400"/>
        <v>15273</v>
      </c>
      <c r="E3403" s="29"/>
      <c r="H3403" s="23">
        <f t="shared" si="399"/>
        <v>15480</v>
      </c>
      <c r="I3403" s="25">
        <f t="shared" si="398"/>
        <v>15481</v>
      </c>
      <c r="L3403" s="36" t="s">
        <v>110</v>
      </c>
      <c r="N3403" s="36" t="s">
        <v>85</v>
      </c>
    </row>
    <row r="3404" spans="1:16" ht="15" customHeight="1" outlineLevel="2" x14ac:dyDescent="0.25">
      <c r="A3404" s="36"/>
      <c r="B3404" s="35" t="s">
        <v>22</v>
      </c>
      <c r="D3404" s="30">
        <f>D3403+1</f>
        <v>15274</v>
      </c>
      <c r="E3404" s="29">
        <f>D3404+1</f>
        <v>15275</v>
      </c>
      <c r="H3404" s="23">
        <f t="shared" si="399"/>
        <v>15482</v>
      </c>
      <c r="I3404" s="25">
        <f t="shared" si="398"/>
        <v>15483</v>
      </c>
      <c r="L3404" s="36" t="s">
        <v>110</v>
      </c>
      <c r="N3404" s="36" t="s">
        <v>84</v>
      </c>
    </row>
    <row r="3405" spans="1:16" s="33" customFormat="1" ht="15" customHeight="1" outlineLevel="2" x14ac:dyDescent="0.25">
      <c r="A3405" s="29"/>
      <c r="B3405" s="43" t="s">
        <v>159</v>
      </c>
      <c r="C3405" s="29"/>
      <c r="D3405" s="30">
        <f>E3404+1</f>
        <v>15276</v>
      </c>
      <c r="E3405" s="29"/>
      <c r="F3405" s="31"/>
      <c r="G3405" s="32"/>
      <c r="H3405" s="45">
        <f t="shared" si="399"/>
        <v>15484</v>
      </c>
      <c r="I3405" s="47">
        <f t="shared" si="398"/>
        <v>15485</v>
      </c>
      <c r="J3405" s="80"/>
      <c r="K3405" s="79"/>
      <c r="L3405" s="44" t="s">
        <v>110</v>
      </c>
      <c r="M3405" s="29"/>
      <c r="N3405" s="29"/>
      <c r="O3405" s="29"/>
      <c r="P3405" s="28"/>
    </row>
    <row r="3406" spans="1:16" s="33" customFormat="1" ht="15" customHeight="1" outlineLevel="2" x14ac:dyDescent="0.25">
      <c r="A3406" s="29"/>
      <c r="B3406" s="43" t="s">
        <v>471</v>
      </c>
      <c r="C3406" s="29"/>
      <c r="D3406" s="30">
        <f>D3405+1</f>
        <v>15277</v>
      </c>
      <c r="E3406" s="29"/>
      <c r="F3406" s="31"/>
      <c r="G3406" s="32"/>
      <c r="H3406" s="45">
        <f t="shared" si="399"/>
        <v>15486</v>
      </c>
      <c r="I3406" s="47">
        <f t="shared" si="398"/>
        <v>15487</v>
      </c>
      <c r="J3406" s="80"/>
      <c r="K3406" s="79"/>
      <c r="L3406" s="44" t="s">
        <v>110</v>
      </c>
      <c r="M3406" s="29"/>
      <c r="N3406" s="36" t="s">
        <v>402</v>
      </c>
      <c r="O3406" s="29"/>
      <c r="P3406" s="35" t="s">
        <v>432</v>
      </c>
    </row>
    <row r="3407" spans="1:16" ht="15" outlineLevel="1" x14ac:dyDescent="0.25">
      <c r="A3407" s="36"/>
      <c r="D3407" s="30"/>
      <c r="E3407" s="29"/>
    </row>
    <row r="3408" spans="1:16" x14ac:dyDescent="0.25">
      <c r="D3408" s="30"/>
      <c r="E3408" s="29"/>
    </row>
    <row r="3409" spans="2:16" x14ac:dyDescent="0.25">
      <c r="B3409" s="71" t="str">
        <f>CONCATENATE("True Meter #",C3409)</f>
        <v>True Meter #2</v>
      </c>
      <c r="C3409" s="36">
        <v>2</v>
      </c>
      <c r="D3409" s="45">
        <v>15500</v>
      </c>
      <c r="E3409" s="25">
        <f t="shared" ref="E3409:E3440" si="401">D3409+499</f>
        <v>15999</v>
      </c>
      <c r="P3409" s="35" t="s">
        <v>379</v>
      </c>
    </row>
    <row r="3410" spans="2:16" x14ac:dyDescent="0.25">
      <c r="B3410" s="71" t="str">
        <f t="shared" ref="B3410:B3473" si="402">CONCATENATE("True Meter #",C3410)</f>
        <v>True Meter #3</v>
      </c>
      <c r="C3410" s="36">
        <f>C3409+1</f>
        <v>3</v>
      </c>
      <c r="D3410" s="45">
        <f>D3409+500</f>
        <v>16000</v>
      </c>
      <c r="E3410" s="25">
        <f t="shared" si="401"/>
        <v>16499</v>
      </c>
      <c r="P3410" s="35" t="s">
        <v>380</v>
      </c>
    </row>
    <row r="3411" spans="2:16" x14ac:dyDescent="0.25">
      <c r="B3411" s="71" t="str">
        <f t="shared" si="402"/>
        <v>True Meter #4</v>
      </c>
      <c r="C3411" s="36">
        <f t="shared" ref="C3411:C3474" si="403">C3410+1</f>
        <v>4</v>
      </c>
      <c r="D3411" s="45">
        <f t="shared" ref="D3411:D3474" si="404">D3410+500</f>
        <v>16500</v>
      </c>
      <c r="E3411" s="25">
        <f t="shared" si="401"/>
        <v>16999</v>
      </c>
    </row>
    <row r="3412" spans="2:16" x14ac:dyDescent="0.25">
      <c r="B3412" s="71" t="str">
        <f t="shared" si="402"/>
        <v>True Meter #5</v>
      </c>
      <c r="C3412" s="36">
        <f t="shared" si="403"/>
        <v>5</v>
      </c>
      <c r="D3412" s="45">
        <f t="shared" si="404"/>
        <v>17000</v>
      </c>
      <c r="E3412" s="25">
        <f t="shared" si="401"/>
        <v>17499</v>
      </c>
    </row>
    <row r="3413" spans="2:16" x14ac:dyDescent="0.25">
      <c r="B3413" s="71" t="str">
        <f t="shared" si="402"/>
        <v>True Meter #6</v>
      </c>
      <c r="C3413" s="36">
        <f t="shared" si="403"/>
        <v>6</v>
      </c>
      <c r="D3413" s="45">
        <f t="shared" si="404"/>
        <v>17500</v>
      </c>
      <c r="E3413" s="25">
        <f t="shared" si="401"/>
        <v>17999</v>
      </c>
    </row>
    <row r="3414" spans="2:16" x14ac:dyDescent="0.25">
      <c r="B3414" s="71" t="str">
        <f t="shared" si="402"/>
        <v>True Meter #7</v>
      </c>
      <c r="C3414" s="36">
        <f t="shared" si="403"/>
        <v>7</v>
      </c>
      <c r="D3414" s="45">
        <f t="shared" si="404"/>
        <v>18000</v>
      </c>
      <c r="E3414" s="25">
        <f t="shared" si="401"/>
        <v>18499</v>
      </c>
    </row>
    <row r="3415" spans="2:16" x14ac:dyDescent="0.25">
      <c r="B3415" s="71" t="str">
        <f t="shared" si="402"/>
        <v>True Meter #8</v>
      </c>
      <c r="C3415" s="36">
        <f t="shared" si="403"/>
        <v>8</v>
      </c>
      <c r="D3415" s="45">
        <f t="shared" si="404"/>
        <v>18500</v>
      </c>
      <c r="E3415" s="25">
        <f t="shared" si="401"/>
        <v>18999</v>
      </c>
    </row>
    <row r="3416" spans="2:16" x14ac:dyDescent="0.25">
      <c r="B3416" s="71" t="str">
        <f t="shared" si="402"/>
        <v>True Meter #9</v>
      </c>
      <c r="C3416" s="36">
        <f t="shared" si="403"/>
        <v>9</v>
      </c>
      <c r="D3416" s="45">
        <f t="shared" si="404"/>
        <v>19000</v>
      </c>
      <c r="E3416" s="25">
        <f t="shared" si="401"/>
        <v>19499</v>
      </c>
    </row>
    <row r="3417" spans="2:16" x14ac:dyDescent="0.25">
      <c r="B3417" s="71" t="str">
        <f t="shared" si="402"/>
        <v>True Meter #10</v>
      </c>
      <c r="C3417" s="36">
        <f t="shared" si="403"/>
        <v>10</v>
      </c>
      <c r="D3417" s="45">
        <f t="shared" si="404"/>
        <v>19500</v>
      </c>
      <c r="E3417" s="25">
        <f t="shared" si="401"/>
        <v>19999</v>
      </c>
    </row>
    <row r="3418" spans="2:16" x14ac:dyDescent="0.25">
      <c r="B3418" s="71" t="str">
        <f t="shared" si="402"/>
        <v>True Meter #11</v>
      </c>
      <c r="C3418" s="36">
        <f t="shared" si="403"/>
        <v>11</v>
      </c>
      <c r="D3418" s="45">
        <f t="shared" si="404"/>
        <v>20000</v>
      </c>
      <c r="E3418" s="25">
        <f t="shared" si="401"/>
        <v>20499</v>
      </c>
    </row>
    <row r="3419" spans="2:16" x14ac:dyDescent="0.25">
      <c r="B3419" s="71" t="str">
        <f t="shared" si="402"/>
        <v>True Meter #12</v>
      </c>
      <c r="C3419" s="36">
        <f t="shared" si="403"/>
        <v>12</v>
      </c>
      <c r="D3419" s="45">
        <f t="shared" si="404"/>
        <v>20500</v>
      </c>
      <c r="E3419" s="25">
        <f t="shared" si="401"/>
        <v>20999</v>
      </c>
    </row>
    <row r="3420" spans="2:16" x14ac:dyDescent="0.25">
      <c r="B3420" s="71" t="str">
        <f t="shared" si="402"/>
        <v>True Meter #13</v>
      </c>
      <c r="C3420" s="36">
        <f t="shared" si="403"/>
        <v>13</v>
      </c>
      <c r="D3420" s="45">
        <f t="shared" si="404"/>
        <v>21000</v>
      </c>
      <c r="E3420" s="25">
        <f t="shared" si="401"/>
        <v>21499</v>
      </c>
    </row>
    <row r="3421" spans="2:16" x14ac:dyDescent="0.25">
      <c r="B3421" s="71" t="str">
        <f t="shared" si="402"/>
        <v>True Meter #14</v>
      </c>
      <c r="C3421" s="36">
        <f t="shared" si="403"/>
        <v>14</v>
      </c>
      <c r="D3421" s="45">
        <f t="shared" si="404"/>
        <v>21500</v>
      </c>
      <c r="E3421" s="25">
        <f t="shared" si="401"/>
        <v>21999</v>
      </c>
    </row>
    <row r="3422" spans="2:16" x14ac:dyDescent="0.25">
      <c r="B3422" s="71" t="str">
        <f t="shared" si="402"/>
        <v>True Meter #15</v>
      </c>
      <c r="C3422" s="36">
        <f t="shared" si="403"/>
        <v>15</v>
      </c>
      <c r="D3422" s="45">
        <f t="shared" si="404"/>
        <v>22000</v>
      </c>
      <c r="E3422" s="25">
        <f t="shared" si="401"/>
        <v>22499</v>
      </c>
    </row>
    <row r="3423" spans="2:16" x14ac:dyDescent="0.25">
      <c r="B3423" s="71" t="str">
        <f t="shared" si="402"/>
        <v>True Meter #16</v>
      </c>
      <c r="C3423" s="36">
        <f t="shared" si="403"/>
        <v>16</v>
      </c>
      <c r="D3423" s="45">
        <f t="shared" si="404"/>
        <v>22500</v>
      </c>
      <c r="E3423" s="25">
        <f t="shared" si="401"/>
        <v>22999</v>
      </c>
    </row>
    <row r="3424" spans="2:16" x14ac:dyDescent="0.25">
      <c r="B3424" s="71" t="str">
        <f t="shared" si="402"/>
        <v>True Meter #17</v>
      </c>
      <c r="C3424" s="36">
        <f t="shared" si="403"/>
        <v>17</v>
      </c>
      <c r="D3424" s="45">
        <f t="shared" si="404"/>
        <v>23000</v>
      </c>
      <c r="E3424" s="25">
        <f t="shared" si="401"/>
        <v>23499</v>
      </c>
    </row>
    <row r="3425" spans="2:5" x14ac:dyDescent="0.25">
      <c r="B3425" s="71" t="str">
        <f t="shared" si="402"/>
        <v>True Meter #18</v>
      </c>
      <c r="C3425" s="36">
        <f t="shared" si="403"/>
        <v>18</v>
      </c>
      <c r="D3425" s="45">
        <f t="shared" si="404"/>
        <v>23500</v>
      </c>
      <c r="E3425" s="25">
        <f t="shared" si="401"/>
        <v>23999</v>
      </c>
    </row>
    <row r="3426" spans="2:5" x14ac:dyDescent="0.25">
      <c r="B3426" s="71" t="str">
        <f t="shared" si="402"/>
        <v>True Meter #19</v>
      </c>
      <c r="C3426" s="36">
        <f t="shared" si="403"/>
        <v>19</v>
      </c>
      <c r="D3426" s="45">
        <f t="shared" si="404"/>
        <v>24000</v>
      </c>
      <c r="E3426" s="25">
        <f t="shared" si="401"/>
        <v>24499</v>
      </c>
    </row>
    <row r="3427" spans="2:5" x14ac:dyDescent="0.25">
      <c r="B3427" s="71" t="str">
        <f t="shared" si="402"/>
        <v>True Meter #20</v>
      </c>
      <c r="C3427" s="36">
        <f t="shared" si="403"/>
        <v>20</v>
      </c>
      <c r="D3427" s="45">
        <f t="shared" si="404"/>
        <v>24500</v>
      </c>
      <c r="E3427" s="25">
        <f t="shared" si="401"/>
        <v>24999</v>
      </c>
    </row>
    <row r="3428" spans="2:5" x14ac:dyDescent="0.25">
      <c r="B3428" s="71" t="str">
        <f t="shared" si="402"/>
        <v>True Meter #21</v>
      </c>
      <c r="C3428" s="36">
        <f t="shared" si="403"/>
        <v>21</v>
      </c>
      <c r="D3428" s="45">
        <f t="shared" si="404"/>
        <v>25000</v>
      </c>
      <c r="E3428" s="25">
        <f t="shared" si="401"/>
        <v>25499</v>
      </c>
    </row>
    <row r="3429" spans="2:5" x14ac:dyDescent="0.25">
      <c r="B3429" s="71" t="str">
        <f t="shared" si="402"/>
        <v>True Meter #22</v>
      </c>
      <c r="C3429" s="36">
        <f t="shared" si="403"/>
        <v>22</v>
      </c>
      <c r="D3429" s="45">
        <f t="shared" si="404"/>
        <v>25500</v>
      </c>
      <c r="E3429" s="25">
        <f t="shared" si="401"/>
        <v>25999</v>
      </c>
    </row>
    <row r="3430" spans="2:5" x14ac:dyDescent="0.25">
      <c r="B3430" s="71" t="str">
        <f t="shared" si="402"/>
        <v>True Meter #23</v>
      </c>
      <c r="C3430" s="36">
        <f t="shared" si="403"/>
        <v>23</v>
      </c>
      <c r="D3430" s="45">
        <f t="shared" si="404"/>
        <v>26000</v>
      </c>
      <c r="E3430" s="25">
        <f t="shared" si="401"/>
        <v>26499</v>
      </c>
    </row>
    <row r="3431" spans="2:5" x14ac:dyDescent="0.25">
      <c r="B3431" s="71" t="str">
        <f t="shared" si="402"/>
        <v>True Meter #24</v>
      </c>
      <c r="C3431" s="36">
        <f t="shared" si="403"/>
        <v>24</v>
      </c>
      <c r="D3431" s="45">
        <f t="shared" si="404"/>
        <v>26500</v>
      </c>
      <c r="E3431" s="25">
        <f t="shared" si="401"/>
        <v>26999</v>
      </c>
    </row>
    <row r="3432" spans="2:5" x14ac:dyDescent="0.25">
      <c r="B3432" s="71" t="str">
        <f t="shared" si="402"/>
        <v>True Meter #25</v>
      </c>
      <c r="C3432" s="36">
        <f t="shared" si="403"/>
        <v>25</v>
      </c>
      <c r="D3432" s="45">
        <f t="shared" si="404"/>
        <v>27000</v>
      </c>
      <c r="E3432" s="25">
        <f t="shared" si="401"/>
        <v>27499</v>
      </c>
    </row>
    <row r="3433" spans="2:5" x14ac:dyDescent="0.25">
      <c r="B3433" s="71" t="str">
        <f t="shared" si="402"/>
        <v>True Meter #26</v>
      </c>
      <c r="C3433" s="36">
        <f t="shared" si="403"/>
        <v>26</v>
      </c>
      <c r="D3433" s="45">
        <f t="shared" si="404"/>
        <v>27500</v>
      </c>
      <c r="E3433" s="25">
        <f t="shared" si="401"/>
        <v>27999</v>
      </c>
    </row>
    <row r="3434" spans="2:5" x14ac:dyDescent="0.25">
      <c r="B3434" s="71" t="str">
        <f t="shared" si="402"/>
        <v>True Meter #27</v>
      </c>
      <c r="C3434" s="36">
        <f t="shared" si="403"/>
        <v>27</v>
      </c>
      <c r="D3434" s="45">
        <f t="shared" si="404"/>
        <v>28000</v>
      </c>
      <c r="E3434" s="25">
        <f t="shared" si="401"/>
        <v>28499</v>
      </c>
    </row>
    <row r="3435" spans="2:5" x14ac:dyDescent="0.25">
      <c r="B3435" s="71" t="str">
        <f t="shared" si="402"/>
        <v>True Meter #28</v>
      </c>
      <c r="C3435" s="36">
        <f t="shared" si="403"/>
        <v>28</v>
      </c>
      <c r="D3435" s="45">
        <f t="shared" si="404"/>
        <v>28500</v>
      </c>
      <c r="E3435" s="25">
        <f t="shared" si="401"/>
        <v>28999</v>
      </c>
    </row>
    <row r="3436" spans="2:5" x14ac:dyDescent="0.25">
      <c r="B3436" s="71" t="str">
        <f t="shared" si="402"/>
        <v>True Meter #29</v>
      </c>
      <c r="C3436" s="36">
        <f t="shared" si="403"/>
        <v>29</v>
      </c>
      <c r="D3436" s="45">
        <f t="shared" si="404"/>
        <v>29000</v>
      </c>
      <c r="E3436" s="25">
        <f t="shared" si="401"/>
        <v>29499</v>
      </c>
    </row>
    <row r="3437" spans="2:5" x14ac:dyDescent="0.25">
      <c r="B3437" s="71" t="str">
        <f t="shared" si="402"/>
        <v>True Meter #30</v>
      </c>
      <c r="C3437" s="36">
        <f t="shared" si="403"/>
        <v>30</v>
      </c>
      <c r="D3437" s="45">
        <f t="shared" si="404"/>
        <v>29500</v>
      </c>
      <c r="E3437" s="25">
        <f t="shared" si="401"/>
        <v>29999</v>
      </c>
    </row>
    <row r="3438" spans="2:5" x14ac:dyDescent="0.25">
      <c r="B3438" s="71" t="str">
        <f t="shared" si="402"/>
        <v>True Meter #31</v>
      </c>
      <c r="C3438" s="36">
        <f t="shared" si="403"/>
        <v>31</v>
      </c>
      <c r="D3438" s="45">
        <f t="shared" si="404"/>
        <v>30000</v>
      </c>
      <c r="E3438" s="25">
        <f t="shared" si="401"/>
        <v>30499</v>
      </c>
    </row>
    <row r="3439" spans="2:5" x14ac:dyDescent="0.25">
      <c r="B3439" s="71" t="str">
        <f t="shared" si="402"/>
        <v>True Meter #32</v>
      </c>
      <c r="C3439" s="36">
        <f t="shared" si="403"/>
        <v>32</v>
      </c>
      <c r="D3439" s="45">
        <f t="shared" si="404"/>
        <v>30500</v>
      </c>
      <c r="E3439" s="25">
        <f t="shared" si="401"/>
        <v>30999</v>
      </c>
    </row>
    <row r="3440" spans="2:5" x14ac:dyDescent="0.25">
      <c r="B3440" s="71" t="str">
        <f t="shared" si="402"/>
        <v>True Meter #33</v>
      </c>
      <c r="C3440" s="36">
        <f t="shared" si="403"/>
        <v>33</v>
      </c>
      <c r="D3440" s="45">
        <f t="shared" si="404"/>
        <v>31000</v>
      </c>
      <c r="E3440" s="25">
        <f t="shared" si="401"/>
        <v>31499</v>
      </c>
    </row>
    <row r="3441" spans="2:5" x14ac:dyDescent="0.25">
      <c r="B3441" s="71" t="str">
        <f t="shared" si="402"/>
        <v>True Meter #34</v>
      </c>
      <c r="C3441" s="36">
        <f t="shared" si="403"/>
        <v>34</v>
      </c>
      <c r="D3441" s="45">
        <f t="shared" si="404"/>
        <v>31500</v>
      </c>
      <c r="E3441" s="25">
        <f t="shared" ref="E3441:E3472" si="405">D3441+499</f>
        <v>31999</v>
      </c>
    </row>
    <row r="3442" spans="2:5" x14ac:dyDescent="0.25">
      <c r="B3442" s="71" t="str">
        <f t="shared" si="402"/>
        <v>True Meter #35</v>
      </c>
      <c r="C3442" s="36">
        <f t="shared" si="403"/>
        <v>35</v>
      </c>
      <c r="D3442" s="45">
        <f t="shared" si="404"/>
        <v>32000</v>
      </c>
      <c r="E3442" s="25">
        <f t="shared" si="405"/>
        <v>32499</v>
      </c>
    </row>
    <row r="3443" spans="2:5" x14ac:dyDescent="0.25">
      <c r="B3443" s="71" t="str">
        <f t="shared" si="402"/>
        <v>True Meter #36</v>
      </c>
      <c r="C3443" s="36">
        <f t="shared" si="403"/>
        <v>36</v>
      </c>
      <c r="D3443" s="45">
        <f t="shared" si="404"/>
        <v>32500</v>
      </c>
      <c r="E3443" s="25">
        <f t="shared" si="405"/>
        <v>32999</v>
      </c>
    </row>
    <row r="3444" spans="2:5" x14ac:dyDescent="0.25">
      <c r="B3444" s="71" t="str">
        <f t="shared" si="402"/>
        <v>True Meter #37</v>
      </c>
      <c r="C3444" s="36">
        <f t="shared" si="403"/>
        <v>37</v>
      </c>
      <c r="D3444" s="45">
        <f t="shared" si="404"/>
        <v>33000</v>
      </c>
      <c r="E3444" s="25">
        <f t="shared" si="405"/>
        <v>33499</v>
      </c>
    </row>
    <row r="3445" spans="2:5" x14ac:dyDescent="0.25">
      <c r="B3445" s="71" t="str">
        <f t="shared" si="402"/>
        <v>True Meter #38</v>
      </c>
      <c r="C3445" s="36">
        <f t="shared" si="403"/>
        <v>38</v>
      </c>
      <c r="D3445" s="45">
        <f t="shared" si="404"/>
        <v>33500</v>
      </c>
      <c r="E3445" s="25">
        <f t="shared" si="405"/>
        <v>33999</v>
      </c>
    </row>
    <row r="3446" spans="2:5" x14ac:dyDescent="0.25">
      <c r="B3446" s="71" t="str">
        <f t="shared" si="402"/>
        <v>True Meter #39</v>
      </c>
      <c r="C3446" s="36">
        <f t="shared" si="403"/>
        <v>39</v>
      </c>
      <c r="D3446" s="45">
        <f t="shared" si="404"/>
        <v>34000</v>
      </c>
      <c r="E3446" s="25">
        <f t="shared" si="405"/>
        <v>34499</v>
      </c>
    </row>
    <row r="3447" spans="2:5" x14ac:dyDescent="0.25">
      <c r="B3447" s="71" t="str">
        <f t="shared" si="402"/>
        <v>True Meter #40</v>
      </c>
      <c r="C3447" s="36">
        <f t="shared" si="403"/>
        <v>40</v>
      </c>
      <c r="D3447" s="45">
        <f t="shared" si="404"/>
        <v>34500</v>
      </c>
      <c r="E3447" s="25">
        <f t="shared" si="405"/>
        <v>34999</v>
      </c>
    </row>
    <row r="3448" spans="2:5" x14ac:dyDescent="0.25">
      <c r="B3448" s="71" t="str">
        <f t="shared" si="402"/>
        <v>True Meter #41</v>
      </c>
      <c r="C3448" s="36">
        <f t="shared" si="403"/>
        <v>41</v>
      </c>
      <c r="D3448" s="45">
        <f t="shared" si="404"/>
        <v>35000</v>
      </c>
      <c r="E3448" s="25">
        <f t="shared" si="405"/>
        <v>35499</v>
      </c>
    </row>
    <row r="3449" spans="2:5" x14ac:dyDescent="0.25">
      <c r="B3449" s="71" t="str">
        <f t="shared" si="402"/>
        <v>True Meter #42</v>
      </c>
      <c r="C3449" s="36">
        <f t="shared" si="403"/>
        <v>42</v>
      </c>
      <c r="D3449" s="45">
        <f t="shared" si="404"/>
        <v>35500</v>
      </c>
      <c r="E3449" s="25">
        <f t="shared" si="405"/>
        <v>35999</v>
      </c>
    </row>
    <row r="3450" spans="2:5" x14ac:dyDescent="0.25">
      <c r="B3450" s="71" t="str">
        <f t="shared" si="402"/>
        <v>True Meter #43</v>
      </c>
      <c r="C3450" s="36">
        <f t="shared" si="403"/>
        <v>43</v>
      </c>
      <c r="D3450" s="45">
        <f t="shared" si="404"/>
        <v>36000</v>
      </c>
      <c r="E3450" s="25">
        <f t="shared" si="405"/>
        <v>36499</v>
      </c>
    </row>
    <row r="3451" spans="2:5" x14ac:dyDescent="0.25">
      <c r="B3451" s="71" t="str">
        <f t="shared" si="402"/>
        <v>True Meter #44</v>
      </c>
      <c r="C3451" s="36">
        <f t="shared" si="403"/>
        <v>44</v>
      </c>
      <c r="D3451" s="45">
        <f t="shared" si="404"/>
        <v>36500</v>
      </c>
      <c r="E3451" s="25">
        <f t="shared" si="405"/>
        <v>36999</v>
      </c>
    </row>
    <row r="3452" spans="2:5" x14ac:dyDescent="0.25">
      <c r="B3452" s="71" t="str">
        <f t="shared" si="402"/>
        <v>True Meter #45</v>
      </c>
      <c r="C3452" s="36">
        <f t="shared" si="403"/>
        <v>45</v>
      </c>
      <c r="D3452" s="45">
        <f t="shared" si="404"/>
        <v>37000</v>
      </c>
      <c r="E3452" s="25">
        <f t="shared" si="405"/>
        <v>37499</v>
      </c>
    </row>
    <row r="3453" spans="2:5" x14ac:dyDescent="0.25">
      <c r="B3453" s="71" t="str">
        <f t="shared" si="402"/>
        <v>True Meter #46</v>
      </c>
      <c r="C3453" s="36">
        <f t="shared" si="403"/>
        <v>46</v>
      </c>
      <c r="D3453" s="45">
        <f t="shared" si="404"/>
        <v>37500</v>
      </c>
      <c r="E3453" s="25">
        <f t="shared" si="405"/>
        <v>37999</v>
      </c>
    </row>
    <row r="3454" spans="2:5" x14ac:dyDescent="0.25">
      <c r="B3454" s="71" t="str">
        <f t="shared" si="402"/>
        <v>True Meter #47</v>
      </c>
      <c r="C3454" s="36">
        <f t="shared" si="403"/>
        <v>47</v>
      </c>
      <c r="D3454" s="45">
        <f t="shared" si="404"/>
        <v>38000</v>
      </c>
      <c r="E3454" s="25">
        <f t="shared" si="405"/>
        <v>38499</v>
      </c>
    </row>
    <row r="3455" spans="2:5" x14ac:dyDescent="0.25">
      <c r="B3455" s="71" t="str">
        <f t="shared" si="402"/>
        <v>True Meter #48</v>
      </c>
      <c r="C3455" s="36">
        <f t="shared" si="403"/>
        <v>48</v>
      </c>
      <c r="D3455" s="45">
        <f t="shared" si="404"/>
        <v>38500</v>
      </c>
      <c r="E3455" s="25">
        <f t="shared" si="405"/>
        <v>38999</v>
      </c>
    </row>
    <row r="3456" spans="2:5" x14ac:dyDescent="0.25">
      <c r="B3456" s="71" t="str">
        <f t="shared" si="402"/>
        <v>True Meter #49</v>
      </c>
      <c r="C3456" s="36">
        <f t="shared" si="403"/>
        <v>49</v>
      </c>
      <c r="D3456" s="45">
        <f t="shared" si="404"/>
        <v>39000</v>
      </c>
      <c r="E3456" s="25">
        <f t="shared" si="405"/>
        <v>39499</v>
      </c>
    </row>
    <row r="3457" spans="2:5" x14ac:dyDescent="0.25">
      <c r="B3457" s="71" t="str">
        <f t="shared" si="402"/>
        <v>True Meter #50</v>
      </c>
      <c r="C3457" s="36">
        <f t="shared" si="403"/>
        <v>50</v>
      </c>
      <c r="D3457" s="45">
        <f t="shared" si="404"/>
        <v>39500</v>
      </c>
      <c r="E3457" s="25">
        <f t="shared" si="405"/>
        <v>39999</v>
      </c>
    </row>
    <row r="3458" spans="2:5" x14ac:dyDescent="0.25">
      <c r="B3458" s="71" t="str">
        <f t="shared" si="402"/>
        <v>True Meter #51</v>
      </c>
      <c r="C3458" s="36">
        <f t="shared" si="403"/>
        <v>51</v>
      </c>
      <c r="D3458" s="45">
        <f t="shared" si="404"/>
        <v>40000</v>
      </c>
      <c r="E3458" s="25">
        <f t="shared" si="405"/>
        <v>40499</v>
      </c>
    </row>
    <row r="3459" spans="2:5" x14ac:dyDescent="0.25">
      <c r="B3459" s="71" t="str">
        <f t="shared" si="402"/>
        <v>True Meter #52</v>
      </c>
      <c r="C3459" s="36">
        <f t="shared" si="403"/>
        <v>52</v>
      </c>
      <c r="D3459" s="45">
        <f t="shared" si="404"/>
        <v>40500</v>
      </c>
      <c r="E3459" s="25">
        <f t="shared" si="405"/>
        <v>40999</v>
      </c>
    </row>
    <row r="3460" spans="2:5" x14ac:dyDescent="0.25">
      <c r="B3460" s="71" t="str">
        <f t="shared" si="402"/>
        <v>True Meter #53</v>
      </c>
      <c r="C3460" s="36">
        <f t="shared" si="403"/>
        <v>53</v>
      </c>
      <c r="D3460" s="45">
        <f t="shared" si="404"/>
        <v>41000</v>
      </c>
      <c r="E3460" s="25">
        <f t="shared" si="405"/>
        <v>41499</v>
      </c>
    </row>
    <row r="3461" spans="2:5" x14ac:dyDescent="0.25">
      <c r="B3461" s="71" t="str">
        <f t="shared" si="402"/>
        <v>True Meter #54</v>
      </c>
      <c r="C3461" s="36">
        <f t="shared" si="403"/>
        <v>54</v>
      </c>
      <c r="D3461" s="45">
        <f t="shared" si="404"/>
        <v>41500</v>
      </c>
      <c r="E3461" s="25">
        <f t="shared" si="405"/>
        <v>41999</v>
      </c>
    </row>
    <row r="3462" spans="2:5" x14ac:dyDescent="0.25">
      <c r="B3462" s="71" t="str">
        <f t="shared" si="402"/>
        <v>True Meter #55</v>
      </c>
      <c r="C3462" s="36">
        <f t="shared" si="403"/>
        <v>55</v>
      </c>
      <c r="D3462" s="45">
        <f t="shared" si="404"/>
        <v>42000</v>
      </c>
      <c r="E3462" s="25">
        <f t="shared" si="405"/>
        <v>42499</v>
      </c>
    </row>
    <row r="3463" spans="2:5" x14ac:dyDescent="0.25">
      <c r="B3463" s="71" t="str">
        <f t="shared" si="402"/>
        <v>True Meter #56</v>
      </c>
      <c r="C3463" s="36">
        <f t="shared" si="403"/>
        <v>56</v>
      </c>
      <c r="D3463" s="45">
        <f t="shared" si="404"/>
        <v>42500</v>
      </c>
      <c r="E3463" s="25">
        <f t="shared" si="405"/>
        <v>42999</v>
      </c>
    </row>
    <row r="3464" spans="2:5" x14ac:dyDescent="0.25">
      <c r="B3464" s="71" t="str">
        <f t="shared" si="402"/>
        <v>True Meter #57</v>
      </c>
      <c r="C3464" s="36">
        <f t="shared" si="403"/>
        <v>57</v>
      </c>
      <c r="D3464" s="45">
        <f t="shared" si="404"/>
        <v>43000</v>
      </c>
      <c r="E3464" s="25">
        <f t="shared" si="405"/>
        <v>43499</v>
      </c>
    </row>
    <row r="3465" spans="2:5" x14ac:dyDescent="0.25">
      <c r="B3465" s="71" t="str">
        <f t="shared" si="402"/>
        <v>True Meter #58</v>
      </c>
      <c r="C3465" s="36">
        <f t="shared" si="403"/>
        <v>58</v>
      </c>
      <c r="D3465" s="45">
        <f t="shared" si="404"/>
        <v>43500</v>
      </c>
      <c r="E3465" s="25">
        <f t="shared" si="405"/>
        <v>43999</v>
      </c>
    </row>
    <row r="3466" spans="2:5" x14ac:dyDescent="0.25">
      <c r="B3466" s="71" t="str">
        <f t="shared" si="402"/>
        <v>True Meter #59</v>
      </c>
      <c r="C3466" s="36">
        <f t="shared" si="403"/>
        <v>59</v>
      </c>
      <c r="D3466" s="45">
        <f t="shared" si="404"/>
        <v>44000</v>
      </c>
      <c r="E3466" s="25">
        <f t="shared" si="405"/>
        <v>44499</v>
      </c>
    </row>
    <row r="3467" spans="2:5" x14ac:dyDescent="0.25">
      <c r="B3467" s="71" t="str">
        <f t="shared" si="402"/>
        <v>True Meter #60</v>
      </c>
      <c r="C3467" s="36">
        <f t="shared" si="403"/>
        <v>60</v>
      </c>
      <c r="D3467" s="45">
        <f t="shared" si="404"/>
        <v>44500</v>
      </c>
      <c r="E3467" s="25">
        <f t="shared" si="405"/>
        <v>44999</v>
      </c>
    </row>
    <row r="3468" spans="2:5" x14ac:dyDescent="0.25">
      <c r="B3468" s="71" t="str">
        <f t="shared" si="402"/>
        <v>True Meter #61</v>
      </c>
      <c r="C3468" s="36">
        <f t="shared" si="403"/>
        <v>61</v>
      </c>
      <c r="D3468" s="45">
        <f t="shared" si="404"/>
        <v>45000</v>
      </c>
      <c r="E3468" s="25">
        <f t="shared" si="405"/>
        <v>45499</v>
      </c>
    </row>
    <row r="3469" spans="2:5" x14ac:dyDescent="0.25">
      <c r="B3469" s="71" t="str">
        <f t="shared" si="402"/>
        <v>True Meter #62</v>
      </c>
      <c r="C3469" s="36">
        <f t="shared" si="403"/>
        <v>62</v>
      </c>
      <c r="D3469" s="45">
        <f t="shared" si="404"/>
        <v>45500</v>
      </c>
      <c r="E3469" s="25">
        <f t="shared" si="405"/>
        <v>45999</v>
      </c>
    </row>
    <row r="3470" spans="2:5" x14ac:dyDescent="0.25">
      <c r="B3470" s="71" t="str">
        <f t="shared" si="402"/>
        <v>True Meter #63</v>
      </c>
      <c r="C3470" s="36">
        <f t="shared" si="403"/>
        <v>63</v>
      </c>
      <c r="D3470" s="45">
        <f t="shared" si="404"/>
        <v>46000</v>
      </c>
      <c r="E3470" s="25">
        <f t="shared" si="405"/>
        <v>46499</v>
      </c>
    </row>
    <row r="3471" spans="2:5" x14ac:dyDescent="0.25">
      <c r="B3471" s="71" t="str">
        <f t="shared" si="402"/>
        <v>True Meter #64</v>
      </c>
      <c r="C3471" s="36">
        <f t="shared" si="403"/>
        <v>64</v>
      </c>
      <c r="D3471" s="45">
        <f t="shared" si="404"/>
        <v>46500</v>
      </c>
      <c r="E3471" s="25">
        <f t="shared" si="405"/>
        <v>46999</v>
      </c>
    </row>
    <row r="3472" spans="2:5" x14ac:dyDescent="0.25">
      <c r="B3472" s="71" t="str">
        <f t="shared" si="402"/>
        <v>True Meter #65</v>
      </c>
      <c r="C3472" s="36">
        <f t="shared" si="403"/>
        <v>65</v>
      </c>
      <c r="D3472" s="45">
        <f t="shared" si="404"/>
        <v>47000</v>
      </c>
      <c r="E3472" s="25">
        <f t="shared" si="405"/>
        <v>47499</v>
      </c>
    </row>
    <row r="3473" spans="2:5" x14ac:dyDescent="0.25">
      <c r="B3473" s="71" t="str">
        <f t="shared" si="402"/>
        <v>True Meter #66</v>
      </c>
      <c r="C3473" s="36">
        <f t="shared" si="403"/>
        <v>66</v>
      </c>
      <c r="D3473" s="45">
        <f t="shared" si="404"/>
        <v>47500</v>
      </c>
      <c r="E3473" s="25">
        <f t="shared" ref="E3473:E3503" si="406">D3473+499</f>
        <v>47999</v>
      </c>
    </row>
    <row r="3474" spans="2:5" x14ac:dyDescent="0.25">
      <c r="B3474" s="71" t="str">
        <f t="shared" ref="B3474:B3503" si="407">CONCATENATE("True Meter #",C3474)</f>
        <v>True Meter #67</v>
      </c>
      <c r="C3474" s="36">
        <f t="shared" si="403"/>
        <v>67</v>
      </c>
      <c r="D3474" s="45">
        <f t="shared" si="404"/>
        <v>48000</v>
      </c>
      <c r="E3474" s="25">
        <f t="shared" si="406"/>
        <v>48499</v>
      </c>
    </row>
    <row r="3475" spans="2:5" x14ac:dyDescent="0.25">
      <c r="B3475" s="71" t="str">
        <f t="shared" si="407"/>
        <v>True Meter #68</v>
      </c>
      <c r="C3475" s="36">
        <f t="shared" ref="C3475:C3503" si="408">C3474+1</f>
        <v>68</v>
      </c>
      <c r="D3475" s="45">
        <f t="shared" ref="D3475:D3503" si="409">D3474+500</f>
        <v>48500</v>
      </c>
      <c r="E3475" s="25">
        <f t="shared" si="406"/>
        <v>48999</v>
      </c>
    </row>
    <row r="3476" spans="2:5" x14ac:dyDescent="0.25">
      <c r="B3476" s="71" t="str">
        <f t="shared" si="407"/>
        <v>True Meter #69</v>
      </c>
      <c r="C3476" s="36">
        <f t="shared" si="408"/>
        <v>69</v>
      </c>
      <c r="D3476" s="45">
        <f t="shared" si="409"/>
        <v>49000</v>
      </c>
      <c r="E3476" s="25">
        <f t="shared" si="406"/>
        <v>49499</v>
      </c>
    </row>
    <row r="3477" spans="2:5" x14ac:dyDescent="0.25">
      <c r="B3477" s="71" t="str">
        <f t="shared" si="407"/>
        <v>True Meter #70</v>
      </c>
      <c r="C3477" s="36">
        <f t="shared" si="408"/>
        <v>70</v>
      </c>
      <c r="D3477" s="45">
        <f t="shared" si="409"/>
        <v>49500</v>
      </c>
      <c r="E3477" s="25">
        <f t="shared" si="406"/>
        <v>49999</v>
      </c>
    </row>
    <row r="3478" spans="2:5" x14ac:dyDescent="0.25">
      <c r="B3478" s="71" t="str">
        <f t="shared" si="407"/>
        <v>True Meter #71</v>
      </c>
      <c r="C3478" s="36">
        <f t="shared" si="408"/>
        <v>71</v>
      </c>
      <c r="D3478" s="45">
        <f t="shared" si="409"/>
        <v>50000</v>
      </c>
      <c r="E3478" s="25">
        <f t="shared" si="406"/>
        <v>50499</v>
      </c>
    </row>
    <row r="3479" spans="2:5" x14ac:dyDescent="0.25">
      <c r="B3479" s="71" t="str">
        <f t="shared" si="407"/>
        <v>True Meter #72</v>
      </c>
      <c r="C3479" s="36">
        <f t="shared" si="408"/>
        <v>72</v>
      </c>
      <c r="D3479" s="45">
        <f t="shared" si="409"/>
        <v>50500</v>
      </c>
      <c r="E3479" s="25">
        <f t="shared" si="406"/>
        <v>50999</v>
      </c>
    </row>
    <row r="3480" spans="2:5" x14ac:dyDescent="0.25">
      <c r="B3480" s="71" t="str">
        <f t="shared" si="407"/>
        <v>True Meter #73</v>
      </c>
      <c r="C3480" s="36">
        <f t="shared" si="408"/>
        <v>73</v>
      </c>
      <c r="D3480" s="45">
        <f t="shared" si="409"/>
        <v>51000</v>
      </c>
      <c r="E3480" s="25">
        <f t="shared" si="406"/>
        <v>51499</v>
      </c>
    </row>
    <row r="3481" spans="2:5" x14ac:dyDescent="0.25">
      <c r="B3481" s="71" t="str">
        <f t="shared" si="407"/>
        <v>True Meter #74</v>
      </c>
      <c r="C3481" s="36">
        <f t="shared" si="408"/>
        <v>74</v>
      </c>
      <c r="D3481" s="45">
        <f t="shared" si="409"/>
        <v>51500</v>
      </c>
      <c r="E3481" s="25">
        <f t="shared" si="406"/>
        <v>51999</v>
      </c>
    </row>
    <row r="3482" spans="2:5" x14ac:dyDescent="0.25">
      <c r="B3482" s="71" t="str">
        <f t="shared" si="407"/>
        <v>True Meter #75</v>
      </c>
      <c r="C3482" s="36">
        <f t="shared" si="408"/>
        <v>75</v>
      </c>
      <c r="D3482" s="45">
        <f t="shared" si="409"/>
        <v>52000</v>
      </c>
      <c r="E3482" s="25">
        <f t="shared" si="406"/>
        <v>52499</v>
      </c>
    </row>
    <row r="3483" spans="2:5" x14ac:dyDescent="0.25">
      <c r="B3483" s="71" t="str">
        <f t="shared" si="407"/>
        <v>True Meter #76</v>
      </c>
      <c r="C3483" s="36">
        <f t="shared" si="408"/>
        <v>76</v>
      </c>
      <c r="D3483" s="45">
        <f t="shared" si="409"/>
        <v>52500</v>
      </c>
      <c r="E3483" s="25">
        <f t="shared" si="406"/>
        <v>52999</v>
      </c>
    </row>
    <row r="3484" spans="2:5" x14ac:dyDescent="0.25">
      <c r="B3484" s="71" t="str">
        <f t="shared" si="407"/>
        <v>True Meter #77</v>
      </c>
      <c r="C3484" s="36">
        <f t="shared" si="408"/>
        <v>77</v>
      </c>
      <c r="D3484" s="45">
        <f t="shared" si="409"/>
        <v>53000</v>
      </c>
      <c r="E3484" s="25">
        <f t="shared" si="406"/>
        <v>53499</v>
      </c>
    </row>
    <row r="3485" spans="2:5" x14ac:dyDescent="0.25">
      <c r="B3485" s="71" t="str">
        <f t="shared" si="407"/>
        <v>True Meter #78</v>
      </c>
      <c r="C3485" s="36">
        <f t="shared" si="408"/>
        <v>78</v>
      </c>
      <c r="D3485" s="45">
        <f t="shared" si="409"/>
        <v>53500</v>
      </c>
      <c r="E3485" s="25">
        <f t="shared" si="406"/>
        <v>53999</v>
      </c>
    </row>
    <row r="3486" spans="2:5" x14ac:dyDescent="0.25">
      <c r="B3486" s="71" t="str">
        <f t="shared" si="407"/>
        <v>True Meter #79</v>
      </c>
      <c r="C3486" s="36">
        <f t="shared" si="408"/>
        <v>79</v>
      </c>
      <c r="D3486" s="45">
        <f t="shared" si="409"/>
        <v>54000</v>
      </c>
      <c r="E3486" s="25">
        <f t="shared" si="406"/>
        <v>54499</v>
      </c>
    </row>
    <row r="3487" spans="2:5" x14ac:dyDescent="0.25">
      <c r="B3487" s="71" t="str">
        <f t="shared" si="407"/>
        <v>True Meter #80</v>
      </c>
      <c r="C3487" s="36">
        <f t="shared" si="408"/>
        <v>80</v>
      </c>
      <c r="D3487" s="45">
        <f t="shared" si="409"/>
        <v>54500</v>
      </c>
      <c r="E3487" s="25">
        <f t="shared" si="406"/>
        <v>54999</v>
      </c>
    </row>
    <row r="3488" spans="2:5" x14ac:dyDescent="0.25">
      <c r="B3488" s="71" t="str">
        <f t="shared" si="407"/>
        <v>True Meter #81</v>
      </c>
      <c r="C3488" s="36">
        <f t="shared" si="408"/>
        <v>81</v>
      </c>
      <c r="D3488" s="45">
        <f t="shared" si="409"/>
        <v>55000</v>
      </c>
      <c r="E3488" s="25">
        <f t="shared" si="406"/>
        <v>55499</v>
      </c>
    </row>
    <row r="3489" spans="2:5" x14ac:dyDescent="0.25">
      <c r="B3489" s="71" t="str">
        <f t="shared" si="407"/>
        <v>True Meter #82</v>
      </c>
      <c r="C3489" s="36">
        <f t="shared" si="408"/>
        <v>82</v>
      </c>
      <c r="D3489" s="45">
        <f t="shared" si="409"/>
        <v>55500</v>
      </c>
      <c r="E3489" s="25">
        <f t="shared" si="406"/>
        <v>55999</v>
      </c>
    </row>
    <row r="3490" spans="2:5" x14ac:dyDescent="0.25">
      <c r="B3490" s="71" t="str">
        <f t="shared" si="407"/>
        <v>True Meter #83</v>
      </c>
      <c r="C3490" s="36">
        <f t="shared" si="408"/>
        <v>83</v>
      </c>
      <c r="D3490" s="45">
        <f t="shared" si="409"/>
        <v>56000</v>
      </c>
      <c r="E3490" s="25">
        <f t="shared" si="406"/>
        <v>56499</v>
      </c>
    </row>
    <row r="3491" spans="2:5" x14ac:dyDescent="0.25">
      <c r="B3491" s="71" t="str">
        <f t="shared" si="407"/>
        <v>True Meter #84</v>
      </c>
      <c r="C3491" s="36">
        <f t="shared" si="408"/>
        <v>84</v>
      </c>
      <c r="D3491" s="45">
        <f t="shared" si="409"/>
        <v>56500</v>
      </c>
      <c r="E3491" s="25">
        <f t="shared" si="406"/>
        <v>56999</v>
      </c>
    </row>
    <row r="3492" spans="2:5" x14ac:dyDescent="0.25">
      <c r="B3492" s="71" t="str">
        <f t="shared" si="407"/>
        <v>True Meter #85</v>
      </c>
      <c r="C3492" s="36">
        <f t="shared" si="408"/>
        <v>85</v>
      </c>
      <c r="D3492" s="45">
        <f t="shared" si="409"/>
        <v>57000</v>
      </c>
      <c r="E3492" s="25">
        <f t="shared" si="406"/>
        <v>57499</v>
      </c>
    </row>
    <row r="3493" spans="2:5" x14ac:dyDescent="0.25">
      <c r="B3493" s="71" t="str">
        <f t="shared" si="407"/>
        <v>True Meter #86</v>
      </c>
      <c r="C3493" s="36">
        <f t="shared" si="408"/>
        <v>86</v>
      </c>
      <c r="D3493" s="45">
        <f t="shared" si="409"/>
        <v>57500</v>
      </c>
      <c r="E3493" s="25">
        <f t="shared" si="406"/>
        <v>57999</v>
      </c>
    </row>
    <row r="3494" spans="2:5" x14ac:dyDescent="0.25">
      <c r="B3494" s="71" t="str">
        <f t="shared" si="407"/>
        <v>True Meter #87</v>
      </c>
      <c r="C3494" s="36">
        <f t="shared" si="408"/>
        <v>87</v>
      </c>
      <c r="D3494" s="45">
        <f t="shared" si="409"/>
        <v>58000</v>
      </c>
      <c r="E3494" s="25">
        <f t="shared" si="406"/>
        <v>58499</v>
      </c>
    </row>
    <row r="3495" spans="2:5" x14ac:dyDescent="0.25">
      <c r="B3495" s="71" t="str">
        <f t="shared" si="407"/>
        <v>True Meter #88</v>
      </c>
      <c r="C3495" s="36">
        <f t="shared" si="408"/>
        <v>88</v>
      </c>
      <c r="D3495" s="45">
        <f t="shared" si="409"/>
        <v>58500</v>
      </c>
      <c r="E3495" s="25">
        <f t="shared" si="406"/>
        <v>58999</v>
      </c>
    </row>
    <row r="3496" spans="2:5" x14ac:dyDescent="0.25">
      <c r="B3496" s="71" t="str">
        <f t="shared" si="407"/>
        <v>True Meter #89</v>
      </c>
      <c r="C3496" s="36">
        <f t="shared" si="408"/>
        <v>89</v>
      </c>
      <c r="D3496" s="45">
        <f t="shared" si="409"/>
        <v>59000</v>
      </c>
      <c r="E3496" s="25">
        <f t="shared" si="406"/>
        <v>59499</v>
      </c>
    </row>
    <row r="3497" spans="2:5" x14ac:dyDescent="0.25">
      <c r="B3497" s="71" t="str">
        <f t="shared" si="407"/>
        <v>True Meter #90</v>
      </c>
      <c r="C3497" s="36">
        <f t="shared" si="408"/>
        <v>90</v>
      </c>
      <c r="D3497" s="45">
        <f t="shared" si="409"/>
        <v>59500</v>
      </c>
      <c r="E3497" s="25">
        <f t="shared" si="406"/>
        <v>59999</v>
      </c>
    </row>
    <row r="3498" spans="2:5" x14ac:dyDescent="0.25">
      <c r="B3498" s="71" t="str">
        <f t="shared" si="407"/>
        <v>True Meter #91</v>
      </c>
      <c r="C3498" s="36">
        <f t="shared" si="408"/>
        <v>91</v>
      </c>
      <c r="D3498" s="45">
        <f t="shared" si="409"/>
        <v>60000</v>
      </c>
      <c r="E3498" s="25">
        <f t="shared" si="406"/>
        <v>60499</v>
      </c>
    </row>
    <row r="3499" spans="2:5" x14ac:dyDescent="0.25">
      <c r="B3499" s="71" t="str">
        <f t="shared" si="407"/>
        <v>True Meter #92</v>
      </c>
      <c r="C3499" s="36">
        <f t="shared" si="408"/>
        <v>92</v>
      </c>
      <c r="D3499" s="45">
        <f t="shared" si="409"/>
        <v>60500</v>
      </c>
      <c r="E3499" s="25">
        <f t="shared" si="406"/>
        <v>60999</v>
      </c>
    </row>
    <row r="3500" spans="2:5" x14ac:dyDescent="0.25">
      <c r="B3500" s="71" t="str">
        <f t="shared" si="407"/>
        <v>True Meter #93</v>
      </c>
      <c r="C3500" s="36">
        <f t="shared" si="408"/>
        <v>93</v>
      </c>
      <c r="D3500" s="45">
        <f t="shared" si="409"/>
        <v>61000</v>
      </c>
      <c r="E3500" s="25">
        <f t="shared" si="406"/>
        <v>61499</v>
      </c>
    </row>
    <row r="3501" spans="2:5" x14ac:dyDescent="0.25">
      <c r="B3501" s="71" t="str">
        <f t="shared" si="407"/>
        <v>True Meter #94</v>
      </c>
      <c r="C3501" s="36">
        <f t="shared" si="408"/>
        <v>94</v>
      </c>
      <c r="D3501" s="45">
        <f t="shared" si="409"/>
        <v>61500</v>
      </c>
      <c r="E3501" s="25">
        <f t="shared" si="406"/>
        <v>61999</v>
      </c>
    </row>
    <row r="3502" spans="2:5" x14ac:dyDescent="0.25">
      <c r="B3502" s="71" t="str">
        <f t="shared" si="407"/>
        <v>True Meter #95</v>
      </c>
      <c r="C3502" s="36">
        <f t="shared" si="408"/>
        <v>95</v>
      </c>
      <c r="D3502" s="45">
        <f t="shared" si="409"/>
        <v>62000</v>
      </c>
      <c r="E3502" s="25">
        <f t="shared" si="406"/>
        <v>62499</v>
      </c>
    </row>
    <row r="3503" spans="2:5" x14ac:dyDescent="0.25">
      <c r="B3503" s="71" t="str">
        <f t="shared" si="407"/>
        <v>True Meter #96</v>
      </c>
      <c r="C3503" s="36">
        <f t="shared" si="408"/>
        <v>96</v>
      </c>
      <c r="D3503" s="45">
        <f t="shared" si="409"/>
        <v>62500</v>
      </c>
      <c r="E3503" s="25">
        <f t="shared" si="406"/>
        <v>62999</v>
      </c>
    </row>
  </sheetData>
  <mergeCells count="24"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  <mergeCell ref="P1049:P1052"/>
    <mergeCell ref="O80:O83"/>
    <mergeCell ref="J24:J26"/>
    <mergeCell ref="K24:K26"/>
    <mergeCell ref="P1045:P1046"/>
    <mergeCell ref="P1047:P1048"/>
    <mergeCell ref="P72:P73"/>
    <mergeCell ref="P825:P829"/>
    <mergeCell ref="P80:P83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5" sqref="C25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258</v>
      </c>
      <c r="D1" s="40" t="s">
        <v>422</v>
      </c>
      <c r="E1" s="1" t="s">
        <v>257</v>
      </c>
    </row>
    <row r="2" spans="1:5" ht="15.75" thickBot="1" x14ac:dyDescent="0.3">
      <c r="A2" s="6" t="s">
        <v>254</v>
      </c>
      <c r="B2" s="6"/>
      <c r="C2" s="6" t="s">
        <v>255</v>
      </c>
      <c r="D2" s="53" t="s">
        <v>438</v>
      </c>
      <c r="E2" s="176" t="s">
        <v>256</v>
      </c>
    </row>
    <row r="3" spans="1:5" ht="15" customHeight="1" x14ac:dyDescent="0.25">
      <c r="A3" s="183" t="s">
        <v>215</v>
      </c>
      <c r="B3" s="180">
        <v>43647</v>
      </c>
      <c r="C3" s="37" t="s">
        <v>216</v>
      </c>
      <c r="D3" s="173"/>
      <c r="E3" s="177"/>
    </row>
    <row r="4" spans="1:5" x14ac:dyDescent="0.25">
      <c r="A4" s="184"/>
      <c r="B4" s="181"/>
      <c r="C4" s="38" t="s">
        <v>219</v>
      </c>
      <c r="D4" s="174"/>
    </row>
    <row r="5" spans="1:5" x14ac:dyDescent="0.25">
      <c r="A5" s="184"/>
      <c r="B5" s="181"/>
      <c r="C5" s="38" t="s">
        <v>232</v>
      </c>
      <c r="D5" s="174"/>
      <c r="E5" s="178" t="s">
        <v>259</v>
      </c>
    </row>
    <row r="6" spans="1:5" x14ac:dyDescent="0.25">
      <c r="A6" s="184"/>
      <c r="B6" s="181"/>
      <c r="C6" s="38" t="s">
        <v>246</v>
      </c>
      <c r="D6" s="174"/>
      <c r="E6" s="179"/>
    </row>
    <row r="7" spans="1:5" x14ac:dyDescent="0.25">
      <c r="A7" s="184"/>
      <c r="B7" s="181"/>
      <c r="C7" s="38" t="s">
        <v>261</v>
      </c>
      <c r="D7" s="174"/>
      <c r="E7" s="7"/>
    </row>
    <row r="8" spans="1:5" x14ac:dyDescent="0.25">
      <c r="A8" s="184"/>
      <c r="B8" s="181"/>
      <c r="C8" s="38" t="s">
        <v>253</v>
      </c>
      <c r="D8" s="174"/>
    </row>
    <row r="9" spans="1:5" x14ac:dyDescent="0.25">
      <c r="A9" s="184"/>
      <c r="B9" s="181"/>
      <c r="C9" s="38" t="s">
        <v>360</v>
      </c>
      <c r="D9" s="174"/>
    </row>
    <row r="10" spans="1:5" ht="15.75" thickBot="1" x14ac:dyDescent="0.3">
      <c r="A10" s="185"/>
      <c r="B10" s="182"/>
      <c r="C10" s="39" t="s">
        <v>362</v>
      </c>
      <c r="D10" s="175"/>
    </row>
    <row r="11" spans="1:5" x14ac:dyDescent="0.25">
      <c r="A11" s="189" t="s">
        <v>396</v>
      </c>
      <c r="B11" s="186">
        <v>43668</v>
      </c>
      <c r="C11" s="37" t="s">
        <v>392</v>
      </c>
      <c r="D11" s="173"/>
      <c r="E11" s="5"/>
    </row>
    <row r="12" spans="1:5" x14ac:dyDescent="0.25">
      <c r="A12" s="190"/>
      <c r="B12" s="187"/>
      <c r="C12" s="38" t="s">
        <v>393</v>
      </c>
      <c r="D12" s="174"/>
    </row>
    <row r="13" spans="1:5" x14ac:dyDescent="0.25">
      <c r="A13" s="190"/>
      <c r="B13" s="187"/>
      <c r="C13" s="38" t="s">
        <v>394</v>
      </c>
      <c r="D13" s="174"/>
    </row>
    <row r="14" spans="1:5" ht="15.75" thickBot="1" x14ac:dyDescent="0.3">
      <c r="A14" s="191"/>
      <c r="B14" s="188"/>
      <c r="C14" s="39" t="s">
        <v>395</v>
      </c>
      <c r="D14" s="175"/>
    </row>
    <row r="15" spans="1:5" x14ac:dyDescent="0.25">
      <c r="A15" s="164" t="s">
        <v>437</v>
      </c>
      <c r="B15" s="167">
        <v>43699</v>
      </c>
      <c r="C15" s="49" t="s">
        <v>436</v>
      </c>
      <c r="D15" s="170">
        <v>1.0369999999999999</v>
      </c>
    </row>
    <row r="16" spans="1:5" x14ac:dyDescent="0.25">
      <c r="A16" s="165"/>
      <c r="B16" s="168"/>
      <c r="C16" s="2" t="s">
        <v>405</v>
      </c>
      <c r="D16" s="171"/>
    </row>
    <row r="17" spans="1:4" x14ac:dyDescent="0.25">
      <c r="A17" s="165"/>
      <c r="B17" s="168"/>
      <c r="C17" s="2" t="s">
        <v>414</v>
      </c>
      <c r="D17" s="171"/>
    </row>
    <row r="18" spans="1:4" x14ac:dyDescent="0.25">
      <c r="A18" s="165"/>
      <c r="B18" s="168"/>
      <c r="C18" s="2" t="s">
        <v>417</v>
      </c>
      <c r="D18" s="171"/>
    </row>
    <row r="19" spans="1:4" x14ac:dyDescent="0.25">
      <c r="A19" s="165"/>
      <c r="B19" s="168"/>
      <c r="C19" s="2" t="s">
        <v>416</v>
      </c>
      <c r="D19" s="171"/>
    </row>
    <row r="20" spans="1:4" x14ac:dyDescent="0.25">
      <c r="A20" s="165"/>
      <c r="B20" s="168"/>
      <c r="C20" s="2" t="s">
        <v>470</v>
      </c>
      <c r="D20" s="171"/>
    </row>
    <row r="21" spans="1:4" ht="15.75" thickBot="1" x14ac:dyDescent="0.3">
      <c r="A21" s="166"/>
      <c r="B21" s="169"/>
      <c r="C21" s="50" t="s">
        <v>431</v>
      </c>
      <c r="D21" s="172"/>
    </row>
    <row r="22" spans="1:4" x14ac:dyDescent="0.25">
      <c r="A22" s="3"/>
      <c r="C22" s="1" t="s">
        <v>522</v>
      </c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E2:E3"/>
    <mergeCell ref="E5:E6"/>
    <mergeCell ref="B3:B10"/>
    <mergeCell ref="A3:A10"/>
    <mergeCell ref="B11:B14"/>
    <mergeCell ref="A11:A14"/>
    <mergeCell ref="A15:A21"/>
    <mergeCell ref="B15:B21"/>
    <mergeCell ref="D15:D21"/>
    <mergeCell ref="D3:D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2019-09-26T12:35:43Z</dcterms:modified>
</cp:coreProperties>
</file>