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13_ncr:1_{9068AAF5-5A03-41AA-8B7F-D2D4B783201A}" xr6:coauthVersionLast="41" xr6:coauthVersionMax="41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95" i="4" l="1"/>
  <c r="P2997" i="4"/>
  <c r="P2213" i="4"/>
  <c r="P2115" i="4"/>
  <c r="P2017" i="4"/>
  <c r="D691" i="4" l="1"/>
  <c r="D692" i="4" s="1"/>
  <c r="D693" i="4" s="1"/>
  <c r="D694" i="4" s="1"/>
  <c r="E690" i="4" s="1"/>
  <c r="O376" i="4" l="1"/>
  <c r="O379" i="4" s="1"/>
  <c r="O382" i="4" s="1"/>
  <c r="O385" i="4" s="1"/>
  <c r="O388" i="4" s="1"/>
  <c r="O391" i="4" s="1"/>
  <c r="O394" i="4" s="1"/>
  <c r="O397" i="4" s="1"/>
  <c r="O400" i="4" s="1"/>
  <c r="O403" i="4" s="1"/>
  <c r="O406" i="4" s="1"/>
  <c r="O409" i="4" s="1"/>
  <c r="O412" i="4" s="1"/>
  <c r="O415" i="4" s="1"/>
  <c r="O418" i="4" s="1"/>
  <c r="O421" i="4" s="1"/>
  <c r="O424" i="4" s="1"/>
  <c r="O427" i="4" s="1"/>
  <c r="O430" i="4" s="1"/>
  <c r="O433" i="4" s="1"/>
  <c r="O436" i="4" s="1"/>
  <c r="O439" i="4" s="1"/>
  <c r="O442" i="4" s="1"/>
  <c r="O445" i="4" s="1"/>
  <c r="O448" i="4" s="1"/>
  <c r="O451" i="4" s="1"/>
  <c r="O454" i="4" s="1"/>
  <c r="O457" i="4" s="1"/>
  <c r="O460" i="4" s="1"/>
  <c r="O463" i="4" s="1"/>
  <c r="O466" i="4" s="1"/>
  <c r="O375" i="4"/>
  <c r="O378" i="4" s="1"/>
  <c r="O381" i="4" s="1"/>
  <c r="O384" i="4" s="1"/>
  <c r="O387" i="4" s="1"/>
  <c r="O390" i="4" s="1"/>
  <c r="O393" i="4" s="1"/>
  <c r="O396" i="4" s="1"/>
  <c r="O399" i="4" s="1"/>
  <c r="O402" i="4" s="1"/>
  <c r="O405" i="4" s="1"/>
  <c r="O408" i="4" s="1"/>
  <c r="O411" i="4" s="1"/>
  <c r="O414" i="4" s="1"/>
  <c r="O417" i="4" s="1"/>
  <c r="O420" i="4" s="1"/>
  <c r="O423" i="4" s="1"/>
  <c r="O426" i="4" s="1"/>
  <c r="O429" i="4" s="1"/>
  <c r="O432" i="4" s="1"/>
  <c r="O435" i="4" s="1"/>
  <c r="O438" i="4" s="1"/>
  <c r="O441" i="4" s="1"/>
  <c r="O444" i="4" s="1"/>
  <c r="O447" i="4" s="1"/>
  <c r="O450" i="4" s="1"/>
  <c r="O453" i="4" s="1"/>
  <c r="O456" i="4" s="1"/>
  <c r="O459" i="4" s="1"/>
  <c r="O462" i="4" s="1"/>
  <c r="O465" i="4" s="1"/>
  <c r="O374" i="4"/>
  <c r="O377" i="4" s="1"/>
  <c r="O380" i="4" s="1"/>
  <c r="O383" i="4" s="1"/>
  <c r="O386" i="4" s="1"/>
  <c r="O389" i="4" s="1"/>
  <c r="O392" i="4" s="1"/>
  <c r="O395" i="4" s="1"/>
  <c r="O398" i="4" s="1"/>
  <c r="O401" i="4" s="1"/>
  <c r="O404" i="4" s="1"/>
  <c r="O407" i="4" s="1"/>
  <c r="O410" i="4" s="1"/>
  <c r="O413" i="4" s="1"/>
  <c r="O416" i="4" s="1"/>
  <c r="O419" i="4" s="1"/>
  <c r="O422" i="4" s="1"/>
  <c r="O425" i="4" s="1"/>
  <c r="O428" i="4" s="1"/>
  <c r="O431" i="4" s="1"/>
  <c r="O434" i="4" s="1"/>
  <c r="O437" i="4" s="1"/>
  <c r="O440" i="4" s="1"/>
  <c r="O443" i="4" s="1"/>
  <c r="O446" i="4" s="1"/>
  <c r="O449" i="4" s="1"/>
  <c r="O452" i="4" s="1"/>
  <c r="O455" i="4" s="1"/>
  <c r="O458" i="4" s="1"/>
  <c r="O461" i="4" s="1"/>
  <c r="O464" i="4" s="1"/>
  <c r="D667" i="4" l="1"/>
  <c r="D3234" i="4" l="1"/>
  <c r="D3235" i="4" s="1"/>
  <c r="D3236" i="4" s="1"/>
  <c r="D3237" i="4" s="1"/>
  <c r="D3238" i="4" s="1"/>
  <c r="D3240" i="4" s="1"/>
  <c r="D3241" i="4" s="1"/>
  <c r="D3242" i="4" s="1"/>
  <c r="D3243" i="4" s="1"/>
  <c r="D3244" i="4" s="1"/>
  <c r="H3278" i="4"/>
  <c r="H3303" i="4" s="1"/>
  <c r="H3328" i="4" s="1"/>
  <c r="D3273" i="4"/>
  <c r="D3298" i="4" s="1"/>
  <c r="D3196" i="4"/>
  <c r="E3240" i="4" l="1"/>
  <c r="E3234" i="4"/>
  <c r="D3274" i="4"/>
  <c r="D3275" i="4" s="1"/>
  <c r="D3276" i="4" s="1"/>
  <c r="D3277" i="4" s="1"/>
  <c r="D3278" i="4" s="1"/>
  <c r="E3278" i="4" s="1"/>
  <c r="D3279" i="4" s="1"/>
  <c r="E3279" i="4" s="1"/>
  <c r="D3280" i="4" s="1"/>
  <c r="E3280" i="4" s="1"/>
  <c r="D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E3294" i="4" s="1"/>
  <c r="D3295" i="4" s="1"/>
  <c r="D3299" i="4"/>
  <c r="D3300" i="4" s="1"/>
  <c r="D3301" i="4" s="1"/>
  <c r="D3302" i="4" s="1"/>
  <c r="D3303" i="4" s="1"/>
  <c r="E3303" i="4" s="1"/>
  <c r="D3304" i="4" s="1"/>
  <c r="E3304" i="4" s="1"/>
  <c r="D3305" i="4" s="1"/>
  <c r="E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E3319" i="4" s="1"/>
  <c r="D3320" i="4" s="1"/>
  <c r="D3323" i="4"/>
  <c r="D3324" i="4" s="1"/>
  <c r="D3325" i="4" s="1"/>
  <c r="D3326" i="4" s="1"/>
  <c r="D3327" i="4" s="1"/>
  <c r="D3328" i="4" l="1"/>
  <c r="E3328" i="4" s="1"/>
  <c r="D3329" i="4" s="1"/>
  <c r="E3329" i="4" s="1"/>
  <c r="D3330" i="4" s="1"/>
  <c r="E3330" i="4" s="1"/>
  <c r="D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E3344" i="4" s="1"/>
  <c r="D3345" i="4" s="1"/>
  <c r="I3232" i="4" l="1"/>
  <c r="H3234" i="4" s="1"/>
  <c r="H3235" i="4" s="1"/>
  <c r="I3235" i="4" s="1"/>
  <c r="H3236" i="4" s="1"/>
  <c r="I3236" i="4" s="1"/>
  <c r="H3237" i="4" s="1"/>
  <c r="I3237" i="4" s="1"/>
  <c r="H3238" i="4" s="1"/>
  <c r="I3238" i="4" s="1"/>
  <c r="H3240" i="4" s="1"/>
  <c r="D3248" i="4"/>
  <c r="D3249" i="4" s="1"/>
  <c r="D3250" i="4" s="1"/>
  <c r="D3251" i="4" s="1"/>
  <c r="D3252" i="4" s="1"/>
  <c r="D3253" i="4" s="1"/>
  <c r="I3234" i="4" l="1"/>
  <c r="I3328" i="4"/>
  <c r="H3329" i="4" s="1"/>
  <c r="I3329" i="4" s="1"/>
  <c r="H3330" i="4" s="1"/>
  <c r="I3330" i="4" s="1"/>
  <c r="H3331" i="4" s="1"/>
  <c r="I3331" i="4" s="1"/>
  <c r="H3332" i="4" s="1"/>
  <c r="I3332" i="4" s="1"/>
  <c r="H3333" i="4" s="1"/>
  <c r="I3333" i="4" s="1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I3194" i="4" s="1"/>
  <c r="I3303" i="4"/>
  <c r="H3304" i="4" s="1"/>
  <c r="I3304" i="4" s="1"/>
  <c r="H3305" i="4" s="1"/>
  <c r="I3305" i="4" s="1"/>
  <c r="H3306" i="4" s="1"/>
  <c r="I3306" i="4" s="1"/>
  <c r="H3307" i="4" s="1"/>
  <c r="I3307" i="4" s="1"/>
  <c r="H3308" i="4" s="1"/>
  <c r="I3308" i="4" s="1"/>
  <c r="H3309" i="4" s="1"/>
  <c r="I3309" i="4" s="1"/>
  <c r="H3310" i="4" s="1"/>
  <c r="I3310" i="4" s="1"/>
  <c r="H3311" i="4" s="1"/>
  <c r="I3311" i="4" s="1"/>
  <c r="H3312" i="4" s="1"/>
  <c r="I3312" i="4" s="1"/>
  <c r="H3313" i="4" s="1"/>
  <c r="I3313" i="4" s="1"/>
  <c r="H3314" i="4" s="1"/>
  <c r="I3314" i="4" s="1"/>
  <c r="H3315" i="4" s="1"/>
  <c r="I3315" i="4" s="1"/>
  <c r="H3316" i="4" s="1"/>
  <c r="I3316" i="4" s="1"/>
  <c r="H3317" i="4" s="1"/>
  <c r="I3317" i="4" s="1"/>
  <c r="H3318" i="4" s="1"/>
  <c r="I3318" i="4" s="1"/>
  <c r="H3319" i="4" s="1"/>
  <c r="I3319" i="4" s="1"/>
  <c r="H3320" i="4" s="1"/>
  <c r="I3320" i="4" s="1"/>
  <c r="I3278" i="4"/>
  <c r="H3279" i="4" s="1"/>
  <c r="I3279" i="4" s="1"/>
  <c r="H3280" i="4" s="1"/>
  <c r="I3280" i="4" s="1"/>
  <c r="H3281" i="4" s="1"/>
  <c r="I3281" i="4" s="1"/>
  <c r="H3282" i="4" s="1"/>
  <c r="I3282" i="4" s="1"/>
  <c r="H3283" i="4" s="1"/>
  <c r="I3283" i="4" s="1"/>
  <c r="H3284" i="4" s="1"/>
  <c r="I3284" i="4" s="1"/>
  <c r="H3285" i="4" s="1"/>
  <c r="I3285" i="4" s="1"/>
  <c r="H3286" i="4" s="1"/>
  <c r="I3286" i="4" s="1"/>
  <c r="H3287" i="4" s="1"/>
  <c r="I3287" i="4" s="1"/>
  <c r="H3288" i="4" s="1"/>
  <c r="I3288" i="4" s="1"/>
  <c r="H3289" i="4" s="1"/>
  <c r="I3289" i="4" s="1"/>
  <c r="H3290" i="4" s="1"/>
  <c r="I3290" i="4" s="1"/>
  <c r="H3291" i="4" s="1"/>
  <c r="I3291" i="4" s="1"/>
  <c r="H3292" i="4" s="1"/>
  <c r="I3292" i="4" s="1"/>
  <c r="H3293" i="4" s="1"/>
  <c r="I3293" i="4" s="1"/>
  <c r="H3294" i="4" s="1"/>
  <c r="I3294" i="4" s="1"/>
  <c r="H3295" i="4" s="1"/>
  <c r="I3295" i="4" s="1"/>
  <c r="H3241" i="4" l="1"/>
  <c r="I3241" i="4" s="1"/>
  <c r="H3242" i="4" s="1"/>
  <c r="I3242" i="4" s="1"/>
  <c r="H3243" i="4" s="1"/>
  <c r="I3243" i="4" s="1"/>
  <c r="H3244" i="4" s="1"/>
  <c r="I3244" i="4" s="1"/>
  <c r="E3194" i="4"/>
  <c r="E3253" i="4"/>
  <c r="D3254" i="4" s="1"/>
  <c r="E3254" i="4" s="1"/>
  <c r="D3255" i="4" s="1"/>
  <c r="E3255" i="4" s="1"/>
  <c r="D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C910" i="4"/>
  <c r="C911" i="4" s="1"/>
  <c r="B909" i="4"/>
  <c r="D668" i="4"/>
  <c r="D669" i="4" s="1"/>
  <c r="D670" i="4" s="1"/>
  <c r="D671" i="4" s="1"/>
  <c r="B811" i="4"/>
  <c r="B713" i="4"/>
  <c r="C812" i="4"/>
  <c r="B812" i="4" s="1"/>
  <c r="C714" i="4"/>
  <c r="B714" i="4" s="1"/>
  <c r="E666" i="4" l="1"/>
  <c r="D673" i="4"/>
  <c r="D674" i="4" s="1"/>
  <c r="I3240" i="4"/>
  <c r="B911" i="4"/>
  <c r="C912" i="4"/>
  <c r="B910" i="4"/>
  <c r="C715" i="4"/>
  <c r="B715" i="4" s="1"/>
  <c r="C813" i="4"/>
  <c r="B813" i="4" s="1"/>
  <c r="D675" i="4" l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E673" i="4" s="1"/>
  <c r="C913" i="4"/>
  <c r="B912" i="4"/>
  <c r="C814" i="4"/>
  <c r="B814" i="4" s="1"/>
  <c r="C716" i="4"/>
  <c r="B716" i="4" s="1"/>
  <c r="B567" i="4"/>
  <c r="B469" i="4"/>
  <c r="B371" i="4"/>
  <c r="B273" i="4"/>
  <c r="B175" i="4"/>
  <c r="C568" i="4"/>
  <c r="C569" i="4" s="1"/>
  <c r="B569" i="4" s="1"/>
  <c r="C470" i="4"/>
  <c r="B470" i="4" s="1"/>
  <c r="C372" i="4"/>
  <c r="C373" i="4" s="1"/>
  <c r="B373" i="4" s="1"/>
  <c r="C274" i="4"/>
  <c r="C275" i="4" s="1"/>
  <c r="B275" i="4" s="1"/>
  <c r="C176" i="4"/>
  <c r="C177" i="4" s="1"/>
  <c r="B177" i="4" s="1"/>
  <c r="D77" i="4"/>
  <c r="B77" i="4"/>
  <c r="D698" i="4" l="1"/>
  <c r="C914" i="4"/>
  <c r="B913" i="4"/>
  <c r="C717" i="4"/>
  <c r="B717" i="4" s="1"/>
  <c r="C815" i="4"/>
  <c r="B815" i="4" s="1"/>
  <c r="B568" i="4"/>
  <c r="B372" i="4"/>
  <c r="B274" i="4"/>
  <c r="B176" i="4"/>
  <c r="C471" i="4"/>
  <c r="B471" i="4" s="1"/>
  <c r="C570" i="4"/>
  <c r="B570" i="4" s="1"/>
  <c r="C374" i="4"/>
  <c r="B374" i="4" s="1"/>
  <c r="C276" i="4"/>
  <c r="B276" i="4" s="1"/>
  <c r="C178" i="4"/>
  <c r="B178" i="4" s="1"/>
  <c r="D699" i="4" l="1"/>
  <c r="D700" i="4" s="1"/>
  <c r="D701" i="4" s="1"/>
  <c r="D702" i="4" s="1"/>
  <c r="D703" i="4" s="1"/>
  <c r="E697" i="4" s="1"/>
  <c r="B914" i="4"/>
  <c r="C915" i="4"/>
  <c r="C816" i="4"/>
  <c r="B816" i="4" s="1"/>
  <c r="C718" i="4"/>
  <c r="B718" i="4" s="1"/>
  <c r="C472" i="4"/>
  <c r="B472" i="4" s="1"/>
  <c r="C571" i="4"/>
  <c r="B571" i="4" s="1"/>
  <c r="C375" i="4"/>
  <c r="B375" i="4" s="1"/>
  <c r="C277" i="4"/>
  <c r="B277" i="4" s="1"/>
  <c r="C179" i="4"/>
  <c r="B179" i="4" s="1"/>
  <c r="D706" i="4" l="1"/>
  <c r="D707" i="4" s="1"/>
  <c r="D708" i="4" s="1"/>
  <c r="D709" i="4" s="1"/>
  <c r="E706" i="4" s="1"/>
  <c r="C916" i="4"/>
  <c r="B915" i="4"/>
  <c r="C719" i="4"/>
  <c r="B719" i="4" s="1"/>
  <c r="C817" i="4"/>
  <c r="B817" i="4" s="1"/>
  <c r="C473" i="4"/>
  <c r="B473" i="4" s="1"/>
  <c r="C572" i="4"/>
  <c r="B572" i="4" s="1"/>
  <c r="C376" i="4"/>
  <c r="B376" i="4" s="1"/>
  <c r="C278" i="4"/>
  <c r="B278" i="4" s="1"/>
  <c r="C180" i="4"/>
  <c r="B180" i="4" s="1"/>
  <c r="B3194" i="4"/>
  <c r="D3349" i="4"/>
  <c r="H3349" i="4" s="1"/>
  <c r="C3349" i="4"/>
  <c r="B3349" i="4" s="1"/>
  <c r="B3348" i="4"/>
  <c r="H3348" i="4"/>
  <c r="H3194" i="4"/>
  <c r="D3197" i="4"/>
  <c r="D3198" i="4" s="1"/>
  <c r="D3199" i="4" s="1"/>
  <c r="D3200" i="4" s="1"/>
  <c r="C78" i="4"/>
  <c r="B78" i="4" s="1"/>
  <c r="D78" i="4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E76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E174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E272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E370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E468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E566" i="4" s="1"/>
  <c r="I1012" i="4"/>
  <c r="H1013" i="4" s="1"/>
  <c r="I1013" i="4" s="1"/>
  <c r="H1014" i="4" s="1"/>
  <c r="I1014" i="4" s="1"/>
  <c r="H1015" i="4" s="1"/>
  <c r="H1016" i="4" s="1"/>
  <c r="I1016" i="4" s="1"/>
  <c r="H1017" i="4" s="1"/>
  <c r="I1017" i="4" s="1"/>
  <c r="H1018" i="4" s="1"/>
  <c r="I1018" i="4" s="1"/>
  <c r="D712" i="4" l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E712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E810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E908" i="4" s="1"/>
  <c r="I3253" i="4"/>
  <c r="B916" i="4"/>
  <c r="C917" i="4"/>
  <c r="C818" i="4"/>
  <c r="B818" i="4" s="1"/>
  <c r="C720" i="4"/>
  <c r="B720" i="4" s="1"/>
  <c r="C474" i="4"/>
  <c r="B474" i="4" s="1"/>
  <c r="C573" i="4"/>
  <c r="B573" i="4" s="1"/>
  <c r="C377" i="4"/>
  <c r="B377" i="4" s="1"/>
  <c r="C279" i="4"/>
  <c r="B279" i="4" s="1"/>
  <c r="C181" i="4"/>
  <c r="B181" i="4" s="1"/>
  <c r="D3350" i="4"/>
  <c r="D3351" i="4" s="1"/>
  <c r="H3351" i="4" s="1"/>
  <c r="C3350" i="4"/>
  <c r="I3348" i="4"/>
  <c r="I3349" i="4" s="1"/>
  <c r="D3268" i="4"/>
  <c r="D3269" i="4" s="1"/>
  <c r="D3202" i="4"/>
  <c r="D3203" i="4" s="1"/>
  <c r="D3204" i="4" s="1"/>
  <c r="D3205" i="4" s="1"/>
  <c r="E3197" i="4"/>
  <c r="C79" i="4"/>
  <c r="B79" i="4" s="1"/>
  <c r="D1012" i="4"/>
  <c r="D1013" i="4" s="1"/>
  <c r="D1014" i="4" s="1"/>
  <c r="D1015" i="4" s="1"/>
  <c r="B3096" i="4"/>
  <c r="B2998" i="4"/>
  <c r="B2900" i="4"/>
  <c r="B2802" i="4"/>
  <c r="B2704" i="4"/>
  <c r="B2606" i="4"/>
  <c r="B2508" i="4"/>
  <c r="B2410" i="4"/>
  <c r="B2312" i="4"/>
  <c r="B2214" i="4"/>
  <c r="B2116" i="4"/>
  <c r="B2018" i="4"/>
  <c r="B1920" i="4"/>
  <c r="B1822" i="4"/>
  <c r="B1724" i="4"/>
  <c r="B1626" i="4"/>
  <c r="B1528" i="4"/>
  <c r="B1430" i="4"/>
  <c r="B1332" i="4"/>
  <c r="B1234" i="4"/>
  <c r="B1136" i="4"/>
  <c r="B1038" i="4"/>
  <c r="C3097" i="4"/>
  <c r="H3254" i="4" l="1"/>
  <c r="I3254" i="4" s="1"/>
  <c r="C918" i="4"/>
  <c r="B917" i="4"/>
  <c r="C721" i="4"/>
  <c r="B721" i="4" s="1"/>
  <c r="C819" i="4"/>
  <c r="B819" i="4" s="1"/>
  <c r="C475" i="4"/>
  <c r="B475" i="4" s="1"/>
  <c r="C574" i="4"/>
  <c r="B574" i="4" s="1"/>
  <c r="C378" i="4"/>
  <c r="B378" i="4" s="1"/>
  <c r="C280" i="4"/>
  <c r="B280" i="4" s="1"/>
  <c r="C182" i="4"/>
  <c r="B182" i="4" s="1"/>
  <c r="D3352" i="4"/>
  <c r="D3353" i="4" s="1"/>
  <c r="H3350" i="4"/>
  <c r="I3350" i="4" s="1"/>
  <c r="I3351" i="4" s="1"/>
  <c r="C3351" i="4"/>
  <c r="B3350" i="4"/>
  <c r="E3269" i="4"/>
  <c r="D3270" i="4" s="1"/>
  <c r="E3348" i="4"/>
  <c r="E3349" i="4" s="1"/>
  <c r="E3350" i="4" s="1"/>
  <c r="E3351" i="4" s="1"/>
  <c r="E3202" i="4"/>
  <c r="D3207" i="4"/>
  <c r="D3208" i="4" s="1"/>
  <c r="D3209" i="4" s="1"/>
  <c r="D3210" i="4" s="1"/>
  <c r="C80" i="4"/>
  <c r="B80" i="4" s="1"/>
  <c r="I1015" i="4"/>
  <c r="C3098" i="4"/>
  <c r="B3097" i="4"/>
  <c r="C2999" i="4"/>
  <c r="B2999" i="4" s="1"/>
  <c r="C1235" i="4"/>
  <c r="C1137" i="4"/>
  <c r="B1137" i="4" s="1"/>
  <c r="C1039" i="4"/>
  <c r="B1039" i="4" s="1"/>
  <c r="C2901" i="4"/>
  <c r="B2901" i="4" s="1"/>
  <c r="C2803" i="4"/>
  <c r="B2803" i="4" s="1"/>
  <c r="C2705" i="4"/>
  <c r="B2705" i="4" s="1"/>
  <c r="C2607" i="4"/>
  <c r="C2509" i="4"/>
  <c r="B2509" i="4" s="1"/>
  <c r="C2411" i="4"/>
  <c r="B2411" i="4" s="1"/>
  <c r="C2313" i="4"/>
  <c r="B2313" i="4" s="1"/>
  <c r="C2215" i="4"/>
  <c r="B2215" i="4" s="1"/>
  <c r="H1332" i="4"/>
  <c r="I1332" i="4" s="1"/>
  <c r="H1333" i="4" s="1"/>
  <c r="I1333" i="4" s="1"/>
  <c r="H1334" i="4" s="1"/>
  <c r="I1334" i="4" s="1"/>
  <c r="H1335" i="4" s="1"/>
  <c r="I1335" i="4" s="1"/>
  <c r="H1336" i="4" s="1"/>
  <c r="I1336" i="4" s="1"/>
  <c r="H1337" i="4" s="1"/>
  <c r="I1337" i="4" s="1"/>
  <c r="H1338" i="4" s="1"/>
  <c r="I1338" i="4" s="1"/>
  <c r="H1339" i="4" s="1"/>
  <c r="I1339" i="4" s="1"/>
  <c r="H1340" i="4" s="1"/>
  <c r="I1340" i="4" s="1"/>
  <c r="H1341" i="4" s="1"/>
  <c r="I1341" i="4" s="1"/>
  <c r="H1342" i="4" s="1"/>
  <c r="I1342" i="4" s="1"/>
  <c r="H1343" i="4" s="1"/>
  <c r="I1343" i="4" s="1"/>
  <c r="H1344" i="4" s="1"/>
  <c r="I1344" i="4" s="1"/>
  <c r="H1345" i="4" s="1"/>
  <c r="I1345" i="4" s="1"/>
  <c r="H1346" i="4" s="1"/>
  <c r="I1346" i="4" s="1"/>
  <c r="H1347" i="4" s="1"/>
  <c r="I1347" i="4" s="1"/>
  <c r="H1348" i="4" s="1"/>
  <c r="I1348" i="4" s="1"/>
  <c r="H1349" i="4" s="1"/>
  <c r="I1349" i="4" s="1"/>
  <c r="H1350" i="4" s="1"/>
  <c r="I1350" i="4" s="1"/>
  <c r="H1351" i="4" s="1"/>
  <c r="I1351" i="4" s="1"/>
  <c r="H1352" i="4" s="1"/>
  <c r="I1352" i="4" s="1"/>
  <c r="H1353" i="4" s="1"/>
  <c r="I1353" i="4" s="1"/>
  <c r="H1354" i="4" s="1"/>
  <c r="I1354" i="4" s="1"/>
  <c r="H1355" i="4" s="1"/>
  <c r="I1355" i="4" s="1"/>
  <c r="H1356" i="4" s="1"/>
  <c r="I1356" i="4" s="1"/>
  <c r="H1357" i="4" s="1"/>
  <c r="I1357" i="4" s="1"/>
  <c r="H1358" i="4" s="1"/>
  <c r="I1358" i="4" s="1"/>
  <c r="H1359" i="4" s="1"/>
  <c r="I1359" i="4" s="1"/>
  <c r="H1360" i="4" s="1"/>
  <c r="I1360" i="4" s="1"/>
  <c r="H1361" i="4" s="1"/>
  <c r="I1361" i="4" s="1"/>
  <c r="H1362" i="4" s="1"/>
  <c r="I1362" i="4" s="1"/>
  <c r="H1363" i="4" s="1"/>
  <c r="I1363" i="4" s="1"/>
  <c r="H1364" i="4" s="1"/>
  <c r="I1364" i="4" s="1"/>
  <c r="H1365" i="4" s="1"/>
  <c r="I1365" i="4" s="1"/>
  <c r="H1366" i="4" s="1"/>
  <c r="I1366" i="4" s="1"/>
  <c r="H1367" i="4" s="1"/>
  <c r="I1367" i="4" s="1"/>
  <c r="H1368" i="4" s="1"/>
  <c r="I1368" i="4" s="1"/>
  <c r="H1369" i="4" s="1"/>
  <c r="I1369" i="4" s="1"/>
  <c r="H1370" i="4" s="1"/>
  <c r="I1370" i="4" s="1"/>
  <c r="H1371" i="4" s="1"/>
  <c r="I1371" i="4" s="1"/>
  <c r="H1372" i="4" s="1"/>
  <c r="I1372" i="4" s="1"/>
  <c r="H1373" i="4" s="1"/>
  <c r="I1373" i="4" s="1"/>
  <c r="H1374" i="4" s="1"/>
  <c r="I1374" i="4" s="1"/>
  <c r="H1375" i="4" s="1"/>
  <c r="I1375" i="4" s="1"/>
  <c r="H1376" i="4" s="1"/>
  <c r="I1376" i="4" s="1"/>
  <c r="H1377" i="4" s="1"/>
  <c r="I1377" i="4" s="1"/>
  <c r="H1378" i="4" s="1"/>
  <c r="I1378" i="4" s="1"/>
  <c r="H1379" i="4" s="1"/>
  <c r="I1379" i="4" s="1"/>
  <c r="H1380" i="4" s="1"/>
  <c r="I1380" i="4" s="1"/>
  <c r="H1381" i="4" s="1"/>
  <c r="I1381" i="4" s="1"/>
  <c r="H1382" i="4" s="1"/>
  <c r="I1382" i="4" s="1"/>
  <c r="H1383" i="4" s="1"/>
  <c r="I1383" i="4" s="1"/>
  <c r="H1384" i="4" s="1"/>
  <c r="I1384" i="4" s="1"/>
  <c r="H1385" i="4" s="1"/>
  <c r="I1385" i="4" s="1"/>
  <c r="H1386" i="4" s="1"/>
  <c r="I1386" i="4" s="1"/>
  <c r="H1387" i="4" s="1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I1331" i="4" s="1"/>
  <c r="H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I1429" i="4" s="1"/>
  <c r="H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I1527" i="4" s="1"/>
  <c r="H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I1625" i="4" s="1"/>
  <c r="H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I1723" i="4" s="1"/>
  <c r="H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I1821" i="4" s="1"/>
  <c r="H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I1919" i="4" s="1"/>
  <c r="H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I2017" i="4" s="1"/>
  <c r="H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I2115" i="4" s="1"/>
  <c r="H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I2213" i="4" s="1"/>
  <c r="C2117" i="4"/>
  <c r="C2019" i="4"/>
  <c r="C1921" i="4"/>
  <c r="C1823" i="4"/>
  <c r="B1823" i="4" s="1"/>
  <c r="C1725" i="4"/>
  <c r="C1627" i="4"/>
  <c r="C1529" i="4"/>
  <c r="C1431" i="4"/>
  <c r="H3255" i="4" l="1"/>
  <c r="C919" i="4"/>
  <c r="B918" i="4"/>
  <c r="C820" i="4"/>
  <c r="B820" i="4" s="1"/>
  <c r="C722" i="4"/>
  <c r="B722" i="4" s="1"/>
  <c r="C476" i="4"/>
  <c r="B476" i="4" s="1"/>
  <c r="C575" i="4"/>
  <c r="B575" i="4" s="1"/>
  <c r="C379" i="4"/>
  <c r="B379" i="4" s="1"/>
  <c r="C281" i="4"/>
  <c r="B281" i="4" s="1"/>
  <c r="C183" i="4"/>
  <c r="B183" i="4" s="1"/>
  <c r="E3352" i="4"/>
  <c r="E3353" i="4" s="1"/>
  <c r="H3352" i="4"/>
  <c r="I3352" i="4" s="1"/>
  <c r="C3352" i="4"/>
  <c r="B3351" i="4"/>
  <c r="H3353" i="4"/>
  <c r="D3354" i="4"/>
  <c r="E3207" i="4"/>
  <c r="D3212" i="4"/>
  <c r="D3213" i="4" s="1"/>
  <c r="D3214" i="4" s="1"/>
  <c r="D3215" i="4" s="1"/>
  <c r="C81" i="4"/>
  <c r="B81" i="4" s="1"/>
  <c r="H1020" i="4"/>
  <c r="H1021" i="4" s="1"/>
  <c r="I1021" i="4" s="1"/>
  <c r="H1022" i="4" s="1"/>
  <c r="I1022" i="4" s="1"/>
  <c r="H1023" i="4" s="1"/>
  <c r="I1023" i="4" s="1"/>
  <c r="C1432" i="4"/>
  <c r="B1431" i="4"/>
  <c r="C1726" i="4"/>
  <c r="B1726" i="4" s="1"/>
  <c r="B1725" i="4"/>
  <c r="C1236" i="4"/>
  <c r="B1236" i="4" s="1"/>
  <c r="B1235" i="4"/>
  <c r="C2118" i="4"/>
  <c r="B2118" i="4" s="1"/>
  <c r="B2117" i="4"/>
  <c r="C1530" i="4"/>
  <c r="B1530" i="4" s="1"/>
  <c r="B1529" i="4"/>
  <c r="C1628" i="4"/>
  <c r="B1628" i="4" s="1"/>
  <c r="B1627" i="4"/>
  <c r="C1922" i="4"/>
  <c r="B1922" i="4" s="1"/>
  <c r="B1921" i="4"/>
  <c r="C2608" i="4"/>
  <c r="B2608" i="4" s="1"/>
  <c r="B2607" i="4"/>
  <c r="C3099" i="4"/>
  <c r="B3098" i="4"/>
  <c r="C2020" i="4"/>
  <c r="B2019" i="4"/>
  <c r="C3000" i="4"/>
  <c r="B3000" i="4" s="1"/>
  <c r="H2311" i="4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I2311" i="4" s="1"/>
  <c r="H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I2409" i="4" s="1"/>
  <c r="H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I2507" i="4" s="1"/>
  <c r="H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I2605" i="4" s="1"/>
  <c r="H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I2703" i="4" s="1"/>
  <c r="H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I2801" i="4" s="1"/>
  <c r="C1138" i="4"/>
  <c r="B1138" i="4" s="1"/>
  <c r="C1040" i="4"/>
  <c r="B1040" i="4" s="1"/>
  <c r="C2902" i="4"/>
  <c r="B2902" i="4" s="1"/>
  <c r="C2804" i="4"/>
  <c r="B2804" i="4" s="1"/>
  <c r="C2706" i="4"/>
  <c r="B2706" i="4" s="1"/>
  <c r="C2510" i="4"/>
  <c r="B2510" i="4" s="1"/>
  <c r="C2412" i="4"/>
  <c r="B2412" i="4" s="1"/>
  <c r="C2314" i="4"/>
  <c r="B2314" i="4" s="1"/>
  <c r="C1824" i="4"/>
  <c r="B1824" i="4" s="1"/>
  <c r="C2216" i="4"/>
  <c r="B2216" i="4" s="1"/>
  <c r="C1333" i="4"/>
  <c r="B1333" i="4" s="1"/>
  <c r="D1016" i="4"/>
  <c r="D1017" i="4" s="1"/>
  <c r="D1018" i="4" s="1"/>
  <c r="E1015" i="4" s="1"/>
  <c r="D1020" i="4" s="1"/>
  <c r="D1021" i="4" s="1"/>
  <c r="D1022" i="4" s="1"/>
  <c r="D1023" i="4" s="1"/>
  <c r="E1020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7" i="4"/>
  <c r="D8" i="4" s="1"/>
  <c r="D9" i="4" s="1"/>
  <c r="D1025" i="4" l="1"/>
  <c r="D1026" i="4" s="1"/>
  <c r="D1027" i="4" s="1"/>
  <c r="D1028" i="4" s="1"/>
  <c r="E1025" i="4" s="1"/>
  <c r="D1030" i="4" s="1"/>
  <c r="D1031" i="4" s="1"/>
  <c r="D1032" i="4" s="1"/>
  <c r="D1033" i="4" s="1"/>
  <c r="E1030" i="4" s="1"/>
  <c r="I3255" i="4"/>
  <c r="H3256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E28" i="4" s="1"/>
  <c r="D47" i="4"/>
  <c r="D48" i="4" s="1"/>
  <c r="D49" i="4" s="1"/>
  <c r="D50" i="4" s="1"/>
  <c r="D51" i="4" s="1"/>
  <c r="B919" i="4"/>
  <c r="C920" i="4"/>
  <c r="C821" i="4"/>
  <c r="B821" i="4" s="1"/>
  <c r="C723" i="4"/>
  <c r="B723" i="4" s="1"/>
  <c r="C477" i="4"/>
  <c r="B477" i="4" s="1"/>
  <c r="C576" i="4"/>
  <c r="B576" i="4" s="1"/>
  <c r="C380" i="4"/>
  <c r="B380" i="4" s="1"/>
  <c r="C282" i="4"/>
  <c r="B282" i="4" s="1"/>
  <c r="C184" i="4"/>
  <c r="B184" i="4" s="1"/>
  <c r="I3353" i="4"/>
  <c r="C3353" i="4"/>
  <c r="B3352" i="4"/>
  <c r="E3354" i="4"/>
  <c r="H3354" i="4"/>
  <c r="D3355" i="4"/>
  <c r="E3212" i="4"/>
  <c r="D3217" i="4" s="1"/>
  <c r="C82" i="4"/>
  <c r="B82" i="4" s="1"/>
  <c r="C1237" i="4"/>
  <c r="B1237" i="4" s="1"/>
  <c r="C1923" i="4"/>
  <c r="B1923" i="4" s="1"/>
  <c r="C2609" i="4"/>
  <c r="B2609" i="4" s="1"/>
  <c r="C2119" i="4"/>
  <c r="B2119" i="4" s="1"/>
  <c r="C1727" i="4"/>
  <c r="B1727" i="4" s="1"/>
  <c r="C1629" i="4"/>
  <c r="B1629" i="4" s="1"/>
  <c r="C1531" i="4"/>
  <c r="B1531" i="4" s="1"/>
  <c r="C2021" i="4"/>
  <c r="B2020" i="4"/>
  <c r="C3100" i="4"/>
  <c r="B3099" i="4"/>
  <c r="C1433" i="4"/>
  <c r="B1432" i="4"/>
  <c r="H2899" i="4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C3001" i="4"/>
  <c r="B3001" i="4" s="1"/>
  <c r="C1139" i="4"/>
  <c r="B1139" i="4" s="1"/>
  <c r="C1041" i="4"/>
  <c r="B1041" i="4" s="1"/>
  <c r="C2903" i="4"/>
  <c r="B2903" i="4" s="1"/>
  <c r="C2805" i="4"/>
  <c r="B2805" i="4" s="1"/>
  <c r="C2707" i="4"/>
  <c r="B2707" i="4" s="1"/>
  <c r="C2511" i="4"/>
  <c r="B2511" i="4" s="1"/>
  <c r="C2413" i="4"/>
  <c r="B2413" i="4" s="1"/>
  <c r="C2315" i="4"/>
  <c r="B2315" i="4" s="1"/>
  <c r="C1825" i="4"/>
  <c r="B1825" i="4" s="1"/>
  <c r="C2217" i="4"/>
  <c r="B2217" i="4" s="1"/>
  <c r="C1334" i="4"/>
  <c r="B1334" i="4" s="1"/>
  <c r="I3256" i="4" l="1"/>
  <c r="H3257" i="4" s="1"/>
  <c r="I2899" i="4"/>
  <c r="H2997" i="4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I2997" i="4" s="1"/>
  <c r="H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I3095" i="4" s="1"/>
  <c r="E51" i="4"/>
  <c r="D52" i="4" s="1"/>
  <c r="E52" i="4" s="1"/>
  <c r="D53" i="4" s="1"/>
  <c r="D54" i="4" s="1"/>
  <c r="D55" i="4" s="1"/>
  <c r="E55" i="4" s="1"/>
  <c r="D56" i="4" s="1"/>
  <c r="E56" i="4" s="1"/>
  <c r="C921" i="4"/>
  <c r="B920" i="4"/>
  <c r="C724" i="4"/>
  <c r="B724" i="4" s="1"/>
  <c r="C822" i="4"/>
  <c r="B822" i="4" s="1"/>
  <c r="C478" i="4"/>
  <c r="B478" i="4" s="1"/>
  <c r="C577" i="4"/>
  <c r="B577" i="4" s="1"/>
  <c r="C381" i="4"/>
  <c r="B381" i="4" s="1"/>
  <c r="C283" i="4"/>
  <c r="B283" i="4" s="1"/>
  <c r="C185" i="4"/>
  <c r="B185" i="4" s="1"/>
  <c r="I3354" i="4"/>
  <c r="C3354" i="4"/>
  <c r="B3353" i="4"/>
  <c r="H3355" i="4"/>
  <c r="D3356" i="4"/>
  <c r="E3355" i="4"/>
  <c r="C83" i="4"/>
  <c r="B83" i="4" s="1"/>
  <c r="C1238" i="4"/>
  <c r="B1238" i="4" s="1"/>
  <c r="C1924" i="4"/>
  <c r="B1924" i="4" s="1"/>
  <c r="C1630" i="4"/>
  <c r="B1630" i="4" s="1"/>
  <c r="I1020" i="4"/>
  <c r="H1025" i="4" s="1"/>
  <c r="C1728" i="4"/>
  <c r="B1728" i="4" s="1"/>
  <c r="C2610" i="4"/>
  <c r="B2610" i="4" s="1"/>
  <c r="C2120" i="4"/>
  <c r="B2120" i="4" s="1"/>
  <c r="C1532" i="4"/>
  <c r="B1532" i="4" s="1"/>
  <c r="C1434" i="4"/>
  <c r="B1433" i="4"/>
  <c r="C3101" i="4"/>
  <c r="B3100" i="4"/>
  <c r="B2021" i="4"/>
  <c r="C2022" i="4"/>
  <c r="C3002" i="4"/>
  <c r="B3002" i="4" s="1"/>
  <c r="C1140" i="4"/>
  <c r="B1140" i="4" s="1"/>
  <c r="C1042" i="4"/>
  <c r="B1042" i="4" s="1"/>
  <c r="C2904" i="4"/>
  <c r="B2904" i="4" s="1"/>
  <c r="C2806" i="4"/>
  <c r="B2806" i="4" s="1"/>
  <c r="C2708" i="4"/>
  <c r="B2708" i="4" s="1"/>
  <c r="C2512" i="4"/>
  <c r="B2512" i="4" s="1"/>
  <c r="C2414" i="4"/>
  <c r="B2414" i="4" s="1"/>
  <c r="C2316" i="4"/>
  <c r="B2316" i="4" s="1"/>
  <c r="C1826" i="4"/>
  <c r="B1826" i="4" s="1"/>
  <c r="C2218" i="4"/>
  <c r="B2218" i="4" s="1"/>
  <c r="C1335" i="4"/>
  <c r="B1335" i="4" s="1"/>
  <c r="I3257" i="4" l="1"/>
  <c r="H3258" i="4" s="1"/>
  <c r="D57" i="4"/>
  <c r="E57" i="4" s="1"/>
  <c r="D58" i="4" s="1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D64" i="4" s="1"/>
  <c r="D65" i="4" s="1"/>
  <c r="D66" i="4" s="1"/>
  <c r="D67" i="4" s="1"/>
  <c r="B921" i="4"/>
  <c r="C922" i="4"/>
  <c r="C823" i="4"/>
  <c r="B823" i="4" s="1"/>
  <c r="C725" i="4"/>
  <c r="B725" i="4" s="1"/>
  <c r="C479" i="4"/>
  <c r="B479" i="4" s="1"/>
  <c r="C578" i="4"/>
  <c r="B578" i="4" s="1"/>
  <c r="C382" i="4"/>
  <c r="B382" i="4" s="1"/>
  <c r="C284" i="4"/>
  <c r="B284" i="4" s="1"/>
  <c r="C186" i="4"/>
  <c r="B186" i="4" s="1"/>
  <c r="I3355" i="4"/>
  <c r="C3355" i="4"/>
  <c r="B3354" i="4"/>
  <c r="E3356" i="4"/>
  <c r="H3356" i="4"/>
  <c r="D3357" i="4"/>
  <c r="C84" i="4"/>
  <c r="B84" i="4" s="1"/>
  <c r="C1239" i="4"/>
  <c r="B1239" i="4" s="1"/>
  <c r="C1631" i="4"/>
  <c r="B1631" i="4" s="1"/>
  <c r="C1925" i="4"/>
  <c r="B1925" i="4" s="1"/>
  <c r="C2121" i="4"/>
  <c r="B2121" i="4" s="1"/>
  <c r="C1729" i="4"/>
  <c r="B1729" i="4" s="1"/>
  <c r="C2611" i="4"/>
  <c r="B2611" i="4" s="1"/>
  <c r="C1533" i="4"/>
  <c r="B1533" i="4" s="1"/>
  <c r="B2022" i="4"/>
  <c r="C2023" i="4"/>
  <c r="C3102" i="4"/>
  <c r="B3101" i="4"/>
  <c r="C1435" i="4"/>
  <c r="B1434" i="4"/>
  <c r="C3003" i="4"/>
  <c r="B3003" i="4" s="1"/>
  <c r="C1141" i="4"/>
  <c r="B1141" i="4" s="1"/>
  <c r="C1043" i="4"/>
  <c r="B1043" i="4" s="1"/>
  <c r="C2905" i="4"/>
  <c r="B2905" i="4" s="1"/>
  <c r="C2807" i="4"/>
  <c r="B2807" i="4" s="1"/>
  <c r="C2709" i="4"/>
  <c r="B2709" i="4" s="1"/>
  <c r="C2513" i="4"/>
  <c r="B2513" i="4" s="1"/>
  <c r="C2415" i="4"/>
  <c r="B2415" i="4" s="1"/>
  <c r="C2317" i="4"/>
  <c r="B2317" i="4" s="1"/>
  <c r="C1827" i="4"/>
  <c r="B1827" i="4" s="1"/>
  <c r="C2219" i="4"/>
  <c r="B2219" i="4" s="1"/>
  <c r="C1336" i="4"/>
  <c r="B1336" i="4" s="1"/>
  <c r="I3258" i="4" l="1"/>
  <c r="H3259" i="4" s="1"/>
  <c r="B922" i="4"/>
  <c r="C923" i="4"/>
  <c r="C726" i="4"/>
  <c r="B726" i="4" s="1"/>
  <c r="C824" i="4"/>
  <c r="B824" i="4" s="1"/>
  <c r="C480" i="4"/>
  <c r="B480" i="4" s="1"/>
  <c r="C579" i="4"/>
  <c r="B579" i="4" s="1"/>
  <c r="C383" i="4"/>
  <c r="B383" i="4" s="1"/>
  <c r="C285" i="4"/>
  <c r="B285" i="4" s="1"/>
  <c r="C187" i="4"/>
  <c r="B187" i="4" s="1"/>
  <c r="I3356" i="4"/>
  <c r="C3356" i="4"/>
  <c r="B3355" i="4"/>
  <c r="H3357" i="4"/>
  <c r="D3358" i="4"/>
  <c r="E3357" i="4"/>
  <c r="C85" i="4"/>
  <c r="B85" i="4" s="1"/>
  <c r="C1240" i="4"/>
  <c r="B1240" i="4" s="1"/>
  <c r="C1632" i="4"/>
  <c r="B1632" i="4" s="1"/>
  <c r="C1926" i="4"/>
  <c r="B1926" i="4" s="1"/>
  <c r="C2612" i="4"/>
  <c r="B2612" i="4" s="1"/>
  <c r="C1730" i="4"/>
  <c r="B1730" i="4" s="1"/>
  <c r="C2122" i="4"/>
  <c r="B2122" i="4" s="1"/>
  <c r="C1534" i="4"/>
  <c r="B1534" i="4" s="1"/>
  <c r="C1436" i="4"/>
  <c r="B1435" i="4"/>
  <c r="C3103" i="4"/>
  <c r="B3102" i="4"/>
  <c r="B2023" i="4"/>
  <c r="C2024" i="4"/>
  <c r="C3004" i="4"/>
  <c r="B3004" i="4" s="1"/>
  <c r="C1142" i="4"/>
  <c r="B1142" i="4" s="1"/>
  <c r="C1044" i="4"/>
  <c r="B1044" i="4" s="1"/>
  <c r="C2906" i="4"/>
  <c r="B2906" i="4" s="1"/>
  <c r="C2808" i="4"/>
  <c r="B2808" i="4" s="1"/>
  <c r="C2710" i="4"/>
  <c r="B2710" i="4" s="1"/>
  <c r="C2514" i="4"/>
  <c r="B2514" i="4" s="1"/>
  <c r="C2416" i="4"/>
  <c r="B2416" i="4" s="1"/>
  <c r="C2318" i="4"/>
  <c r="B2318" i="4" s="1"/>
  <c r="C1828" i="4"/>
  <c r="B1828" i="4" s="1"/>
  <c r="C2220" i="4"/>
  <c r="B2220" i="4" s="1"/>
  <c r="C1337" i="4"/>
  <c r="B1337" i="4" s="1"/>
  <c r="I3259" i="4" l="1"/>
  <c r="H3260" i="4" s="1"/>
  <c r="C924" i="4"/>
  <c r="B923" i="4"/>
  <c r="C825" i="4"/>
  <c r="B825" i="4" s="1"/>
  <c r="C727" i="4"/>
  <c r="B727" i="4" s="1"/>
  <c r="C481" i="4"/>
  <c r="B481" i="4" s="1"/>
  <c r="C580" i="4"/>
  <c r="B580" i="4" s="1"/>
  <c r="C384" i="4"/>
  <c r="B384" i="4" s="1"/>
  <c r="C286" i="4"/>
  <c r="B286" i="4" s="1"/>
  <c r="C188" i="4"/>
  <c r="B188" i="4" s="1"/>
  <c r="I3357" i="4"/>
  <c r="C3357" i="4"/>
  <c r="B3356" i="4"/>
  <c r="E3358" i="4"/>
  <c r="H3358" i="4"/>
  <c r="D3359" i="4"/>
  <c r="C86" i="4"/>
  <c r="B86" i="4" s="1"/>
  <c r="C1241" i="4"/>
  <c r="B1241" i="4" s="1"/>
  <c r="C1633" i="4"/>
  <c r="B1633" i="4" s="1"/>
  <c r="C2123" i="4"/>
  <c r="B2123" i="4" s="1"/>
  <c r="C1927" i="4"/>
  <c r="B1927" i="4" s="1"/>
  <c r="C2613" i="4"/>
  <c r="C1731" i="4"/>
  <c r="B1731" i="4" s="1"/>
  <c r="H1026" i="4"/>
  <c r="I1026" i="4" s="1"/>
  <c r="H1027" i="4" s="1"/>
  <c r="I1027" i="4" s="1"/>
  <c r="H1028" i="4" s="1"/>
  <c r="I1028" i="4" s="1"/>
  <c r="C1535" i="4"/>
  <c r="B1535" i="4" s="1"/>
  <c r="C3104" i="4"/>
  <c r="B3103" i="4"/>
  <c r="B2024" i="4"/>
  <c r="C2025" i="4"/>
  <c r="C1437" i="4"/>
  <c r="B1436" i="4"/>
  <c r="C3005" i="4"/>
  <c r="B3005" i="4" s="1"/>
  <c r="C1143" i="4"/>
  <c r="B1143" i="4" s="1"/>
  <c r="C1045" i="4"/>
  <c r="B1045" i="4" s="1"/>
  <c r="C2907" i="4"/>
  <c r="B2907" i="4" s="1"/>
  <c r="C2809" i="4"/>
  <c r="B2809" i="4" s="1"/>
  <c r="C2711" i="4"/>
  <c r="B2711" i="4" s="1"/>
  <c r="C2515" i="4"/>
  <c r="B2515" i="4" s="1"/>
  <c r="C2417" i="4"/>
  <c r="B2417" i="4" s="1"/>
  <c r="C2319" i="4"/>
  <c r="B2319" i="4" s="1"/>
  <c r="C1829" i="4"/>
  <c r="B1829" i="4" s="1"/>
  <c r="C2221" i="4"/>
  <c r="B2221" i="4" s="1"/>
  <c r="C1338" i="4"/>
  <c r="B1338" i="4" s="1"/>
  <c r="I3260" i="4" l="1"/>
  <c r="H3261" i="4" s="1"/>
  <c r="B924" i="4"/>
  <c r="C925" i="4"/>
  <c r="C728" i="4"/>
  <c r="B728" i="4" s="1"/>
  <c r="C826" i="4"/>
  <c r="B826" i="4" s="1"/>
  <c r="C482" i="4"/>
  <c r="B482" i="4" s="1"/>
  <c r="C581" i="4"/>
  <c r="B581" i="4" s="1"/>
  <c r="C385" i="4"/>
  <c r="B385" i="4" s="1"/>
  <c r="C287" i="4"/>
  <c r="B287" i="4" s="1"/>
  <c r="C189" i="4"/>
  <c r="B189" i="4" s="1"/>
  <c r="I3358" i="4"/>
  <c r="C3358" i="4"/>
  <c r="B3357" i="4"/>
  <c r="H3359" i="4"/>
  <c r="D3360" i="4"/>
  <c r="E3359" i="4"/>
  <c r="C2124" i="4"/>
  <c r="B2124" i="4" s="1"/>
  <c r="C1928" i="4"/>
  <c r="B1928" i="4" s="1"/>
  <c r="C87" i="4"/>
  <c r="B87" i="4" s="1"/>
  <c r="C1242" i="4"/>
  <c r="B1242" i="4" s="1"/>
  <c r="C1634" i="4"/>
  <c r="B1634" i="4" s="1"/>
  <c r="B2613" i="4"/>
  <c r="C2614" i="4"/>
  <c r="C1732" i="4"/>
  <c r="B1732" i="4" s="1"/>
  <c r="C1536" i="4"/>
  <c r="B1536" i="4" s="1"/>
  <c r="C1438" i="4"/>
  <c r="B1437" i="4"/>
  <c r="B2025" i="4"/>
  <c r="C2026" i="4"/>
  <c r="C3105" i="4"/>
  <c r="B3104" i="4"/>
  <c r="C3006" i="4"/>
  <c r="B3006" i="4" s="1"/>
  <c r="C1144" i="4"/>
  <c r="B1144" i="4" s="1"/>
  <c r="C1046" i="4"/>
  <c r="B1046" i="4" s="1"/>
  <c r="C2908" i="4"/>
  <c r="B2908" i="4" s="1"/>
  <c r="C2810" i="4"/>
  <c r="B2810" i="4" s="1"/>
  <c r="C2712" i="4"/>
  <c r="B2712" i="4" s="1"/>
  <c r="C2516" i="4"/>
  <c r="B2516" i="4" s="1"/>
  <c r="C2418" i="4"/>
  <c r="B2418" i="4" s="1"/>
  <c r="C2320" i="4"/>
  <c r="B2320" i="4" s="1"/>
  <c r="C1830" i="4"/>
  <c r="B1830" i="4" s="1"/>
  <c r="C2222" i="4"/>
  <c r="B2222" i="4" s="1"/>
  <c r="C1339" i="4"/>
  <c r="B1339" i="4" s="1"/>
  <c r="I3261" i="4" l="1"/>
  <c r="H3262" i="4" s="1"/>
  <c r="B925" i="4"/>
  <c r="C926" i="4"/>
  <c r="C827" i="4"/>
  <c r="B827" i="4" s="1"/>
  <c r="C729" i="4"/>
  <c r="B729" i="4" s="1"/>
  <c r="C483" i="4"/>
  <c r="B483" i="4" s="1"/>
  <c r="C582" i="4"/>
  <c r="B582" i="4" s="1"/>
  <c r="C386" i="4"/>
  <c r="B386" i="4" s="1"/>
  <c r="C288" i="4"/>
  <c r="B288" i="4" s="1"/>
  <c r="C190" i="4"/>
  <c r="B190" i="4" s="1"/>
  <c r="I3359" i="4"/>
  <c r="C3359" i="4"/>
  <c r="B3358" i="4"/>
  <c r="E3360" i="4"/>
  <c r="D3361" i="4"/>
  <c r="H3360" i="4"/>
  <c r="C2125" i="4"/>
  <c r="B2125" i="4" s="1"/>
  <c r="C1929" i="4"/>
  <c r="B1929" i="4" s="1"/>
  <c r="C1243" i="4"/>
  <c r="B1243" i="4" s="1"/>
  <c r="C88" i="4"/>
  <c r="B88" i="4" s="1"/>
  <c r="C1635" i="4"/>
  <c r="B1635" i="4" s="1"/>
  <c r="B2614" i="4"/>
  <c r="C2615" i="4"/>
  <c r="C1733" i="4"/>
  <c r="B1733" i="4" s="1"/>
  <c r="C1537" i="4"/>
  <c r="B1537" i="4" s="1"/>
  <c r="C3106" i="4"/>
  <c r="B3105" i="4"/>
  <c r="B2026" i="4"/>
  <c r="C2027" i="4"/>
  <c r="C1439" i="4"/>
  <c r="B1438" i="4"/>
  <c r="C3007" i="4"/>
  <c r="B3007" i="4" s="1"/>
  <c r="C1145" i="4"/>
  <c r="B1145" i="4" s="1"/>
  <c r="C1047" i="4"/>
  <c r="B1047" i="4" s="1"/>
  <c r="C2909" i="4"/>
  <c r="B2909" i="4" s="1"/>
  <c r="C2811" i="4"/>
  <c r="B2811" i="4" s="1"/>
  <c r="C2713" i="4"/>
  <c r="B2713" i="4" s="1"/>
  <c r="C2517" i="4"/>
  <c r="B2517" i="4" s="1"/>
  <c r="C2419" i="4"/>
  <c r="B2419" i="4" s="1"/>
  <c r="C2321" i="4"/>
  <c r="B2321" i="4" s="1"/>
  <c r="C1831" i="4"/>
  <c r="B1831" i="4" s="1"/>
  <c r="C2223" i="4"/>
  <c r="B2223" i="4" s="1"/>
  <c r="C1340" i="4"/>
  <c r="B1340" i="4" s="1"/>
  <c r="I3262" i="4" l="1"/>
  <c r="H3263" i="4" s="1"/>
  <c r="I1025" i="4"/>
  <c r="H1030" i="4"/>
  <c r="H1031" i="4" s="1"/>
  <c r="I1031" i="4" s="1"/>
  <c r="H1032" i="4" s="1"/>
  <c r="I1032" i="4" s="1"/>
  <c r="H1033" i="4" s="1"/>
  <c r="I1033" i="4" s="1"/>
  <c r="C927" i="4"/>
  <c r="B926" i="4"/>
  <c r="C730" i="4"/>
  <c r="B730" i="4" s="1"/>
  <c r="C828" i="4"/>
  <c r="B828" i="4" s="1"/>
  <c r="C484" i="4"/>
  <c r="B484" i="4" s="1"/>
  <c r="C583" i="4"/>
  <c r="B583" i="4" s="1"/>
  <c r="C387" i="4"/>
  <c r="B387" i="4" s="1"/>
  <c r="C289" i="4"/>
  <c r="B289" i="4" s="1"/>
  <c r="C191" i="4"/>
  <c r="B191" i="4" s="1"/>
  <c r="C1244" i="4"/>
  <c r="B1244" i="4" s="1"/>
  <c r="I3360" i="4"/>
  <c r="C1930" i="4"/>
  <c r="B1930" i="4" s="1"/>
  <c r="C2126" i="4"/>
  <c r="B2126" i="4" s="1"/>
  <c r="C3360" i="4"/>
  <c r="B3359" i="4"/>
  <c r="H3361" i="4"/>
  <c r="D3362" i="4"/>
  <c r="E3361" i="4"/>
  <c r="C1636" i="4"/>
  <c r="B1636" i="4" s="1"/>
  <c r="C89" i="4"/>
  <c r="B89" i="4" s="1"/>
  <c r="B2615" i="4"/>
  <c r="C2616" i="4"/>
  <c r="C1734" i="4"/>
  <c r="B1734" i="4" s="1"/>
  <c r="C1538" i="4"/>
  <c r="B1538" i="4" s="1"/>
  <c r="C3107" i="4"/>
  <c r="B3106" i="4"/>
  <c r="B2027" i="4"/>
  <c r="C2028" i="4"/>
  <c r="C1440" i="4"/>
  <c r="B1439" i="4"/>
  <c r="C3008" i="4"/>
  <c r="B3008" i="4" s="1"/>
  <c r="C1146" i="4"/>
  <c r="B1146" i="4" s="1"/>
  <c r="C1048" i="4"/>
  <c r="B1048" i="4" s="1"/>
  <c r="C2910" i="4"/>
  <c r="B2910" i="4" s="1"/>
  <c r="C2812" i="4"/>
  <c r="B2812" i="4" s="1"/>
  <c r="C2714" i="4"/>
  <c r="B2714" i="4" s="1"/>
  <c r="C2518" i="4"/>
  <c r="B2518" i="4" s="1"/>
  <c r="C2420" i="4"/>
  <c r="B2420" i="4" s="1"/>
  <c r="C2322" i="4"/>
  <c r="B2322" i="4" s="1"/>
  <c r="C1832" i="4"/>
  <c r="B1832" i="4" s="1"/>
  <c r="C2224" i="4"/>
  <c r="B2224" i="4" s="1"/>
  <c r="C1341" i="4"/>
  <c r="B1341" i="4" s="1"/>
  <c r="I3263" i="4" l="1"/>
  <c r="H3264" i="4" s="1"/>
  <c r="B927" i="4"/>
  <c r="C928" i="4"/>
  <c r="C829" i="4"/>
  <c r="B829" i="4" s="1"/>
  <c r="C731" i="4"/>
  <c r="B731" i="4" s="1"/>
  <c r="C485" i="4"/>
  <c r="B485" i="4" s="1"/>
  <c r="C1245" i="4"/>
  <c r="B1245" i="4" s="1"/>
  <c r="C2127" i="4"/>
  <c r="B2127" i="4" s="1"/>
  <c r="C584" i="4"/>
  <c r="B584" i="4" s="1"/>
  <c r="I3361" i="4"/>
  <c r="C388" i="4"/>
  <c r="B388" i="4" s="1"/>
  <c r="C290" i="4"/>
  <c r="B290" i="4" s="1"/>
  <c r="C192" i="4"/>
  <c r="B192" i="4" s="1"/>
  <c r="C1931" i="4"/>
  <c r="B1931" i="4" s="1"/>
  <c r="C3361" i="4"/>
  <c r="B3360" i="4"/>
  <c r="E3362" i="4"/>
  <c r="H3362" i="4"/>
  <c r="D3363" i="4"/>
  <c r="C1637" i="4"/>
  <c r="B1637" i="4" s="1"/>
  <c r="C90" i="4"/>
  <c r="B90" i="4" s="1"/>
  <c r="B2616" i="4"/>
  <c r="C2617" i="4"/>
  <c r="C1735" i="4"/>
  <c r="B1735" i="4" s="1"/>
  <c r="C1539" i="4"/>
  <c r="B1539" i="4" s="1"/>
  <c r="C1441" i="4"/>
  <c r="B1440" i="4"/>
  <c r="B2028" i="4"/>
  <c r="C2029" i="4"/>
  <c r="C3108" i="4"/>
  <c r="B3107" i="4"/>
  <c r="C3009" i="4"/>
  <c r="B3009" i="4" s="1"/>
  <c r="C1147" i="4"/>
  <c r="B1147" i="4" s="1"/>
  <c r="C1049" i="4"/>
  <c r="B1049" i="4" s="1"/>
  <c r="C2911" i="4"/>
  <c r="B2911" i="4" s="1"/>
  <c r="C2813" i="4"/>
  <c r="B2813" i="4" s="1"/>
  <c r="C2715" i="4"/>
  <c r="B2715" i="4" s="1"/>
  <c r="C2519" i="4"/>
  <c r="B2519" i="4" s="1"/>
  <c r="C2421" i="4"/>
  <c r="B2421" i="4" s="1"/>
  <c r="C2323" i="4"/>
  <c r="B2323" i="4" s="1"/>
  <c r="C1833" i="4"/>
  <c r="B1833" i="4" s="1"/>
  <c r="C2225" i="4"/>
  <c r="B2225" i="4" s="1"/>
  <c r="C1342" i="4"/>
  <c r="B1342" i="4" s="1"/>
  <c r="I3264" i="4" l="1"/>
  <c r="H3265" i="4" s="1"/>
  <c r="I1030" i="4"/>
  <c r="B928" i="4"/>
  <c r="C929" i="4"/>
  <c r="I3362" i="4"/>
  <c r="C732" i="4"/>
  <c r="B732" i="4" s="1"/>
  <c r="C830" i="4"/>
  <c r="B830" i="4" s="1"/>
  <c r="C2128" i="4"/>
  <c r="B2128" i="4" s="1"/>
  <c r="C1246" i="4"/>
  <c r="B1246" i="4" s="1"/>
  <c r="C486" i="4"/>
  <c r="B486" i="4" s="1"/>
  <c r="C585" i="4"/>
  <c r="B585" i="4" s="1"/>
  <c r="C1932" i="4"/>
  <c r="B1932" i="4" s="1"/>
  <c r="C389" i="4"/>
  <c r="B389" i="4" s="1"/>
  <c r="C291" i="4"/>
  <c r="B291" i="4" s="1"/>
  <c r="C193" i="4"/>
  <c r="B193" i="4" s="1"/>
  <c r="C1638" i="4"/>
  <c r="B1638" i="4" s="1"/>
  <c r="C3362" i="4"/>
  <c r="B3361" i="4"/>
  <c r="D3364" i="4"/>
  <c r="H3363" i="4"/>
  <c r="E3363" i="4"/>
  <c r="C91" i="4"/>
  <c r="B91" i="4" s="1"/>
  <c r="B2617" i="4"/>
  <c r="C2618" i="4"/>
  <c r="C1736" i="4"/>
  <c r="B1736" i="4" s="1"/>
  <c r="C1540" i="4"/>
  <c r="B1540" i="4" s="1"/>
  <c r="C3109" i="4"/>
  <c r="B3108" i="4"/>
  <c r="B2029" i="4"/>
  <c r="C2030" i="4"/>
  <c r="C1442" i="4"/>
  <c r="B1441" i="4"/>
  <c r="C3010" i="4"/>
  <c r="B3010" i="4" s="1"/>
  <c r="C1148" i="4"/>
  <c r="B1148" i="4" s="1"/>
  <c r="C1050" i="4"/>
  <c r="B1050" i="4" s="1"/>
  <c r="C2912" i="4"/>
  <c r="B2912" i="4" s="1"/>
  <c r="C2814" i="4"/>
  <c r="B2814" i="4" s="1"/>
  <c r="C2716" i="4"/>
  <c r="B2716" i="4" s="1"/>
  <c r="C2520" i="4"/>
  <c r="B2520" i="4" s="1"/>
  <c r="C2422" i="4"/>
  <c r="B2422" i="4" s="1"/>
  <c r="C2324" i="4"/>
  <c r="B2324" i="4" s="1"/>
  <c r="C1834" i="4"/>
  <c r="B1834" i="4" s="1"/>
  <c r="C2226" i="4"/>
  <c r="B2226" i="4" s="1"/>
  <c r="C1343" i="4"/>
  <c r="B1343" i="4" s="1"/>
  <c r="I3265" i="4" l="1"/>
  <c r="H3266" i="4" s="1"/>
  <c r="C1247" i="4"/>
  <c r="B1247" i="4" s="1"/>
  <c r="I3363" i="4"/>
  <c r="B929" i="4"/>
  <c r="C930" i="4"/>
  <c r="C733" i="4"/>
  <c r="B733" i="4" s="1"/>
  <c r="C831" i="4"/>
  <c r="B831" i="4" s="1"/>
  <c r="C2129" i="4"/>
  <c r="B2129" i="4" s="1"/>
  <c r="C487" i="4"/>
  <c r="B487" i="4" s="1"/>
  <c r="C1933" i="4"/>
  <c r="B1933" i="4" s="1"/>
  <c r="C586" i="4"/>
  <c r="B586" i="4" s="1"/>
  <c r="C390" i="4"/>
  <c r="B390" i="4" s="1"/>
  <c r="C292" i="4"/>
  <c r="B292" i="4" s="1"/>
  <c r="C194" i="4"/>
  <c r="B194" i="4" s="1"/>
  <c r="C1639" i="4"/>
  <c r="B1639" i="4" s="1"/>
  <c r="C1737" i="4"/>
  <c r="B1737" i="4" s="1"/>
  <c r="C3363" i="4"/>
  <c r="B3362" i="4"/>
  <c r="E3364" i="4"/>
  <c r="D3365" i="4"/>
  <c r="H3364" i="4"/>
  <c r="C92" i="4"/>
  <c r="B92" i="4" s="1"/>
  <c r="B2618" i="4"/>
  <c r="C2619" i="4"/>
  <c r="C1541" i="4"/>
  <c r="B1541" i="4" s="1"/>
  <c r="C1443" i="4"/>
  <c r="B1442" i="4"/>
  <c r="B2030" i="4"/>
  <c r="C2031" i="4"/>
  <c r="C3110" i="4"/>
  <c r="B3109" i="4"/>
  <c r="C3011" i="4"/>
  <c r="B3011" i="4" s="1"/>
  <c r="C1149" i="4"/>
  <c r="B1149" i="4" s="1"/>
  <c r="C1051" i="4"/>
  <c r="B1051" i="4" s="1"/>
  <c r="C2913" i="4"/>
  <c r="B2913" i="4" s="1"/>
  <c r="C2815" i="4"/>
  <c r="B2815" i="4" s="1"/>
  <c r="C2717" i="4"/>
  <c r="B2717" i="4" s="1"/>
  <c r="C2521" i="4"/>
  <c r="B2521" i="4" s="1"/>
  <c r="C2423" i="4"/>
  <c r="B2423" i="4" s="1"/>
  <c r="C2325" i="4"/>
  <c r="B2325" i="4" s="1"/>
  <c r="C1835" i="4"/>
  <c r="B1835" i="4" s="1"/>
  <c r="C2227" i="4"/>
  <c r="B2227" i="4" s="1"/>
  <c r="C1344" i="4"/>
  <c r="B1344" i="4" s="1"/>
  <c r="I3266" i="4" l="1"/>
  <c r="H3267" i="4" s="1"/>
  <c r="C1248" i="4"/>
  <c r="B1248" i="4" s="1"/>
  <c r="I3364" i="4"/>
  <c r="B930" i="4"/>
  <c r="C931" i="4"/>
  <c r="C832" i="4"/>
  <c r="B832" i="4" s="1"/>
  <c r="C734" i="4"/>
  <c r="B734" i="4" s="1"/>
  <c r="C2130" i="4"/>
  <c r="B2130" i="4" s="1"/>
  <c r="C1640" i="4"/>
  <c r="B1640" i="4" s="1"/>
  <c r="C488" i="4"/>
  <c r="B488" i="4" s="1"/>
  <c r="C1934" i="4"/>
  <c r="B1934" i="4" s="1"/>
  <c r="C587" i="4"/>
  <c r="B587" i="4" s="1"/>
  <c r="C391" i="4"/>
  <c r="B391" i="4" s="1"/>
  <c r="C293" i="4"/>
  <c r="B293" i="4" s="1"/>
  <c r="C195" i="4"/>
  <c r="B195" i="4" s="1"/>
  <c r="C1738" i="4"/>
  <c r="B1738" i="4" s="1"/>
  <c r="C3364" i="4"/>
  <c r="B3363" i="4"/>
  <c r="H3365" i="4"/>
  <c r="D3366" i="4"/>
  <c r="E3365" i="4"/>
  <c r="C93" i="4"/>
  <c r="B93" i="4" s="1"/>
  <c r="B2619" i="4"/>
  <c r="C2620" i="4"/>
  <c r="C1542" i="4"/>
  <c r="B1542" i="4" s="1"/>
  <c r="C3111" i="4"/>
  <c r="B3110" i="4"/>
  <c r="B2031" i="4"/>
  <c r="C2032" i="4"/>
  <c r="C1444" i="4"/>
  <c r="B1443" i="4"/>
  <c r="C3012" i="4"/>
  <c r="B3012" i="4" s="1"/>
  <c r="C1150" i="4"/>
  <c r="B1150" i="4" s="1"/>
  <c r="C1052" i="4"/>
  <c r="B1052" i="4" s="1"/>
  <c r="C2914" i="4"/>
  <c r="B2914" i="4" s="1"/>
  <c r="C2816" i="4"/>
  <c r="B2816" i="4" s="1"/>
  <c r="C2718" i="4"/>
  <c r="B2718" i="4" s="1"/>
  <c r="C2522" i="4"/>
  <c r="B2522" i="4" s="1"/>
  <c r="C2424" i="4"/>
  <c r="B2424" i="4" s="1"/>
  <c r="C2326" i="4"/>
  <c r="B2326" i="4" s="1"/>
  <c r="C1836" i="4"/>
  <c r="B1836" i="4" s="1"/>
  <c r="C2228" i="4"/>
  <c r="B2228" i="4" s="1"/>
  <c r="C1345" i="4"/>
  <c r="B1345" i="4" s="1"/>
  <c r="I3267" i="4" l="1"/>
  <c r="H3268" i="4" s="1"/>
  <c r="C1249" i="4"/>
  <c r="B1249" i="4" s="1"/>
  <c r="I3365" i="4"/>
  <c r="C932" i="4"/>
  <c r="B931" i="4"/>
  <c r="C735" i="4"/>
  <c r="B735" i="4" s="1"/>
  <c r="C833" i="4"/>
  <c r="B833" i="4" s="1"/>
  <c r="C1641" i="4"/>
  <c r="B1641" i="4" s="1"/>
  <c r="C2131" i="4"/>
  <c r="B2131" i="4" s="1"/>
  <c r="C1935" i="4"/>
  <c r="B1935" i="4" s="1"/>
  <c r="C489" i="4"/>
  <c r="B489" i="4" s="1"/>
  <c r="C1739" i="4"/>
  <c r="B1739" i="4" s="1"/>
  <c r="C588" i="4"/>
  <c r="B588" i="4" s="1"/>
  <c r="C392" i="4"/>
  <c r="B392" i="4" s="1"/>
  <c r="C294" i="4"/>
  <c r="B294" i="4" s="1"/>
  <c r="C196" i="4"/>
  <c r="B196" i="4" s="1"/>
  <c r="C3365" i="4"/>
  <c r="B3364" i="4"/>
  <c r="E3366" i="4"/>
  <c r="H3366" i="4"/>
  <c r="D3367" i="4"/>
  <c r="C94" i="4"/>
  <c r="B94" i="4" s="1"/>
  <c r="B2620" i="4"/>
  <c r="C2621" i="4"/>
  <c r="C1543" i="4"/>
  <c r="B1543" i="4" s="1"/>
  <c r="B2032" i="4"/>
  <c r="C2033" i="4"/>
  <c r="C1445" i="4"/>
  <c r="B1444" i="4"/>
  <c r="C3112" i="4"/>
  <c r="B3111" i="4"/>
  <c r="C3013" i="4"/>
  <c r="B3013" i="4" s="1"/>
  <c r="C1151" i="4"/>
  <c r="B1151" i="4" s="1"/>
  <c r="C1053" i="4"/>
  <c r="B1053" i="4" s="1"/>
  <c r="C2915" i="4"/>
  <c r="B2915" i="4" s="1"/>
  <c r="C2817" i="4"/>
  <c r="B2817" i="4" s="1"/>
  <c r="C2719" i="4"/>
  <c r="B2719" i="4" s="1"/>
  <c r="C2523" i="4"/>
  <c r="B2523" i="4" s="1"/>
  <c r="C2425" i="4"/>
  <c r="B2425" i="4" s="1"/>
  <c r="C2327" i="4"/>
  <c r="B2327" i="4" s="1"/>
  <c r="C1837" i="4"/>
  <c r="B1837" i="4" s="1"/>
  <c r="C2229" i="4"/>
  <c r="B2229" i="4" s="1"/>
  <c r="C1346" i="4"/>
  <c r="B1346" i="4" s="1"/>
  <c r="I3268" i="4" l="1"/>
  <c r="H3269" i="4" s="1"/>
  <c r="C1250" i="4"/>
  <c r="B1250" i="4" s="1"/>
  <c r="I3366" i="4"/>
  <c r="B932" i="4"/>
  <c r="C933" i="4"/>
  <c r="C834" i="4"/>
  <c r="B834" i="4" s="1"/>
  <c r="C736" i="4"/>
  <c r="B736" i="4" s="1"/>
  <c r="C1642" i="4"/>
  <c r="B1642" i="4" s="1"/>
  <c r="C2132" i="4"/>
  <c r="B2132" i="4" s="1"/>
  <c r="C490" i="4"/>
  <c r="B490" i="4" s="1"/>
  <c r="C1936" i="4"/>
  <c r="B1936" i="4" s="1"/>
  <c r="C1740" i="4"/>
  <c r="B1740" i="4" s="1"/>
  <c r="C589" i="4"/>
  <c r="B589" i="4" s="1"/>
  <c r="C393" i="4"/>
  <c r="B393" i="4" s="1"/>
  <c r="C295" i="4"/>
  <c r="B295" i="4" s="1"/>
  <c r="C197" i="4"/>
  <c r="B197" i="4" s="1"/>
  <c r="C3366" i="4"/>
  <c r="B3365" i="4"/>
  <c r="H3367" i="4"/>
  <c r="D3368" i="4"/>
  <c r="E3367" i="4"/>
  <c r="C95" i="4"/>
  <c r="B95" i="4" s="1"/>
  <c r="C1544" i="4"/>
  <c r="B1544" i="4" s="1"/>
  <c r="B2621" i="4"/>
  <c r="C2622" i="4"/>
  <c r="C3113" i="4"/>
  <c r="B3112" i="4"/>
  <c r="C1446" i="4"/>
  <c r="B1445" i="4"/>
  <c r="B2033" i="4"/>
  <c r="C2034" i="4"/>
  <c r="C3014" i="4"/>
  <c r="B3014" i="4" s="1"/>
  <c r="C1152" i="4"/>
  <c r="B1152" i="4" s="1"/>
  <c r="C1054" i="4"/>
  <c r="B1054" i="4" s="1"/>
  <c r="C2916" i="4"/>
  <c r="B2916" i="4" s="1"/>
  <c r="C2818" i="4"/>
  <c r="B2818" i="4" s="1"/>
  <c r="C2720" i="4"/>
  <c r="B2720" i="4" s="1"/>
  <c r="C2524" i="4"/>
  <c r="B2524" i="4" s="1"/>
  <c r="C2426" i="4"/>
  <c r="B2426" i="4" s="1"/>
  <c r="C2328" i="4"/>
  <c r="B2328" i="4" s="1"/>
  <c r="C1838" i="4"/>
  <c r="B1838" i="4" s="1"/>
  <c r="C2230" i="4"/>
  <c r="B2230" i="4" s="1"/>
  <c r="C1347" i="4"/>
  <c r="B1347" i="4" s="1"/>
  <c r="I3269" i="4" l="1"/>
  <c r="H3270" i="4" s="1"/>
  <c r="I3270" i="4" s="1"/>
  <c r="C1251" i="4"/>
  <c r="B1251" i="4" s="1"/>
  <c r="I3367" i="4"/>
  <c r="B933" i="4"/>
  <c r="C934" i="4"/>
  <c r="C737" i="4"/>
  <c r="B737" i="4" s="1"/>
  <c r="C835" i="4"/>
  <c r="B835" i="4" s="1"/>
  <c r="C1643" i="4"/>
  <c r="B1643" i="4" s="1"/>
  <c r="C1937" i="4"/>
  <c r="B1937" i="4" s="1"/>
  <c r="C491" i="4"/>
  <c r="B491" i="4" s="1"/>
  <c r="C2133" i="4"/>
  <c r="B2133" i="4" s="1"/>
  <c r="C1741" i="4"/>
  <c r="B1741" i="4" s="1"/>
  <c r="C590" i="4"/>
  <c r="B590" i="4" s="1"/>
  <c r="C394" i="4"/>
  <c r="B394" i="4" s="1"/>
  <c r="C296" i="4"/>
  <c r="B296" i="4" s="1"/>
  <c r="C198" i="4"/>
  <c r="B198" i="4" s="1"/>
  <c r="C3367" i="4"/>
  <c r="B3366" i="4"/>
  <c r="E3368" i="4"/>
  <c r="D3369" i="4"/>
  <c r="H3368" i="4"/>
  <c r="C96" i="4"/>
  <c r="B96" i="4" s="1"/>
  <c r="C1545" i="4"/>
  <c r="B1545" i="4" s="1"/>
  <c r="B2622" i="4"/>
  <c r="C2623" i="4"/>
  <c r="B2034" i="4"/>
  <c r="C2035" i="4"/>
  <c r="C1447" i="4"/>
  <c r="B1446" i="4"/>
  <c r="C3114" i="4"/>
  <c r="B3113" i="4"/>
  <c r="C3015" i="4"/>
  <c r="B3015" i="4" s="1"/>
  <c r="C1153" i="4"/>
  <c r="B1153" i="4" s="1"/>
  <c r="C1055" i="4"/>
  <c r="B1055" i="4" s="1"/>
  <c r="C2917" i="4"/>
  <c r="B2917" i="4" s="1"/>
  <c r="C2819" i="4"/>
  <c r="B2819" i="4" s="1"/>
  <c r="C2721" i="4"/>
  <c r="B2721" i="4" s="1"/>
  <c r="C2525" i="4"/>
  <c r="B2525" i="4" s="1"/>
  <c r="C2427" i="4"/>
  <c r="B2427" i="4" s="1"/>
  <c r="C2329" i="4"/>
  <c r="B2329" i="4" s="1"/>
  <c r="C1839" i="4"/>
  <c r="B1839" i="4" s="1"/>
  <c r="C2231" i="4"/>
  <c r="B2231" i="4" s="1"/>
  <c r="C1348" i="4"/>
  <c r="B1348" i="4" s="1"/>
  <c r="C1252" i="4" l="1"/>
  <c r="B1252" i="4" s="1"/>
  <c r="I3368" i="4"/>
  <c r="C935" i="4"/>
  <c r="B934" i="4"/>
  <c r="C836" i="4"/>
  <c r="B836" i="4" s="1"/>
  <c r="C738" i="4"/>
  <c r="B738" i="4" s="1"/>
  <c r="C1644" i="4"/>
  <c r="B1644" i="4" s="1"/>
  <c r="C1742" i="4"/>
  <c r="B1742" i="4" s="1"/>
  <c r="C1938" i="4"/>
  <c r="B1938" i="4" s="1"/>
  <c r="C2134" i="4"/>
  <c r="B2134" i="4" s="1"/>
  <c r="C492" i="4"/>
  <c r="B492" i="4" s="1"/>
  <c r="C1546" i="4"/>
  <c r="B1546" i="4" s="1"/>
  <c r="C591" i="4"/>
  <c r="B591" i="4" s="1"/>
  <c r="C395" i="4"/>
  <c r="B395" i="4" s="1"/>
  <c r="C297" i="4"/>
  <c r="B297" i="4" s="1"/>
  <c r="C199" i="4"/>
  <c r="B199" i="4" s="1"/>
  <c r="C3368" i="4"/>
  <c r="B3367" i="4"/>
  <c r="H3369" i="4"/>
  <c r="D3370" i="4"/>
  <c r="E3369" i="4"/>
  <c r="C97" i="4"/>
  <c r="B97" i="4" s="1"/>
  <c r="B2623" i="4"/>
  <c r="C2624" i="4"/>
  <c r="C3115" i="4"/>
  <c r="B3114" i="4"/>
  <c r="C1448" i="4"/>
  <c r="B1447" i="4"/>
  <c r="B2035" i="4"/>
  <c r="C2036" i="4"/>
  <c r="C3016" i="4"/>
  <c r="B3016" i="4" s="1"/>
  <c r="C1154" i="4"/>
  <c r="B1154" i="4" s="1"/>
  <c r="C1056" i="4"/>
  <c r="B1056" i="4" s="1"/>
  <c r="C2918" i="4"/>
  <c r="B2918" i="4" s="1"/>
  <c r="C2820" i="4"/>
  <c r="B2820" i="4" s="1"/>
  <c r="C2722" i="4"/>
  <c r="B2722" i="4" s="1"/>
  <c r="C2526" i="4"/>
  <c r="B2526" i="4" s="1"/>
  <c r="C2428" i="4"/>
  <c r="B2428" i="4" s="1"/>
  <c r="C2330" i="4"/>
  <c r="B2330" i="4" s="1"/>
  <c r="C1840" i="4"/>
  <c r="B1840" i="4" s="1"/>
  <c r="C2232" i="4"/>
  <c r="B2232" i="4" s="1"/>
  <c r="C1349" i="4"/>
  <c r="B1349" i="4" s="1"/>
  <c r="C1253" i="4" l="1"/>
  <c r="B1253" i="4" s="1"/>
  <c r="C1939" i="4"/>
  <c r="B1939" i="4" s="1"/>
  <c r="I3369" i="4"/>
  <c r="C1645" i="4"/>
  <c r="B1645" i="4" s="1"/>
  <c r="C1743" i="4"/>
  <c r="B1743" i="4" s="1"/>
  <c r="B935" i="4"/>
  <c r="C936" i="4"/>
  <c r="C739" i="4"/>
  <c r="B739" i="4" s="1"/>
  <c r="C837" i="4"/>
  <c r="B837" i="4" s="1"/>
  <c r="C2135" i="4"/>
  <c r="B2135" i="4" s="1"/>
  <c r="C493" i="4"/>
  <c r="B493" i="4" s="1"/>
  <c r="C1547" i="4"/>
  <c r="B1547" i="4" s="1"/>
  <c r="C592" i="4"/>
  <c r="B592" i="4" s="1"/>
  <c r="C396" i="4"/>
  <c r="B396" i="4" s="1"/>
  <c r="C298" i="4"/>
  <c r="B298" i="4" s="1"/>
  <c r="C200" i="4"/>
  <c r="B200" i="4" s="1"/>
  <c r="C3369" i="4"/>
  <c r="B3368" i="4"/>
  <c r="E3370" i="4"/>
  <c r="H3370" i="4"/>
  <c r="D3371" i="4"/>
  <c r="C98" i="4"/>
  <c r="B98" i="4" s="1"/>
  <c r="B2624" i="4"/>
  <c r="C2625" i="4"/>
  <c r="C1449" i="4"/>
  <c r="B1448" i="4"/>
  <c r="B2036" i="4"/>
  <c r="C2037" i="4"/>
  <c r="C3116" i="4"/>
  <c r="B3115" i="4"/>
  <c r="C3017" i="4"/>
  <c r="B3017" i="4" s="1"/>
  <c r="C1155" i="4"/>
  <c r="B1155" i="4" s="1"/>
  <c r="C1057" i="4"/>
  <c r="B1057" i="4" s="1"/>
  <c r="C2919" i="4"/>
  <c r="B2919" i="4" s="1"/>
  <c r="C2821" i="4"/>
  <c r="B2821" i="4" s="1"/>
  <c r="C2723" i="4"/>
  <c r="B2723" i="4" s="1"/>
  <c r="C2527" i="4"/>
  <c r="B2527" i="4" s="1"/>
  <c r="C2429" i="4"/>
  <c r="B2429" i="4" s="1"/>
  <c r="C2331" i="4"/>
  <c r="B2331" i="4" s="1"/>
  <c r="C1841" i="4"/>
  <c r="B1841" i="4" s="1"/>
  <c r="C2233" i="4"/>
  <c r="B2233" i="4" s="1"/>
  <c r="C1350" i="4"/>
  <c r="B1350" i="4" s="1"/>
  <c r="C1254" i="4" l="1"/>
  <c r="B1254" i="4" s="1"/>
  <c r="C1940" i="4"/>
  <c r="B1940" i="4" s="1"/>
  <c r="C1646" i="4"/>
  <c r="B1646" i="4" s="1"/>
  <c r="I3370" i="4"/>
  <c r="C1744" i="4"/>
  <c r="B1744" i="4" s="1"/>
  <c r="C937" i="4"/>
  <c r="B936" i="4"/>
  <c r="C838" i="4"/>
  <c r="B838" i="4" s="1"/>
  <c r="C740" i="4"/>
  <c r="B740" i="4" s="1"/>
  <c r="C2136" i="4"/>
  <c r="B2136" i="4" s="1"/>
  <c r="C494" i="4"/>
  <c r="B494" i="4" s="1"/>
  <c r="C1548" i="4"/>
  <c r="B1548" i="4" s="1"/>
  <c r="C593" i="4"/>
  <c r="B593" i="4" s="1"/>
  <c r="C397" i="4"/>
  <c r="B397" i="4" s="1"/>
  <c r="C299" i="4"/>
  <c r="B299" i="4" s="1"/>
  <c r="C201" i="4"/>
  <c r="B201" i="4" s="1"/>
  <c r="C3370" i="4"/>
  <c r="B3369" i="4"/>
  <c r="H3371" i="4"/>
  <c r="D3372" i="4"/>
  <c r="E3371" i="4"/>
  <c r="C99" i="4"/>
  <c r="B99" i="4" s="1"/>
  <c r="B2625" i="4"/>
  <c r="C2626" i="4"/>
  <c r="C3117" i="4"/>
  <c r="B3116" i="4"/>
  <c r="B2037" i="4"/>
  <c r="C2038" i="4"/>
  <c r="C1450" i="4"/>
  <c r="B1449" i="4"/>
  <c r="C3018" i="4"/>
  <c r="B3018" i="4" s="1"/>
  <c r="C1156" i="4"/>
  <c r="B1156" i="4" s="1"/>
  <c r="C1058" i="4"/>
  <c r="B1058" i="4" s="1"/>
  <c r="C2920" i="4"/>
  <c r="B2920" i="4" s="1"/>
  <c r="C2822" i="4"/>
  <c r="B2822" i="4" s="1"/>
  <c r="C2724" i="4"/>
  <c r="B2724" i="4" s="1"/>
  <c r="C2528" i="4"/>
  <c r="B2528" i="4" s="1"/>
  <c r="C2430" i="4"/>
  <c r="B2430" i="4" s="1"/>
  <c r="C2332" i="4"/>
  <c r="B2332" i="4" s="1"/>
  <c r="C1842" i="4"/>
  <c r="B1842" i="4" s="1"/>
  <c r="C2234" i="4"/>
  <c r="B2234" i="4" s="1"/>
  <c r="C1351" i="4"/>
  <c r="B1351" i="4" s="1"/>
  <c r="C1255" i="4" l="1"/>
  <c r="B1255" i="4" s="1"/>
  <c r="C1745" i="4"/>
  <c r="B1745" i="4" s="1"/>
  <c r="C1941" i="4"/>
  <c r="B1941" i="4" s="1"/>
  <c r="C1647" i="4"/>
  <c r="B1647" i="4" s="1"/>
  <c r="I3371" i="4"/>
  <c r="C2137" i="4"/>
  <c r="B2137" i="4" s="1"/>
  <c r="B937" i="4"/>
  <c r="C938" i="4"/>
  <c r="C741" i="4"/>
  <c r="B741" i="4" s="1"/>
  <c r="C839" i="4"/>
  <c r="B839" i="4" s="1"/>
  <c r="C495" i="4"/>
  <c r="B495" i="4" s="1"/>
  <c r="C1549" i="4"/>
  <c r="B1549" i="4" s="1"/>
  <c r="C594" i="4"/>
  <c r="B594" i="4" s="1"/>
  <c r="C398" i="4"/>
  <c r="B398" i="4" s="1"/>
  <c r="C300" i="4"/>
  <c r="B300" i="4" s="1"/>
  <c r="C202" i="4"/>
  <c r="B202" i="4" s="1"/>
  <c r="C3371" i="4"/>
  <c r="B3370" i="4"/>
  <c r="E3372" i="4"/>
  <c r="D3373" i="4"/>
  <c r="H3372" i="4"/>
  <c r="C100" i="4"/>
  <c r="B100" i="4" s="1"/>
  <c r="B2626" i="4"/>
  <c r="C2627" i="4"/>
  <c r="C1451" i="4"/>
  <c r="B1450" i="4"/>
  <c r="B2038" i="4"/>
  <c r="C2039" i="4"/>
  <c r="C3118" i="4"/>
  <c r="B3117" i="4"/>
  <c r="C3019" i="4"/>
  <c r="B3019" i="4" s="1"/>
  <c r="C1157" i="4"/>
  <c r="B1157" i="4" s="1"/>
  <c r="C1059" i="4"/>
  <c r="B1059" i="4" s="1"/>
  <c r="C2921" i="4"/>
  <c r="B2921" i="4" s="1"/>
  <c r="C2823" i="4"/>
  <c r="B2823" i="4" s="1"/>
  <c r="C2725" i="4"/>
  <c r="B2725" i="4" s="1"/>
  <c r="C2529" i="4"/>
  <c r="B2529" i="4" s="1"/>
  <c r="C2431" i="4"/>
  <c r="B2431" i="4" s="1"/>
  <c r="C2333" i="4"/>
  <c r="B2333" i="4" s="1"/>
  <c r="C1843" i="4"/>
  <c r="B1843" i="4" s="1"/>
  <c r="C2235" i="4"/>
  <c r="B2235" i="4" s="1"/>
  <c r="C1352" i="4"/>
  <c r="B1352" i="4" s="1"/>
  <c r="C1256" i="4" l="1"/>
  <c r="B1256" i="4" s="1"/>
  <c r="C1942" i="4"/>
  <c r="B1942" i="4" s="1"/>
  <c r="C1746" i="4"/>
  <c r="B1746" i="4" s="1"/>
  <c r="C2138" i="4"/>
  <c r="B2138" i="4" s="1"/>
  <c r="C1648" i="4"/>
  <c r="B1648" i="4" s="1"/>
  <c r="I3372" i="4"/>
  <c r="B938" i="4"/>
  <c r="C939" i="4"/>
  <c r="C840" i="4"/>
  <c r="B840" i="4" s="1"/>
  <c r="C742" i="4"/>
  <c r="B742" i="4" s="1"/>
  <c r="C496" i="4"/>
  <c r="B496" i="4" s="1"/>
  <c r="C1550" i="4"/>
  <c r="B1550" i="4" s="1"/>
  <c r="C595" i="4"/>
  <c r="B595" i="4" s="1"/>
  <c r="C399" i="4"/>
  <c r="B399" i="4" s="1"/>
  <c r="C301" i="4"/>
  <c r="B301" i="4" s="1"/>
  <c r="C203" i="4"/>
  <c r="B203" i="4" s="1"/>
  <c r="C3372" i="4"/>
  <c r="B3371" i="4"/>
  <c r="H3373" i="4"/>
  <c r="D3374" i="4"/>
  <c r="E3373" i="4"/>
  <c r="C101" i="4"/>
  <c r="B101" i="4" s="1"/>
  <c r="B2627" i="4"/>
  <c r="C2628" i="4"/>
  <c r="B2039" i="4"/>
  <c r="C2040" i="4"/>
  <c r="C3119" i="4"/>
  <c r="B3118" i="4"/>
  <c r="C1452" i="4"/>
  <c r="B1451" i="4"/>
  <c r="C3020" i="4"/>
  <c r="B3020" i="4" s="1"/>
  <c r="C1158" i="4"/>
  <c r="B1158" i="4" s="1"/>
  <c r="C1060" i="4"/>
  <c r="B1060" i="4" s="1"/>
  <c r="C2922" i="4"/>
  <c r="B2922" i="4" s="1"/>
  <c r="C2824" i="4"/>
  <c r="B2824" i="4" s="1"/>
  <c r="C2726" i="4"/>
  <c r="B2726" i="4" s="1"/>
  <c r="C2530" i="4"/>
  <c r="B2530" i="4" s="1"/>
  <c r="C2432" i="4"/>
  <c r="B2432" i="4" s="1"/>
  <c r="C2334" i="4"/>
  <c r="B2334" i="4" s="1"/>
  <c r="C1844" i="4"/>
  <c r="B1844" i="4" s="1"/>
  <c r="C2236" i="4"/>
  <c r="B2236" i="4" s="1"/>
  <c r="C1353" i="4"/>
  <c r="B1353" i="4" s="1"/>
  <c r="C2139" i="4" l="1"/>
  <c r="B2139" i="4" s="1"/>
  <c r="C1257" i="4"/>
  <c r="B1257" i="4" s="1"/>
  <c r="C1747" i="4"/>
  <c r="B1747" i="4" s="1"/>
  <c r="C1943" i="4"/>
  <c r="B1943" i="4" s="1"/>
  <c r="C1649" i="4"/>
  <c r="B1649" i="4" s="1"/>
  <c r="I3373" i="4"/>
  <c r="C940" i="4"/>
  <c r="B939" i="4"/>
  <c r="C743" i="4"/>
  <c r="B743" i="4" s="1"/>
  <c r="C841" i="4"/>
  <c r="B841" i="4" s="1"/>
  <c r="C497" i="4"/>
  <c r="B497" i="4" s="1"/>
  <c r="C1551" i="4"/>
  <c r="B1551" i="4" s="1"/>
  <c r="C596" i="4"/>
  <c r="B596" i="4" s="1"/>
  <c r="C400" i="4"/>
  <c r="B400" i="4" s="1"/>
  <c r="C302" i="4"/>
  <c r="B302" i="4" s="1"/>
  <c r="C204" i="4"/>
  <c r="B204" i="4" s="1"/>
  <c r="C3373" i="4"/>
  <c r="B3372" i="4"/>
  <c r="E3374" i="4"/>
  <c r="H3374" i="4"/>
  <c r="D3375" i="4"/>
  <c r="C102" i="4"/>
  <c r="B102" i="4" s="1"/>
  <c r="B2628" i="4"/>
  <c r="C2629" i="4"/>
  <c r="C1453" i="4"/>
  <c r="B1452" i="4"/>
  <c r="C3120" i="4"/>
  <c r="B3119" i="4"/>
  <c r="B2040" i="4"/>
  <c r="C2041" i="4"/>
  <c r="C3021" i="4"/>
  <c r="B3021" i="4" s="1"/>
  <c r="C1159" i="4"/>
  <c r="B1159" i="4" s="1"/>
  <c r="C1061" i="4"/>
  <c r="B1061" i="4" s="1"/>
  <c r="C2923" i="4"/>
  <c r="B2923" i="4" s="1"/>
  <c r="C2825" i="4"/>
  <c r="B2825" i="4" s="1"/>
  <c r="C2727" i="4"/>
  <c r="B2727" i="4" s="1"/>
  <c r="C2531" i="4"/>
  <c r="B2531" i="4" s="1"/>
  <c r="C2433" i="4"/>
  <c r="B2433" i="4" s="1"/>
  <c r="C2335" i="4"/>
  <c r="B2335" i="4" s="1"/>
  <c r="C1845" i="4"/>
  <c r="B1845" i="4" s="1"/>
  <c r="C2237" i="4"/>
  <c r="B2237" i="4" s="1"/>
  <c r="C2140" i="4"/>
  <c r="B2140" i="4" s="1"/>
  <c r="C1354" i="4"/>
  <c r="B1354" i="4" s="1"/>
  <c r="C1258" i="4" l="1"/>
  <c r="B1258" i="4" s="1"/>
  <c r="C1748" i="4"/>
  <c r="B1748" i="4" s="1"/>
  <c r="C1944" i="4"/>
  <c r="B1944" i="4" s="1"/>
  <c r="C1650" i="4"/>
  <c r="B1650" i="4" s="1"/>
  <c r="I3374" i="4"/>
  <c r="B940" i="4"/>
  <c r="C941" i="4"/>
  <c r="C842" i="4"/>
  <c r="B842" i="4" s="1"/>
  <c r="C744" i="4"/>
  <c r="B744" i="4" s="1"/>
  <c r="C498" i="4"/>
  <c r="B498" i="4" s="1"/>
  <c r="C1552" i="4"/>
  <c r="B1552" i="4" s="1"/>
  <c r="C597" i="4"/>
  <c r="B597" i="4" s="1"/>
  <c r="C401" i="4"/>
  <c r="B401" i="4" s="1"/>
  <c r="C303" i="4"/>
  <c r="B303" i="4" s="1"/>
  <c r="C205" i="4"/>
  <c r="B205" i="4" s="1"/>
  <c r="C3374" i="4"/>
  <c r="B3373" i="4"/>
  <c r="H3375" i="4"/>
  <c r="D3376" i="4"/>
  <c r="E3375" i="4"/>
  <c r="C103" i="4"/>
  <c r="B103" i="4" s="1"/>
  <c r="B2629" i="4"/>
  <c r="C2630" i="4"/>
  <c r="B2041" i="4"/>
  <c r="C2042" i="4"/>
  <c r="C3121" i="4"/>
  <c r="B3120" i="4"/>
  <c r="C1454" i="4"/>
  <c r="B1453" i="4"/>
  <c r="C3022" i="4"/>
  <c r="B3022" i="4" s="1"/>
  <c r="C1160" i="4"/>
  <c r="B1160" i="4" s="1"/>
  <c r="C1259" i="4"/>
  <c r="B1259" i="4" s="1"/>
  <c r="C1062" i="4"/>
  <c r="B1062" i="4" s="1"/>
  <c r="C2924" i="4"/>
  <c r="B2924" i="4" s="1"/>
  <c r="C2826" i="4"/>
  <c r="B2826" i="4" s="1"/>
  <c r="C2728" i="4"/>
  <c r="B2728" i="4" s="1"/>
  <c r="C2532" i="4"/>
  <c r="B2532" i="4" s="1"/>
  <c r="C2434" i="4"/>
  <c r="B2434" i="4" s="1"/>
  <c r="C2336" i="4"/>
  <c r="B2336" i="4" s="1"/>
  <c r="C1846" i="4"/>
  <c r="B1846" i="4" s="1"/>
  <c r="C2238" i="4"/>
  <c r="B2238" i="4" s="1"/>
  <c r="C2141" i="4"/>
  <c r="B2141" i="4" s="1"/>
  <c r="C1355" i="4"/>
  <c r="B1355" i="4" s="1"/>
  <c r="C1945" i="4" l="1"/>
  <c r="B1945" i="4" s="1"/>
  <c r="C1749" i="4"/>
  <c r="B1749" i="4" s="1"/>
  <c r="C1651" i="4"/>
  <c r="B1651" i="4" s="1"/>
  <c r="I3375" i="4"/>
  <c r="C1553" i="4"/>
  <c r="B1553" i="4" s="1"/>
  <c r="C942" i="4"/>
  <c r="B941" i="4"/>
  <c r="C745" i="4"/>
  <c r="B745" i="4" s="1"/>
  <c r="C843" i="4"/>
  <c r="B843" i="4" s="1"/>
  <c r="C499" i="4"/>
  <c r="B499" i="4" s="1"/>
  <c r="C598" i="4"/>
  <c r="B598" i="4" s="1"/>
  <c r="C402" i="4"/>
  <c r="B402" i="4" s="1"/>
  <c r="C304" i="4"/>
  <c r="B304" i="4" s="1"/>
  <c r="C206" i="4"/>
  <c r="B206" i="4" s="1"/>
  <c r="C3375" i="4"/>
  <c r="B3374" i="4"/>
  <c r="E3376" i="4"/>
  <c r="D3377" i="4"/>
  <c r="H3376" i="4"/>
  <c r="C104" i="4"/>
  <c r="B104" i="4" s="1"/>
  <c r="B2630" i="4"/>
  <c r="C2631" i="4"/>
  <c r="C1455" i="4"/>
  <c r="B1454" i="4"/>
  <c r="C3122" i="4"/>
  <c r="B3121" i="4"/>
  <c r="B2042" i="4"/>
  <c r="C2043" i="4"/>
  <c r="C3023" i="4"/>
  <c r="B3023" i="4" s="1"/>
  <c r="C1161" i="4"/>
  <c r="B1161" i="4" s="1"/>
  <c r="C1260" i="4"/>
  <c r="B1260" i="4" s="1"/>
  <c r="C1063" i="4"/>
  <c r="B1063" i="4" s="1"/>
  <c r="C2925" i="4"/>
  <c r="B2925" i="4" s="1"/>
  <c r="C2827" i="4"/>
  <c r="B2827" i="4" s="1"/>
  <c r="C2729" i="4"/>
  <c r="B2729" i="4" s="1"/>
  <c r="C2533" i="4"/>
  <c r="B2533" i="4" s="1"/>
  <c r="C2435" i="4"/>
  <c r="B2435" i="4" s="1"/>
  <c r="C2337" i="4"/>
  <c r="B2337" i="4" s="1"/>
  <c r="C1847" i="4"/>
  <c r="B1847" i="4" s="1"/>
  <c r="C2239" i="4"/>
  <c r="B2239" i="4" s="1"/>
  <c r="C2142" i="4"/>
  <c r="B2142" i="4" s="1"/>
  <c r="C1356" i="4"/>
  <c r="B1356" i="4" s="1"/>
  <c r="C1946" i="4" l="1"/>
  <c r="B1946" i="4" s="1"/>
  <c r="C1750" i="4"/>
  <c r="B1750" i="4" s="1"/>
  <c r="C1652" i="4"/>
  <c r="B1652" i="4" s="1"/>
  <c r="I3376" i="4"/>
  <c r="C1554" i="4"/>
  <c r="B1554" i="4" s="1"/>
  <c r="C943" i="4"/>
  <c r="B942" i="4"/>
  <c r="C844" i="4"/>
  <c r="B844" i="4" s="1"/>
  <c r="C746" i="4"/>
  <c r="B746" i="4" s="1"/>
  <c r="C500" i="4"/>
  <c r="B500" i="4" s="1"/>
  <c r="C599" i="4"/>
  <c r="B599" i="4" s="1"/>
  <c r="C403" i="4"/>
  <c r="B403" i="4" s="1"/>
  <c r="C305" i="4"/>
  <c r="B305" i="4" s="1"/>
  <c r="C207" i="4"/>
  <c r="B207" i="4" s="1"/>
  <c r="C3376" i="4"/>
  <c r="B3375" i="4"/>
  <c r="H3377" i="4"/>
  <c r="D3378" i="4"/>
  <c r="E3377" i="4"/>
  <c r="C105" i="4"/>
  <c r="B105" i="4" s="1"/>
  <c r="B2631" i="4"/>
  <c r="C2632" i="4"/>
  <c r="C3123" i="4"/>
  <c r="B3122" i="4"/>
  <c r="B2043" i="4"/>
  <c r="C2044" i="4"/>
  <c r="C1456" i="4"/>
  <c r="B1455" i="4"/>
  <c r="C3024" i="4"/>
  <c r="B3024" i="4" s="1"/>
  <c r="C1162" i="4"/>
  <c r="B1162" i="4" s="1"/>
  <c r="C1261" i="4"/>
  <c r="B1261" i="4" s="1"/>
  <c r="C1064" i="4"/>
  <c r="B1064" i="4" s="1"/>
  <c r="C2926" i="4"/>
  <c r="B2926" i="4" s="1"/>
  <c r="C2828" i="4"/>
  <c r="B2828" i="4" s="1"/>
  <c r="C2730" i="4"/>
  <c r="B2730" i="4" s="1"/>
  <c r="C2534" i="4"/>
  <c r="B2534" i="4" s="1"/>
  <c r="C2436" i="4"/>
  <c r="B2436" i="4" s="1"/>
  <c r="C2338" i="4"/>
  <c r="B2338" i="4" s="1"/>
  <c r="C1848" i="4"/>
  <c r="B1848" i="4" s="1"/>
  <c r="C2240" i="4"/>
  <c r="B2240" i="4" s="1"/>
  <c r="C2143" i="4"/>
  <c r="B2143" i="4" s="1"/>
  <c r="C1357" i="4"/>
  <c r="B1357" i="4" s="1"/>
  <c r="C1947" i="4" l="1"/>
  <c r="B1947" i="4" s="1"/>
  <c r="C1751" i="4"/>
  <c r="B1751" i="4" s="1"/>
  <c r="C1653" i="4"/>
  <c r="B1653" i="4" s="1"/>
  <c r="I3377" i="4"/>
  <c r="C501" i="4"/>
  <c r="B501" i="4" s="1"/>
  <c r="C1555" i="4"/>
  <c r="B1555" i="4" s="1"/>
  <c r="B943" i="4"/>
  <c r="C944" i="4"/>
  <c r="C747" i="4"/>
  <c r="B747" i="4" s="1"/>
  <c r="C845" i="4"/>
  <c r="B845" i="4" s="1"/>
  <c r="C600" i="4"/>
  <c r="B600" i="4" s="1"/>
  <c r="C404" i="4"/>
  <c r="B404" i="4" s="1"/>
  <c r="C306" i="4"/>
  <c r="B306" i="4" s="1"/>
  <c r="C208" i="4"/>
  <c r="B208" i="4" s="1"/>
  <c r="C3377" i="4"/>
  <c r="B3376" i="4"/>
  <c r="E3378" i="4"/>
  <c r="H3378" i="4"/>
  <c r="D3379" i="4"/>
  <c r="C106" i="4"/>
  <c r="B106" i="4" s="1"/>
  <c r="B2632" i="4"/>
  <c r="C2633" i="4"/>
  <c r="C1457" i="4"/>
  <c r="B1456" i="4"/>
  <c r="B2044" i="4"/>
  <c r="C2045" i="4"/>
  <c r="C3124" i="4"/>
  <c r="B3123" i="4"/>
  <c r="C3025" i="4"/>
  <c r="B3025" i="4" s="1"/>
  <c r="C1163" i="4"/>
  <c r="B1163" i="4" s="1"/>
  <c r="C1262" i="4"/>
  <c r="B1262" i="4" s="1"/>
  <c r="C1065" i="4"/>
  <c r="B1065" i="4" s="1"/>
  <c r="C2927" i="4"/>
  <c r="B2927" i="4" s="1"/>
  <c r="C2829" i="4"/>
  <c r="B2829" i="4" s="1"/>
  <c r="C2731" i="4"/>
  <c r="B2731" i="4" s="1"/>
  <c r="C2535" i="4"/>
  <c r="B2535" i="4" s="1"/>
  <c r="C2437" i="4"/>
  <c r="B2437" i="4" s="1"/>
  <c r="C2339" i="4"/>
  <c r="B2339" i="4" s="1"/>
  <c r="C1849" i="4"/>
  <c r="B1849" i="4" s="1"/>
  <c r="C2241" i="4"/>
  <c r="B2241" i="4" s="1"/>
  <c r="C2144" i="4"/>
  <c r="B2144" i="4" s="1"/>
  <c r="C1358" i="4"/>
  <c r="B1358" i="4" s="1"/>
  <c r="C1948" i="4" l="1"/>
  <c r="B1948" i="4" s="1"/>
  <c r="C1752" i="4"/>
  <c r="B1752" i="4" s="1"/>
  <c r="C1654" i="4"/>
  <c r="B1654" i="4" s="1"/>
  <c r="C502" i="4"/>
  <c r="B502" i="4" s="1"/>
  <c r="I3378" i="4"/>
  <c r="C1556" i="4"/>
  <c r="B1556" i="4" s="1"/>
  <c r="C945" i="4"/>
  <c r="B944" i="4"/>
  <c r="C846" i="4"/>
  <c r="B846" i="4" s="1"/>
  <c r="C748" i="4"/>
  <c r="B748" i="4" s="1"/>
  <c r="C601" i="4"/>
  <c r="B601" i="4" s="1"/>
  <c r="C405" i="4"/>
  <c r="B405" i="4" s="1"/>
  <c r="C307" i="4"/>
  <c r="B307" i="4" s="1"/>
  <c r="C209" i="4"/>
  <c r="B209" i="4" s="1"/>
  <c r="C3378" i="4"/>
  <c r="B3377" i="4"/>
  <c r="H3379" i="4"/>
  <c r="D3380" i="4"/>
  <c r="E3379" i="4"/>
  <c r="C107" i="4"/>
  <c r="B107" i="4" s="1"/>
  <c r="B2633" i="4"/>
  <c r="C2634" i="4"/>
  <c r="C3125" i="4"/>
  <c r="B3124" i="4"/>
  <c r="B2045" i="4"/>
  <c r="C2046" i="4"/>
  <c r="C1458" i="4"/>
  <c r="B1457" i="4"/>
  <c r="C3026" i="4"/>
  <c r="B3026" i="4" s="1"/>
  <c r="C1164" i="4"/>
  <c r="B1164" i="4" s="1"/>
  <c r="C1263" i="4"/>
  <c r="B1263" i="4" s="1"/>
  <c r="C1066" i="4"/>
  <c r="B1066" i="4" s="1"/>
  <c r="C2928" i="4"/>
  <c r="B2928" i="4" s="1"/>
  <c r="C2830" i="4"/>
  <c r="B2830" i="4" s="1"/>
  <c r="C2732" i="4"/>
  <c r="B2732" i="4" s="1"/>
  <c r="C2536" i="4"/>
  <c r="B2536" i="4" s="1"/>
  <c r="C2438" i="4"/>
  <c r="B2438" i="4" s="1"/>
  <c r="C2340" i="4"/>
  <c r="B2340" i="4" s="1"/>
  <c r="C1850" i="4"/>
  <c r="B1850" i="4" s="1"/>
  <c r="C2242" i="4"/>
  <c r="B2242" i="4" s="1"/>
  <c r="C2145" i="4"/>
  <c r="B2145" i="4" s="1"/>
  <c r="C1359" i="4"/>
  <c r="B1359" i="4" s="1"/>
  <c r="C1949" i="4" l="1"/>
  <c r="B1949" i="4" s="1"/>
  <c r="C1753" i="4"/>
  <c r="B1753" i="4" s="1"/>
  <c r="C1655" i="4"/>
  <c r="B1655" i="4" s="1"/>
  <c r="C503" i="4"/>
  <c r="B503" i="4" s="1"/>
  <c r="I3379" i="4"/>
  <c r="C1557" i="4"/>
  <c r="B1557" i="4" s="1"/>
  <c r="B945" i="4"/>
  <c r="C946" i="4"/>
  <c r="C749" i="4"/>
  <c r="B749" i="4" s="1"/>
  <c r="C847" i="4"/>
  <c r="B847" i="4" s="1"/>
  <c r="C602" i="4"/>
  <c r="B602" i="4" s="1"/>
  <c r="C406" i="4"/>
  <c r="B406" i="4" s="1"/>
  <c r="C308" i="4"/>
  <c r="B308" i="4" s="1"/>
  <c r="C210" i="4"/>
  <c r="B210" i="4" s="1"/>
  <c r="C3379" i="4"/>
  <c r="B3378" i="4"/>
  <c r="E3380" i="4"/>
  <c r="D3381" i="4"/>
  <c r="H3380" i="4"/>
  <c r="C108" i="4"/>
  <c r="B108" i="4" s="1"/>
  <c r="B2634" i="4"/>
  <c r="C2635" i="4"/>
  <c r="C1459" i="4"/>
  <c r="B1458" i="4"/>
  <c r="B2046" i="4"/>
  <c r="C2047" i="4"/>
  <c r="C3126" i="4"/>
  <c r="B3125" i="4"/>
  <c r="C3027" i="4"/>
  <c r="B3027" i="4" s="1"/>
  <c r="C1165" i="4"/>
  <c r="B1165" i="4" s="1"/>
  <c r="C1264" i="4"/>
  <c r="B1264" i="4" s="1"/>
  <c r="C1067" i="4"/>
  <c r="B1067" i="4" s="1"/>
  <c r="C2929" i="4"/>
  <c r="B2929" i="4" s="1"/>
  <c r="C2831" i="4"/>
  <c r="B2831" i="4" s="1"/>
  <c r="C2733" i="4"/>
  <c r="B2733" i="4" s="1"/>
  <c r="C2537" i="4"/>
  <c r="B2537" i="4" s="1"/>
  <c r="C2439" i="4"/>
  <c r="B2439" i="4" s="1"/>
  <c r="C2341" i="4"/>
  <c r="B2341" i="4" s="1"/>
  <c r="C1851" i="4"/>
  <c r="B1851" i="4" s="1"/>
  <c r="C2243" i="4"/>
  <c r="B2243" i="4" s="1"/>
  <c r="C2146" i="4"/>
  <c r="B2146" i="4" s="1"/>
  <c r="C1360" i="4"/>
  <c r="B1360" i="4" s="1"/>
  <c r="C1950" i="4" l="1"/>
  <c r="B1950" i="4" s="1"/>
  <c r="C1754" i="4"/>
  <c r="B1754" i="4" s="1"/>
  <c r="C1656" i="4"/>
  <c r="B1656" i="4" s="1"/>
  <c r="I3380" i="4"/>
  <c r="C504" i="4"/>
  <c r="B504" i="4" s="1"/>
  <c r="C1558" i="4"/>
  <c r="B1558" i="4" s="1"/>
  <c r="B946" i="4"/>
  <c r="C947" i="4"/>
  <c r="C848" i="4"/>
  <c r="B848" i="4" s="1"/>
  <c r="C750" i="4"/>
  <c r="B750" i="4" s="1"/>
  <c r="C603" i="4"/>
  <c r="B603" i="4" s="1"/>
  <c r="C407" i="4"/>
  <c r="B407" i="4" s="1"/>
  <c r="C309" i="4"/>
  <c r="B309" i="4" s="1"/>
  <c r="C211" i="4"/>
  <c r="B211" i="4" s="1"/>
  <c r="C3380" i="4"/>
  <c r="B3379" i="4"/>
  <c r="H3381" i="4"/>
  <c r="D3382" i="4"/>
  <c r="E3381" i="4"/>
  <c r="C109" i="4"/>
  <c r="B109" i="4" s="1"/>
  <c r="B2635" i="4"/>
  <c r="C2636" i="4"/>
  <c r="C3127" i="4"/>
  <c r="B3126" i="4"/>
  <c r="B2047" i="4"/>
  <c r="C2048" i="4"/>
  <c r="C1460" i="4"/>
  <c r="B1459" i="4"/>
  <c r="C3028" i="4"/>
  <c r="B3028" i="4" s="1"/>
  <c r="C1166" i="4"/>
  <c r="B1166" i="4" s="1"/>
  <c r="C1265" i="4"/>
  <c r="B1265" i="4" s="1"/>
  <c r="C1068" i="4"/>
  <c r="B1068" i="4" s="1"/>
  <c r="C2930" i="4"/>
  <c r="B2930" i="4" s="1"/>
  <c r="C2832" i="4"/>
  <c r="B2832" i="4" s="1"/>
  <c r="C2734" i="4"/>
  <c r="B2734" i="4" s="1"/>
  <c r="C2538" i="4"/>
  <c r="B2538" i="4" s="1"/>
  <c r="C2440" i="4"/>
  <c r="B2440" i="4" s="1"/>
  <c r="C2342" i="4"/>
  <c r="B2342" i="4" s="1"/>
  <c r="C1852" i="4"/>
  <c r="B1852" i="4" s="1"/>
  <c r="C2244" i="4"/>
  <c r="B2244" i="4" s="1"/>
  <c r="C2147" i="4"/>
  <c r="B2147" i="4" s="1"/>
  <c r="C1951" i="4"/>
  <c r="B1951" i="4" s="1"/>
  <c r="C1755" i="4"/>
  <c r="B1755" i="4" s="1"/>
  <c r="C1361" i="4"/>
  <c r="B1361" i="4" s="1"/>
  <c r="C1657" i="4" l="1"/>
  <c r="B1657" i="4" s="1"/>
  <c r="I3381" i="4"/>
  <c r="C505" i="4"/>
  <c r="B505" i="4" s="1"/>
  <c r="C1559" i="4"/>
  <c r="B1559" i="4" s="1"/>
  <c r="C948" i="4"/>
  <c r="B947" i="4"/>
  <c r="C751" i="4"/>
  <c r="B751" i="4" s="1"/>
  <c r="C849" i="4"/>
  <c r="B849" i="4" s="1"/>
  <c r="C604" i="4"/>
  <c r="B604" i="4" s="1"/>
  <c r="C408" i="4"/>
  <c r="B408" i="4" s="1"/>
  <c r="C310" i="4"/>
  <c r="B310" i="4" s="1"/>
  <c r="C212" i="4"/>
  <c r="B212" i="4" s="1"/>
  <c r="C3381" i="4"/>
  <c r="B3380" i="4"/>
  <c r="E3382" i="4"/>
  <c r="D3383" i="4"/>
  <c r="H3382" i="4"/>
  <c r="C110" i="4"/>
  <c r="B110" i="4" s="1"/>
  <c r="B2636" i="4"/>
  <c r="C2637" i="4"/>
  <c r="C1461" i="4"/>
  <c r="B1460" i="4"/>
  <c r="B2048" i="4"/>
  <c r="C2049" i="4"/>
  <c r="C3128" i="4"/>
  <c r="B3127" i="4"/>
  <c r="C3029" i="4"/>
  <c r="B3029" i="4" s="1"/>
  <c r="C1167" i="4"/>
  <c r="B1167" i="4" s="1"/>
  <c r="C1266" i="4"/>
  <c r="B1266" i="4" s="1"/>
  <c r="C1069" i="4"/>
  <c r="B1069" i="4" s="1"/>
  <c r="C2931" i="4"/>
  <c r="B2931" i="4" s="1"/>
  <c r="C2833" i="4"/>
  <c r="B2833" i="4" s="1"/>
  <c r="C2735" i="4"/>
  <c r="B2735" i="4" s="1"/>
  <c r="C2539" i="4"/>
  <c r="B2539" i="4" s="1"/>
  <c r="C2441" i="4"/>
  <c r="B2441" i="4" s="1"/>
  <c r="C2343" i="4"/>
  <c r="B2343" i="4" s="1"/>
  <c r="C1853" i="4"/>
  <c r="B1853" i="4" s="1"/>
  <c r="C2245" i="4"/>
  <c r="B2245" i="4" s="1"/>
  <c r="C2148" i="4"/>
  <c r="B2148" i="4" s="1"/>
  <c r="C1952" i="4"/>
  <c r="B1952" i="4" s="1"/>
  <c r="C1756" i="4"/>
  <c r="B1756" i="4" s="1"/>
  <c r="C1362" i="4"/>
  <c r="B1362" i="4" s="1"/>
  <c r="C506" i="4" l="1"/>
  <c r="B506" i="4" s="1"/>
  <c r="I3382" i="4"/>
  <c r="C1658" i="4"/>
  <c r="B1658" i="4" s="1"/>
  <c r="C1560" i="4"/>
  <c r="B1560" i="4" s="1"/>
  <c r="B948" i="4"/>
  <c r="C949" i="4"/>
  <c r="C850" i="4"/>
  <c r="B850" i="4" s="1"/>
  <c r="C752" i="4"/>
  <c r="B752" i="4" s="1"/>
  <c r="C605" i="4"/>
  <c r="B605" i="4" s="1"/>
  <c r="C409" i="4"/>
  <c r="B409" i="4" s="1"/>
  <c r="C311" i="4"/>
  <c r="B311" i="4" s="1"/>
  <c r="C213" i="4"/>
  <c r="B213" i="4" s="1"/>
  <c r="C3382" i="4"/>
  <c r="B3381" i="4"/>
  <c r="H3383" i="4"/>
  <c r="D3384" i="4"/>
  <c r="E3383" i="4"/>
  <c r="C111" i="4"/>
  <c r="B111" i="4" s="1"/>
  <c r="B2637" i="4"/>
  <c r="C2638" i="4"/>
  <c r="C3129" i="4"/>
  <c r="B3128" i="4"/>
  <c r="B2049" i="4"/>
  <c r="C2050" i="4"/>
  <c r="C1462" i="4"/>
  <c r="B1461" i="4"/>
  <c r="C3030" i="4"/>
  <c r="B3030" i="4" s="1"/>
  <c r="C1168" i="4"/>
  <c r="B1168" i="4" s="1"/>
  <c r="C1267" i="4"/>
  <c r="B1267" i="4" s="1"/>
  <c r="C1070" i="4"/>
  <c r="B1070" i="4" s="1"/>
  <c r="C2932" i="4"/>
  <c r="B2932" i="4" s="1"/>
  <c r="C2834" i="4"/>
  <c r="B2834" i="4" s="1"/>
  <c r="C2736" i="4"/>
  <c r="B2736" i="4" s="1"/>
  <c r="C2540" i="4"/>
  <c r="B2540" i="4" s="1"/>
  <c r="C2442" i="4"/>
  <c r="B2442" i="4" s="1"/>
  <c r="C2344" i="4"/>
  <c r="B2344" i="4" s="1"/>
  <c r="C1854" i="4"/>
  <c r="B1854" i="4" s="1"/>
  <c r="C2246" i="4"/>
  <c r="B2246" i="4" s="1"/>
  <c r="C2149" i="4"/>
  <c r="B2149" i="4" s="1"/>
  <c r="C1953" i="4"/>
  <c r="B1953" i="4" s="1"/>
  <c r="C1757" i="4"/>
  <c r="B1757" i="4" s="1"/>
  <c r="C1363" i="4"/>
  <c r="B1363" i="4" s="1"/>
  <c r="C1659" i="4" l="1"/>
  <c r="B1659" i="4" s="1"/>
  <c r="I3383" i="4"/>
  <c r="C507" i="4"/>
  <c r="B507" i="4" s="1"/>
  <c r="C1561" i="4"/>
  <c r="B1561" i="4" s="1"/>
  <c r="B949" i="4"/>
  <c r="C950" i="4"/>
  <c r="C753" i="4"/>
  <c r="B753" i="4" s="1"/>
  <c r="C851" i="4"/>
  <c r="B851" i="4" s="1"/>
  <c r="C606" i="4"/>
  <c r="B606" i="4" s="1"/>
  <c r="C410" i="4"/>
  <c r="B410" i="4" s="1"/>
  <c r="C312" i="4"/>
  <c r="B312" i="4" s="1"/>
  <c r="C214" i="4"/>
  <c r="B214" i="4" s="1"/>
  <c r="C3383" i="4"/>
  <c r="B3382" i="4"/>
  <c r="E3384" i="4"/>
  <c r="H3384" i="4"/>
  <c r="D3385" i="4"/>
  <c r="C112" i="4"/>
  <c r="B112" i="4" s="1"/>
  <c r="B2638" i="4"/>
  <c r="C2639" i="4"/>
  <c r="C1463" i="4"/>
  <c r="B1462" i="4"/>
  <c r="B2050" i="4"/>
  <c r="C2051" i="4"/>
  <c r="C3130" i="4"/>
  <c r="B3129" i="4"/>
  <c r="C3031" i="4"/>
  <c r="B3031" i="4" s="1"/>
  <c r="C1169" i="4"/>
  <c r="B1169" i="4" s="1"/>
  <c r="C1268" i="4"/>
  <c r="B1268" i="4" s="1"/>
  <c r="C1071" i="4"/>
  <c r="B1071" i="4" s="1"/>
  <c r="C2933" i="4"/>
  <c r="B2933" i="4" s="1"/>
  <c r="C2835" i="4"/>
  <c r="B2835" i="4" s="1"/>
  <c r="C2737" i="4"/>
  <c r="B2737" i="4" s="1"/>
  <c r="C2541" i="4"/>
  <c r="B2541" i="4" s="1"/>
  <c r="C2443" i="4"/>
  <c r="B2443" i="4" s="1"/>
  <c r="C2345" i="4"/>
  <c r="B2345" i="4" s="1"/>
  <c r="C1855" i="4"/>
  <c r="B1855" i="4" s="1"/>
  <c r="C2247" i="4"/>
  <c r="B2247" i="4" s="1"/>
  <c r="C2150" i="4"/>
  <c r="B2150" i="4" s="1"/>
  <c r="C1954" i="4"/>
  <c r="B1954" i="4" s="1"/>
  <c r="C1758" i="4"/>
  <c r="B1758" i="4" s="1"/>
  <c r="C1364" i="4"/>
  <c r="B1364" i="4" s="1"/>
  <c r="I3384" i="4" l="1"/>
  <c r="C1660" i="4"/>
  <c r="B1660" i="4" s="1"/>
  <c r="C508" i="4"/>
  <c r="B508" i="4" s="1"/>
  <c r="C1562" i="4"/>
  <c r="B1562" i="4" s="1"/>
  <c r="C951" i="4"/>
  <c r="B950" i="4"/>
  <c r="C852" i="4"/>
  <c r="B852" i="4" s="1"/>
  <c r="C754" i="4"/>
  <c r="B754" i="4" s="1"/>
  <c r="C607" i="4"/>
  <c r="B607" i="4" s="1"/>
  <c r="C411" i="4"/>
  <c r="B411" i="4" s="1"/>
  <c r="C313" i="4"/>
  <c r="B313" i="4" s="1"/>
  <c r="C215" i="4"/>
  <c r="B215" i="4" s="1"/>
  <c r="C3384" i="4"/>
  <c r="B3383" i="4"/>
  <c r="H3385" i="4"/>
  <c r="I3385" i="4" s="1"/>
  <c r="D3386" i="4"/>
  <c r="E3385" i="4"/>
  <c r="C113" i="4"/>
  <c r="B113" i="4" s="1"/>
  <c r="B2639" i="4"/>
  <c r="C2640" i="4"/>
  <c r="C3131" i="4"/>
  <c r="B3130" i="4"/>
  <c r="B2051" i="4"/>
  <c r="C2052" i="4"/>
  <c r="C1464" i="4"/>
  <c r="B1463" i="4"/>
  <c r="C3032" i="4"/>
  <c r="B3032" i="4" s="1"/>
  <c r="C1170" i="4"/>
  <c r="B1170" i="4" s="1"/>
  <c r="C1269" i="4"/>
  <c r="B1269" i="4" s="1"/>
  <c r="C1072" i="4"/>
  <c r="B1072" i="4" s="1"/>
  <c r="C2934" i="4"/>
  <c r="B2934" i="4" s="1"/>
  <c r="C2836" i="4"/>
  <c r="B2836" i="4" s="1"/>
  <c r="C2738" i="4"/>
  <c r="B2738" i="4" s="1"/>
  <c r="C2542" i="4"/>
  <c r="B2542" i="4" s="1"/>
  <c r="C2444" i="4"/>
  <c r="B2444" i="4" s="1"/>
  <c r="C2346" i="4"/>
  <c r="B2346" i="4" s="1"/>
  <c r="C1856" i="4"/>
  <c r="B1856" i="4" s="1"/>
  <c r="C2248" i="4"/>
  <c r="B2248" i="4" s="1"/>
  <c r="C2151" i="4"/>
  <c r="B2151" i="4" s="1"/>
  <c r="C1955" i="4"/>
  <c r="B1955" i="4" s="1"/>
  <c r="C1759" i="4"/>
  <c r="B1759" i="4" s="1"/>
  <c r="C1365" i="4"/>
  <c r="B1365" i="4" s="1"/>
  <c r="C1661" i="4" l="1"/>
  <c r="B1661" i="4" s="1"/>
  <c r="C509" i="4"/>
  <c r="B509" i="4" s="1"/>
  <c r="C1563" i="4"/>
  <c r="B1563" i="4" s="1"/>
  <c r="B951" i="4"/>
  <c r="C952" i="4"/>
  <c r="C755" i="4"/>
  <c r="B755" i="4" s="1"/>
  <c r="C853" i="4"/>
  <c r="B853" i="4" s="1"/>
  <c r="C608" i="4"/>
  <c r="B608" i="4" s="1"/>
  <c r="C412" i="4"/>
  <c r="B412" i="4" s="1"/>
  <c r="C314" i="4"/>
  <c r="B314" i="4" s="1"/>
  <c r="C216" i="4"/>
  <c r="B216" i="4" s="1"/>
  <c r="C3385" i="4"/>
  <c r="B3384" i="4"/>
  <c r="E3386" i="4"/>
  <c r="H3386" i="4"/>
  <c r="I3386" i="4" s="1"/>
  <c r="D3387" i="4"/>
  <c r="C114" i="4"/>
  <c r="B114" i="4" s="1"/>
  <c r="B2640" i="4"/>
  <c r="C2641" i="4"/>
  <c r="C1465" i="4"/>
  <c r="B1464" i="4"/>
  <c r="B2052" i="4"/>
  <c r="C2053" i="4"/>
  <c r="C3132" i="4"/>
  <c r="B3131" i="4"/>
  <c r="C3033" i="4"/>
  <c r="B3033" i="4" s="1"/>
  <c r="C1171" i="4"/>
  <c r="B1171" i="4" s="1"/>
  <c r="C1270" i="4"/>
  <c r="B1270" i="4" s="1"/>
  <c r="C1073" i="4"/>
  <c r="B1073" i="4" s="1"/>
  <c r="C2935" i="4"/>
  <c r="B2935" i="4" s="1"/>
  <c r="C2837" i="4"/>
  <c r="B2837" i="4" s="1"/>
  <c r="C2739" i="4"/>
  <c r="B2739" i="4" s="1"/>
  <c r="C2543" i="4"/>
  <c r="B2543" i="4" s="1"/>
  <c r="C2445" i="4"/>
  <c r="B2445" i="4" s="1"/>
  <c r="C2347" i="4"/>
  <c r="B2347" i="4" s="1"/>
  <c r="C1857" i="4"/>
  <c r="B1857" i="4" s="1"/>
  <c r="C2249" i="4"/>
  <c r="B2249" i="4" s="1"/>
  <c r="C2152" i="4"/>
  <c r="B2152" i="4" s="1"/>
  <c r="C1956" i="4"/>
  <c r="B1956" i="4" s="1"/>
  <c r="C1760" i="4"/>
  <c r="B1760" i="4" s="1"/>
  <c r="C1662" i="4"/>
  <c r="B1662" i="4" s="1"/>
  <c r="C1366" i="4"/>
  <c r="B1366" i="4" s="1"/>
  <c r="C510" i="4" l="1"/>
  <c r="B510" i="4" s="1"/>
  <c r="C1564" i="4"/>
  <c r="C953" i="4"/>
  <c r="B952" i="4"/>
  <c r="C854" i="4"/>
  <c r="B854" i="4" s="1"/>
  <c r="C756" i="4"/>
  <c r="B756" i="4" s="1"/>
  <c r="C609" i="4"/>
  <c r="B609" i="4" s="1"/>
  <c r="C413" i="4"/>
  <c r="B413" i="4" s="1"/>
  <c r="C315" i="4"/>
  <c r="B315" i="4" s="1"/>
  <c r="C217" i="4"/>
  <c r="B217" i="4" s="1"/>
  <c r="C3386" i="4"/>
  <c r="B3385" i="4"/>
  <c r="H3387" i="4"/>
  <c r="I3387" i="4" s="1"/>
  <c r="D3388" i="4"/>
  <c r="E3387" i="4"/>
  <c r="C115" i="4"/>
  <c r="B115" i="4" s="1"/>
  <c r="B2641" i="4"/>
  <c r="C2642" i="4"/>
  <c r="C3133" i="4"/>
  <c r="B3132" i="4"/>
  <c r="B2053" i="4"/>
  <c r="C2054" i="4"/>
  <c r="C1466" i="4"/>
  <c r="B1465" i="4"/>
  <c r="C3034" i="4"/>
  <c r="B3034" i="4" s="1"/>
  <c r="C1172" i="4"/>
  <c r="B1172" i="4" s="1"/>
  <c r="C1271" i="4"/>
  <c r="B1271" i="4" s="1"/>
  <c r="C1074" i="4"/>
  <c r="B1074" i="4" s="1"/>
  <c r="C2936" i="4"/>
  <c r="B2936" i="4" s="1"/>
  <c r="C2838" i="4"/>
  <c r="B2838" i="4" s="1"/>
  <c r="C2740" i="4"/>
  <c r="B2740" i="4" s="1"/>
  <c r="C2544" i="4"/>
  <c r="B2544" i="4" s="1"/>
  <c r="C2446" i="4"/>
  <c r="B2446" i="4" s="1"/>
  <c r="C2348" i="4"/>
  <c r="B2348" i="4" s="1"/>
  <c r="C1858" i="4"/>
  <c r="B1858" i="4" s="1"/>
  <c r="C2250" i="4"/>
  <c r="B2250" i="4" s="1"/>
  <c r="C2153" i="4"/>
  <c r="B2153" i="4" s="1"/>
  <c r="C1957" i="4"/>
  <c r="B1957" i="4" s="1"/>
  <c r="C1761" i="4"/>
  <c r="B1761" i="4" s="1"/>
  <c r="C1663" i="4"/>
  <c r="B1663" i="4" s="1"/>
  <c r="C1367" i="4"/>
  <c r="B1367" i="4" s="1"/>
  <c r="C511" i="4" l="1"/>
  <c r="B511" i="4" s="1"/>
  <c r="B1564" i="4"/>
  <c r="C1565" i="4"/>
  <c r="B953" i="4"/>
  <c r="C954" i="4"/>
  <c r="C855" i="4"/>
  <c r="B855" i="4" s="1"/>
  <c r="C757" i="4"/>
  <c r="B757" i="4" s="1"/>
  <c r="C610" i="4"/>
  <c r="B610" i="4" s="1"/>
  <c r="C512" i="4"/>
  <c r="B512" i="4" s="1"/>
  <c r="C414" i="4"/>
  <c r="B414" i="4" s="1"/>
  <c r="C316" i="4"/>
  <c r="B316" i="4" s="1"/>
  <c r="C218" i="4"/>
  <c r="B218" i="4" s="1"/>
  <c r="C3387" i="4"/>
  <c r="B3386" i="4"/>
  <c r="E3388" i="4"/>
  <c r="D3389" i="4"/>
  <c r="H3388" i="4"/>
  <c r="I3388" i="4" s="1"/>
  <c r="C116" i="4"/>
  <c r="B116" i="4" s="1"/>
  <c r="B2642" i="4"/>
  <c r="C2643" i="4"/>
  <c r="C1467" i="4"/>
  <c r="B1466" i="4"/>
  <c r="B2054" i="4"/>
  <c r="C2055" i="4"/>
  <c r="C3134" i="4"/>
  <c r="B3133" i="4"/>
  <c r="C3035" i="4"/>
  <c r="B3035" i="4" s="1"/>
  <c r="C1173" i="4"/>
  <c r="B1173" i="4" s="1"/>
  <c r="C1272" i="4"/>
  <c r="B1272" i="4" s="1"/>
  <c r="C1075" i="4"/>
  <c r="B1075" i="4" s="1"/>
  <c r="C2937" i="4"/>
  <c r="B2937" i="4" s="1"/>
  <c r="C2839" i="4"/>
  <c r="B2839" i="4" s="1"/>
  <c r="C2741" i="4"/>
  <c r="B2741" i="4" s="1"/>
  <c r="C2545" i="4"/>
  <c r="B2545" i="4" s="1"/>
  <c r="C2447" i="4"/>
  <c r="B2447" i="4" s="1"/>
  <c r="C2349" i="4"/>
  <c r="B2349" i="4" s="1"/>
  <c r="C1859" i="4"/>
  <c r="B1859" i="4" s="1"/>
  <c r="C2251" i="4"/>
  <c r="B2251" i="4" s="1"/>
  <c r="C2154" i="4"/>
  <c r="B2154" i="4" s="1"/>
  <c r="C1958" i="4"/>
  <c r="B1958" i="4" s="1"/>
  <c r="C1762" i="4"/>
  <c r="B1762" i="4" s="1"/>
  <c r="C1664" i="4"/>
  <c r="B1664" i="4" s="1"/>
  <c r="C1368" i="4"/>
  <c r="B1368" i="4" s="1"/>
  <c r="B1565" i="4" l="1"/>
  <c r="C1566" i="4"/>
  <c r="B954" i="4"/>
  <c r="C955" i="4"/>
  <c r="C758" i="4"/>
  <c r="B758" i="4" s="1"/>
  <c r="C856" i="4"/>
  <c r="B856" i="4" s="1"/>
  <c r="C611" i="4"/>
  <c r="B611" i="4" s="1"/>
  <c r="C513" i="4"/>
  <c r="B513" i="4" s="1"/>
  <c r="C415" i="4"/>
  <c r="B415" i="4" s="1"/>
  <c r="C317" i="4"/>
  <c r="B317" i="4" s="1"/>
  <c r="C219" i="4"/>
  <c r="B219" i="4" s="1"/>
  <c r="C3388" i="4"/>
  <c r="B3387" i="4"/>
  <c r="H3389" i="4"/>
  <c r="I3389" i="4" s="1"/>
  <c r="D3390" i="4"/>
  <c r="E3389" i="4"/>
  <c r="C117" i="4"/>
  <c r="B117" i="4" s="1"/>
  <c r="B2643" i="4"/>
  <c r="C2644" i="4"/>
  <c r="C3135" i="4"/>
  <c r="B3134" i="4"/>
  <c r="B2055" i="4"/>
  <c r="C2056" i="4"/>
  <c r="C1468" i="4"/>
  <c r="B1467" i="4"/>
  <c r="C3036" i="4"/>
  <c r="B3036" i="4" s="1"/>
  <c r="C1174" i="4"/>
  <c r="B1174" i="4" s="1"/>
  <c r="C1273" i="4"/>
  <c r="B1273" i="4" s="1"/>
  <c r="C1076" i="4"/>
  <c r="B1076" i="4" s="1"/>
  <c r="C2938" i="4"/>
  <c r="B2938" i="4" s="1"/>
  <c r="C2840" i="4"/>
  <c r="B2840" i="4" s="1"/>
  <c r="C2742" i="4"/>
  <c r="B2742" i="4" s="1"/>
  <c r="C2546" i="4"/>
  <c r="B2546" i="4" s="1"/>
  <c r="C2448" i="4"/>
  <c r="B2448" i="4" s="1"/>
  <c r="C2350" i="4"/>
  <c r="B2350" i="4" s="1"/>
  <c r="C1860" i="4"/>
  <c r="B1860" i="4" s="1"/>
  <c r="C2252" i="4"/>
  <c r="B2252" i="4" s="1"/>
  <c r="C2155" i="4"/>
  <c r="B2155" i="4" s="1"/>
  <c r="C1959" i="4"/>
  <c r="B1959" i="4" s="1"/>
  <c r="C1763" i="4"/>
  <c r="B1763" i="4" s="1"/>
  <c r="C1665" i="4"/>
  <c r="B1665" i="4" s="1"/>
  <c r="C1369" i="4"/>
  <c r="B1369" i="4" s="1"/>
  <c r="B1566" i="4" l="1"/>
  <c r="C1567" i="4"/>
  <c r="C956" i="4"/>
  <c r="B955" i="4"/>
  <c r="C857" i="4"/>
  <c r="B857" i="4" s="1"/>
  <c r="C759" i="4"/>
  <c r="B759" i="4" s="1"/>
  <c r="C612" i="4"/>
  <c r="B612" i="4" s="1"/>
  <c r="C514" i="4"/>
  <c r="B514" i="4" s="1"/>
  <c r="C416" i="4"/>
  <c r="B416" i="4" s="1"/>
  <c r="C318" i="4"/>
  <c r="B318" i="4" s="1"/>
  <c r="C220" i="4"/>
  <c r="B220" i="4" s="1"/>
  <c r="C3389" i="4"/>
  <c r="B3388" i="4"/>
  <c r="E3390" i="4"/>
  <c r="H3390" i="4"/>
  <c r="I3390" i="4" s="1"/>
  <c r="D3391" i="4"/>
  <c r="C118" i="4"/>
  <c r="B118" i="4" s="1"/>
  <c r="B2644" i="4"/>
  <c r="C2645" i="4"/>
  <c r="C3136" i="4"/>
  <c r="B3135" i="4"/>
  <c r="C1469" i="4"/>
  <c r="B1468" i="4"/>
  <c r="B2056" i="4"/>
  <c r="C2057" i="4"/>
  <c r="C3037" i="4"/>
  <c r="B3037" i="4" s="1"/>
  <c r="C1175" i="4"/>
  <c r="B1175" i="4" s="1"/>
  <c r="C1274" i="4"/>
  <c r="B1274" i="4" s="1"/>
  <c r="C1077" i="4"/>
  <c r="B1077" i="4" s="1"/>
  <c r="C2939" i="4"/>
  <c r="B2939" i="4" s="1"/>
  <c r="C2841" i="4"/>
  <c r="B2841" i="4" s="1"/>
  <c r="C2743" i="4"/>
  <c r="B2743" i="4" s="1"/>
  <c r="C2547" i="4"/>
  <c r="B2547" i="4" s="1"/>
  <c r="C2449" i="4"/>
  <c r="B2449" i="4" s="1"/>
  <c r="C2351" i="4"/>
  <c r="B2351" i="4" s="1"/>
  <c r="C1861" i="4"/>
  <c r="B1861" i="4" s="1"/>
  <c r="C2253" i="4"/>
  <c r="B2253" i="4" s="1"/>
  <c r="C2156" i="4"/>
  <c r="B2156" i="4" s="1"/>
  <c r="C1960" i="4"/>
  <c r="B1960" i="4" s="1"/>
  <c r="C1764" i="4"/>
  <c r="B1764" i="4" s="1"/>
  <c r="C1666" i="4"/>
  <c r="B1666" i="4" s="1"/>
  <c r="C1370" i="4"/>
  <c r="B1370" i="4" s="1"/>
  <c r="B1567" i="4" l="1"/>
  <c r="C1568" i="4"/>
  <c r="B956" i="4"/>
  <c r="C957" i="4"/>
  <c r="C760" i="4"/>
  <c r="B760" i="4" s="1"/>
  <c r="C858" i="4"/>
  <c r="B858" i="4" s="1"/>
  <c r="C613" i="4"/>
  <c r="B613" i="4" s="1"/>
  <c r="C515" i="4"/>
  <c r="B515" i="4" s="1"/>
  <c r="C417" i="4"/>
  <c r="B417" i="4" s="1"/>
  <c r="C319" i="4"/>
  <c r="B319" i="4" s="1"/>
  <c r="C221" i="4"/>
  <c r="B221" i="4" s="1"/>
  <c r="C3390" i="4"/>
  <c r="B3389" i="4"/>
  <c r="H3391" i="4"/>
  <c r="I3391" i="4" s="1"/>
  <c r="D3392" i="4"/>
  <c r="E3391" i="4"/>
  <c r="C119" i="4"/>
  <c r="B119" i="4" s="1"/>
  <c r="B2645" i="4"/>
  <c r="C2646" i="4"/>
  <c r="C3137" i="4"/>
  <c r="B3136" i="4"/>
  <c r="B2057" i="4"/>
  <c r="C2058" i="4"/>
  <c r="C1470" i="4"/>
  <c r="B1469" i="4"/>
  <c r="C3038" i="4"/>
  <c r="B3038" i="4" s="1"/>
  <c r="C1176" i="4"/>
  <c r="B1176" i="4" s="1"/>
  <c r="C1275" i="4"/>
  <c r="B1275" i="4" s="1"/>
  <c r="C1078" i="4"/>
  <c r="B1078" i="4" s="1"/>
  <c r="C2940" i="4"/>
  <c r="B2940" i="4" s="1"/>
  <c r="C2842" i="4"/>
  <c r="B2842" i="4" s="1"/>
  <c r="C2744" i="4"/>
  <c r="B2744" i="4" s="1"/>
  <c r="C2548" i="4"/>
  <c r="B2548" i="4" s="1"/>
  <c r="C2450" i="4"/>
  <c r="B2450" i="4" s="1"/>
  <c r="C2352" i="4"/>
  <c r="B2352" i="4" s="1"/>
  <c r="C1862" i="4"/>
  <c r="B1862" i="4" s="1"/>
  <c r="C2254" i="4"/>
  <c r="B2254" i="4" s="1"/>
  <c r="C2157" i="4"/>
  <c r="B2157" i="4" s="1"/>
  <c r="C1961" i="4"/>
  <c r="B1961" i="4" s="1"/>
  <c r="C1765" i="4"/>
  <c r="B1765" i="4" s="1"/>
  <c r="C1667" i="4"/>
  <c r="B1667" i="4" s="1"/>
  <c r="C1371" i="4"/>
  <c r="B1371" i="4" s="1"/>
  <c r="B1568" i="4" l="1"/>
  <c r="C1569" i="4"/>
  <c r="B957" i="4"/>
  <c r="C958" i="4"/>
  <c r="C859" i="4"/>
  <c r="B859" i="4" s="1"/>
  <c r="C761" i="4"/>
  <c r="B761" i="4" s="1"/>
  <c r="C614" i="4"/>
  <c r="B614" i="4" s="1"/>
  <c r="C516" i="4"/>
  <c r="B516" i="4" s="1"/>
  <c r="C418" i="4"/>
  <c r="B418" i="4" s="1"/>
  <c r="C320" i="4"/>
  <c r="B320" i="4" s="1"/>
  <c r="C222" i="4"/>
  <c r="B222" i="4" s="1"/>
  <c r="C3391" i="4"/>
  <c r="B3390" i="4"/>
  <c r="E3392" i="4"/>
  <c r="D3393" i="4"/>
  <c r="H3392" i="4"/>
  <c r="I3392" i="4" s="1"/>
  <c r="C120" i="4"/>
  <c r="B120" i="4" s="1"/>
  <c r="B2646" i="4"/>
  <c r="C2647" i="4"/>
  <c r="C1471" i="4"/>
  <c r="B1470" i="4"/>
  <c r="C3138" i="4"/>
  <c r="B3137" i="4"/>
  <c r="B2058" i="4"/>
  <c r="C2059" i="4"/>
  <c r="C3039" i="4"/>
  <c r="B3039" i="4" s="1"/>
  <c r="C1177" i="4"/>
  <c r="B1177" i="4" s="1"/>
  <c r="C1276" i="4"/>
  <c r="B1276" i="4" s="1"/>
  <c r="C1079" i="4"/>
  <c r="B1079" i="4" s="1"/>
  <c r="C2941" i="4"/>
  <c r="B2941" i="4" s="1"/>
  <c r="C2843" i="4"/>
  <c r="B2843" i="4" s="1"/>
  <c r="C2745" i="4"/>
  <c r="B2745" i="4" s="1"/>
  <c r="C2549" i="4"/>
  <c r="B2549" i="4" s="1"/>
  <c r="C2451" i="4"/>
  <c r="B2451" i="4" s="1"/>
  <c r="C2353" i="4"/>
  <c r="B2353" i="4" s="1"/>
  <c r="C1863" i="4"/>
  <c r="B1863" i="4" s="1"/>
  <c r="C2255" i="4"/>
  <c r="B2255" i="4" s="1"/>
  <c r="C2158" i="4"/>
  <c r="B2158" i="4" s="1"/>
  <c r="C1962" i="4"/>
  <c r="B1962" i="4" s="1"/>
  <c r="C1766" i="4"/>
  <c r="B1766" i="4" s="1"/>
  <c r="C1668" i="4"/>
  <c r="B1668" i="4" s="1"/>
  <c r="C1372" i="4"/>
  <c r="B1372" i="4" s="1"/>
  <c r="B1569" i="4" l="1"/>
  <c r="C1570" i="4"/>
  <c r="C959" i="4"/>
  <c r="B958" i="4"/>
  <c r="C762" i="4"/>
  <c r="B762" i="4" s="1"/>
  <c r="C860" i="4"/>
  <c r="B860" i="4" s="1"/>
  <c r="C615" i="4"/>
  <c r="B615" i="4" s="1"/>
  <c r="C517" i="4"/>
  <c r="B517" i="4" s="1"/>
  <c r="C419" i="4"/>
  <c r="B419" i="4" s="1"/>
  <c r="C321" i="4"/>
  <c r="B321" i="4" s="1"/>
  <c r="C223" i="4"/>
  <c r="B223" i="4" s="1"/>
  <c r="C3392" i="4"/>
  <c r="B3391" i="4"/>
  <c r="D3394" i="4"/>
  <c r="H3393" i="4"/>
  <c r="I3393" i="4" s="1"/>
  <c r="E3393" i="4"/>
  <c r="C121" i="4"/>
  <c r="B121" i="4" s="1"/>
  <c r="B2647" i="4"/>
  <c r="C2648" i="4"/>
  <c r="B2059" i="4"/>
  <c r="C2060" i="4"/>
  <c r="C3139" i="4"/>
  <c r="B3138" i="4"/>
  <c r="C1472" i="4"/>
  <c r="B1471" i="4"/>
  <c r="C3040" i="4"/>
  <c r="B3040" i="4" s="1"/>
  <c r="C1178" i="4"/>
  <c r="B1178" i="4" s="1"/>
  <c r="C1277" i="4"/>
  <c r="B1277" i="4" s="1"/>
  <c r="C1080" i="4"/>
  <c r="B1080" i="4" s="1"/>
  <c r="C2942" i="4"/>
  <c r="B2942" i="4" s="1"/>
  <c r="C2844" i="4"/>
  <c r="B2844" i="4" s="1"/>
  <c r="C2746" i="4"/>
  <c r="B2746" i="4" s="1"/>
  <c r="C2550" i="4"/>
  <c r="B2550" i="4" s="1"/>
  <c r="C2452" i="4"/>
  <c r="B2452" i="4" s="1"/>
  <c r="C2354" i="4"/>
  <c r="B2354" i="4" s="1"/>
  <c r="C1864" i="4"/>
  <c r="B1864" i="4" s="1"/>
  <c r="C2256" i="4"/>
  <c r="B2256" i="4" s="1"/>
  <c r="C2159" i="4"/>
  <c r="B2159" i="4" s="1"/>
  <c r="C1963" i="4"/>
  <c r="B1963" i="4" s="1"/>
  <c r="C1767" i="4"/>
  <c r="B1767" i="4" s="1"/>
  <c r="C1669" i="4"/>
  <c r="B1669" i="4" s="1"/>
  <c r="C1373" i="4"/>
  <c r="B1373" i="4" s="1"/>
  <c r="B1570" i="4" l="1"/>
  <c r="C1571" i="4"/>
  <c r="B959" i="4"/>
  <c r="C960" i="4"/>
  <c r="C861" i="4"/>
  <c r="B861" i="4" s="1"/>
  <c r="C763" i="4"/>
  <c r="B763" i="4" s="1"/>
  <c r="C616" i="4"/>
  <c r="B616" i="4" s="1"/>
  <c r="C518" i="4"/>
  <c r="B518" i="4" s="1"/>
  <c r="C420" i="4"/>
  <c r="B420" i="4" s="1"/>
  <c r="C322" i="4"/>
  <c r="B322" i="4" s="1"/>
  <c r="C224" i="4"/>
  <c r="B224" i="4" s="1"/>
  <c r="C3393" i="4"/>
  <c r="B3392" i="4"/>
  <c r="E3394" i="4"/>
  <c r="H3394" i="4"/>
  <c r="I3394" i="4" s="1"/>
  <c r="D3395" i="4"/>
  <c r="C122" i="4"/>
  <c r="B122" i="4" s="1"/>
  <c r="B2648" i="4"/>
  <c r="C2649" i="4"/>
  <c r="C1473" i="4"/>
  <c r="B1472" i="4"/>
  <c r="C3140" i="4"/>
  <c r="B3139" i="4"/>
  <c r="B2060" i="4"/>
  <c r="C2061" i="4"/>
  <c r="C3041" i="4"/>
  <c r="B3041" i="4" s="1"/>
  <c r="C1179" i="4"/>
  <c r="B1179" i="4" s="1"/>
  <c r="C1278" i="4"/>
  <c r="B1278" i="4" s="1"/>
  <c r="C1081" i="4"/>
  <c r="B1081" i="4" s="1"/>
  <c r="C2943" i="4"/>
  <c r="B2943" i="4" s="1"/>
  <c r="C2845" i="4"/>
  <c r="B2845" i="4" s="1"/>
  <c r="C2747" i="4"/>
  <c r="B2747" i="4" s="1"/>
  <c r="C2551" i="4"/>
  <c r="B2551" i="4" s="1"/>
  <c r="C2453" i="4"/>
  <c r="B2453" i="4" s="1"/>
  <c r="C2355" i="4"/>
  <c r="B2355" i="4" s="1"/>
  <c r="C1865" i="4"/>
  <c r="B1865" i="4" s="1"/>
  <c r="C2257" i="4"/>
  <c r="B2257" i="4" s="1"/>
  <c r="C2160" i="4"/>
  <c r="B2160" i="4" s="1"/>
  <c r="C1964" i="4"/>
  <c r="B1964" i="4" s="1"/>
  <c r="C1768" i="4"/>
  <c r="B1768" i="4" s="1"/>
  <c r="C1670" i="4"/>
  <c r="B1670" i="4" s="1"/>
  <c r="C1374" i="4"/>
  <c r="B1374" i="4" s="1"/>
  <c r="B1571" i="4" l="1"/>
  <c r="C1572" i="4"/>
  <c r="C961" i="4"/>
  <c r="B960" i="4"/>
  <c r="C764" i="4"/>
  <c r="B764" i="4" s="1"/>
  <c r="C862" i="4"/>
  <c r="B862" i="4" s="1"/>
  <c r="C617" i="4"/>
  <c r="B617" i="4" s="1"/>
  <c r="C519" i="4"/>
  <c r="B519" i="4" s="1"/>
  <c r="C421" i="4"/>
  <c r="B421" i="4" s="1"/>
  <c r="C323" i="4"/>
  <c r="B323" i="4" s="1"/>
  <c r="C225" i="4"/>
  <c r="B225" i="4" s="1"/>
  <c r="C3394" i="4"/>
  <c r="B3393" i="4"/>
  <c r="H3395" i="4"/>
  <c r="I3395" i="4" s="1"/>
  <c r="D3396" i="4"/>
  <c r="E3395" i="4"/>
  <c r="C123" i="4"/>
  <c r="B123" i="4" s="1"/>
  <c r="B2649" i="4"/>
  <c r="C2650" i="4"/>
  <c r="C3141" i="4"/>
  <c r="B3140" i="4"/>
  <c r="B2061" i="4"/>
  <c r="C2062" i="4"/>
  <c r="C1474" i="4"/>
  <c r="B1473" i="4"/>
  <c r="C3042" i="4"/>
  <c r="B3042" i="4" s="1"/>
  <c r="C1180" i="4"/>
  <c r="B1180" i="4" s="1"/>
  <c r="C1279" i="4"/>
  <c r="B1279" i="4" s="1"/>
  <c r="C1082" i="4"/>
  <c r="B1082" i="4" s="1"/>
  <c r="C2944" i="4"/>
  <c r="B2944" i="4" s="1"/>
  <c r="C2846" i="4"/>
  <c r="B2846" i="4" s="1"/>
  <c r="C2748" i="4"/>
  <c r="B2748" i="4" s="1"/>
  <c r="C2552" i="4"/>
  <c r="B2552" i="4" s="1"/>
  <c r="C2454" i="4"/>
  <c r="B2454" i="4" s="1"/>
  <c r="C2356" i="4"/>
  <c r="B2356" i="4" s="1"/>
  <c r="C1866" i="4"/>
  <c r="B1866" i="4" s="1"/>
  <c r="C2258" i="4"/>
  <c r="B2258" i="4" s="1"/>
  <c r="C2161" i="4"/>
  <c r="B2161" i="4" s="1"/>
  <c r="C1965" i="4"/>
  <c r="B1965" i="4" s="1"/>
  <c r="C1769" i="4"/>
  <c r="B1769" i="4" s="1"/>
  <c r="C1671" i="4"/>
  <c r="B1671" i="4" s="1"/>
  <c r="C1375" i="4"/>
  <c r="B1375" i="4" s="1"/>
  <c r="B1572" i="4" l="1"/>
  <c r="C1573" i="4"/>
  <c r="B961" i="4"/>
  <c r="C962" i="4"/>
  <c r="C863" i="4"/>
  <c r="B863" i="4" s="1"/>
  <c r="C765" i="4"/>
  <c r="B765" i="4" s="1"/>
  <c r="C618" i="4"/>
  <c r="B618" i="4" s="1"/>
  <c r="C520" i="4"/>
  <c r="B520" i="4" s="1"/>
  <c r="C422" i="4"/>
  <c r="B422" i="4" s="1"/>
  <c r="C324" i="4"/>
  <c r="B324" i="4" s="1"/>
  <c r="C226" i="4"/>
  <c r="B226" i="4" s="1"/>
  <c r="C3395" i="4"/>
  <c r="B3394" i="4"/>
  <c r="E3396" i="4"/>
  <c r="D3397" i="4"/>
  <c r="H3396" i="4"/>
  <c r="I3396" i="4" s="1"/>
  <c r="C124" i="4"/>
  <c r="B124" i="4" s="1"/>
  <c r="B2650" i="4"/>
  <c r="C2651" i="4"/>
  <c r="C1475" i="4"/>
  <c r="B1474" i="4"/>
  <c r="B2062" i="4"/>
  <c r="C2063" i="4"/>
  <c r="C3142" i="4"/>
  <c r="B3141" i="4"/>
  <c r="C3043" i="4"/>
  <c r="B3043" i="4" s="1"/>
  <c r="C1181" i="4"/>
  <c r="B1181" i="4" s="1"/>
  <c r="C1280" i="4"/>
  <c r="B1280" i="4" s="1"/>
  <c r="C1083" i="4"/>
  <c r="B1083" i="4" s="1"/>
  <c r="C2945" i="4"/>
  <c r="B2945" i="4" s="1"/>
  <c r="C2847" i="4"/>
  <c r="B2847" i="4" s="1"/>
  <c r="C2749" i="4"/>
  <c r="B2749" i="4" s="1"/>
  <c r="C2553" i="4"/>
  <c r="B2553" i="4" s="1"/>
  <c r="C2455" i="4"/>
  <c r="B2455" i="4" s="1"/>
  <c r="C2357" i="4"/>
  <c r="B2357" i="4" s="1"/>
  <c r="C1867" i="4"/>
  <c r="B1867" i="4" s="1"/>
  <c r="C2259" i="4"/>
  <c r="B2259" i="4" s="1"/>
  <c r="C2162" i="4"/>
  <c r="B2162" i="4" s="1"/>
  <c r="C1966" i="4"/>
  <c r="B1966" i="4" s="1"/>
  <c r="C1770" i="4"/>
  <c r="B1770" i="4" s="1"/>
  <c r="C1672" i="4"/>
  <c r="B1672" i="4" s="1"/>
  <c r="C1376" i="4"/>
  <c r="B1376" i="4" s="1"/>
  <c r="B1573" i="4" l="1"/>
  <c r="C1574" i="4"/>
  <c r="B962" i="4"/>
  <c r="C963" i="4"/>
  <c r="C766" i="4"/>
  <c r="B766" i="4" s="1"/>
  <c r="C864" i="4"/>
  <c r="B864" i="4" s="1"/>
  <c r="C619" i="4"/>
  <c r="B619" i="4" s="1"/>
  <c r="C521" i="4"/>
  <c r="B521" i="4" s="1"/>
  <c r="C423" i="4"/>
  <c r="B423" i="4" s="1"/>
  <c r="C325" i="4"/>
  <c r="B325" i="4" s="1"/>
  <c r="C227" i="4"/>
  <c r="B227" i="4" s="1"/>
  <c r="C3396" i="4"/>
  <c r="B3395" i="4"/>
  <c r="H3397" i="4"/>
  <c r="I3397" i="4" s="1"/>
  <c r="D3398" i="4"/>
  <c r="E3397" i="4"/>
  <c r="C125" i="4"/>
  <c r="B125" i="4" s="1"/>
  <c r="B2651" i="4"/>
  <c r="C2652" i="4"/>
  <c r="C3143" i="4"/>
  <c r="B3142" i="4"/>
  <c r="B2063" i="4"/>
  <c r="C2064" i="4"/>
  <c r="C1476" i="4"/>
  <c r="B1475" i="4"/>
  <c r="C3044" i="4"/>
  <c r="B3044" i="4" s="1"/>
  <c r="C1182" i="4"/>
  <c r="B1182" i="4" s="1"/>
  <c r="C1281" i="4"/>
  <c r="B1281" i="4" s="1"/>
  <c r="C1084" i="4"/>
  <c r="B1084" i="4" s="1"/>
  <c r="C2946" i="4"/>
  <c r="B2946" i="4" s="1"/>
  <c r="C2848" i="4"/>
  <c r="B2848" i="4" s="1"/>
  <c r="C2750" i="4"/>
  <c r="B2750" i="4" s="1"/>
  <c r="C2554" i="4"/>
  <c r="B2554" i="4" s="1"/>
  <c r="C2456" i="4"/>
  <c r="B2456" i="4" s="1"/>
  <c r="C2358" i="4"/>
  <c r="B2358" i="4" s="1"/>
  <c r="C1868" i="4"/>
  <c r="B1868" i="4" s="1"/>
  <c r="C2260" i="4"/>
  <c r="B2260" i="4" s="1"/>
  <c r="C2163" i="4"/>
  <c r="B2163" i="4" s="1"/>
  <c r="C1967" i="4"/>
  <c r="B1967" i="4" s="1"/>
  <c r="C1771" i="4"/>
  <c r="B1771" i="4" s="1"/>
  <c r="C1673" i="4"/>
  <c r="B1673" i="4" s="1"/>
  <c r="C1377" i="4"/>
  <c r="B1377" i="4" s="1"/>
  <c r="B1574" i="4" l="1"/>
  <c r="C1575" i="4"/>
  <c r="C964" i="4"/>
  <c r="B963" i="4"/>
  <c r="C865" i="4"/>
  <c r="B865" i="4" s="1"/>
  <c r="C767" i="4"/>
  <c r="B767" i="4" s="1"/>
  <c r="C620" i="4"/>
  <c r="B620" i="4" s="1"/>
  <c r="C522" i="4"/>
  <c r="B522" i="4" s="1"/>
  <c r="C424" i="4"/>
  <c r="B424" i="4" s="1"/>
  <c r="C326" i="4"/>
  <c r="B326" i="4" s="1"/>
  <c r="C228" i="4"/>
  <c r="B228" i="4" s="1"/>
  <c r="C3397" i="4"/>
  <c r="B3396" i="4"/>
  <c r="E3398" i="4"/>
  <c r="H3398" i="4"/>
  <c r="I3398" i="4" s="1"/>
  <c r="D3399" i="4"/>
  <c r="C126" i="4"/>
  <c r="B126" i="4" s="1"/>
  <c r="B2652" i="4"/>
  <c r="C2653" i="4"/>
  <c r="C1477" i="4"/>
  <c r="B1476" i="4"/>
  <c r="B2064" i="4"/>
  <c r="C2065" i="4"/>
  <c r="C3144" i="4"/>
  <c r="B3143" i="4"/>
  <c r="C3045" i="4"/>
  <c r="B3045" i="4" s="1"/>
  <c r="C1183" i="4"/>
  <c r="B1183" i="4" s="1"/>
  <c r="C1282" i="4"/>
  <c r="B1282" i="4" s="1"/>
  <c r="C1085" i="4"/>
  <c r="B1085" i="4" s="1"/>
  <c r="C2947" i="4"/>
  <c r="B2947" i="4" s="1"/>
  <c r="C2849" i="4"/>
  <c r="B2849" i="4" s="1"/>
  <c r="C2751" i="4"/>
  <c r="B2751" i="4" s="1"/>
  <c r="C2555" i="4"/>
  <c r="B2555" i="4" s="1"/>
  <c r="C2457" i="4"/>
  <c r="B2457" i="4" s="1"/>
  <c r="C2359" i="4"/>
  <c r="B2359" i="4" s="1"/>
  <c r="C1869" i="4"/>
  <c r="B1869" i="4" s="1"/>
  <c r="C2261" i="4"/>
  <c r="B2261" i="4" s="1"/>
  <c r="C2164" i="4"/>
  <c r="B2164" i="4" s="1"/>
  <c r="C1968" i="4"/>
  <c r="B1968" i="4" s="1"/>
  <c r="C1772" i="4"/>
  <c r="B1772" i="4" s="1"/>
  <c r="C1674" i="4"/>
  <c r="B1674" i="4" s="1"/>
  <c r="C1378" i="4"/>
  <c r="B1378" i="4" s="1"/>
  <c r="B1575" i="4" l="1"/>
  <c r="C1576" i="4"/>
  <c r="B964" i="4"/>
  <c r="C965" i="4"/>
  <c r="C768" i="4"/>
  <c r="B768" i="4" s="1"/>
  <c r="C866" i="4"/>
  <c r="B866" i="4" s="1"/>
  <c r="C621" i="4"/>
  <c r="B621" i="4" s="1"/>
  <c r="C523" i="4"/>
  <c r="B523" i="4" s="1"/>
  <c r="C425" i="4"/>
  <c r="B425" i="4" s="1"/>
  <c r="C327" i="4"/>
  <c r="B327" i="4" s="1"/>
  <c r="C229" i="4"/>
  <c r="B229" i="4" s="1"/>
  <c r="C3398" i="4"/>
  <c r="B3397" i="4"/>
  <c r="H3399" i="4"/>
  <c r="I3399" i="4" s="1"/>
  <c r="D3400" i="4"/>
  <c r="E3399" i="4"/>
  <c r="C127" i="4"/>
  <c r="B127" i="4" s="1"/>
  <c r="B2653" i="4"/>
  <c r="C2654" i="4"/>
  <c r="C3145" i="4"/>
  <c r="B3144" i="4"/>
  <c r="B2065" i="4"/>
  <c r="C2066" i="4"/>
  <c r="C1478" i="4"/>
  <c r="B1477" i="4"/>
  <c r="C3046" i="4"/>
  <c r="B3046" i="4" s="1"/>
  <c r="C1184" i="4"/>
  <c r="B1184" i="4" s="1"/>
  <c r="C1283" i="4"/>
  <c r="B1283" i="4" s="1"/>
  <c r="C1086" i="4"/>
  <c r="B1086" i="4" s="1"/>
  <c r="C2948" i="4"/>
  <c r="B2948" i="4" s="1"/>
  <c r="C2850" i="4"/>
  <c r="B2850" i="4" s="1"/>
  <c r="C2752" i="4"/>
  <c r="B2752" i="4" s="1"/>
  <c r="C2556" i="4"/>
  <c r="B2556" i="4" s="1"/>
  <c r="C2458" i="4"/>
  <c r="B2458" i="4" s="1"/>
  <c r="C2360" i="4"/>
  <c r="B2360" i="4" s="1"/>
  <c r="C1870" i="4"/>
  <c r="B1870" i="4" s="1"/>
  <c r="C2262" i="4"/>
  <c r="B2262" i="4" s="1"/>
  <c r="C2165" i="4"/>
  <c r="B2165" i="4" s="1"/>
  <c r="C1969" i="4"/>
  <c r="B1969" i="4" s="1"/>
  <c r="C1773" i="4"/>
  <c r="B1773" i="4" s="1"/>
  <c r="C1675" i="4"/>
  <c r="B1675" i="4" s="1"/>
  <c r="C1379" i="4"/>
  <c r="B1379" i="4" s="1"/>
  <c r="B1576" i="4" l="1"/>
  <c r="C1577" i="4"/>
  <c r="B965" i="4"/>
  <c r="C966" i="4"/>
  <c r="C867" i="4"/>
  <c r="B867" i="4" s="1"/>
  <c r="C769" i="4"/>
  <c r="B769" i="4" s="1"/>
  <c r="C622" i="4"/>
  <c r="B622" i="4" s="1"/>
  <c r="C524" i="4"/>
  <c r="B524" i="4" s="1"/>
  <c r="C426" i="4"/>
  <c r="B426" i="4" s="1"/>
  <c r="C328" i="4"/>
  <c r="B328" i="4" s="1"/>
  <c r="C230" i="4"/>
  <c r="B230" i="4" s="1"/>
  <c r="C3399" i="4"/>
  <c r="B3398" i="4"/>
  <c r="E3400" i="4"/>
  <c r="D3401" i="4"/>
  <c r="H3400" i="4"/>
  <c r="I3400" i="4" s="1"/>
  <c r="C128" i="4"/>
  <c r="B128" i="4" s="1"/>
  <c r="B2654" i="4"/>
  <c r="C2655" i="4"/>
  <c r="C1479" i="4"/>
  <c r="B1478" i="4"/>
  <c r="B2066" i="4"/>
  <c r="C2067" i="4"/>
  <c r="C3146" i="4"/>
  <c r="B3145" i="4"/>
  <c r="C3047" i="4"/>
  <c r="B3047" i="4" s="1"/>
  <c r="C1185" i="4"/>
  <c r="B1185" i="4" s="1"/>
  <c r="C1284" i="4"/>
  <c r="B1284" i="4" s="1"/>
  <c r="C1087" i="4"/>
  <c r="B1087" i="4" s="1"/>
  <c r="C2949" i="4"/>
  <c r="B2949" i="4" s="1"/>
  <c r="C2851" i="4"/>
  <c r="B2851" i="4" s="1"/>
  <c r="C2753" i="4"/>
  <c r="B2753" i="4" s="1"/>
  <c r="C2557" i="4"/>
  <c r="B2557" i="4" s="1"/>
  <c r="C2459" i="4"/>
  <c r="B2459" i="4" s="1"/>
  <c r="C2361" i="4"/>
  <c r="B2361" i="4" s="1"/>
  <c r="C1871" i="4"/>
  <c r="B1871" i="4" s="1"/>
  <c r="C2263" i="4"/>
  <c r="B2263" i="4" s="1"/>
  <c r="C2166" i="4"/>
  <c r="B2166" i="4" s="1"/>
  <c r="C1970" i="4"/>
  <c r="B1970" i="4" s="1"/>
  <c r="C1774" i="4"/>
  <c r="B1774" i="4" s="1"/>
  <c r="C1676" i="4"/>
  <c r="B1676" i="4" s="1"/>
  <c r="C1380" i="4"/>
  <c r="B1380" i="4" s="1"/>
  <c r="B1577" i="4" l="1"/>
  <c r="C1578" i="4"/>
  <c r="C967" i="4"/>
  <c r="B966" i="4"/>
  <c r="C770" i="4"/>
  <c r="B770" i="4" s="1"/>
  <c r="C868" i="4"/>
  <c r="B868" i="4" s="1"/>
  <c r="C623" i="4"/>
  <c r="B623" i="4" s="1"/>
  <c r="C525" i="4"/>
  <c r="B525" i="4" s="1"/>
  <c r="C427" i="4"/>
  <c r="B427" i="4" s="1"/>
  <c r="C329" i="4"/>
  <c r="B329" i="4" s="1"/>
  <c r="C231" i="4"/>
  <c r="B231" i="4" s="1"/>
  <c r="C3400" i="4"/>
  <c r="B3399" i="4"/>
  <c r="H3401" i="4"/>
  <c r="I3401" i="4" s="1"/>
  <c r="D3402" i="4"/>
  <c r="E3401" i="4"/>
  <c r="C129" i="4"/>
  <c r="B129" i="4" s="1"/>
  <c r="B2655" i="4"/>
  <c r="C2656" i="4"/>
  <c r="C3147" i="4"/>
  <c r="B3146" i="4"/>
  <c r="B2067" i="4"/>
  <c r="C2068" i="4"/>
  <c r="C1480" i="4"/>
  <c r="B1479" i="4"/>
  <c r="C3048" i="4"/>
  <c r="B3048" i="4" s="1"/>
  <c r="C1186" i="4"/>
  <c r="B1186" i="4" s="1"/>
  <c r="C1285" i="4"/>
  <c r="B1285" i="4" s="1"/>
  <c r="C1088" i="4"/>
  <c r="B1088" i="4" s="1"/>
  <c r="C2950" i="4"/>
  <c r="B2950" i="4" s="1"/>
  <c r="C2852" i="4"/>
  <c r="B2852" i="4" s="1"/>
  <c r="C2754" i="4"/>
  <c r="B2754" i="4" s="1"/>
  <c r="C2558" i="4"/>
  <c r="B2558" i="4" s="1"/>
  <c r="C2460" i="4"/>
  <c r="B2460" i="4" s="1"/>
  <c r="C2362" i="4"/>
  <c r="B2362" i="4" s="1"/>
  <c r="C1872" i="4"/>
  <c r="B1872" i="4" s="1"/>
  <c r="C2264" i="4"/>
  <c r="B2264" i="4" s="1"/>
  <c r="C2167" i="4"/>
  <c r="B2167" i="4" s="1"/>
  <c r="C1971" i="4"/>
  <c r="B1971" i="4" s="1"/>
  <c r="C1775" i="4"/>
  <c r="B1775" i="4" s="1"/>
  <c r="C1677" i="4"/>
  <c r="B1677" i="4" s="1"/>
  <c r="C1381" i="4"/>
  <c r="B1381" i="4" s="1"/>
  <c r="B1578" i="4" l="1"/>
  <c r="C1579" i="4"/>
  <c r="B967" i="4"/>
  <c r="C968" i="4"/>
  <c r="C869" i="4"/>
  <c r="B869" i="4" s="1"/>
  <c r="C771" i="4"/>
  <c r="B771" i="4" s="1"/>
  <c r="C624" i="4"/>
  <c r="B624" i="4" s="1"/>
  <c r="C526" i="4"/>
  <c r="B526" i="4" s="1"/>
  <c r="C428" i="4"/>
  <c r="B428" i="4" s="1"/>
  <c r="C330" i="4"/>
  <c r="B330" i="4" s="1"/>
  <c r="C232" i="4"/>
  <c r="B232" i="4" s="1"/>
  <c r="C3401" i="4"/>
  <c r="B3400" i="4"/>
  <c r="E3402" i="4"/>
  <c r="H3402" i="4"/>
  <c r="I3402" i="4" s="1"/>
  <c r="D3403" i="4"/>
  <c r="C130" i="4"/>
  <c r="B130" i="4" s="1"/>
  <c r="B2656" i="4"/>
  <c r="C2657" i="4"/>
  <c r="C1481" i="4"/>
  <c r="B1480" i="4"/>
  <c r="B2068" i="4"/>
  <c r="C2069" i="4"/>
  <c r="C3148" i="4"/>
  <c r="B3147" i="4"/>
  <c r="C3049" i="4"/>
  <c r="B3049" i="4" s="1"/>
  <c r="C1187" i="4"/>
  <c r="B1187" i="4" s="1"/>
  <c r="C1286" i="4"/>
  <c r="B1286" i="4" s="1"/>
  <c r="C1089" i="4"/>
  <c r="B1089" i="4" s="1"/>
  <c r="C2951" i="4"/>
  <c r="B2951" i="4" s="1"/>
  <c r="C2853" i="4"/>
  <c r="B2853" i="4" s="1"/>
  <c r="C2755" i="4"/>
  <c r="B2755" i="4" s="1"/>
  <c r="C2559" i="4"/>
  <c r="B2559" i="4" s="1"/>
  <c r="C2461" i="4"/>
  <c r="B2461" i="4" s="1"/>
  <c r="C2363" i="4"/>
  <c r="B2363" i="4" s="1"/>
  <c r="C1873" i="4"/>
  <c r="B1873" i="4" s="1"/>
  <c r="C2265" i="4"/>
  <c r="B2265" i="4" s="1"/>
  <c r="C2168" i="4"/>
  <c r="B2168" i="4" s="1"/>
  <c r="C1972" i="4"/>
  <c r="B1972" i="4" s="1"/>
  <c r="C1776" i="4"/>
  <c r="B1776" i="4" s="1"/>
  <c r="C1678" i="4"/>
  <c r="B1678" i="4" s="1"/>
  <c r="C1382" i="4"/>
  <c r="B1382" i="4" s="1"/>
  <c r="B1579" i="4" l="1"/>
  <c r="C1580" i="4"/>
  <c r="C969" i="4"/>
  <c r="B968" i="4"/>
  <c r="C772" i="4"/>
  <c r="B772" i="4" s="1"/>
  <c r="C870" i="4"/>
  <c r="B870" i="4" s="1"/>
  <c r="C625" i="4"/>
  <c r="B625" i="4" s="1"/>
  <c r="C527" i="4"/>
  <c r="B527" i="4" s="1"/>
  <c r="C429" i="4"/>
  <c r="B429" i="4" s="1"/>
  <c r="C331" i="4"/>
  <c r="B331" i="4" s="1"/>
  <c r="C233" i="4"/>
  <c r="B233" i="4" s="1"/>
  <c r="C3402" i="4"/>
  <c r="B3401" i="4"/>
  <c r="D3404" i="4"/>
  <c r="H3403" i="4"/>
  <c r="I3403" i="4" s="1"/>
  <c r="E3403" i="4"/>
  <c r="C131" i="4"/>
  <c r="B131" i="4" s="1"/>
  <c r="B2657" i="4"/>
  <c r="C2658" i="4"/>
  <c r="C3149" i="4"/>
  <c r="B3148" i="4"/>
  <c r="B2069" i="4"/>
  <c r="C2070" i="4"/>
  <c r="C1482" i="4"/>
  <c r="B1481" i="4"/>
  <c r="C3050" i="4"/>
  <c r="B3050" i="4" s="1"/>
  <c r="C1188" i="4"/>
  <c r="B1188" i="4" s="1"/>
  <c r="C1287" i="4"/>
  <c r="B1287" i="4" s="1"/>
  <c r="C1090" i="4"/>
  <c r="B1090" i="4" s="1"/>
  <c r="C2952" i="4"/>
  <c r="B2952" i="4" s="1"/>
  <c r="C2854" i="4"/>
  <c r="B2854" i="4" s="1"/>
  <c r="C2756" i="4"/>
  <c r="B2756" i="4" s="1"/>
  <c r="C2560" i="4"/>
  <c r="B2560" i="4" s="1"/>
  <c r="C2462" i="4"/>
  <c r="B2462" i="4" s="1"/>
  <c r="C2364" i="4"/>
  <c r="B2364" i="4" s="1"/>
  <c r="C1874" i="4"/>
  <c r="B1874" i="4" s="1"/>
  <c r="C2266" i="4"/>
  <c r="B2266" i="4" s="1"/>
  <c r="C2169" i="4"/>
  <c r="B2169" i="4" s="1"/>
  <c r="C1973" i="4"/>
  <c r="B1973" i="4" s="1"/>
  <c r="C1777" i="4"/>
  <c r="B1777" i="4" s="1"/>
  <c r="C1679" i="4"/>
  <c r="B1679" i="4" s="1"/>
  <c r="C1383" i="4"/>
  <c r="B1383" i="4" s="1"/>
  <c r="B1580" i="4" l="1"/>
  <c r="C1581" i="4"/>
  <c r="B969" i="4"/>
  <c r="C970" i="4"/>
  <c r="C871" i="4"/>
  <c r="B871" i="4" s="1"/>
  <c r="C773" i="4"/>
  <c r="B773" i="4" s="1"/>
  <c r="C626" i="4"/>
  <c r="B626" i="4" s="1"/>
  <c r="C528" i="4"/>
  <c r="B528" i="4" s="1"/>
  <c r="C430" i="4"/>
  <c r="B430" i="4" s="1"/>
  <c r="C332" i="4"/>
  <c r="B332" i="4" s="1"/>
  <c r="C234" i="4"/>
  <c r="B234" i="4" s="1"/>
  <c r="C3403" i="4"/>
  <c r="B3402" i="4"/>
  <c r="E3404" i="4"/>
  <c r="D3405" i="4"/>
  <c r="H3404" i="4"/>
  <c r="I3404" i="4" s="1"/>
  <c r="C132" i="4"/>
  <c r="B132" i="4" s="1"/>
  <c r="B2658" i="4"/>
  <c r="C2659" i="4"/>
  <c r="B2070" i="4"/>
  <c r="C2071" i="4"/>
  <c r="C3150" i="4"/>
  <c r="B3149" i="4"/>
  <c r="C1483" i="4"/>
  <c r="B1482" i="4"/>
  <c r="C3051" i="4"/>
  <c r="B3051" i="4" s="1"/>
  <c r="C1189" i="4"/>
  <c r="B1189" i="4" s="1"/>
  <c r="C1288" i="4"/>
  <c r="B1288" i="4" s="1"/>
  <c r="C1091" i="4"/>
  <c r="B1091" i="4" s="1"/>
  <c r="C2953" i="4"/>
  <c r="B2953" i="4" s="1"/>
  <c r="C2855" i="4"/>
  <c r="B2855" i="4" s="1"/>
  <c r="C2757" i="4"/>
  <c r="B2757" i="4" s="1"/>
  <c r="C2561" i="4"/>
  <c r="B2561" i="4" s="1"/>
  <c r="C2463" i="4"/>
  <c r="B2463" i="4" s="1"/>
  <c r="C2365" i="4"/>
  <c r="B2365" i="4" s="1"/>
  <c r="C1875" i="4"/>
  <c r="B1875" i="4" s="1"/>
  <c r="C2267" i="4"/>
  <c r="B2267" i="4" s="1"/>
  <c r="C2170" i="4"/>
  <c r="B2170" i="4" s="1"/>
  <c r="C1974" i="4"/>
  <c r="B1974" i="4" s="1"/>
  <c r="C1778" i="4"/>
  <c r="B1778" i="4" s="1"/>
  <c r="C1680" i="4"/>
  <c r="B1680" i="4" s="1"/>
  <c r="C1384" i="4"/>
  <c r="B1384" i="4" s="1"/>
  <c r="B1581" i="4" l="1"/>
  <c r="C1582" i="4"/>
  <c r="B970" i="4"/>
  <c r="C971" i="4"/>
  <c r="C774" i="4"/>
  <c r="B774" i="4" s="1"/>
  <c r="C872" i="4"/>
  <c r="B872" i="4" s="1"/>
  <c r="C627" i="4"/>
  <c r="B627" i="4" s="1"/>
  <c r="C529" i="4"/>
  <c r="B529" i="4" s="1"/>
  <c r="C431" i="4"/>
  <c r="B431" i="4" s="1"/>
  <c r="C333" i="4"/>
  <c r="B333" i="4" s="1"/>
  <c r="C235" i="4"/>
  <c r="B235" i="4" s="1"/>
  <c r="C3404" i="4"/>
  <c r="B3403" i="4"/>
  <c r="H3405" i="4"/>
  <c r="I3405" i="4" s="1"/>
  <c r="D3406" i="4"/>
  <c r="E3405" i="4"/>
  <c r="C133" i="4"/>
  <c r="B133" i="4" s="1"/>
  <c r="B2659" i="4"/>
  <c r="C2660" i="4"/>
  <c r="C1484" i="4"/>
  <c r="B1483" i="4"/>
  <c r="C3151" i="4"/>
  <c r="B3150" i="4"/>
  <c r="B2071" i="4"/>
  <c r="C2072" i="4"/>
  <c r="C3052" i="4"/>
  <c r="B3052" i="4" s="1"/>
  <c r="C1190" i="4"/>
  <c r="B1190" i="4" s="1"/>
  <c r="C1289" i="4"/>
  <c r="B1289" i="4" s="1"/>
  <c r="C1092" i="4"/>
  <c r="B1092" i="4" s="1"/>
  <c r="C2954" i="4"/>
  <c r="B2954" i="4" s="1"/>
  <c r="C2856" i="4"/>
  <c r="B2856" i="4" s="1"/>
  <c r="C2758" i="4"/>
  <c r="B2758" i="4" s="1"/>
  <c r="C2562" i="4"/>
  <c r="B2562" i="4" s="1"/>
  <c r="C2464" i="4"/>
  <c r="B2464" i="4" s="1"/>
  <c r="C2366" i="4"/>
  <c r="B2366" i="4" s="1"/>
  <c r="C1876" i="4"/>
  <c r="B1876" i="4" s="1"/>
  <c r="C2268" i="4"/>
  <c r="B2268" i="4" s="1"/>
  <c r="C2171" i="4"/>
  <c r="B2171" i="4" s="1"/>
  <c r="C1975" i="4"/>
  <c r="B1975" i="4" s="1"/>
  <c r="C1779" i="4"/>
  <c r="B1779" i="4" s="1"/>
  <c r="C1681" i="4"/>
  <c r="B1681" i="4" s="1"/>
  <c r="C1385" i="4"/>
  <c r="B1385" i="4" s="1"/>
  <c r="B1582" i="4" l="1"/>
  <c r="C1583" i="4"/>
  <c r="C972" i="4"/>
  <c r="B971" i="4"/>
  <c r="C873" i="4"/>
  <c r="B873" i="4" s="1"/>
  <c r="C775" i="4"/>
  <c r="B775" i="4" s="1"/>
  <c r="C628" i="4"/>
  <c r="B628" i="4" s="1"/>
  <c r="C530" i="4"/>
  <c r="B530" i="4" s="1"/>
  <c r="C432" i="4"/>
  <c r="B432" i="4" s="1"/>
  <c r="C334" i="4"/>
  <c r="B334" i="4" s="1"/>
  <c r="C236" i="4"/>
  <c r="B236" i="4" s="1"/>
  <c r="C3405" i="4"/>
  <c r="B3404" i="4"/>
  <c r="E3406" i="4"/>
  <c r="H3406" i="4"/>
  <c r="I3406" i="4" s="1"/>
  <c r="D3407" i="4"/>
  <c r="C134" i="4"/>
  <c r="B134" i="4" s="1"/>
  <c r="B2660" i="4"/>
  <c r="C2661" i="4"/>
  <c r="B2072" i="4"/>
  <c r="C2073" i="4"/>
  <c r="C3152" i="4"/>
  <c r="B3151" i="4"/>
  <c r="C1485" i="4"/>
  <c r="B1484" i="4"/>
  <c r="C3053" i="4"/>
  <c r="B3053" i="4" s="1"/>
  <c r="C1191" i="4"/>
  <c r="B1191" i="4" s="1"/>
  <c r="C1290" i="4"/>
  <c r="B1290" i="4" s="1"/>
  <c r="C1093" i="4"/>
  <c r="B1093" i="4" s="1"/>
  <c r="C2955" i="4"/>
  <c r="B2955" i="4" s="1"/>
  <c r="C2857" i="4"/>
  <c r="B2857" i="4" s="1"/>
  <c r="C2759" i="4"/>
  <c r="B2759" i="4" s="1"/>
  <c r="C2563" i="4"/>
  <c r="B2563" i="4" s="1"/>
  <c r="C2465" i="4"/>
  <c r="B2465" i="4" s="1"/>
  <c r="C2367" i="4"/>
  <c r="B2367" i="4" s="1"/>
  <c r="C1877" i="4"/>
  <c r="B1877" i="4" s="1"/>
  <c r="C2269" i="4"/>
  <c r="B2269" i="4" s="1"/>
  <c r="C2172" i="4"/>
  <c r="B2172" i="4" s="1"/>
  <c r="C1976" i="4"/>
  <c r="B1976" i="4" s="1"/>
  <c r="C1780" i="4"/>
  <c r="B1780" i="4" s="1"/>
  <c r="C1682" i="4"/>
  <c r="B1682" i="4" s="1"/>
  <c r="C1386" i="4"/>
  <c r="B1386" i="4" s="1"/>
  <c r="B1583" i="4" l="1"/>
  <c r="C1584" i="4"/>
  <c r="B972" i="4"/>
  <c r="C973" i="4"/>
  <c r="C776" i="4"/>
  <c r="B776" i="4" s="1"/>
  <c r="C874" i="4"/>
  <c r="B874" i="4" s="1"/>
  <c r="C629" i="4"/>
  <c r="B629" i="4" s="1"/>
  <c r="C531" i="4"/>
  <c r="B531" i="4" s="1"/>
  <c r="C433" i="4"/>
  <c r="B433" i="4" s="1"/>
  <c r="C335" i="4"/>
  <c r="B335" i="4" s="1"/>
  <c r="C237" i="4"/>
  <c r="B237" i="4" s="1"/>
  <c r="C3406" i="4"/>
  <c r="B3405" i="4"/>
  <c r="H3407" i="4"/>
  <c r="I3407" i="4" s="1"/>
  <c r="D3408" i="4"/>
  <c r="E3407" i="4"/>
  <c r="C135" i="4"/>
  <c r="B135" i="4" s="1"/>
  <c r="B2661" i="4"/>
  <c r="C2662" i="4"/>
  <c r="C1486" i="4"/>
  <c r="B1485" i="4"/>
  <c r="C3153" i="4"/>
  <c r="B3152" i="4"/>
  <c r="B2073" i="4"/>
  <c r="C2074" i="4"/>
  <c r="C3054" i="4"/>
  <c r="B3054" i="4" s="1"/>
  <c r="C1192" i="4"/>
  <c r="B1192" i="4" s="1"/>
  <c r="C1291" i="4"/>
  <c r="B1291" i="4" s="1"/>
  <c r="C1094" i="4"/>
  <c r="B1094" i="4" s="1"/>
  <c r="C2956" i="4"/>
  <c r="B2956" i="4" s="1"/>
  <c r="C2858" i="4"/>
  <c r="B2858" i="4" s="1"/>
  <c r="C2760" i="4"/>
  <c r="B2760" i="4" s="1"/>
  <c r="C2564" i="4"/>
  <c r="B2564" i="4" s="1"/>
  <c r="C2466" i="4"/>
  <c r="B2466" i="4" s="1"/>
  <c r="C2368" i="4"/>
  <c r="B2368" i="4" s="1"/>
  <c r="C1878" i="4"/>
  <c r="B1878" i="4" s="1"/>
  <c r="C2270" i="4"/>
  <c r="B2270" i="4" s="1"/>
  <c r="C2173" i="4"/>
  <c r="B2173" i="4" s="1"/>
  <c r="C1977" i="4"/>
  <c r="B1977" i="4" s="1"/>
  <c r="C1781" i="4"/>
  <c r="B1781" i="4" s="1"/>
  <c r="C1683" i="4"/>
  <c r="B1683" i="4" s="1"/>
  <c r="C1387" i="4"/>
  <c r="B1387" i="4" s="1"/>
  <c r="B1584" i="4" l="1"/>
  <c r="C1585" i="4"/>
  <c r="B973" i="4"/>
  <c r="C974" i="4"/>
  <c r="C875" i="4"/>
  <c r="B875" i="4" s="1"/>
  <c r="C777" i="4"/>
  <c r="B777" i="4" s="1"/>
  <c r="C630" i="4"/>
  <c r="B630" i="4" s="1"/>
  <c r="C532" i="4"/>
  <c r="B532" i="4" s="1"/>
  <c r="C434" i="4"/>
  <c r="B434" i="4" s="1"/>
  <c r="C336" i="4"/>
  <c r="B336" i="4" s="1"/>
  <c r="C238" i="4"/>
  <c r="B238" i="4" s="1"/>
  <c r="C3407" i="4"/>
  <c r="B3406" i="4"/>
  <c r="E3408" i="4"/>
  <c r="D3409" i="4"/>
  <c r="H3408" i="4"/>
  <c r="I3408" i="4" s="1"/>
  <c r="C136" i="4"/>
  <c r="B136" i="4" s="1"/>
  <c r="B2662" i="4"/>
  <c r="C2663" i="4"/>
  <c r="B2074" i="4"/>
  <c r="C2075" i="4"/>
  <c r="C3154" i="4"/>
  <c r="B3153" i="4"/>
  <c r="C1487" i="4"/>
  <c r="B1486" i="4"/>
  <c r="C3055" i="4"/>
  <c r="B3055" i="4" s="1"/>
  <c r="C1193" i="4"/>
  <c r="B1193" i="4" s="1"/>
  <c r="C1292" i="4"/>
  <c r="B1292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2174" i="4"/>
  <c r="B2174" i="4" s="1"/>
  <c r="C1978" i="4"/>
  <c r="B1978" i="4" s="1"/>
  <c r="C1782" i="4"/>
  <c r="B1782" i="4" s="1"/>
  <c r="C1684" i="4"/>
  <c r="B1684" i="4" s="1"/>
  <c r="C1388" i="4"/>
  <c r="B1388" i="4" s="1"/>
  <c r="B1585" i="4" l="1"/>
  <c r="C1586" i="4"/>
  <c r="C975" i="4"/>
  <c r="B974" i="4"/>
  <c r="C778" i="4"/>
  <c r="B778" i="4" s="1"/>
  <c r="C876" i="4"/>
  <c r="B876" i="4" s="1"/>
  <c r="C631" i="4"/>
  <c r="B631" i="4" s="1"/>
  <c r="C533" i="4"/>
  <c r="B533" i="4" s="1"/>
  <c r="C435" i="4"/>
  <c r="B435" i="4" s="1"/>
  <c r="C337" i="4"/>
  <c r="B337" i="4" s="1"/>
  <c r="C239" i="4"/>
  <c r="B239" i="4" s="1"/>
  <c r="C3408" i="4"/>
  <c r="B3407" i="4"/>
  <c r="D3410" i="4"/>
  <c r="H3409" i="4"/>
  <c r="I3409" i="4" s="1"/>
  <c r="E3409" i="4"/>
  <c r="C137" i="4"/>
  <c r="B137" i="4" s="1"/>
  <c r="B2663" i="4"/>
  <c r="C2664" i="4"/>
  <c r="C1488" i="4"/>
  <c r="B1487" i="4"/>
  <c r="C3155" i="4"/>
  <c r="B3154" i="4"/>
  <c r="B2075" i="4"/>
  <c r="C2076" i="4"/>
  <c r="C3056" i="4"/>
  <c r="B3056" i="4" s="1"/>
  <c r="C1194" i="4"/>
  <c r="B1194" i="4" s="1"/>
  <c r="C1293" i="4"/>
  <c r="B1293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2175" i="4"/>
  <c r="B2175" i="4" s="1"/>
  <c r="C1979" i="4"/>
  <c r="B1979" i="4" s="1"/>
  <c r="C1783" i="4"/>
  <c r="B1783" i="4" s="1"/>
  <c r="C1685" i="4"/>
  <c r="B1685" i="4" s="1"/>
  <c r="C1389" i="4"/>
  <c r="B1389" i="4" s="1"/>
  <c r="B1586" i="4" l="1"/>
  <c r="C1587" i="4"/>
  <c r="B975" i="4"/>
  <c r="C976" i="4"/>
  <c r="C877" i="4"/>
  <c r="B877" i="4" s="1"/>
  <c r="C779" i="4"/>
  <c r="B779" i="4" s="1"/>
  <c r="C632" i="4"/>
  <c r="B632" i="4" s="1"/>
  <c r="C534" i="4"/>
  <c r="B534" i="4" s="1"/>
  <c r="C436" i="4"/>
  <c r="B436" i="4" s="1"/>
  <c r="C338" i="4"/>
  <c r="B338" i="4" s="1"/>
  <c r="C240" i="4"/>
  <c r="B240" i="4" s="1"/>
  <c r="C3409" i="4"/>
  <c r="B3408" i="4"/>
  <c r="E3410" i="4"/>
  <c r="H3410" i="4"/>
  <c r="I3410" i="4" s="1"/>
  <c r="D3411" i="4"/>
  <c r="C138" i="4"/>
  <c r="B138" i="4" s="1"/>
  <c r="B2664" i="4"/>
  <c r="C2665" i="4"/>
  <c r="B2076" i="4"/>
  <c r="C2077" i="4"/>
  <c r="C3156" i="4"/>
  <c r="B3155" i="4"/>
  <c r="C1489" i="4"/>
  <c r="B1488" i="4"/>
  <c r="C3057" i="4"/>
  <c r="B3057" i="4" s="1"/>
  <c r="C1195" i="4"/>
  <c r="B1195" i="4" s="1"/>
  <c r="C1294" i="4"/>
  <c r="B1294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2176" i="4"/>
  <c r="B2176" i="4" s="1"/>
  <c r="C1980" i="4"/>
  <c r="B1980" i="4" s="1"/>
  <c r="C1784" i="4"/>
  <c r="B1784" i="4" s="1"/>
  <c r="C1686" i="4"/>
  <c r="B1686" i="4" s="1"/>
  <c r="C1390" i="4"/>
  <c r="B1390" i="4" s="1"/>
  <c r="B1587" i="4" l="1"/>
  <c r="C1588" i="4"/>
  <c r="C977" i="4"/>
  <c r="B976" i="4"/>
  <c r="C878" i="4"/>
  <c r="B878" i="4" s="1"/>
  <c r="C780" i="4"/>
  <c r="B780" i="4" s="1"/>
  <c r="C633" i="4"/>
  <c r="B633" i="4" s="1"/>
  <c r="C535" i="4"/>
  <c r="B535" i="4" s="1"/>
  <c r="C437" i="4"/>
  <c r="B437" i="4" s="1"/>
  <c r="C339" i="4"/>
  <c r="B339" i="4" s="1"/>
  <c r="C241" i="4"/>
  <c r="B241" i="4" s="1"/>
  <c r="C3410" i="4"/>
  <c r="B3409" i="4"/>
  <c r="H3411" i="4"/>
  <c r="I3411" i="4" s="1"/>
  <c r="D3412" i="4"/>
  <c r="E3411" i="4"/>
  <c r="C139" i="4"/>
  <c r="B139" i="4" s="1"/>
  <c r="B2665" i="4"/>
  <c r="C2666" i="4"/>
  <c r="C1490" i="4"/>
  <c r="B1489" i="4"/>
  <c r="C3157" i="4"/>
  <c r="B3156" i="4"/>
  <c r="B2077" i="4"/>
  <c r="C2078" i="4"/>
  <c r="C3058" i="4"/>
  <c r="B3058" i="4" s="1"/>
  <c r="C1196" i="4"/>
  <c r="B1196" i="4" s="1"/>
  <c r="C1295" i="4"/>
  <c r="B1295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2177" i="4"/>
  <c r="B2177" i="4" s="1"/>
  <c r="C1981" i="4"/>
  <c r="B1981" i="4" s="1"/>
  <c r="C1785" i="4"/>
  <c r="B1785" i="4" s="1"/>
  <c r="C1687" i="4"/>
  <c r="B1687" i="4" s="1"/>
  <c r="C1391" i="4"/>
  <c r="B1391" i="4" s="1"/>
  <c r="B1588" i="4" l="1"/>
  <c r="C1589" i="4"/>
  <c r="B977" i="4"/>
  <c r="C978" i="4"/>
  <c r="C781" i="4"/>
  <c r="B781" i="4" s="1"/>
  <c r="C879" i="4"/>
  <c r="B879" i="4" s="1"/>
  <c r="C634" i="4"/>
  <c r="B634" i="4" s="1"/>
  <c r="C536" i="4"/>
  <c r="B536" i="4" s="1"/>
  <c r="C438" i="4"/>
  <c r="B438" i="4" s="1"/>
  <c r="C340" i="4"/>
  <c r="B340" i="4" s="1"/>
  <c r="C242" i="4"/>
  <c r="B242" i="4" s="1"/>
  <c r="C3411" i="4"/>
  <c r="B3410" i="4"/>
  <c r="E3412" i="4"/>
  <c r="H3412" i="4"/>
  <c r="I3412" i="4" s="1"/>
  <c r="D3413" i="4"/>
  <c r="C140" i="4"/>
  <c r="B140" i="4" s="1"/>
  <c r="B2666" i="4"/>
  <c r="C2667" i="4"/>
  <c r="B2078" i="4"/>
  <c r="C2079" i="4"/>
  <c r="C3158" i="4"/>
  <c r="B3157" i="4"/>
  <c r="C1491" i="4"/>
  <c r="B1490" i="4"/>
  <c r="C3059" i="4"/>
  <c r="B3059" i="4" s="1"/>
  <c r="C1197" i="4"/>
  <c r="B1197" i="4" s="1"/>
  <c r="C1296" i="4"/>
  <c r="B1296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2178" i="4"/>
  <c r="B2178" i="4" s="1"/>
  <c r="C1982" i="4"/>
  <c r="B1982" i="4" s="1"/>
  <c r="C1786" i="4"/>
  <c r="B1786" i="4" s="1"/>
  <c r="C1688" i="4"/>
  <c r="B1688" i="4" s="1"/>
  <c r="C1392" i="4"/>
  <c r="B1392" i="4" s="1"/>
  <c r="B1589" i="4" l="1"/>
  <c r="C1590" i="4"/>
  <c r="B978" i="4"/>
  <c r="C979" i="4"/>
  <c r="C880" i="4"/>
  <c r="B880" i="4" s="1"/>
  <c r="C782" i="4"/>
  <c r="B782" i="4" s="1"/>
  <c r="C635" i="4"/>
  <c r="B635" i="4" s="1"/>
  <c r="C537" i="4"/>
  <c r="B537" i="4" s="1"/>
  <c r="C439" i="4"/>
  <c r="B439" i="4" s="1"/>
  <c r="C341" i="4"/>
  <c r="B341" i="4" s="1"/>
  <c r="C243" i="4"/>
  <c r="B243" i="4" s="1"/>
  <c r="C3412" i="4"/>
  <c r="B3411" i="4"/>
  <c r="H3413" i="4"/>
  <c r="I3413" i="4" s="1"/>
  <c r="D3414" i="4"/>
  <c r="E3413" i="4"/>
  <c r="C141" i="4"/>
  <c r="B141" i="4" s="1"/>
  <c r="B2667" i="4"/>
  <c r="C2668" i="4"/>
  <c r="C1492" i="4"/>
  <c r="B1491" i="4"/>
  <c r="C3159" i="4"/>
  <c r="B3158" i="4"/>
  <c r="B2079" i="4"/>
  <c r="C2080" i="4"/>
  <c r="C3060" i="4"/>
  <c r="B3060" i="4" s="1"/>
  <c r="C1198" i="4"/>
  <c r="B1198" i="4" s="1"/>
  <c r="C1297" i="4"/>
  <c r="B1297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2179" i="4"/>
  <c r="B2179" i="4" s="1"/>
  <c r="C1983" i="4"/>
  <c r="B1983" i="4" s="1"/>
  <c r="C1787" i="4"/>
  <c r="B1787" i="4" s="1"/>
  <c r="C1689" i="4"/>
  <c r="B1689" i="4" s="1"/>
  <c r="C1393" i="4"/>
  <c r="B1393" i="4" s="1"/>
  <c r="B1590" i="4" l="1"/>
  <c r="C1591" i="4"/>
  <c r="C980" i="4"/>
  <c r="B979" i="4"/>
  <c r="C783" i="4"/>
  <c r="B783" i="4" s="1"/>
  <c r="C881" i="4"/>
  <c r="B881" i="4" s="1"/>
  <c r="C636" i="4"/>
  <c r="B636" i="4" s="1"/>
  <c r="C538" i="4"/>
  <c r="B538" i="4" s="1"/>
  <c r="C440" i="4"/>
  <c r="B440" i="4" s="1"/>
  <c r="C342" i="4"/>
  <c r="B342" i="4" s="1"/>
  <c r="C244" i="4"/>
  <c r="B244" i="4" s="1"/>
  <c r="C3413" i="4"/>
  <c r="B3412" i="4"/>
  <c r="E3414" i="4"/>
  <c r="H3414" i="4"/>
  <c r="I3414" i="4" s="1"/>
  <c r="D3415" i="4"/>
  <c r="C142" i="4"/>
  <c r="B142" i="4" s="1"/>
  <c r="B2668" i="4"/>
  <c r="C2669" i="4"/>
  <c r="B2080" i="4"/>
  <c r="C2081" i="4"/>
  <c r="C3160" i="4"/>
  <c r="B3159" i="4"/>
  <c r="C1493" i="4"/>
  <c r="B1492" i="4"/>
  <c r="C3061" i="4"/>
  <c r="B3061" i="4" s="1"/>
  <c r="C1199" i="4"/>
  <c r="B1199" i="4" s="1"/>
  <c r="C1298" i="4"/>
  <c r="B1298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2180" i="4"/>
  <c r="B2180" i="4" s="1"/>
  <c r="C1984" i="4"/>
  <c r="B1984" i="4" s="1"/>
  <c r="C1788" i="4"/>
  <c r="B1788" i="4" s="1"/>
  <c r="C1690" i="4"/>
  <c r="B1690" i="4" s="1"/>
  <c r="C1394" i="4"/>
  <c r="B1394" i="4" s="1"/>
  <c r="B1591" i="4" l="1"/>
  <c r="C1592" i="4"/>
  <c r="B980" i="4"/>
  <c r="C981" i="4"/>
  <c r="C882" i="4"/>
  <c r="B882" i="4" s="1"/>
  <c r="C784" i="4"/>
  <c r="B784" i="4" s="1"/>
  <c r="C637" i="4"/>
  <c r="B637" i="4" s="1"/>
  <c r="C539" i="4"/>
  <c r="B539" i="4" s="1"/>
  <c r="C441" i="4"/>
  <c r="B441" i="4" s="1"/>
  <c r="C343" i="4"/>
  <c r="B343" i="4" s="1"/>
  <c r="C245" i="4"/>
  <c r="B245" i="4" s="1"/>
  <c r="C3414" i="4"/>
  <c r="B3413" i="4"/>
  <c r="H3415" i="4"/>
  <c r="I3415" i="4" s="1"/>
  <c r="D3416" i="4"/>
  <c r="E3415" i="4"/>
  <c r="C143" i="4"/>
  <c r="B143" i="4" s="1"/>
  <c r="B2669" i="4"/>
  <c r="C2670" i="4"/>
  <c r="C1494" i="4"/>
  <c r="B1493" i="4"/>
  <c r="C3161" i="4"/>
  <c r="B3160" i="4"/>
  <c r="B2081" i="4"/>
  <c r="C2082" i="4"/>
  <c r="C3062" i="4"/>
  <c r="B3062" i="4" s="1"/>
  <c r="C1200" i="4"/>
  <c r="B1200" i="4" s="1"/>
  <c r="C1299" i="4"/>
  <c r="B1299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2181" i="4"/>
  <c r="B2181" i="4" s="1"/>
  <c r="C1985" i="4"/>
  <c r="B1985" i="4" s="1"/>
  <c r="C1789" i="4"/>
  <c r="B1789" i="4" s="1"/>
  <c r="C1691" i="4"/>
  <c r="B1691" i="4" s="1"/>
  <c r="C1395" i="4"/>
  <c r="B1395" i="4" s="1"/>
  <c r="B1592" i="4" l="1"/>
  <c r="C1593" i="4"/>
  <c r="B981" i="4"/>
  <c r="C982" i="4"/>
  <c r="C785" i="4"/>
  <c r="B785" i="4" s="1"/>
  <c r="C883" i="4"/>
  <c r="B883" i="4" s="1"/>
  <c r="C638" i="4"/>
  <c r="B638" i="4" s="1"/>
  <c r="C540" i="4"/>
  <c r="B540" i="4" s="1"/>
  <c r="C442" i="4"/>
  <c r="B442" i="4" s="1"/>
  <c r="C344" i="4"/>
  <c r="B344" i="4" s="1"/>
  <c r="C246" i="4"/>
  <c r="B246" i="4" s="1"/>
  <c r="C3415" i="4"/>
  <c r="B3414" i="4"/>
  <c r="E3416" i="4"/>
  <c r="H3416" i="4"/>
  <c r="I3416" i="4" s="1"/>
  <c r="D3417" i="4"/>
  <c r="C144" i="4"/>
  <c r="B144" i="4" s="1"/>
  <c r="B2670" i="4"/>
  <c r="C2671" i="4"/>
  <c r="B2082" i="4"/>
  <c r="C2083" i="4"/>
  <c r="C3162" i="4"/>
  <c r="B3161" i="4"/>
  <c r="C1495" i="4"/>
  <c r="B1494" i="4"/>
  <c r="C3063" i="4"/>
  <c r="B3063" i="4" s="1"/>
  <c r="C1201" i="4"/>
  <c r="B1201" i="4" s="1"/>
  <c r="C1300" i="4"/>
  <c r="B1300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2182" i="4"/>
  <c r="B2182" i="4" s="1"/>
  <c r="C1986" i="4"/>
  <c r="B1986" i="4" s="1"/>
  <c r="C1790" i="4"/>
  <c r="B1790" i="4" s="1"/>
  <c r="C1692" i="4"/>
  <c r="B1692" i="4" s="1"/>
  <c r="C1396" i="4"/>
  <c r="B1396" i="4" s="1"/>
  <c r="B1593" i="4" l="1"/>
  <c r="C1594" i="4"/>
  <c r="C983" i="4"/>
  <c r="B982" i="4"/>
  <c r="C884" i="4"/>
  <c r="B884" i="4" s="1"/>
  <c r="C786" i="4"/>
  <c r="B786" i="4" s="1"/>
  <c r="C639" i="4"/>
  <c r="B639" i="4" s="1"/>
  <c r="C541" i="4"/>
  <c r="B541" i="4" s="1"/>
  <c r="C443" i="4"/>
  <c r="B443" i="4" s="1"/>
  <c r="C345" i="4"/>
  <c r="B345" i="4" s="1"/>
  <c r="C247" i="4"/>
  <c r="B247" i="4" s="1"/>
  <c r="C3416" i="4"/>
  <c r="B3415" i="4"/>
  <c r="D3418" i="4"/>
  <c r="H3417" i="4"/>
  <c r="I3417" i="4" s="1"/>
  <c r="E3417" i="4"/>
  <c r="C145" i="4"/>
  <c r="B145" i="4" s="1"/>
  <c r="B2671" i="4"/>
  <c r="C2672" i="4"/>
  <c r="C1496" i="4"/>
  <c r="B1495" i="4"/>
  <c r="C3163" i="4"/>
  <c r="B3162" i="4"/>
  <c r="B2083" i="4"/>
  <c r="C2084" i="4"/>
  <c r="C3064" i="4"/>
  <c r="B3064" i="4" s="1"/>
  <c r="C1202" i="4"/>
  <c r="B1202" i="4" s="1"/>
  <c r="C1301" i="4"/>
  <c r="B1301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2183" i="4"/>
  <c r="B2183" i="4" s="1"/>
  <c r="C1987" i="4"/>
  <c r="B1987" i="4" s="1"/>
  <c r="C1791" i="4"/>
  <c r="B1791" i="4" s="1"/>
  <c r="C1693" i="4"/>
  <c r="B1693" i="4" s="1"/>
  <c r="C1397" i="4"/>
  <c r="B1397" i="4" s="1"/>
  <c r="B1594" i="4" l="1"/>
  <c r="C1595" i="4"/>
  <c r="B983" i="4"/>
  <c r="C984" i="4"/>
  <c r="C787" i="4"/>
  <c r="B787" i="4" s="1"/>
  <c r="C885" i="4"/>
  <c r="B885" i="4" s="1"/>
  <c r="C640" i="4"/>
  <c r="B640" i="4" s="1"/>
  <c r="C542" i="4"/>
  <c r="B542" i="4" s="1"/>
  <c r="C444" i="4"/>
  <c r="B444" i="4" s="1"/>
  <c r="C346" i="4"/>
  <c r="B346" i="4" s="1"/>
  <c r="C248" i="4"/>
  <c r="B248" i="4" s="1"/>
  <c r="C3417" i="4"/>
  <c r="B3416" i="4"/>
  <c r="E3418" i="4"/>
  <c r="H3418" i="4"/>
  <c r="I3418" i="4" s="1"/>
  <c r="D3419" i="4"/>
  <c r="C146" i="4"/>
  <c r="B146" i="4" s="1"/>
  <c r="B2672" i="4"/>
  <c r="C2673" i="4"/>
  <c r="B2084" i="4"/>
  <c r="C2085" i="4"/>
  <c r="C3164" i="4"/>
  <c r="B3163" i="4"/>
  <c r="C1497" i="4"/>
  <c r="B1496" i="4"/>
  <c r="C3065" i="4"/>
  <c r="B3065" i="4" s="1"/>
  <c r="C1203" i="4"/>
  <c r="B1203" i="4" s="1"/>
  <c r="C1302" i="4"/>
  <c r="B1302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2184" i="4"/>
  <c r="B2184" i="4" s="1"/>
  <c r="C1988" i="4"/>
  <c r="B1988" i="4" s="1"/>
  <c r="C1792" i="4"/>
  <c r="B1792" i="4" s="1"/>
  <c r="C1694" i="4"/>
  <c r="B1694" i="4" s="1"/>
  <c r="C1398" i="4"/>
  <c r="B1398" i="4" s="1"/>
  <c r="B1595" i="4" l="1"/>
  <c r="C1596" i="4"/>
  <c r="C985" i="4"/>
  <c r="B984" i="4"/>
  <c r="C886" i="4"/>
  <c r="B886" i="4" s="1"/>
  <c r="C788" i="4"/>
  <c r="B788" i="4" s="1"/>
  <c r="C641" i="4"/>
  <c r="B641" i="4" s="1"/>
  <c r="C543" i="4"/>
  <c r="B543" i="4" s="1"/>
  <c r="C445" i="4"/>
  <c r="B445" i="4" s="1"/>
  <c r="C347" i="4"/>
  <c r="B347" i="4" s="1"/>
  <c r="C249" i="4"/>
  <c r="B249" i="4" s="1"/>
  <c r="C3418" i="4"/>
  <c r="B3417" i="4"/>
  <c r="H3419" i="4"/>
  <c r="I3419" i="4" s="1"/>
  <c r="D3420" i="4"/>
  <c r="E3419" i="4"/>
  <c r="C147" i="4"/>
  <c r="B147" i="4" s="1"/>
  <c r="B2673" i="4"/>
  <c r="C2674" i="4"/>
  <c r="C1498" i="4"/>
  <c r="B1497" i="4"/>
  <c r="C3165" i="4"/>
  <c r="B3164" i="4"/>
  <c r="B2085" i="4"/>
  <c r="C2086" i="4"/>
  <c r="C3066" i="4"/>
  <c r="B3066" i="4" s="1"/>
  <c r="C1204" i="4"/>
  <c r="B1204" i="4" s="1"/>
  <c r="C1303" i="4"/>
  <c r="B1303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2185" i="4"/>
  <c r="B2185" i="4" s="1"/>
  <c r="C1989" i="4"/>
  <c r="B1989" i="4" s="1"/>
  <c r="C1793" i="4"/>
  <c r="B1793" i="4" s="1"/>
  <c r="C1695" i="4"/>
  <c r="B1695" i="4" s="1"/>
  <c r="C1399" i="4"/>
  <c r="B1399" i="4" s="1"/>
  <c r="B1596" i="4" l="1"/>
  <c r="C1597" i="4"/>
  <c r="B985" i="4"/>
  <c r="C986" i="4"/>
  <c r="C789" i="4"/>
  <c r="B789" i="4" s="1"/>
  <c r="C887" i="4"/>
  <c r="B887" i="4" s="1"/>
  <c r="C642" i="4"/>
  <c r="B642" i="4" s="1"/>
  <c r="C544" i="4"/>
  <c r="B544" i="4" s="1"/>
  <c r="C446" i="4"/>
  <c r="B446" i="4" s="1"/>
  <c r="C348" i="4"/>
  <c r="B348" i="4" s="1"/>
  <c r="C250" i="4"/>
  <c r="B250" i="4" s="1"/>
  <c r="C3419" i="4"/>
  <c r="B3418" i="4"/>
  <c r="E3420" i="4"/>
  <c r="H3420" i="4"/>
  <c r="I3420" i="4" s="1"/>
  <c r="D3421" i="4"/>
  <c r="C148" i="4"/>
  <c r="B148" i="4" s="1"/>
  <c r="B2674" i="4"/>
  <c r="C2675" i="4"/>
  <c r="B2086" i="4"/>
  <c r="C2087" i="4"/>
  <c r="C3166" i="4"/>
  <c r="B3165" i="4"/>
  <c r="C1499" i="4"/>
  <c r="B1498" i="4"/>
  <c r="C3067" i="4"/>
  <c r="B3067" i="4" s="1"/>
  <c r="C1205" i="4"/>
  <c r="B1205" i="4" s="1"/>
  <c r="C1304" i="4"/>
  <c r="B1304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2186" i="4"/>
  <c r="B2186" i="4" s="1"/>
  <c r="C1990" i="4"/>
  <c r="B1990" i="4" s="1"/>
  <c r="C1794" i="4"/>
  <c r="B1794" i="4" s="1"/>
  <c r="C1696" i="4"/>
  <c r="B1696" i="4" s="1"/>
  <c r="C1400" i="4"/>
  <c r="B1400" i="4" s="1"/>
  <c r="B1597" i="4" l="1"/>
  <c r="C1598" i="4"/>
  <c r="B986" i="4"/>
  <c r="C987" i="4"/>
  <c r="C888" i="4"/>
  <c r="B888" i="4" s="1"/>
  <c r="C790" i="4"/>
  <c r="B790" i="4" s="1"/>
  <c r="C643" i="4"/>
  <c r="B643" i="4" s="1"/>
  <c r="C545" i="4"/>
  <c r="B545" i="4" s="1"/>
  <c r="C447" i="4"/>
  <c r="B447" i="4" s="1"/>
  <c r="C349" i="4"/>
  <c r="B349" i="4" s="1"/>
  <c r="C251" i="4"/>
  <c r="B251" i="4" s="1"/>
  <c r="C3420" i="4"/>
  <c r="B3419" i="4"/>
  <c r="H3421" i="4"/>
  <c r="I3421" i="4" s="1"/>
  <c r="D3422" i="4"/>
  <c r="E3421" i="4"/>
  <c r="C149" i="4"/>
  <c r="B149" i="4" s="1"/>
  <c r="B2675" i="4"/>
  <c r="C2676" i="4"/>
  <c r="C1500" i="4"/>
  <c r="B1499" i="4"/>
  <c r="C3167" i="4"/>
  <c r="B3166" i="4"/>
  <c r="B2087" i="4"/>
  <c r="C2088" i="4"/>
  <c r="C3068" i="4"/>
  <c r="B3068" i="4" s="1"/>
  <c r="C1206" i="4"/>
  <c r="B1206" i="4" s="1"/>
  <c r="C1305" i="4"/>
  <c r="B1305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2187" i="4"/>
  <c r="B2187" i="4" s="1"/>
  <c r="C1991" i="4"/>
  <c r="B1991" i="4" s="1"/>
  <c r="C1795" i="4"/>
  <c r="B1795" i="4" s="1"/>
  <c r="C1697" i="4"/>
  <c r="B1697" i="4" s="1"/>
  <c r="C1401" i="4"/>
  <c r="B1401" i="4" s="1"/>
  <c r="B1598" i="4" l="1"/>
  <c r="C1599" i="4"/>
  <c r="C988" i="4"/>
  <c r="B987" i="4"/>
  <c r="C791" i="4"/>
  <c r="B791" i="4" s="1"/>
  <c r="C889" i="4"/>
  <c r="B889" i="4" s="1"/>
  <c r="C644" i="4"/>
  <c r="B644" i="4" s="1"/>
  <c r="C546" i="4"/>
  <c r="B546" i="4" s="1"/>
  <c r="C448" i="4"/>
  <c r="B448" i="4" s="1"/>
  <c r="C350" i="4"/>
  <c r="B350" i="4" s="1"/>
  <c r="C252" i="4"/>
  <c r="B252" i="4" s="1"/>
  <c r="C3421" i="4"/>
  <c r="B3420" i="4"/>
  <c r="E3422" i="4"/>
  <c r="H3422" i="4"/>
  <c r="I3422" i="4" s="1"/>
  <c r="D3423" i="4"/>
  <c r="C150" i="4"/>
  <c r="B150" i="4" s="1"/>
  <c r="B2676" i="4"/>
  <c r="C2677" i="4"/>
  <c r="B2088" i="4"/>
  <c r="C2089" i="4"/>
  <c r="C3168" i="4"/>
  <c r="B3167" i="4"/>
  <c r="C1501" i="4"/>
  <c r="B1500" i="4"/>
  <c r="C3069" i="4"/>
  <c r="B3069" i="4" s="1"/>
  <c r="C1207" i="4"/>
  <c r="B1207" i="4" s="1"/>
  <c r="C1306" i="4"/>
  <c r="B1306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2188" i="4"/>
  <c r="B2188" i="4" s="1"/>
  <c r="C1992" i="4"/>
  <c r="B1992" i="4" s="1"/>
  <c r="C1796" i="4"/>
  <c r="B1796" i="4" s="1"/>
  <c r="C1698" i="4"/>
  <c r="B1698" i="4" s="1"/>
  <c r="C1402" i="4"/>
  <c r="B1402" i="4" s="1"/>
  <c r="B1599" i="4" l="1"/>
  <c r="C1600" i="4"/>
  <c r="B988" i="4"/>
  <c r="C989" i="4"/>
  <c r="C890" i="4"/>
  <c r="B890" i="4" s="1"/>
  <c r="C792" i="4"/>
  <c r="B792" i="4" s="1"/>
  <c r="C645" i="4"/>
  <c r="B645" i="4" s="1"/>
  <c r="C547" i="4"/>
  <c r="B547" i="4" s="1"/>
  <c r="C449" i="4"/>
  <c r="B449" i="4" s="1"/>
  <c r="C351" i="4"/>
  <c r="B351" i="4" s="1"/>
  <c r="C253" i="4"/>
  <c r="B253" i="4" s="1"/>
  <c r="C3422" i="4"/>
  <c r="B3421" i="4"/>
  <c r="H3423" i="4"/>
  <c r="I3423" i="4" s="1"/>
  <c r="D3424" i="4"/>
  <c r="E3423" i="4"/>
  <c r="C151" i="4"/>
  <c r="B151" i="4" s="1"/>
  <c r="B2677" i="4"/>
  <c r="C2678" i="4"/>
  <c r="C1502" i="4"/>
  <c r="B1501" i="4"/>
  <c r="C3169" i="4"/>
  <c r="B3168" i="4"/>
  <c r="B2089" i="4"/>
  <c r="C2090" i="4"/>
  <c r="C3070" i="4"/>
  <c r="B3070" i="4" s="1"/>
  <c r="C1208" i="4"/>
  <c r="B1208" i="4" s="1"/>
  <c r="C1307" i="4"/>
  <c r="B1307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2189" i="4"/>
  <c r="B2189" i="4" s="1"/>
  <c r="C1993" i="4"/>
  <c r="B1993" i="4" s="1"/>
  <c r="C1797" i="4"/>
  <c r="B1797" i="4" s="1"/>
  <c r="C1699" i="4"/>
  <c r="B1699" i="4" s="1"/>
  <c r="C1403" i="4"/>
  <c r="B1403" i="4" s="1"/>
  <c r="B1600" i="4" l="1"/>
  <c r="C1601" i="4"/>
  <c r="C990" i="4"/>
  <c r="B989" i="4"/>
  <c r="C793" i="4"/>
  <c r="B793" i="4" s="1"/>
  <c r="C891" i="4"/>
  <c r="B891" i="4" s="1"/>
  <c r="C646" i="4"/>
  <c r="B646" i="4" s="1"/>
  <c r="C548" i="4"/>
  <c r="B548" i="4" s="1"/>
  <c r="C450" i="4"/>
  <c r="B450" i="4" s="1"/>
  <c r="C352" i="4"/>
  <c r="B352" i="4" s="1"/>
  <c r="C254" i="4"/>
  <c r="B254" i="4" s="1"/>
  <c r="C3423" i="4"/>
  <c r="B3422" i="4"/>
  <c r="E3424" i="4"/>
  <c r="H3424" i="4"/>
  <c r="I3424" i="4" s="1"/>
  <c r="D3425" i="4"/>
  <c r="C152" i="4"/>
  <c r="B152" i="4" s="1"/>
  <c r="B2678" i="4"/>
  <c r="C2679" i="4"/>
  <c r="B2090" i="4"/>
  <c r="C2091" i="4"/>
  <c r="C3170" i="4"/>
  <c r="B3169" i="4"/>
  <c r="C1503" i="4"/>
  <c r="B1502" i="4"/>
  <c r="C3071" i="4"/>
  <c r="B3071" i="4" s="1"/>
  <c r="C1209" i="4"/>
  <c r="B1209" i="4" s="1"/>
  <c r="C1308" i="4"/>
  <c r="B1308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2190" i="4"/>
  <c r="B2190" i="4" s="1"/>
  <c r="C1994" i="4"/>
  <c r="B1994" i="4" s="1"/>
  <c r="C1798" i="4"/>
  <c r="B1798" i="4" s="1"/>
  <c r="C1700" i="4"/>
  <c r="B1700" i="4" s="1"/>
  <c r="C1404" i="4"/>
  <c r="B1404" i="4" s="1"/>
  <c r="B1601" i="4" l="1"/>
  <c r="C1602" i="4"/>
  <c r="C991" i="4"/>
  <c r="B990" i="4"/>
  <c r="C892" i="4"/>
  <c r="B892" i="4" s="1"/>
  <c r="C794" i="4"/>
  <c r="B794" i="4" s="1"/>
  <c r="C647" i="4"/>
  <c r="B647" i="4" s="1"/>
  <c r="C549" i="4"/>
  <c r="B549" i="4" s="1"/>
  <c r="C451" i="4"/>
  <c r="B451" i="4" s="1"/>
  <c r="C353" i="4"/>
  <c r="B353" i="4" s="1"/>
  <c r="C255" i="4"/>
  <c r="B255" i="4" s="1"/>
  <c r="C3424" i="4"/>
  <c r="B3423" i="4"/>
  <c r="H3425" i="4"/>
  <c r="I3425" i="4" s="1"/>
  <c r="D3426" i="4"/>
  <c r="E3425" i="4"/>
  <c r="C153" i="4"/>
  <c r="B153" i="4" s="1"/>
  <c r="B2679" i="4"/>
  <c r="C2680" i="4"/>
  <c r="C1504" i="4"/>
  <c r="B1503" i="4"/>
  <c r="C3171" i="4"/>
  <c r="B3170" i="4"/>
  <c r="B2091" i="4"/>
  <c r="C2092" i="4"/>
  <c r="C3072" i="4"/>
  <c r="B3072" i="4" s="1"/>
  <c r="C1210" i="4"/>
  <c r="B1210" i="4" s="1"/>
  <c r="C1309" i="4"/>
  <c r="B1309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2191" i="4"/>
  <c r="B2191" i="4" s="1"/>
  <c r="C1995" i="4"/>
  <c r="B1995" i="4" s="1"/>
  <c r="C1799" i="4"/>
  <c r="B1799" i="4" s="1"/>
  <c r="C1701" i="4"/>
  <c r="B1701" i="4" s="1"/>
  <c r="C1405" i="4"/>
  <c r="B1405" i="4" s="1"/>
  <c r="B1602" i="4" l="1"/>
  <c r="C1603" i="4"/>
  <c r="B991" i="4"/>
  <c r="C992" i="4"/>
  <c r="C795" i="4"/>
  <c r="B795" i="4" s="1"/>
  <c r="C893" i="4"/>
  <c r="B893" i="4" s="1"/>
  <c r="C648" i="4"/>
  <c r="B648" i="4" s="1"/>
  <c r="C550" i="4"/>
  <c r="B550" i="4" s="1"/>
  <c r="C452" i="4"/>
  <c r="B452" i="4" s="1"/>
  <c r="C354" i="4"/>
  <c r="B354" i="4" s="1"/>
  <c r="C256" i="4"/>
  <c r="B256" i="4" s="1"/>
  <c r="C3425" i="4"/>
  <c r="B3424" i="4"/>
  <c r="E3426" i="4"/>
  <c r="H3426" i="4"/>
  <c r="I3426" i="4" s="1"/>
  <c r="D3427" i="4"/>
  <c r="C154" i="4"/>
  <c r="B154" i="4" s="1"/>
  <c r="B2680" i="4"/>
  <c r="C2681" i="4"/>
  <c r="B2092" i="4"/>
  <c r="C2093" i="4"/>
  <c r="C3172" i="4"/>
  <c r="B3171" i="4"/>
  <c r="C1505" i="4"/>
  <c r="B1504" i="4"/>
  <c r="C3073" i="4"/>
  <c r="B3073" i="4" s="1"/>
  <c r="C1211" i="4"/>
  <c r="B1211" i="4" s="1"/>
  <c r="C1310" i="4"/>
  <c r="B1310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2192" i="4"/>
  <c r="B2192" i="4" s="1"/>
  <c r="C1996" i="4"/>
  <c r="B1996" i="4" s="1"/>
  <c r="C1800" i="4"/>
  <c r="B1800" i="4" s="1"/>
  <c r="C1702" i="4"/>
  <c r="B1702" i="4" s="1"/>
  <c r="C1406" i="4"/>
  <c r="B1406" i="4" s="1"/>
  <c r="B1603" i="4" l="1"/>
  <c r="C1604" i="4"/>
  <c r="C993" i="4"/>
  <c r="B992" i="4"/>
  <c r="C894" i="4"/>
  <c r="B894" i="4" s="1"/>
  <c r="C796" i="4"/>
  <c r="B796" i="4" s="1"/>
  <c r="C649" i="4"/>
  <c r="B649" i="4" s="1"/>
  <c r="C551" i="4"/>
  <c r="B551" i="4" s="1"/>
  <c r="C453" i="4"/>
  <c r="B453" i="4" s="1"/>
  <c r="C355" i="4"/>
  <c r="B355" i="4" s="1"/>
  <c r="C257" i="4"/>
  <c r="B257" i="4" s="1"/>
  <c r="C3426" i="4"/>
  <c r="B3425" i="4"/>
  <c r="H3427" i="4"/>
  <c r="I3427" i="4" s="1"/>
  <c r="D3428" i="4"/>
  <c r="E3427" i="4"/>
  <c r="C155" i="4"/>
  <c r="B155" i="4" s="1"/>
  <c r="B2681" i="4"/>
  <c r="C2682" i="4"/>
  <c r="C1506" i="4"/>
  <c r="B1505" i="4"/>
  <c r="C3173" i="4"/>
  <c r="B3172" i="4"/>
  <c r="B2093" i="4"/>
  <c r="C2094" i="4"/>
  <c r="C3074" i="4"/>
  <c r="B3074" i="4" s="1"/>
  <c r="C1212" i="4"/>
  <c r="B1212" i="4" s="1"/>
  <c r="C1311" i="4"/>
  <c r="B1311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2193" i="4"/>
  <c r="B2193" i="4" s="1"/>
  <c r="C1997" i="4"/>
  <c r="B1997" i="4" s="1"/>
  <c r="C1801" i="4"/>
  <c r="B1801" i="4" s="1"/>
  <c r="C1703" i="4"/>
  <c r="B1703" i="4" s="1"/>
  <c r="C1407" i="4"/>
  <c r="B1407" i="4" s="1"/>
  <c r="B1604" i="4" l="1"/>
  <c r="C1605" i="4"/>
  <c r="B993" i="4"/>
  <c r="C994" i="4"/>
  <c r="C797" i="4"/>
  <c r="B797" i="4" s="1"/>
  <c r="C895" i="4"/>
  <c r="B895" i="4" s="1"/>
  <c r="C650" i="4"/>
  <c r="B650" i="4" s="1"/>
  <c r="C552" i="4"/>
  <c r="B552" i="4" s="1"/>
  <c r="C454" i="4"/>
  <c r="B454" i="4" s="1"/>
  <c r="C356" i="4"/>
  <c r="B356" i="4" s="1"/>
  <c r="C258" i="4"/>
  <c r="B258" i="4" s="1"/>
  <c r="C3427" i="4"/>
  <c r="B3426" i="4"/>
  <c r="E3428" i="4"/>
  <c r="H3428" i="4"/>
  <c r="I3428" i="4" s="1"/>
  <c r="D3429" i="4"/>
  <c r="C156" i="4"/>
  <c r="B156" i="4" s="1"/>
  <c r="B2682" i="4"/>
  <c r="C2683" i="4"/>
  <c r="B2094" i="4"/>
  <c r="C2095" i="4"/>
  <c r="C3174" i="4"/>
  <c r="B3173" i="4"/>
  <c r="C1507" i="4"/>
  <c r="B1506" i="4"/>
  <c r="C3075" i="4"/>
  <c r="B3075" i="4" s="1"/>
  <c r="C1213" i="4"/>
  <c r="B1213" i="4" s="1"/>
  <c r="C1312" i="4"/>
  <c r="B1312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2194" i="4"/>
  <c r="B2194" i="4" s="1"/>
  <c r="C1998" i="4"/>
  <c r="B1998" i="4" s="1"/>
  <c r="C1802" i="4"/>
  <c r="B1802" i="4" s="1"/>
  <c r="C1704" i="4"/>
  <c r="B1704" i="4" s="1"/>
  <c r="C1408" i="4"/>
  <c r="B1408" i="4" s="1"/>
  <c r="B1605" i="4" l="1"/>
  <c r="C1606" i="4"/>
  <c r="B994" i="4"/>
  <c r="C995" i="4"/>
  <c r="C896" i="4"/>
  <c r="B896" i="4" s="1"/>
  <c r="C798" i="4"/>
  <c r="B798" i="4" s="1"/>
  <c r="C651" i="4"/>
  <c r="B651" i="4" s="1"/>
  <c r="C553" i="4"/>
  <c r="B553" i="4" s="1"/>
  <c r="C455" i="4"/>
  <c r="B455" i="4" s="1"/>
  <c r="C357" i="4"/>
  <c r="B357" i="4" s="1"/>
  <c r="C259" i="4"/>
  <c r="B259" i="4" s="1"/>
  <c r="C3428" i="4"/>
  <c r="B3427" i="4"/>
  <c r="D3430" i="4"/>
  <c r="H3429" i="4"/>
  <c r="I3429" i="4" s="1"/>
  <c r="E3429" i="4"/>
  <c r="C157" i="4"/>
  <c r="B157" i="4" s="1"/>
  <c r="B2683" i="4"/>
  <c r="C2684" i="4"/>
  <c r="C1508" i="4"/>
  <c r="B1507" i="4"/>
  <c r="C3175" i="4"/>
  <c r="B3174" i="4"/>
  <c r="B2095" i="4"/>
  <c r="C2096" i="4"/>
  <c r="C3076" i="4"/>
  <c r="B3076" i="4" s="1"/>
  <c r="C1214" i="4"/>
  <c r="B1214" i="4" s="1"/>
  <c r="C1313" i="4"/>
  <c r="B1313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2195" i="4"/>
  <c r="B2195" i="4" s="1"/>
  <c r="C1999" i="4"/>
  <c r="B1999" i="4" s="1"/>
  <c r="C1803" i="4"/>
  <c r="B1803" i="4" s="1"/>
  <c r="C1705" i="4"/>
  <c r="B1705" i="4" s="1"/>
  <c r="C1409" i="4"/>
  <c r="B1409" i="4" s="1"/>
  <c r="B1606" i="4" l="1"/>
  <c r="C1607" i="4"/>
  <c r="C996" i="4"/>
  <c r="B995" i="4"/>
  <c r="C799" i="4"/>
  <c r="B799" i="4" s="1"/>
  <c r="C897" i="4"/>
  <c r="B897" i="4" s="1"/>
  <c r="C652" i="4"/>
  <c r="B652" i="4" s="1"/>
  <c r="C554" i="4"/>
  <c r="B554" i="4" s="1"/>
  <c r="C456" i="4"/>
  <c r="B456" i="4" s="1"/>
  <c r="C358" i="4"/>
  <c r="B358" i="4" s="1"/>
  <c r="C260" i="4"/>
  <c r="B260" i="4" s="1"/>
  <c r="C3429" i="4"/>
  <c r="B3428" i="4"/>
  <c r="E3430" i="4"/>
  <c r="H3430" i="4"/>
  <c r="I3430" i="4" s="1"/>
  <c r="D3431" i="4"/>
  <c r="C158" i="4"/>
  <c r="B158" i="4" s="1"/>
  <c r="B2684" i="4"/>
  <c r="C2685" i="4"/>
  <c r="B2096" i="4"/>
  <c r="C2097" i="4"/>
  <c r="C3176" i="4"/>
  <c r="B3175" i="4"/>
  <c r="C1509" i="4"/>
  <c r="B1508" i="4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2196" i="4"/>
  <c r="B2196" i="4" s="1"/>
  <c r="C2000" i="4"/>
  <c r="B2000" i="4" s="1"/>
  <c r="C1804" i="4"/>
  <c r="B1804" i="4" s="1"/>
  <c r="C1706" i="4"/>
  <c r="B1706" i="4" s="1"/>
  <c r="C1410" i="4"/>
  <c r="B1410" i="4" s="1"/>
  <c r="B1607" i="4" l="1"/>
  <c r="C1608" i="4"/>
  <c r="B996" i="4"/>
  <c r="C997" i="4"/>
  <c r="C898" i="4"/>
  <c r="B898" i="4" s="1"/>
  <c r="C800" i="4"/>
  <c r="B800" i="4" s="1"/>
  <c r="C653" i="4"/>
  <c r="B653" i="4" s="1"/>
  <c r="C555" i="4"/>
  <c r="B555" i="4" s="1"/>
  <c r="C457" i="4"/>
  <c r="B457" i="4" s="1"/>
  <c r="C359" i="4"/>
  <c r="B359" i="4" s="1"/>
  <c r="C261" i="4"/>
  <c r="B261" i="4" s="1"/>
  <c r="C3430" i="4"/>
  <c r="B3429" i="4"/>
  <c r="H3431" i="4"/>
  <c r="I3431" i="4" s="1"/>
  <c r="D3432" i="4"/>
  <c r="E3431" i="4"/>
  <c r="C159" i="4"/>
  <c r="B159" i="4" s="1"/>
  <c r="B2685" i="4"/>
  <c r="C2686" i="4"/>
  <c r="C1510" i="4"/>
  <c r="B1509" i="4"/>
  <c r="C3177" i="4"/>
  <c r="B3176" i="4"/>
  <c r="B2097" i="4"/>
  <c r="C2098" i="4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2197" i="4"/>
  <c r="B2197" i="4" s="1"/>
  <c r="C2001" i="4"/>
  <c r="B2001" i="4" s="1"/>
  <c r="C1805" i="4"/>
  <c r="B1805" i="4" s="1"/>
  <c r="C1707" i="4"/>
  <c r="B1707" i="4" s="1"/>
  <c r="C1411" i="4"/>
  <c r="B1411" i="4" s="1"/>
  <c r="B1608" i="4" l="1"/>
  <c r="C1609" i="4"/>
  <c r="C998" i="4"/>
  <c r="B997" i="4"/>
  <c r="C801" i="4"/>
  <c r="B801" i="4" s="1"/>
  <c r="C899" i="4"/>
  <c r="B899" i="4" s="1"/>
  <c r="C654" i="4"/>
  <c r="B654" i="4" s="1"/>
  <c r="C556" i="4"/>
  <c r="B556" i="4" s="1"/>
  <c r="C458" i="4"/>
  <c r="B458" i="4" s="1"/>
  <c r="C360" i="4"/>
  <c r="B360" i="4" s="1"/>
  <c r="C262" i="4"/>
  <c r="B262" i="4" s="1"/>
  <c r="C3431" i="4"/>
  <c r="B3430" i="4"/>
  <c r="E3432" i="4"/>
  <c r="H3432" i="4"/>
  <c r="I3432" i="4" s="1"/>
  <c r="D3433" i="4"/>
  <c r="C160" i="4"/>
  <c r="B160" i="4" s="1"/>
  <c r="B2686" i="4"/>
  <c r="C2687" i="4"/>
  <c r="B2098" i="4"/>
  <c r="C2099" i="4"/>
  <c r="C3178" i="4"/>
  <c r="B3177" i="4"/>
  <c r="C1511" i="4"/>
  <c r="B1510" i="4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2198" i="4"/>
  <c r="B2198" i="4" s="1"/>
  <c r="C2002" i="4"/>
  <c r="B2002" i="4" s="1"/>
  <c r="C1806" i="4"/>
  <c r="B1806" i="4" s="1"/>
  <c r="C1708" i="4"/>
  <c r="B1708" i="4" s="1"/>
  <c r="C1412" i="4"/>
  <c r="B1412" i="4" s="1"/>
  <c r="B1609" i="4" l="1"/>
  <c r="C1610" i="4"/>
  <c r="C999" i="4"/>
  <c r="B998" i="4"/>
  <c r="C900" i="4"/>
  <c r="B900" i="4" s="1"/>
  <c r="C802" i="4"/>
  <c r="B802" i="4" s="1"/>
  <c r="C655" i="4"/>
  <c r="B655" i="4" s="1"/>
  <c r="C557" i="4"/>
  <c r="B557" i="4" s="1"/>
  <c r="C459" i="4"/>
  <c r="B459" i="4" s="1"/>
  <c r="C361" i="4"/>
  <c r="B361" i="4" s="1"/>
  <c r="C263" i="4"/>
  <c r="B263" i="4" s="1"/>
  <c r="C3432" i="4"/>
  <c r="B3431" i="4"/>
  <c r="H3433" i="4"/>
  <c r="I3433" i="4" s="1"/>
  <c r="D3434" i="4"/>
  <c r="E3433" i="4"/>
  <c r="C161" i="4"/>
  <c r="B161" i="4" s="1"/>
  <c r="B2687" i="4"/>
  <c r="C2688" i="4"/>
  <c r="C1512" i="4"/>
  <c r="B1511" i="4"/>
  <c r="C3179" i="4"/>
  <c r="B3178" i="4"/>
  <c r="B2099" i="4"/>
  <c r="C2100" i="4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2199" i="4"/>
  <c r="B2199" i="4" s="1"/>
  <c r="C2003" i="4"/>
  <c r="B2003" i="4" s="1"/>
  <c r="C1807" i="4"/>
  <c r="B1807" i="4" s="1"/>
  <c r="C1709" i="4"/>
  <c r="B1709" i="4" s="1"/>
  <c r="C1413" i="4"/>
  <c r="B1413" i="4" s="1"/>
  <c r="B1610" i="4" l="1"/>
  <c r="C1611" i="4"/>
  <c r="B999" i="4"/>
  <c r="C1000" i="4"/>
  <c r="C803" i="4"/>
  <c r="B803" i="4" s="1"/>
  <c r="C901" i="4"/>
  <c r="B901" i="4" s="1"/>
  <c r="C656" i="4"/>
  <c r="B656" i="4" s="1"/>
  <c r="C558" i="4"/>
  <c r="B558" i="4" s="1"/>
  <c r="C460" i="4"/>
  <c r="B460" i="4" s="1"/>
  <c r="C362" i="4"/>
  <c r="B362" i="4" s="1"/>
  <c r="C264" i="4"/>
  <c r="B264" i="4" s="1"/>
  <c r="C3433" i="4"/>
  <c r="B3432" i="4"/>
  <c r="E3434" i="4"/>
  <c r="H3434" i="4"/>
  <c r="I3434" i="4" s="1"/>
  <c r="D3435" i="4"/>
  <c r="C162" i="4"/>
  <c r="B162" i="4" s="1"/>
  <c r="B2688" i="4"/>
  <c r="C2689" i="4"/>
  <c r="B2100" i="4"/>
  <c r="C2101" i="4"/>
  <c r="C3180" i="4"/>
  <c r="B3179" i="4"/>
  <c r="C1513" i="4"/>
  <c r="B1512" i="4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2200" i="4"/>
  <c r="B2200" i="4" s="1"/>
  <c r="C2004" i="4"/>
  <c r="B2004" i="4" s="1"/>
  <c r="C1808" i="4"/>
  <c r="B1808" i="4" s="1"/>
  <c r="C1710" i="4"/>
  <c r="B1710" i="4" s="1"/>
  <c r="C1414" i="4"/>
  <c r="B1414" i="4" s="1"/>
  <c r="B1611" i="4" l="1"/>
  <c r="C1612" i="4"/>
  <c r="C1001" i="4"/>
  <c r="B1000" i="4"/>
  <c r="C902" i="4"/>
  <c r="B902" i="4" s="1"/>
  <c r="C804" i="4"/>
  <c r="B804" i="4" s="1"/>
  <c r="C657" i="4"/>
  <c r="B657" i="4" s="1"/>
  <c r="C559" i="4"/>
  <c r="B559" i="4" s="1"/>
  <c r="C461" i="4"/>
  <c r="B461" i="4" s="1"/>
  <c r="C363" i="4"/>
  <c r="B363" i="4" s="1"/>
  <c r="C265" i="4"/>
  <c r="B265" i="4" s="1"/>
  <c r="C3434" i="4"/>
  <c r="B3433" i="4"/>
  <c r="H3435" i="4"/>
  <c r="I3435" i="4" s="1"/>
  <c r="D3436" i="4"/>
  <c r="E3435" i="4"/>
  <c r="C163" i="4"/>
  <c r="B163" i="4" s="1"/>
  <c r="B2689" i="4"/>
  <c r="C2690" i="4"/>
  <c r="C1514" i="4"/>
  <c r="B1513" i="4"/>
  <c r="C3181" i="4"/>
  <c r="B3180" i="4"/>
  <c r="B2101" i="4"/>
  <c r="C2102" i="4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2005" i="4"/>
  <c r="B2005" i="4" s="1"/>
  <c r="C1809" i="4"/>
  <c r="B1809" i="4" s="1"/>
  <c r="C1711" i="4"/>
  <c r="B1711" i="4" s="1"/>
  <c r="C1415" i="4"/>
  <c r="B1415" i="4" s="1"/>
  <c r="B1612" i="4" l="1"/>
  <c r="C1613" i="4"/>
  <c r="B1001" i="4"/>
  <c r="C1002" i="4"/>
  <c r="C805" i="4"/>
  <c r="B805" i="4" s="1"/>
  <c r="C903" i="4"/>
  <c r="B903" i="4" s="1"/>
  <c r="C658" i="4"/>
  <c r="B658" i="4" s="1"/>
  <c r="C560" i="4"/>
  <c r="B560" i="4" s="1"/>
  <c r="C462" i="4"/>
  <c r="B462" i="4" s="1"/>
  <c r="C364" i="4"/>
  <c r="B364" i="4" s="1"/>
  <c r="C266" i="4"/>
  <c r="B266" i="4" s="1"/>
  <c r="C3435" i="4"/>
  <c r="B3434" i="4"/>
  <c r="E3436" i="4"/>
  <c r="H3436" i="4"/>
  <c r="I3436" i="4" s="1"/>
  <c r="D3437" i="4"/>
  <c r="C164" i="4"/>
  <c r="B164" i="4" s="1"/>
  <c r="B2690" i="4"/>
  <c r="C2691" i="4"/>
  <c r="B2102" i="4"/>
  <c r="C2103" i="4"/>
  <c r="C3182" i="4"/>
  <c r="B3181" i="4"/>
  <c r="C1515" i="4"/>
  <c r="B1514" i="4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712" i="4"/>
  <c r="B1712" i="4" s="1"/>
  <c r="C1416" i="4"/>
  <c r="B1416" i="4" s="1"/>
  <c r="B1613" i="4" l="1"/>
  <c r="C1614" i="4"/>
  <c r="B1002" i="4"/>
  <c r="C1003" i="4"/>
  <c r="C904" i="4"/>
  <c r="B904" i="4" s="1"/>
  <c r="C806" i="4"/>
  <c r="B806" i="4" s="1"/>
  <c r="C659" i="4"/>
  <c r="B659" i="4" s="1"/>
  <c r="C561" i="4"/>
  <c r="B561" i="4" s="1"/>
  <c r="C463" i="4"/>
  <c r="B463" i="4" s="1"/>
  <c r="C365" i="4"/>
  <c r="B365" i="4" s="1"/>
  <c r="C267" i="4"/>
  <c r="B267" i="4" s="1"/>
  <c r="C3436" i="4"/>
  <c r="B3435" i="4"/>
  <c r="H3437" i="4"/>
  <c r="I3437" i="4" s="1"/>
  <c r="D3438" i="4"/>
  <c r="E3437" i="4"/>
  <c r="C165" i="4"/>
  <c r="B165" i="4" s="1"/>
  <c r="B2691" i="4"/>
  <c r="C2692" i="4"/>
  <c r="C1516" i="4"/>
  <c r="B1515" i="4"/>
  <c r="C3183" i="4"/>
  <c r="B3182" i="4"/>
  <c r="B2103" i="4"/>
  <c r="C2104" i="4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713" i="4"/>
  <c r="B1713" i="4" s="1"/>
  <c r="C1417" i="4"/>
  <c r="B1417" i="4" s="1"/>
  <c r="B1614" i="4" l="1"/>
  <c r="C1615" i="4"/>
  <c r="C1004" i="4"/>
  <c r="B1004" i="4" s="1"/>
  <c r="B1003" i="4"/>
  <c r="C807" i="4"/>
  <c r="B807" i="4" s="1"/>
  <c r="C905" i="4"/>
  <c r="B905" i="4" s="1"/>
  <c r="C660" i="4"/>
  <c r="B660" i="4" s="1"/>
  <c r="C562" i="4"/>
  <c r="B562" i="4" s="1"/>
  <c r="C464" i="4"/>
  <c r="B464" i="4" s="1"/>
  <c r="C366" i="4"/>
  <c r="B366" i="4" s="1"/>
  <c r="C268" i="4"/>
  <c r="B268" i="4" s="1"/>
  <c r="C3437" i="4"/>
  <c r="B3436" i="4"/>
  <c r="E3438" i="4"/>
  <c r="H3438" i="4"/>
  <c r="I3438" i="4" s="1"/>
  <c r="D3439" i="4"/>
  <c r="C166" i="4"/>
  <c r="B166" i="4" s="1"/>
  <c r="B2692" i="4"/>
  <c r="C2693" i="4"/>
  <c r="C3184" i="4"/>
  <c r="B3183" i="4"/>
  <c r="B2104" i="4"/>
  <c r="C2105" i="4"/>
  <c r="C1517" i="4"/>
  <c r="B1516" i="4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714" i="4"/>
  <c r="B1714" i="4" s="1"/>
  <c r="C1418" i="4"/>
  <c r="B1418" i="4" s="1"/>
  <c r="B1615" i="4" l="1"/>
  <c r="C1616" i="4"/>
  <c r="C906" i="4"/>
  <c r="B906" i="4" s="1"/>
  <c r="C808" i="4"/>
  <c r="B808" i="4" s="1"/>
  <c r="C661" i="4"/>
  <c r="B661" i="4" s="1"/>
  <c r="C563" i="4"/>
  <c r="B563" i="4" s="1"/>
  <c r="C465" i="4"/>
  <c r="B465" i="4" s="1"/>
  <c r="C367" i="4"/>
  <c r="B367" i="4" s="1"/>
  <c r="C269" i="4"/>
  <c r="B269" i="4" s="1"/>
  <c r="C3438" i="4"/>
  <c r="B3437" i="4"/>
  <c r="H3439" i="4"/>
  <c r="I3439" i="4" s="1"/>
  <c r="D3440" i="4"/>
  <c r="E3439" i="4"/>
  <c r="C167" i="4"/>
  <c r="B167" i="4" s="1"/>
  <c r="B2693" i="4"/>
  <c r="C2694" i="4"/>
  <c r="C1518" i="4"/>
  <c r="B1517" i="4"/>
  <c r="B2105" i="4"/>
  <c r="C2106" i="4"/>
  <c r="C3185" i="4"/>
  <c r="B3184" i="4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715" i="4"/>
  <c r="B1715" i="4" s="1"/>
  <c r="C1419" i="4"/>
  <c r="B1419" i="4" s="1"/>
  <c r="B1616" i="4" l="1"/>
  <c r="C1617" i="4"/>
  <c r="C662" i="4"/>
  <c r="B662" i="4" s="1"/>
  <c r="C564" i="4"/>
  <c r="B564" i="4" s="1"/>
  <c r="C466" i="4"/>
  <c r="B466" i="4" s="1"/>
  <c r="C368" i="4"/>
  <c r="B368" i="4" s="1"/>
  <c r="C270" i="4"/>
  <c r="B270" i="4" s="1"/>
  <c r="C3439" i="4"/>
  <c r="B3438" i="4"/>
  <c r="E3440" i="4"/>
  <c r="H3440" i="4"/>
  <c r="I3440" i="4" s="1"/>
  <c r="D3441" i="4"/>
  <c r="C168" i="4"/>
  <c r="B168" i="4" s="1"/>
  <c r="B2694" i="4"/>
  <c r="C2695" i="4"/>
  <c r="C3186" i="4"/>
  <c r="B3185" i="4"/>
  <c r="B2106" i="4"/>
  <c r="C2107" i="4"/>
  <c r="C1519" i="4"/>
  <c r="B1518" i="4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716" i="4"/>
  <c r="B1716" i="4" s="1"/>
  <c r="C1420" i="4"/>
  <c r="B1420" i="4" s="1"/>
  <c r="B1617" i="4" l="1"/>
  <c r="C1618" i="4"/>
  <c r="C3440" i="4"/>
  <c r="B3439" i="4"/>
  <c r="H3441" i="4"/>
  <c r="I3441" i="4" s="1"/>
  <c r="D3442" i="4"/>
  <c r="E3441" i="4"/>
  <c r="C169" i="4"/>
  <c r="B169" i="4" s="1"/>
  <c r="B2695" i="4"/>
  <c r="C2696" i="4"/>
  <c r="B1519" i="4"/>
  <c r="C1520" i="4"/>
  <c r="B2107" i="4"/>
  <c r="C2108" i="4"/>
  <c r="C3187" i="4"/>
  <c r="B3186" i="4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717" i="4"/>
  <c r="B1717" i="4" s="1"/>
  <c r="C1421" i="4"/>
  <c r="B1421" i="4" s="1"/>
  <c r="B1618" i="4" l="1"/>
  <c r="C1619" i="4"/>
  <c r="C3441" i="4"/>
  <c r="B3440" i="4"/>
  <c r="E3442" i="4"/>
  <c r="H3442" i="4"/>
  <c r="I3442" i="4" s="1"/>
  <c r="C170" i="4"/>
  <c r="B170" i="4" s="1"/>
  <c r="B2696" i="4"/>
  <c r="C2697" i="4"/>
  <c r="C3188" i="4"/>
  <c r="B3187" i="4"/>
  <c r="B2108" i="4"/>
  <c r="C2109" i="4"/>
  <c r="B1520" i="4"/>
  <c r="C1521" i="4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718" i="4"/>
  <c r="B1718" i="4" s="1"/>
  <c r="C1422" i="4"/>
  <c r="B1422" i="4" s="1"/>
  <c r="B1619" i="4" l="1"/>
  <c r="C1620" i="4"/>
  <c r="C3442" i="4"/>
  <c r="B3442" i="4" s="1"/>
  <c r="B3441" i="4"/>
  <c r="C171" i="4"/>
  <c r="B171" i="4" s="1"/>
  <c r="B2697" i="4"/>
  <c r="C2698" i="4"/>
  <c r="B2109" i="4"/>
  <c r="C2110" i="4"/>
  <c r="B1521" i="4"/>
  <c r="C1522" i="4"/>
  <c r="C3189" i="4"/>
  <c r="B3188" i="4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B1620" i="4" l="1"/>
  <c r="C1621" i="4"/>
  <c r="C172" i="4"/>
  <c r="B172" i="4" s="1"/>
  <c r="B2698" i="4"/>
  <c r="C2699" i="4"/>
  <c r="C3190" i="4"/>
  <c r="B3189" i="4"/>
  <c r="B1522" i="4"/>
  <c r="C1523" i="4"/>
  <c r="B2110" i="4"/>
  <c r="C2111" i="4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B1621" i="4" l="1"/>
  <c r="C1622" i="4"/>
  <c r="B2699" i="4"/>
  <c r="C2700" i="4"/>
  <c r="B2111" i="4"/>
  <c r="C2112" i="4"/>
  <c r="B1523" i="4"/>
  <c r="C1524" i="4"/>
  <c r="C3191" i="4"/>
  <c r="B3191" i="4" s="1"/>
  <c r="B3190" i="4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B1622" i="4" l="1"/>
  <c r="C1623" i="4"/>
  <c r="B1623" i="4" s="1"/>
  <c r="B2700" i="4"/>
  <c r="C2701" i="4"/>
  <c r="B2701" i="4" s="1"/>
  <c r="B1524" i="4"/>
  <c r="C1525" i="4"/>
  <c r="B1525" i="4" s="1"/>
  <c r="B2112" i="4"/>
  <c r="C2113" i="4"/>
  <c r="B2113" i="4" s="1"/>
  <c r="C3093" i="4"/>
  <c r="B3093" i="4" s="1"/>
  <c r="C1231" i="4"/>
  <c r="B1231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1426" i="4"/>
  <c r="B1426" i="4" s="1"/>
  <c r="C1427" i="4" l="1"/>
  <c r="B1427" i="4" s="1"/>
  <c r="D1038" i="4" l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E1037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E1135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E1233" i="4" s="1"/>
  <c r="D1331" i="4" s="1"/>
  <c r="D1332" i="4" s="1"/>
  <c r="E1332" i="4" s="1"/>
  <c r="D1333" i="4" s="1"/>
  <c r="E1333" i="4" s="1"/>
  <c r="D1334" i="4" s="1"/>
  <c r="E1334" i="4" s="1"/>
  <c r="D1335" i="4" s="1"/>
  <c r="E1335" i="4" s="1"/>
  <c r="D1336" i="4" s="1"/>
  <c r="E1336" i="4" s="1"/>
  <c r="D1337" i="4" s="1"/>
  <c r="E1337" i="4" s="1"/>
  <c r="D1338" i="4" s="1"/>
  <c r="E1338" i="4" s="1"/>
  <c r="D1339" i="4" s="1"/>
  <c r="E1339" i="4" s="1"/>
  <c r="D1340" i="4" s="1"/>
  <c r="E1340" i="4" s="1"/>
  <c r="D1341" i="4" s="1"/>
  <c r="E1341" i="4" s="1"/>
  <c r="D1342" i="4" s="1"/>
  <c r="E1342" i="4" s="1"/>
  <c r="D1343" i="4" s="1"/>
  <c r="E1343" i="4" s="1"/>
  <c r="D1344" i="4" s="1"/>
  <c r="E1344" i="4" s="1"/>
  <c r="D1345" i="4" s="1"/>
  <c r="E1345" i="4" s="1"/>
  <c r="D1346" i="4" s="1"/>
  <c r="E1346" i="4" s="1"/>
  <c r="D1347" i="4" s="1"/>
  <c r="E1347" i="4" s="1"/>
  <c r="D1348" i="4" s="1"/>
  <c r="E1348" i="4" s="1"/>
  <c r="D1349" i="4" s="1"/>
  <c r="E1349" i="4" s="1"/>
  <c r="D1350" i="4" s="1"/>
  <c r="E1350" i="4" s="1"/>
  <c r="D1351" i="4" s="1"/>
  <c r="E1351" i="4" s="1"/>
  <c r="D1352" i="4" s="1"/>
  <c r="E1352" i="4" s="1"/>
  <c r="D1353" i="4" s="1"/>
  <c r="E1353" i="4" s="1"/>
  <c r="D1354" i="4" s="1"/>
  <c r="E1354" i="4" s="1"/>
  <c r="D1355" i="4" s="1"/>
  <c r="E1355" i="4" s="1"/>
  <c r="D1356" i="4" s="1"/>
  <c r="E1356" i="4" s="1"/>
  <c r="D1357" i="4" s="1"/>
  <c r="E1357" i="4" s="1"/>
  <c r="D1358" i="4" s="1"/>
  <c r="E1358" i="4" s="1"/>
  <c r="D1359" i="4" s="1"/>
  <c r="E1359" i="4" s="1"/>
  <c r="D1360" i="4" s="1"/>
  <c r="E1360" i="4" s="1"/>
  <c r="D1361" i="4" s="1"/>
  <c r="E1361" i="4" s="1"/>
  <c r="D1362" i="4" s="1"/>
  <c r="E1362" i="4" s="1"/>
  <c r="D1363" i="4" s="1"/>
  <c r="E1363" i="4" s="1"/>
  <c r="D1364" i="4" s="1"/>
  <c r="E1364" i="4" s="1"/>
  <c r="D1365" i="4" s="1"/>
  <c r="E1365" i="4" s="1"/>
  <c r="D1366" i="4" s="1"/>
  <c r="E1366" i="4" s="1"/>
  <c r="D1367" i="4" s="1"/>
  <c r="E1367" i="4" s="1"/>
  <c r="D1368" i="4" s="1"/>
  <c r="E1368" i="4" s="1"/>
  <c r="D1369" i="4" s="1"/>
  <c r="E1369" i="4" s="1"/>
  <c r="D1370" i="4" s="1"/>
  <c r="E1370" i="4" s="1"/>
  <c r="D1371" i="4" s="1"/>
  <c r="E1371" i="4" s="1"/>
  <c r="D1372" i="4" s="1"/>
  <c r="E1372" i="4" s="1"/>
  <c r="D1373" i="4" s="1"/>
  <c r="E1373" i="4" s="1"/>
  <c r="D1374" i="4" s="1"/>
  <c r="E1374" i="4" s="1"/>
  <c r="D1375" i="4" s="1"/>
  <c r="E1375" i="4" s="1"/>
  <c r="D1376" i="4" s="1"/>
  <c r="E1376" i="4" s="1"/>
  <c r="D1377" i="4" s="1"/>
  <c r="E1377" i="4" s="1"/>
  <c r="D1378" i="4" s="1"/>
  <c r="E1378" i="4" s="1"/>
  <c r="D1379" i="4" s="1"/>
  <c r="E1379" i="4" s="1"/>
  <c r="D1380" i="4" s="1"/>
  <c r="E1380" i="4" s="1"/>
  <c r="D1381" i="4" s="1"/>
  <c r="E1381" i="4" s="1"/>
  <c r="D1382" i="4" s="1"/>
  <c r="E1382" i="4" s="1"/>
  <c r="D1383" i="4" s="1"/>
  <c r="E1383" i="4" s="1"/>
  <c r="D1384" i="4" s="1"/>
  <c r="E1384" i="4" s="1"/>
  <c r="D1385" i="4" s="1"/>
  <c r="E1385" i="4" s="1"/>
  <c r="D1386" i="4" s="1"/>
  <c r="E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E1331" i="4" s="1"/>
  <c r="D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E1429" i="4" s="1"/>
  <c r="D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E1527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E1625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E1723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E1821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E1919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E2017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E2115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E2213" i="4" s="1"/>
  <c r="D2311" i="4" l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E2311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E2409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E2507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E2605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E2703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E2801" i="4" s="1"/>
  <c r="D2899" i="4" s="1"/>
  <c r="D2900" i="4" s="1"/>
  <c r="E2900" i="4" s="1"/>
  <c r="D2901" i="4" s="1"/>
  <c r="E2901" i="4" s="1"/>
  <c r="D2902" i="4" s="1"/>
  <c r="E2902" i="4" s="1"/>
  <c r="D2903" i="4" s="1"/>
  <c r="E2903" i="4" s="1"/>
  <c r="D2904" i="4" s="1"/>
  <c r="E2904" i="4" s="1"/>
  <c r="D2905" i="4" s="1"/>
  <c r="E2905" i="4" s="1"/>
  <c r="D2906" i="4" s="1"/>
  <c r="E2906" i="4" s="1"/>
  <c r="D2907" i="4" s="1"/>
  <c r="E2907" i="4" s="1"/>
  <c r="D2908" i="4" s="1"/>
  <c r="E2908" i="4" s="1"/>
  <c r="D2909" i="4" s="1"/>
  <c r="E2909" i="4" s="1"/>
  <c r="D2910" i="4" s="1"/>
  <c r="E2910" i="4" s="1"/>
  <c r="D2911" i="4" s="1"/>
  <c r="E2911" i="4" s="1"/>
  <c r="D2912" i="4" s="1"/>
  <c r="E2912" i="4" s="1"/>
  <c r="D2913" i="4" s="1"/>
  <c r="E2913" i="4" s="1"/>
  <c r="D2914" i="4" s="1"/>
  <c r="E2914" i="4" s="1"/>
  <c r="D2915" i="4" s="1"/>
  <c r="E2915" i="4" s="1"/>
  <c r="D2916" i="4" s="1"/>
  <c r="E2916" i="4" s="1"/>
  <c r="D2917" i="4" s="1"/>
  <c r="E2917" i="4" s="1"/>
  <c r="D2918" i="4" s="1"/>
  <c r="E2918" i="4" s="1"/>
  <c r="D2919" i="4" s="1"/>
  <c r="E2919" i="4" s="1"/>
  <c r="D2920" i="4" s="1"/>
  <c r="E2920" i="4" s="1"/>
  <c r="D2921" i="4" s="1"/>
  <c r="E2921" i="4" s="1"/>
  <c r="D2922" i="4" s="1"/>
  <c r="E2922" i="4" s="1"/>
  <c r="D2923" i="4" s="1"/>
  <c r="E2923" i="4" s="1"/>
  <c r="D2924" i="4" s="1"/>
  <c r="E2924" i="4" s="1"/>
  <c r="D2925" i="4" s="1"/>
  <c r="E2925" i="4" s="1"/>
  <c r="D2926" i="4" s="1"/>
  <c r="E2926" i="4" s="1"/>
  <c r="D2927" i="4" s="1"/>
  <c r="E2927" i="4" s="1"/>
  <c r="D2928" i="4" s="1"/>
  <c r="E2928" i="4" s="1"/>
  <c r="D2929" i="4" s="1"/>
  <c r="E2929" i="4" s="1"/>
  <c r="D2930" i="4" s="1"/>
  <c r="E2930" i="4" s="1"/>
  <c r="D2931" i="4" s="1"/>
  <c r="E2931" i="4" s="1"/>
  <c r="D2932" i="4" s="1"/>
  <c r="E2932" i="4" s="1"/>
  <c r="D2933" i="4" s="1"/>
  <c r="E2933" i="4" s="1"/>
  <c r="D2934" i="4" s="1"/>
  <c r="E2934" i="4" s="1"/>
  <c r="D2935" i="4" s="1"/>
  <c r="E2935" i="4" s="1"/>
  <c r="D2936" i="4" s="1"/>
  <c r="E2936" i="4" s="1"/>
  <c r="D2937" i="4" s="1"/>
  <c r="E2937" i="4" s="1"/>
  <c r="D2938" i="4" s="1"/>
  <c r="E2938" i="4" s="1"/>
  <c r="D2939" i="4" s="1"/>
  <c r="E2939" i="4" s="1"/>
  <c r="D2940" i="4" s="1"/>
  <c r="E2940" i="4" s="1"/>
  <c r="D2941" i="4" s="1"/>
  <c r="E2941" i="4" s="1"/>
  <c r="D2942" i="4" s="1"/>
  <c r="E2942" i="4" s="1"/>
  <c r="D2943" i="4" s="1"/>
  <c r="E2943" i="4" s="1"/>
  <c r="D2944" i="4" s="1"/>
  <c r="E2944" i="4" s="1"/>
  <c r="D2945" i="4" s="1"/>
  <c r="E2945" i="4" s="1"/>
  <c r="D2946" i="4" s="1"/>
  <c r="E2946" i="4" s="1"/>
  <c r="D2947" i="4" s="1"/>
  <c r="E2947" i="4" s="1"/>
  <c r="D2948" i="4" s="1"/>
  <c r="E2948" i="4" s="1"/>
  <c r="D2949" i="4" s="1"/>
  <c r="E2949" i="4" s="1"/>
  <c r="D2950" i="4" s="1"/>
  <c r="E2950" i="4" s="1"/>
  <c r="D2951" i="4" s="1"/>
  <c r="E2951" i="4" s="1"/>
  <c r="D2952" i="4" s="1"/>
  <c r="E2952" i="4" s="1"/>
  <c r="D2953" i="4" s="1"/>
  <c r="E2953" i="4" s="1"/>
  <c r="D2954" i="4" s="1"/>
  <c r="E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E2899" i="4" s="1"/>
  <c r="D2997" i="4" l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E2997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E3095" i="4" s="1"/>
  <c r="D3218" i="4"/>
  <c r="D3219" i="4"/>
  <c r="D3220" i="4" s="1"/>
  <c r="D3221" i="4" s="1"/>
  <c r="D3223" i="4" l="1"/>
  <c r="D3224" i="4" s="1"/>
  <c r="D3225" i="4" s="1"/>
  <c r="D3226" i="4" s="1"/>
  <c r="E3223" i="4" s="1"/>
  <c r="E3218" i="4"/>
</calcChain>
</file>

<file path=xl/sharedStrings.xml><?xml version="1.0" encoding="utf-8"?>
<sst xmlns="http://schemas.openxmlformats.org/spreadsheetml/2006/main" count="7745" uniqueCount="256">
  <si>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</si>
  <si>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</si>
  <si>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</si>
  <si>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</si>
  <si>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</si>
  <si>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</si>
  <si>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</si>
  <si>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</si>
  <si>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</si>
  <si>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</si>
  <si>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</si>
  <si>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</si>
  <si>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</si>
  <si>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</si>
  <si>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</si>
  <si>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</si>
  <si>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</si>
  <si>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</si>
  <si>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</si>
  <si>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</si>
  <si>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</si>
  <si>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</si>
  <si>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</si>
  <si>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</si>
  <si>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</si>
  <si>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</si>
  <si>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</si>
  <si>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</si>
  <si>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</si>
  <si>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</si>
  <si>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</si>
  <si>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</si>
  <si>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</si>
  <si>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</si>
  <si>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</si>
  <si>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</si>
  <si>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</si>
  <si>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</si>
  <si>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</si>
  <si>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</si>
  <si>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</si>
  <si>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</si>
  <si>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</si>
  <si>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</si>
  <si>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</si>
  <si>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</si>
  <si>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</si>
  <si>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</si>
  <si>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</si>
  <si>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</si>
  <si>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</si>
  <si>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</si>
  <si>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</si>
  <si>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</si>
  <si>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</si>
  <si>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</si>
  <si>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</si>
  <si>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</si>
  <si>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</si>
  <si>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</si>
  <si>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</si>
  <si>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</si>
  <si>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</si>
  <si>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</si>
  <si>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</si>
  <si>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</si>
  <si>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</si>
  <si>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</si>
  <si>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</si>
  <si>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</si>
  <si>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</si>
  <si>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</si>
  <si>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</si>
  <si>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</si>
  <si>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</si>
  <si>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</si>
  <si>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</si>
  <si>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</si>
  <si>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</si>
  <si>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</si>
  <si>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</si>
  <si>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</si>
  <si>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</si>
  <si>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</si>
  <si>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</si>
  <si>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</si>
  <si>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</si>
  <si>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</si>
  <si>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</si>
  <si>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</si>
  <si>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</si>
  <si>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</si>
  <si>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</si>
  <si>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</si>
  <si>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</si>
  <si>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</si>
  <si>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</si>
  <si>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</si>
  <si>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</si>
  <si>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</si>
  <si>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</si>
  <si>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</si>
  <si>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</si>
  <si>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</si>
  <si>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</si>
  <si>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</si>
  <si>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</si>
  <si>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</si>
  <si>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</si>
  <si>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</si>
  <si>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</si>
  <si>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</si>
  <si>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</si>
  <si>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</si>
  <si>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</si>
  <si>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</si>
  <si>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</si>
  <si>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</si>
  <si>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</si>
  <si>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</si>
  <si>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</si>
  <si>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</si>
  <si>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</si>
  <si>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</si>
  <si>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</si>
  <si>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</si>
  <si>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</si>
  <si>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</si>
  <si>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</si>
  <si>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</si>
  <si>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</si>
  <si>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</si>
  <si>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</si>
  <si>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</si>
  <si>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</si>
  <si>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</si>
  <si>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</si>
  <si>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</si>
  <si>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</si>
  <si>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</si>
  <si>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</si>
  <si>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</si>
  <si>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</si>
  <si>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</si>
  <si>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</si>
  <si>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</si>
  <si>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</si>
  <si>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</si>
  <si>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</si>
  <si>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</si>
  <si>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</si>
  <si>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</si>
  <si>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</si>
  <si>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</si>
  <si>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</si>
  <si>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</si>
  <si>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</si>
  <si>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</si>
  <si>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</si>
  <si>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</si>
  <si>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</si>
  <si>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</si>
  <si>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Overvoltage Alarm Timer</t>
  </si>
  <si>
    <t>Undervoltage Alarm Timer</t>
  </si>
  <si>
    <t>Overvoltage Alarm Threshold</t>
  </si>
  <si>
    <t>Undervotage Alarm Threshold</t>
  </si>
  <si>
    <t>Voltage Alarm Hysteresis</t>
  </si>
  <si>
    <t>Branch Alarm Configuration</t>
  </si>
  <si>
    <t>Voltage Alarm Configuration</t>
  </si>
  <si>
    <t>Global Alarm</t>
  </si>
  <si>
    <t>L1-L2 Alarm Status</t>
  </si>
  <si>
    <t>L2-L3 Alarm Status</t>
  </si>
  <si>
    <t>L3-L1 Alarm Status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</si>
  <si>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</si>
  <si>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</si>
  <si>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</si>
  <si>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</si>
  <si>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</si>
  <si>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</si>
  <si>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</si>
  <si>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</si>
  <si>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</si>
  <si>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</si>
  <si>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</si>
  <si>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</si>
  <si>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</si>
  <si>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</si>
  <si>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</si>
  <si>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</si>
  <si>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</si>
  <si>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</si>
  <si>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</si>
  <si>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</si>
  <si>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</si>
  <si>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</si>
  <si>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</si>
  <si>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</si>
  <si>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</si>
  <si>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</si>
  <si>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</si>
  <si>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</si>
  <si>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</si>
  <si>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</si>
  <si>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</si>
  <si>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</si>
  <si>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</si>
  <si>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</si>
  <si>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</si>
  <si>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</si>
  <si>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</si>
  <si>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</si>
  <si>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</si>
  <si>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</si>
  <si>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</si>
  <si>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</si>
  <si>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</si>
  <si>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</si>
  <si>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</si>
  <si>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</si>
  <si>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</si>
  <si>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</si>
  <si>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0 = Nothing  Connected 
1 = CT Card 
2 = CT Strip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</si>
  <si>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</si>
  <si>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</si>
  <si>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</si>
  <si>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</si>
  <si>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</si>
  <si>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</si>
  <si>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</si>
  <si>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</si>
  <si>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</si>
  <si>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</si>
  <si>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</si>
  <si>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</si>
  <si>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</si>
  <si>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</si>
  <si>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</si>
  <si>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</si>
  <si>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</si>
  <si>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</si>
  <si>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</si>
  <si>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</si>
  <si>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</si>
  <si>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</si>
  <si>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</si>
  <si>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Branch</t>
  </si>
  <si>
    <t>INT16</t>
  </si>
  <si>
    <t>Scale</t>
  </si>
  <si>
    <t>Reserved for AUX</t>
  </si>
  <si>
    <t>Reserved for Dynamic Smart Port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</si>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</sst>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442"/>
  <sheetViews>
    <sheetView tabSelected="1" zoomScaleNormal="100" workbookViewId="0">
      <pane ySplit="3" topLeftCell="A4" activePane="bottomLeft" state="frozen"/>
      <selection pane="bottomLeft" activeCell="P1031" sqref="P1031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6.7109375" style="1" customWidth="1"/>
    <col min="16" max="16" width="75.7109375" style="1" bestFit="1" customWidth="1"/>
  </cols>
  <sheetData>
    <row r="1" spans="1:16" x14ac:dyDescent="0.25">
      <c r="D1" s="23" t="s">
        <v>97</v>
      </c>
      <c r="E1" s="24"/>
      <c r="F1" s="24"/>
      <c r="G1" s="24"/>
      <c r="H1" s="24"/>
      <c r="I1" s="25"/>
      <c r="J1" s="29" t="s">
        <v>98</v>
      </c>
      <c r="K1" s="30"/>
    </row>
    <row r="2" spans="1:16" ht="16.5" thickBot="1" x14ac:dyDescent="0.3">
      <c r="D2" s="26" t="s">
        <v>28</v>
      </c>
      <c r="E2" s="27"/>
      <c r="F2" s="27"/>
      <c r="G2" s="28"/>
      <c r="H2" s="21" t="s">
        <v>5</v>
      </c>
      <c r="I2" s="22"/>
      <c r="J2" s="26"/>
      <c r="K2" s="28"/>
    </row>
    <row r="3" spans="1:16" x14ac:dyDescent="0.25">
      <c r="B3" s="8" t="s">
        <v>24</v>
      </c>
      <c r="C3" s="1" t="s">
        <v>245</v>
      </c>
      <c r="D3" s="5" t="s">
        <v>84</v>
      </c>
      <c r="E3" s="14" t="s">
        <v>85</v>
      </c>
      <c r="F3" s="18" t="s">
        <v>247</v>
      </c>
      <c r="G3" s="4" t="s">
        <v>218</v>
      </c>
      <c r="H3" s="15" t="s">
        <v>53</v>
      </c>
      <c r="I3" s="6" t="s">
        <v>54</v>
      </c>
      <c r="J3" s="2" t="s">
        <v>99</v>
      </c>
      <c r="K3" s="4" t="s">
        <v>100</v>
      </c>
      <c r="L3" s="2" t="s">
        <v>51</v>
      </c>
      <c r="M3" s="2" t="s">
        <v>55</v>
      </c>
      <c r="N3" s="2" t="s">
        <v>50</v>
      </c>
      <c r="O3" s="2" t="s">
        <v>80</v>
      </c>
      <c r="P3" s="1" t="s">
        <v>52</v>
      </c>
    </row>
    <row r="4" spans="1:16" x14ac:dyDescent="0.25">
      <c r="A4" s="3" t="s">
        <v>41</v>
      </c>
    </row>
    <row r="5" spans="1:16" outlineLevel="1" x14ac:dyDescent="0.25">
      <c r="B5" s="8" t="s">
        <v>0</v>
      </c>
      <c r="D5" s="10">
        <v>1</v>
      </c>
      <c r="E5" s="1">
        <v>2</v>
      </c>
      <c r="L5" s="1" t="s">
        <v>121</v>
      </c>
      <c r="M5" s="1" t="s">
        <v>55</v>
      </c>
    </row>
    <row r="6" spans="1:16" outlineLevel="1" x14ac:dyDescent="0.25">
      <c r="B6" s="8" t="s">
        <v>1</v>
      </c>
      <c r="D6" s="10">
        <v>3</v>
      </c>
      <c r="L6" s="1" t="s">
        <v>121</v>
      </c>
      <c r="M6" s="1" t="s">
        <v>55</v>
      </c>
    </row>
    <row r="7" spans="1:16" outlineLevel="1" x14ac:dyDescent="0.25">
      <c r="B7" s="8" t="s">
        <v>25</v>
      </c>
      <c r="D7" s="10">
        <f t="shared" ref="D7:D15" si="0">D6+1</f>
        <v>4</v>
      </c>
      <c r="L7" s="1" t="s">
        <v>121</v>
      </c>
      <c r="M7" s="1" t="s">
        <v>55</v>
      </c>
    </row>
    <row r="8" spans="1:16" outlineLevel="1" x14ac:dyDescent="0.25">
      <c r="B8" s="8" t="s">
        <v>216</v>
      </c>
      <c r="D8" s="10">
        <f t="shared" si="0"/>
        <v>5</v>
      </c>
      <c r="G8" s="11" t="s">
        <v>219</v>
      </c>
      <c r="L8" s="1" t="s">
        <v>51</v>
      </c>
      <c r="M8" s="1" t="s">
        <v>55</v>
      </c>
      <c r="N8" s="1" t="s">
        <v>217</v>
      </c>
    </row>
    <row r="9" spans="1:16" outlineLevel="1" x14ac:dyDescent="0.25">
      <c r="B9" s="8" t="s">
        <v>10</v>
      </c>
      <c r="D9" s="10">
        <f t="shared" si="0"/>
        <v>6</v>
      </c>
      <c r="G9" s="11" t="s">
        <v>219</v>
      </c>
      <c r="L9" s="1" t="s">
        <v>121</v>
      </c>
      <c r="M9" s="1" t="s">
        <v>55</v>
      </c>
    </row>
    <row r="10" spans="1:16" outlineLevel="1" x14ac:dyDescent="0.25">
      <c r="B10" s="8" t="s">
        <v>189</v>
      </c>
      <c r="D10" s="10">
        <f t="shared" si="0"/>
        <v>7</v>
      </c>
      <c r="E10" s="1">
        <f>D10+1</f>
        <v>8</v>
      </c>
      <c r="G10" s="11" t="s">
        <v>220</v>
      </c>
      <c r="L10" s="1" t="s">
        <v>121</v>
      </c>
      <c r="M10" s="1" t="s">
        <v>55</v>
      </c>
    </row>
    <row r="11" spans="1:16" outlineLevel="1" x14ac:dyDescent="0.25">
      <c r="B11" s="8" t="s">
        <v>11</v>
      </c>
      <c r="D11" s="10">
        <f>E10+1</f>
        <v>9</v>
      </c>
      <c r="L11" s="1" t="s">
        <v>121</v>
      </c>
      <c r="M11" s="1" t="s">
        <v>55</v>
      </c>
    </row>
    <row r="12" spans="1:16" outlineLevel="1" x14ac:dyDescent="0.25">
      <c r="B12" s="8" t="s">
        <v>56</v>
      </c>
      <c r="D12" s="10">
        <f t="shared" si="0"/>
        <v>10</v>
      </c>
      <c r="G12" s="11" t="s">
        <v>219</v>
      </c>
      <c r="L12" s="1" t="s">
        <v>121</v>
      </c>
      <c r="M12" s="1" t="s">
        <v>55</v>
      </c>
      <c r="P12" s="31" t="s">
        <v>221</v>
      </c>
    </row>
    <row r="13" spans="1:16" outlineLevel="1" x14ac:dyDescent="0.25">
      <c r="B13" s="8" t="s">
        <v>57</v>
      </c>
      <c r="D13" s="10">
        <f>D12+1</f>
        <v>11</v>
      </c>
      <c r="G13" s="11" t="s">
        <v>219</v>
      </c>
      <c r="L13" s="1" t="s">
        <v>121</v>
      </c>
      <c r="M13" s="1" t="s">
        <v>55</v>
      </c>
      <c r="P13" s="31"/>
    </row>
    <row r="14" spans="1:16" outlineLevel="1" x14ac:dyDescent="0.25">
      <c r="B14" s="8" t="s">
        <v>58</v>
      </c>
      <c r="D14" s="10">
        <f t="shared" si="0"/>
        <v>12</v>
      </c>
      <c r="G14" s="11" t="s">
        <v>219</v>
      </c>
      <c r="L14" s="1" t="s">
        <v>121</v>
      </c>
      <c r="M14" s="1" t="s">
        <v>55</v>
      </c>
      <c r="P14" s="31"/>
    </row>
    <row r="15" spans="1:16" outlineLevel="1" x14ac:dyDescent="0.25">
      <c r="B15" s="8" t="s">
        <v>59</v>
      </c>
      <c r="D15" s="10">
        <f t="shared" si="0"/>
        <v>13</v>
      </c>
      <c r="G15" s="11" t="s">
        <v>219</v>
      </c>
      <c r="L15" s="1" t="s">
        <v>121</v>
      </c>
      <c r="M15" s="1" t="s">
        <v>55</v>
      </c>
      <c r="P15" s="31"/>
    </row>
    <row r="16" spans="1:16" outlineLevel="1" x14ac:dyDescent="0.25">
      <c r="B16" s="8" t="s">
        <v>104</v>
      </c>
      <c r="D16" s="10">
        <f>D15+1</f>
        <v>14</v>
      </c>
      <c r="E16" s="1">
        <f>D16+1</f>
        <v>15</v>
      </c>
      <c r="G16" s="11" t="s">
        <v>220</v>
      </c>
      <c r="L16" s="1" t="s">
        <v>121</v>
      </c>
      <c r="M16" s="1" t="s">
        <v>55</v>
      </c>
    </row>
    <row r="17" spans="1:14" outlineLevel="1" x14ac:dyDescent="0.25">
      <c r="B17" s="8" t="s">
        <v>105</v>
      </c>
      <c r="D17" s="10">
        <f>E16+1</f>
        <v>16</v>
      </c>
      <c r="E17" s="1">
        <f>D17+1</f>
        <v>17</v>
      </c>
      <c r="G17" s="11" t="s">
        <v>220</v>
      </c>
      <c r="L17" s="1" t="s">
        <v>121</v>
      </c>
      <c r="M17" s="1" t="s">
        <v>55</v>
      </c>
    </row>
    <row r="18" spans="1:14" outlineLevel="1" x14ac:dyDescent="0.25">
      <c r="B18" s="8" t="s">
        <v>106</v>
      </c>
      <c r="D18" s="10">
        <f>E17+1</f>
        <v>18</v>
      </c>
      <c r="E18" s="1">
        <f>D18+1</f>
        <v>19</v>
      </c>
      <c r="G18" s="11" t="s">
        <v>220</v>
      </c>
      <c r="J18"/>
      <c r="K18" s="12"/>
      <c r="L18" s="1" t="s">
        <v>121</v>
      </c>
      <c r="M18" s="1" t="s">
        <v>55</v>
      </c>
    </row>
    <row r="19" spans="1:14" outlineLevel="1" x14ac:dyDescent="0.25">
      <c r="B19" s="8" t="s">
        <v>107</v>
      </c>
      <c r="D19" s="10">
        <f>E18+1</f>
        <v>20</v>
      </c>
      <c r="E19" s="1">
        <f>D19+1</f>
        <v>21</v>
      </c>
      <c r="G19" s="11" t="s">
        <v>220</v>
      </c>
      <c r="J19"/>
      <c r="K19" s="12"/>
      <c r="L19" s="1" t="s">
        <v>121</v>
      </c>
      <c r="M19" s="1" t="s">
        <v>55</v>
      </c>
    </row>
    <row r="20" spans="1:14" outlineLevel="1" x14ac:dyDescent="0.25">
      <c r="B20" s="8" t="s">
        <v>108</v>
      </c>
      <c r="D20" s="10">
        <f>E19+1</f>
        <v>22</v>
      </c>
      <c r="J20"/>
      <c r="K20" s="12"/>
      <c r="L20" s="1" t="s">
        <v>121</v>
      </c>
      <c r="M20" s="1" t="s">
        <v>55</v>
      </c>
    </row>
    <row r="21" spans="1:14" outlineLevel="1" x14ac:dyDescent="0.25">
      <c r="B21" s="8" t="s">
        <v>109</v>
      </c>
      <c r="D21" s="10">
        <f t="shared" ref="D21:D27" si="1">D20+1</f>
        <v>23</v>
      </c>
      <c r="J21"/>
      <c r="K21" s="12"/>
      <c r="L21" s="1" t="s">
        <v>121</v>
      </c>
      <c r="M21" s="1" t="s">
        <v>55</v>
      </c>
    </row>
    <row r="22" spans="1:14" outlineLevel="1" x14ac:dyDescent="0.25">
      <c r="B22" s="8" t="s">
        <v>110</v>
      </c>
      <c r="D22" s="10">
        <f t="shared" si="1"/>
        <v>24</v>
      </c>
      <c r="J22"/>
      <c r="K22" s="12"/>
      <c r="L22" s="1" t="s">
        <v>121</v>
      </c>
      <c r="M22" s="1" t="s">
        <v>55</v>
      </c>
    </row>
    <row r="23" spans="1:14" outlineLevel="1" x14ac:dyDescent="0.25">
      <c r="B23" s="8" t="s">
        <v>111</v>
      </c>
      <c r="D23" s="10">
        <f t="shared" si="1"/>
        <v>25</v>
      </c>
      <c r="J23"/>
      <c r="K23" s="12"/>
      <c r="L23" s="1" t="s">
        <v>121</v>
      </c>
      <c r="M23" s="1" t="s">
        <v>55</v>
      </c>
    </row>
    <row r="24" spans="1:14" outlineLevel="1" x14ac:dyDescent="0.25">
      <c r="B24" s="8" t="s">
        <v>62</v>
      </c>
      <c r="D24" s="10">
        <f t="shared" si="1"/>
        <v>26</v>
      </c>
      <c r="J24"/>
      <c r="K24" s="12"/>
      <c r="L24" s="1" t="s">
        <v>121</v>
      </c>
      <c r="M24" s="1" t="s">
        <v>55</v>
      </c>
    </row>
    <row r="25" spans="1:14" outlineLevel="1" x14ac:dyDescent="0.25">
      <c r="B25" s="8" t="s">
        <v>61</v>
      </c>
      <c r="D25" s="10">
        <f t="shared" si="1"/>
        <v>27</v>
      </c>
      <c r="J25"/>
      <c r="K25" s="12"/>
      <c r="L25" s="1" t="s">
        <v>121</v>
      </c>
      <c r="M25" s="1" t="s">
        <v>55</v>
      </c>
    </row>
    <row r="26" spans="1:14" outlineLevel="1" x14ac:dyDescent="0.25">
      <c r="B26" s="8" t="s">
        <v>60</v>
      </c>
      <c r="D26" s="10">
        <f t="shared" si="1"/>
        <v>28</v>
      </c>
      <c r="J26"/>
      <c r="K26" s="12"/>
      <c r="L26" s="1" t="s">
        <v>121</v>
      </c>
      <c r="M26" s="1" t="s">
        <v>55</v>
      </c>
    </row>
    <row r="27" spans="1:14" outlineLevel="1" x14ac:dyDescent="0.25">
      <c r="B27" s="8" t="s">
        <v>63</v>
      </c>
      <c r="D27" s="10">
        <f t="shared" si="1"/>
        <v>29</v>
      </c>
      <c r="E27" s="1">
        <f>D27+15</f>
        <v>44</v>
      </c>
      <c r="J27"/>
      <c r="K27" s="12"/>
      <c r="L27" s="1" t="s">
        <v>121</v>
      </c>
      <c r="M27" s="1" t="s">
        <v>55</v>
      </c>
    </row>
    <row r="28" spans="1:14" outlineLevel="1" x14ac:dyDescent="0.25">
      <c r="B28" s="8" t="s">
        <v>64</v>
      </c>
      <c r="D28" s="10">
        <f>E27+1</f>
        <v>45</v>
      </c>
      <c r="E28" s="1">
        <f>D28+31</f>
        <v>76</v>
      </c>
      <c r="J28"/>
      <c r="K28" s="12"/>
      <c r="L28" s="1" t="s">
        <v>121</v>
      </c>
      <c r="M28" s="1" t="s">
        <v>55</v>
      </c>
    </row>
    <row r="30" spans="1:14" x14ac:dyDescent="0.25">
      <c r="A30" s="3" t="s">
        <v>42</v>
      </c>
      <c r="J30"/>
      <c r="K30" s="12"/>
    </row>
    <row r="31" spans="1:14" outlineLevel="1" x14ac:dyDescent="0.25">
      <c r="B31" s="8" t="s">
        <v>29</v>
      </c>
      <c r="D31" s="10">
        <v>100</v>
      </c>
      <c r="G31" s="11" t="s">
        <v>219</v>
      </c>
      <c r="J31"/>
      <c r="K31" s="12"/>
      <c r="L31" s="1" t="s">
        <v>51</v>
      </c>
      <c r="M31" s="1" t="s">
        <v>55</v>
      </c>
      <c r="N31" s="16" t="s">
        <v>222</v>
      </c>
    </row>
    <row r="32" spans="1:14" outlineLevel="1" x14ac:dyDescent="0.25">
      <c r="B32" s="8" t="s">
        <v>30</v>
      </c>
      <c r="D32" s="10">
        <f>D31+1</f>
        <v>101</v>
      </c>
      <c r="G32" s="11" t="s">
        <v>219</v>
      </c>
      <c r="J32"/>
      <c r="K32" s="12"/>
      <c r="L32" s="1" t="s">
        <v>51</v>
      </c>
      <c r="M32" s="1" t="s">
        <v>55</v>
      </c>
      <c r="N32" s="1" t="s">
        <v>223</v>
      </c>
    </row>
    <row r="33" spans="1:16" outlineLevel="1" x14ac:dyDescent="0.25">
      <c r="B33" s="8" t="s">
        <v>65</v>
      </c>
      <c r="D33" s="10">
        <f t="shared" ref="D33:D39" si="2">D32+1</f>
        <v>102</v>
      </c>
      <c r="J33"/>
      <c r="K33" s="12"/>
      <c r="L33" s="1" t="s">
        <v>51</v>
      </c>
    </row>
    <row r="34" spans="1:16" ht="15" outlineLevel="1" x14ac:dyDescent="0.25">
      <c r="A34" s="1"/>
      <c r="B34" s="8" t="s">
        <v>66</v>
      </c>
      <c r="D34" s="10">
        <f t="shared" si="2"/>
        <v>103</v>
      </c>
      <c r="J34"/>
      <c r="K34" s="12"/>
      <c r="L34" s="1" t="s">
        <v>51</v>
      </c>
    </row>
    <row r="35" spans="1:16" ht="15" outlineLevel="1" x14ac:dyDescent="0.25">
      <c r="A35" s="1"/>
      <c r="B35" s="8" t="s">
        <v>67</v>
      </c>
      <c r="D35" s="10">
        <f t="shared" si="2"/>
        <v>104</v>
      </c>
      <c r="J35"/>
      <c r="K35" s="12"/>
      <c r="L35" s="1" t="s">
        <v>51</v>
      </c>
    </row>
    <row r="36" spans="1:16" ht="15" outlineLevel="1" x14ac:dyDescent="0.25">
      <c r="A36" s="1"/>
      <c r="B36" s="8" t="s">
        <v>71</v>
      </c>
      <c r="D36" s="10">
        <f t="shared" si="2"/>
        <v>105</v>
      </c>
      <c r="J36"/>
      <c r="K36" s="12"/>
      <c r="L36" s="1" t="s">
        <v>51</v>
      </c>
    </row>
    <row r="37" spans="1:16" ht="15" outlineLevel="1" x14ac:dyDescent="0.25">
      <c r="A37" s="1"/>
      <c r="B37" s="8" t="s">
        <v>68</v>
      </c>
      <c r="D37" s="10">
        <f t="shared" si="2"/>
        <v>106</v>
      </c>
      <c r="J37"/>
      <c r="K37" s="12"/>
      <c r="L37" s="1" t="s">
        <v>51</v>
      </c>
    </row>
    <row r="38" spans="1:16" ht="15" outlineLevel="1" x14ac:dyDescent="0.25">
      <c r="A38" s="1"/>
      <c r="B38" s="8" t="s">
        <v>69</v>
      </c>
      <c r="D38" s="10">
        <f t="shared" si="2"/>
        <v>107</v>
      </c>
      <c r="J38"/>
      <c r="K38" s="12"/>
      <c r="L38" s="1" t="s">
        <v>51</v>
      </c>
    </row>
    <row r="39" spans="1:16" ht="15" outlineLevel="1" x14ac:dyDescent="0.25">
      <c r="A39" s="1"/>
      <c r="B39" s="8" t="s">
        <v>70</v>
      </c>
      <c r="D39" s="10">
        <f t="shared" si="2"/>
        <v>108</v>
      </c>
      <c r="J39"/>
      <c r="K39" s="12"/>
      <c r="L39" s="1" t="s">
        <v>51</v>
      </c>
    </row>
    <row r="40" spans="1:16" ht="15" outlineLevel="1" x14ac:dyDescent="0.25">
      <c r="A40" s="1"/>
      <c r="B40" s="8" t="s">
        <v>72</v>
      </c>
      <c r="D40" s="10">
        <f>D39+1</f>
        <v>109</v>
      </c>
      <c r="G40" s="11" t="s">
        <v>219</v>
      </c>
      <c r="J40"/>
      <c r="K40" s="12"/>
      <c r="L40" s="1" t="s">
        <v>51</v>
      </c>
      <c r="P40" s="1" t="s">
        <v>224</v>
      </c>
    </row>
    <row r="41" spans="1:16" ht="15" outlineLevel="1" x14ac:dyDescent="0.25">
      <c r="A41" s="1"/>
      <c r="B41" s="8" t="s">
        <v>73</v>
      </c>
      <c r="D41" s="10">
        <f t="shared" ref="D41:D67" si="3">D40+1</f>
        <v>110</v>
      </c>
      <c r="G41" s="11" t="s">
        <v>219</v>
      </c>
      <c r="J41"/>
      <c r="K41" s="12"/>
      <c r="L41" s="1" t="s">
        <v>51</v>
      </c>
      <c r="N41" s="1" t="s">
        <v>225</v>
      </c>
      <c r="P41" s="1" t="s">
        <v>228</v>
      </c>
    </row>
    <row r="42" spans="1:16" ht="15" outlineLevel="1" x14ac:dyDescent="0.25">
      <c r="A42" s="1"/>
      <c r="B42" s="8" t="s">
        <v>74</v>
      </c>
      <c r="D42" s="10">
        <f t="shared" si="3"/>
        <v>111</v>
      </c>
      <c r="G42" s="11" t="s">
        <v>219</v>
      </c>
      <c r="J42"/>
      <c r="K42" s="12"/>
      <c r="L42" s="1" t="s">
        <v>51</v>
      </c>
      <c r="N42" s="16" t="s">
        <v>226</v>
      </c>
      <c r="P42" s="1" t="s">
        <v>227</v>
      </c>
    </row>
    <row r="43" spans="1:16" ht="15" outlineLevel="1" x14ac:dyDescent="0.25">
      <c r="A43" s="1"/>
      <c r="B43" s="8" t="s">
        <v>75</v>
      </c>
      <c r="D43" s="10">
        <f t="shared" si="3"/>
        <v>112</v>
      </c>
      <c r="G43" s="11" t="s">
        <v>219</v>
      </c>
      <c r="J43"/>
      <c r="K43" s="12"/>
      <c r="L43" s="1" t="s">
        <v>51</v>
      </c>
      <c r="N43" s="16" t="s">
        <v>229</v>
      </c>
      <c r="P43" s="1" t="s">
        <v>230</v>
      </c>
    </row>
    <row r="44" spans="1:16" ht="15" outlineLevel="1" x14ac:dyDescent="0.25">
      <c r="A44" s="1"/>
      <c r="B44" s="8" t="s">
        <v>76</v>
      </c>
      <c r="D44" s="10">
        <f t="shared" si="3"/>
        <v>113</v>
      </c>
      <c r="G44" s="11" t="s">
        <v>219</v>
      </c>
      <c r="J44"/>
      <c r="K44" s="12"/>
      <c r="L44" s="1" t="s">
        <v>51</v>
      </c>
      <c r="N44" s="1" t="s">
        <v>231</v>
      </c>
      <c r="P44" s="1" t="s">
        <v>232</v>
      </c>
    </row>
    <row r="45" spans="1:16" ht="15" outlineLevel="1" x14ac:dyDescent="0.25">
      <c r="A45" s="1"/>
      <c r="B45" s="8" t="s">
        <v>77</v>
      </c>
      <c r="D45" s="10">
        <f t="shared" si="3"/>
        <v>114</v>
      </c>
      <c r="G45" s="11" t="s">
        <v>219</v>
      </c>
      <c r="J45"/>
      <c r="K45" s="12"/>
      <c r="L45" s="1" t="s">
        <v>51</v>
      </c>
      <c r="N45" s="1" t="s">
        <v>233</v>
      </c>
      <c r="P45" s="1" t="s">
        <v>234</v>
      </c>
    </row>
    <row r="46" spans="1:16" outlineLevel="1" x14ac:dyDescent="0.25">
      <c r="B46" s="8" t="s">
        <v>78</v>
      </c>
      <c r="D46" s="10">
        <f t="shared" si="3"/>
        <v>115</v>
      </c>
      <c r="G46" s="11" t="s">
        <v>219</v>
      </c>
      <c r="L46" s="1" t="s">
        <v>51</v>
      </c>
      <c r="N46" s="1" t="s">
        <v>233</v>
      </c>
      <c r="P46" s="1" t="s">
        <v>235</v>
      </c>
    </row>
    <row r="47" spans="1:16" outlineLevel="1" x14ac:dyDescent="0.25">
      <c r="B47" s="8" t="s">
        <v>180</v>
      </c>
      <c r="D47" s="10">
        <f t="shared" si="3"/>
        <v>116</v>
      </c>
      <c r="L47" s="1" t="s">
        <v>51</v>
      </c>
      <c r="N47" s="1" t="s">
        <v>236</v>
      </c>
    </row>
    <row r="48" spans="1:16" outlineLevel="1" x14ac:dyDescent="0.25">
      <c r="B48" s="8" t="s">
        <v>181</v>
      </c>
      <c r="D48" s="10">
        <f t="shared" si="3"/>
        <v>117</v>
      </c>
      <c r="L48" s="1" t="s">
        <v>51</v>
      </c>
      <c r="N48" s="1" t="s">
        <v>236</v>
      </c>
    </row>
    <row r="49" spans="2:14" outlineLevel="1" x14ac:dyDescent="0.25">
      <c r="B49" s="8" t="s">
        <v>177</v>
      </c>
      <c r="D49" s="10">
        <f t="shared" si="3"/>
        <v>118</v>
      </c>
      <c r="L49" s="1" t="s">
        <v>51</v>
      </c>
      <c r="M49" s="1" t="s">
        <v>55</v>
      </c>
      <c r="N49" s="1" t="s">
        <v>236</v>
      </c>
    </row>
    <row r="50" spans="2:14" outlineLevel="1" x14ac:dyDescent="0.25">
      <c r="B50" s="8" t="s">
        <v>178</v>
      </c>
      <c r="D50" s="10">
        <f t="shared" si="3"/>
        <v>119</v>
      </c>
      <c r="L50" s="1" t="s">
        <v>51</v>
      </c>
      <c r="M50" s="1" t="s">
        <v>55</v>
      </c>
      <c r="N50" s="1" t="s">
        <v>236</v>
      </c>
    </row>
    <row r="51" spans="2:14" outlineLevel="1" x14ac:dyDescent="0.25">
      <c r="B51" s="8" t="s">
        <v>179</v>
      </c>
      <c r="D51" s="10">
        <f t="shared" si="3"/>
        <v>120</v>
      </c>
      <c r="E51" s="1">
        <f>D51+1</f>
        <v>121</v>
      </c>
      <c r="G51" s="11" t="s">
        <v>220</v>
      </c>
      <c r="L51" s="1" t="s">
        <v>51</v>
      </c>
      <c r="M51" s="1" t="s">
        <v>55</v>
      </c>
    </row>
    <row r="52" spans="2:14" outlineLevel="1" x14ac:dyDescent="0.25">
      <c r="B52" s="8" t="s">
        <v>179</v>
      </c>
      <c r="D52" s="10">
        <f>E51+1</f>
        <v>122</v>
      </c>
      <c r="E52" s="1">
        <f>D52+1</f>
        <v>123</v>
      </c>
      <c r="G52" s="11" t="s">
        <v>220</v>
      </c>
      <c r="L52" s="1" t="s">
        <v>51</v>
      </c>
      <c r="M52" s="1" t="s">
        <v>55</v>
      </c>
    </row>
    <row r="53" spans="2:14" outlineLevel="1" x14ac:dyDescent="0.25">
      <c r="B53" s="8" t="s">
        <v>31</v>
      </c>
      <c r="D53" s="10">
        <f>E52+1</f>
        <v>124</v>
      </c>
      <c r="L53" s="1" t="s">
        <v>51</v>
      </c>
      <c r="M53" s="1" t="s">
        <v>55</v>
      </c>
    </row>
    <row r="54" spans="2:14" outlineLevel="1" x14ac:dyDescent="0.25">
      <c r="B54" s="8" t="s">
        <v>37</v>
      </c>
      <c r="D54" s="10">
        <f t="shared" si="3"/>
        <v>125</v>
      </c>
      <c r="L54" s="1" t="s">
        <v>51</v>
      </c>
      <c r="M54" s="1" t="s">
        <v>55</v>
      </c>
    </row>
    <row r="55" spans="2:14" outlineLevel="1" x14ac:dyDescent="0.25">
      <c r="B55" s="8" t="s">
        <v>43</v>
      </c>
      <c r="D55" s="10">
        <f t="shared" si="3"/>
        <v>126</v>
      </c>
      <c r="E55" s="1">
        <f t="shared" ref="E55:E62" si="4">D55+1</f>
        <v>127</v>
      </c>
      <c r="L55" s="1" t="s">
        <v>51</v>
      </c>
      <c r="M55" s="1" t="s">
        <v>55</v>
      </c>
    </row>
    <row r="56" spans="2:14" outlineLevel="1" x14ac:dyDescent="0.25">
      <c r="B56" s="8" t="s">
        <v>44</v>
      </c>
      <c r="D56" s="10">
        <f t="shared" ref="D56:D63" si="5">E55+1</f>
        <v>128</v>
      </c>
      <c r="E56" s="1">
        <f t="shared" si="4"/>
        <v>129</v>
      </c>
      <c r="L56" s="1" t="s">
        <v>51</v>
      </c>
      <c r="M56" s="1" t="s">
        <v>55</v>
      </c>
    </row>
    <row r="57" spans="2:14" outlineLevel="1" x14ac:dyDescent="0.25">
      <c r="B57" s="8" t="s">
        <v>190</v>
      </c>
      <c r="D57" s="10">
        <f>E56+1</f>
        <v>130</v>
      </c>
      <c r="E57" s="1">
        <f>D57+1</f>
        <v>131</v>
      </c>
      <c r="L57" s="1" t="s">
        <v>51</v>
      </c>
      <c r="M57" s="1" t="s">
        <v>55</v>
      </c>
    </row>
    <row r="58" spans="2:14" outlineLevel="1" x14ac:dyDescent="0.25">
      <c r="B58" s="8" t="s">
        <v>86</v>
      </c>
      <c r="D58" s="10">
        <f>E57+1</f>
        <v>132</v>
      </c>
      <c r="E58" s="1">
        <f t="shared" si="4"/>
        <v>133</v>
      </c>
      <c r="L58" s="1" t="s">
        <v>51</v>
      </c>
      <c r="M58" s="1" t="s">
        <v>55</v>
      </c>
    </row>
    <row r="59" spans="2:14" outlineLevel="1" x14ac:dyDescent="0.25">
      <c r="B59" s="8" t="s">
        <v>87</v>
      </c>
      <c r="D59" s="10">
        <f t="shared" si="5"/>
        <v>134</v>
      </c>
      <c r="E59" s="1">
        <f t="shared" si="4"/>
        <v>135</v>
      </c>
      <c r="L59" s="1" t="s">
        <v>51</v>
      </c>
      <c r="M59" s="1" t="s">
        <v>55</v>
      </c>
    </row>
    <row r="60" spans="2:14" outlineLevel="1" x14ac:dyDescent="0.25">
      <c r="B60" s="8" t="s">
        <v>79</v>
      </c>
      <c r="D60" s="10">
        <f t="shared" si="5"/>
        <v>136</v>
      </c>
      <c r="E60" s="1">
        <f t="shared" si="4"/>
        <v>137</v>
      </c>
      <c r="L60" s="1" t="s">
        <v>51</v>
      </c>
      <c r="M60" s="1" t="s">
        <v>55</v>
      </c>
    </row>
    <row r="61" spans="2:14" outlineLevel="1" x14ac:dyDescent="0.25">
      <c r="B61" s="8" t="s">
        <v>45</v>
      </c>
      <c r="D61" s="10">
        <f t="shared" si="5"/>
        <v>138</v>
      </c>
      <c r="E61" s="1">
        <f t="shared" si="4"/>
        <v>139</v>
      </c>
      <c r="L61" s="1" t="s">
        <v>51</v>
      </c>
      <c r="M61" s="1" t="s">
        <v>55</v>
      </c>
    </row>
    <row r="62" spans="2:14" outlineLevel="1" x14ac:dyDescent="0.25">
      <c r="B62" s="8" t="s">
        <v>33</v>
      </c>
      <c r="D62" s="10">
        <f t="shared" si="5"/>
        <v>140</v>
      </c>
      <c r="E62" s="1">
        <f t="shared" si="4"/>
        <v>141</v>
      </c>
      <c r="L62" s="1" t="s">
        <v>51</v>
      </c>
      <c r="M62" s="1" t="s">
        <v>55</v>
      </c>
    </row>
    <row r="63" spans="2:14" outlineLevel="1" x14ac:dyDescent="0.25">
      <c r="B63" s="8" t="s">
        <v>34</v>
      </c>
      <c r="D63" s="10">
        <f t="shared" si="5"/>
        <v>142</v>
      </c>
      <c r="L63" s="1" t="s">
        <v>51</v>
      </c>
      <c r="M63" s="1" t="s">
        <v>55</v>
      </c>
    </row>
    <row r="64" spans="2:14" outlineLevel="1" x14ac:dyDescent="0.25">
      <c r="B64" s="8" t="s">
        <v>35</v>
      </c>
      <c r="D64" s="10">
        <f t="shared" si="3"/>
        <v>143</v>
      </c>
      <c r="L64" s="1" t="s">
        <v>51</v>
      </c>
      <c r="M64" s="1" t="s">
        <v>55</v>
      </c>
    </row>
    <row r="65" spans="1:16" outlineLevel="1" x14ac:dyDescent="0.25">
      <c r="B65" s="8" t="s">
        <v>32</v>
      </c>
      <c r="D65" s="10">
        <f t="shared" si="3"/>
        <v>144</v>
      </c>
      <c r="L65" s="1" t="s">
        <v>51</v>
      </c>
      <c r="M65" s="1" t="s">
        <v>55</v>
      </c>
    </row>
    <row r="66" spans="1:16" outlineLevel="1" x14ac:dyDescent="0.25">
      <c r="B66" s="8" t="s">
        <v>36</v>
      </c>
      <c r="D66" s="10">
        <f t="shared" si="3"/>
        <v>145</v>
      </c>
      <c r="L66" s="1" t="s">
        <v>51</v>
      </c>
      <c r="M66" s="1" t="s">
        <v>55</v>
      </c>
    </row>
    <row r="67" spans="1:16" outlineLevel="1" x14ac:dyDescent="0.25">
      <c r="B67" s="8" t="s">
        <v>175</v>
      </c>
      <c r="D67" s="10">
        <f t="shared" si="3"/>
        <v>146</v>
      </c>
      <c r="L67" s="1" t="s">
        <v>51</v>
      </c>
      <c r="M67" s="1" t="s">
        <v>55</v>
      </c>
    </row>
    <row r="69" spans="1:16" x14ac:dyDescent="0.25">
      <c r="A69" s="3" t="s">
        <v>49</v>
      </c>
    </row>
    <row r="70" spans="1:16" outlineLevel="1" x14ac:dyDescent="0.25">
      <c r="A70" s="13" t="s">
        <v>188</v>
      </c>
    </row>
    <row r="71" spans="1:16" outlineLevel="1" x14ac:dyDescent="0.25">
      <c r="B71" s="8" t="s">
        <v>46</v>
      </c>
      <c r="D71" s="10">
        <v>190</v>
      </c>
      <c r="G71" s="11" t="s">
        <v>219</v>
      </c>
      <c r="J71"/>
      <c r="K71" s="12"/>
      <c r="L71" s="1" t="s">
        <v>51</v>
      </c>
      <c r="M71" s="1" t="s">
        <v>55</v>
      </c>
      <c r="N71" s="1" t="s">
        <v>123</v>
      </c>
      <c r="P71" s="1" t="s">
        <v>240</v>
      </c>
    </row>
    <row r="72" spans="1:16" outlineLevel="1" x14ac:dyDescent="0.25">
      <c r="B72" s="8" t="s">
        <v>47</v>
      </c>
      <c r="D72" s="10">
        <v>191</v>
      </c>
      <c r="G72" s="11" t="s">
        <v>219</v>
      </c>
      <c r="J72"/>
      <c r="K72" s="12"/>
      <c r="L72" s="1" t="s">
        <v>51</v>
      </c>
      <c r="M72" s="1" t="s">
        <v>55</v>
      </c>
      <c r="N72" s="1" t="s">
        <v>123</v>
      </c>
      <c r="P72" s="1" t="s">
        <v>239</v>
      </c>
    </row>
    <row r="73" spans="1:16" outlineLevel="1" x14ac:dyDescent="0.25">
      <c r="B73" s="8" t="s">
        <v>48</v>
      </c>
      <c r="D73" s="10">
        <v>192</v>
      </c>
      <c r="J73"/>
      <c r="K73" s="12"/>
      <c r="L73" s="1" t="s">
        <v>51</v>
      </c>
      <c r="M73" s="1" t="s">
        <v>55</v>
      </c>
      <c r="P73" s="1" t="s">
        <v>237</v>
      </c>
    </row>
    <row r="74" spans="1:16" outlineLevel="1" x14ac:dyDescent="0.25">
      <c r="B74" s="8" t="s">
        <v>142</v>
      </c>
      <c r="D74" s="10">
        <v>193</v>
      </c>
      <c r="J74"/>
      <c r="K74" s="12"/>
      <c r="L74" s="1" t="s">
        <v>51</v>
      </c>
      <c r="M74" s="1" t="s">
        <v>55</v>
      </c>
      <c r="P74" s="1" t="s">
        <v>238</v>
      </c>
    </row>
    <row r="75" spans="1:16" outlineLevel="1" x14ac:dyDescent="0.25">
      <c r="J75"/>
      <c r="K75" s="12"/>
    </row>
    <row r="76" spans="1:16" outlineLevel="1" x14ac:dyDescent="0.25">
      <c r="B76" s="8" t="s">
        <v>2</v>
      </c>
      <c r="D76" s="10">
        <v>200</v>
      </c>
      <c r="E76" s="1">
        <f>D172</f>
        <v>295</v>
      </c>
      <c r="G76" s="11" t="s">
        <v>219</v>
      </c>
      <c r="J76"/>
      <c r="K76" s="12"/>
      <c r="L76" s="1" t="s">
        <v>51</v>
      </c>
      <c r="M76" s="1" t="s">
        <v>55</v>
      </c>
      <c r="N76" s="1" t="s">
        <v>123</v>
      </c>
    </row>
    <row r="77" spans="1:16" ht="15.75" hidden="1" customHeight="1" outlineLevel="2" x14ac:dyDescent="0.25">
      <c r="B77" s="8" t="str">
        <f>CONCATENATE("CT Size - Channel ",C77)</f>
        <v>CT Size - Channel 1</v>
      </c>
      <c r="C77" s="1">
        <v>1</v>
      </c>
      <c r="D77" s="10">
        <f>D76</f>
        <v>200</v>
      </c>
      <c r="G77" s="11" t="s">
        <v>219</v>
      </c>
      <c r="L77" s="1" t="s">
        <v>51</v>
      </c>
      <c r="M77" s="1" t="s">
        <v>55</v>
      </c>
      <c r="N77" s="1" t="s">
        <v>123</v>
      </c>
    </row>
    <row r="78" spans="1:16" ht="15.75" hidden="1" customHeight="1" outlineLevel="2" x14ac:dyDescent="0.25">
      <c r="B78" s="8" t="str">
        <f t="shared" ref="B78:B141" si="6">CONCATENATE("CT Size - Channel ",C78)</f>
        <v>CT Size - Channel 2</v>
      </c>
      <c r="C78" s="1">
        <f t="shared" ref="C78:C109" si="7">C77+1</f>
        <v>2</v>
      </c>
      <c r="D78" s="10">
        <f t="shared" ref="D78:D109" si="8">D77+1</f>
        <v>201</v>
      </c>
      <c r="G78" s="11" t="s">
        <v>219</v>
      </c>
      <c r="L78" s="1" t="s">
        <v>51</v>
      </c>
      <c r="M78" s="1" t="s">
        <v>55</v>
      </c>
      <c r="N78" s="1" t="s">
        <v>123</v>
      </c>
    </row>
    <row r="79" spans="1:16" ht="15.75" hidden="1" customHeight="1" outlineLevel="2" x14ac:dyDescent="0.25">
      <c r="B79" s="8" t="str">
        <f t="shared" si="6"/>
        <v>CT Size - Channel 3</v>
      </c>
      <c r="C79" s="1">
        <f t="shared" si="7"/>
        <v>3</v>
      </c>
      <c r="D79" s="10">
        <f t="shared" si="8"/>
        <v>202</v>
      </c>
      <c r="G79" s="11" t="s">
        <v>219</v>
      </c>
      <c r="L79" s="1" t="s">
        <v>51</v>
      </c>
      <c r="M79" s="1" t="s">
        <v>55</v>
      </c>
      <c r="N79" s="1" t="s">
        <v>123</v>
      </c>
    </row>
    <row r="80" spans="1:16" ht="15.75" hidden="1" customHeight="1" outlineLevel="2" x14ac:dyDescent="0.25">
      <c r="B80" s="8" t="str">
        <f t="shared" si="6"/>
        <v>CT Size - Channel 4</v>
      </c>
      <c r="C80" s="1">
        <f t="shared" si="7"/>
        <v>4</v>
      </c>
      <c r="D80" s="10">
        <f t="shared" si="8"/>
        <v>203</v>
      </c>
      <c r="G80" s="11" t="s">
        <v>219</v>
      </c>
      <c r="L80" s="1" t="s">
        <v>51</v>
      </c>
      <c r="M80" s="1" t="s">
        <v>55</v>
      </c>
      <c r="N80" s="1" t="s">
        <v>123</v>
      </c>
    </row>
    <row r="81" spans="1:14" ht="15.75" hidden="1" customHeight="1" outlineLevel="2" x14ac:dyDescent="0.25">
      <c r="B81" s="8" t="str">
        <f t="shared" si="6"/>
        <v>CT Size - Channel 5</v>
      </c>
      <c r="C81" s="1">
        <f t="shared" si="7"/>
        <v>5</v>
      </c>
      <c r="D81" s="10">
        <f t="shared" si="8"/>
        <v>204</v>
      </c>
      <c r="G81" s="11" t="s">
        <v>219</v>
      </c>
      <c r="L81" s="1" t="s">
        <v>51</v>
      </c>
      <c r="M81" s="1" t="s">
        <v>55</v>
      </c>
      <c r="N81" s="1" t="s">
        <v>123</v>
      </c>
    </row>
    <row r="82" spans="1:14" ht="15.75" hidden="1" customHeight="1" outlineLevel="2" x14ac:dyDescent="0.25">
      <c r="B82" s="8" t="str">
        <f t="shared" si="6"/>
        <v>CT Size - Channel 6</v>
      </c>
      <c r="C82" s="1">
        <f t="shared" si="7"/>
        <v>6</v>
      </c>
      <c r="D82" s="10">
        <f t="shared" si="8"/>
        <v>205</v>
      </c>
      <c r="G82" s="11" t="s">
        <v>219</v>
      </c>
      <c r="L82" s="1" t="s">
        <v>51</v>
      </c>
      <c r="M82" s="1" t="s">
        <v>55</v>
      </c>
      <c r="N82" s="1" t="s">
        <v>123</v>
      </c>
    </row>
    <row r="83" spans="1:14" ht="15.75" hidden="1" customHeight="1" outlineLevel="2" x14ac:dyDescent="0.25">
      <c r="B83" s="8" t="str">
        <f t="shared" si="6"/>
        <v>CT Size - Channel 7</v>
      </c>
      <c r="C83" s="1">
        <f t="shared" si="7"/>
        <v>7</v>
      </c>
      <c r="D83" s="10">
        <f t="shared" si="8"/>
        <v>206</v>
      </c>
      <c r="G83" s="11" t="s">
        <v>219</v>
      </c>
      <c r="L83" s="1" t="s">
        <v>51</v>
      </c>
      <c r="M83" s="1" t="s">
        <v>55</v>
      </c>
      <c r="N83" s="1" t="s">
        <v>123</v>
      </c>
    </row>
    <row r="84" spans="1:14" ht="15" hidden="1" customHeight="1" outlineLevel="2" x14ac:dyDescent="0.25">
      <c r="A84" s="1"/>
      <c r="B84" s="8" t="str">
        <f t="shared" si="6"/>
        <v>CT Size - Channel 8</v>
      </c>
      <c r="C84" s="1">
        <f t="shared" si="7"/>
        <v>8</v>
      </c>
      <c r="D84" s="10">
        <f t="shared" si="8"/>
        <v>207</v>
      </c>
      <c r="G84" s="11" t="s">
        <v>219</v>
      </c>
      <c r="L84" s="1" t="s">
        <v>51</v>
      </c>
      <c r="M84" s="1" t="s">
        <v>55</v>
      </c>
      <c r="N84" s="1" t="s">
        <v>123</v>
      </c>
    </row>
    <row r="85" spans="1:14" ht="15" hidden="1" customHeight="1" outlineLevel="2" x14ac:dyDescent="0.25">
      <c r="A85" s="1"/>
      <c r="B85" s="8" t="str">
        <f t="shared" si="6"/>
        <v>CT Size - Channel 9</v>
      </c>
      <c r="C85" s="1">
        <f t="shared" si="7"/>
        <v>9</v>
      </c>
      <c r="D85" s="10">
        <f t="shared" si="8"/>
        <v>208</v>
      </c>
      <c r="G85" s="11" t="s">
        <v>219</v>
      </c>
      <c r="L85" s="1" t="s">
        <v>51</v>
      </c>
      <c r="M85" s="1" t="s">
        <v>55</v>
      </c>
      <c r="N85" s="1" t="s">
        <v>123</v>
      </c>
    </row>
    <row r="86" spans="1:14" ht="15" hidden="1" customHeight="1" outlineLevel="2" x14ac:dyDescent="0.25">
      <c r="A86" s="1"/>
      <c r="B86" s="8" t="str">
        <f t="shared" si="6"/>
        <v>CT Size - Channel 10</v>
      </c>
      <c r="C86" s="1">
        <f t="shared" si="7"/>
        <v>10</v>
      </c>
      <c r="D86" s="10">
        <f t="shared" si="8"/>
        <v>209</v>
      </c>
      <c r="G86" s="11" t="s">
        <v>219</v>
      </c>
      <c r="L86" s="1" t="s">
        <v>51</v>
      </c>
      <c r="M86" s="1" t="s">
        <v>55</v>
      </c>
      <c r="N86" s="1" t="s">
        <v>123</v>
      </c>
    </row>
    <row r="87" spans="1:14" ht="15" hidden="1" customHeight="1" outlineLevel="2" x14ac:dyDescent="0.25">
      <c r="A87" s="1"/>
      <c r="B87" s="8" t="str">
        <f t="shared" si="6"/>
        <v>CT Size - Channel 11</v>
      </c>
      <c r="C87" s="1">
        <f t="shared" si="7"/>
        <v>11</v>
      </c>
      <c r="D87" s="10">
        <f t="shared" si="8"/>
        <v>210</v>
      </c>
      <c r="G87" s="11" t="s">
        <v>219</v>
      </c>
      <c r="L87" s="1" t="s">
        <v>51</v>
      </c>
      <c r="M87" s="1" t="s">
        <v>55</v>
      </c>
      <c r="N87" s="1" t="s">
        <v>123</v>
      </c>
    </row>
    <row r="88" spans="1:14" ht="15" hidden="1" customHeight="1" outlineLevel="2" x14ac:dyDescent="0.25">
      <c r="A88" s="1"/>
      <c r="B88" s="8" t="str">
        <f t="shared" si="6"/>
        <v>CT Size - Channel 12</v>
      </c>
      <c r="C88" s="1">
        <f t="shared" si="7"/>
        <v>12</v>
      </c>
      <c r="D88" s="10">
        <f t="shared" si="8"/>
        <v>211</v>
      </c>
      <c r="G88" s="11" t="s">
        <v>219</v>
      </c>
      <c r="L88" s="1" t="s">
        <v>51</v>
      </c>
      <c r="M88" s="1" t="s">
        <v>55</v>
      </c>
      <c r="N88" s="1" t="s">
        <v>123</v>
      </c>
    </row>
    <row r="89" spans="1:14" ht="15" hidden="1" customHeight="1" outlineLevel="2" x14ac:dyDescent="0.25">
      <c r="A89" s="1"/>
      <c r="B89" s="8" t="str">
        <f t="shared" si="6"/>
        <v>CT Size - Channel 13</v>
      </c>
      <c r="C89" s="1">
        <f t="shared" si="7"/>
        <v>13</v>
      </c>
      <c r="D89" s="10">
        <f t="shared" si="8"/>
        <v>212</v>
      </c>
      <c r="G89" s="11" t="s">
        <v>219</v>
      </c>
      <c r="L89" s="1" t="s">
        <v>51</v>
      </c>
      <c r="M89" s="1" t="s">
        <v>55</v>
      </c>
      <c r="N89" s="1" t="s">
        <v>123</v>
      </c>
    </row>
    <row r="90" spans="1:14" ht="15" hidden="1" customHeight="1" outlineLevel="2" x14ac:dyDescent="0.25">
      <c r="A90" s="1"/>
      <c r="B90" s="8" t="str">
        <f t="shared" si="6"/>
        <v>CT Size - Channel 14</v>
      </c>
      <c r="C90" s="1">
        <f t="shared" si="7"/>
        <v>14</v>
      </c>
      <c r="D90" s="10">
        <f t="shared" si="8"/>
        <v>213</v>
      </c>
      <c r="G90" s="11" t="s">
        <v>219</v>
      </c>
      <c r="L90" s="1" t="s">
        <v>51</v>
      </c>
      <c r="M90" s="1" t="s">
        <v>55</v>
      </c>
      <c r="N90" s="1" t="s">
        <v>123</v>
      </c>
    </row>
    <row r="91" spans="1:14" ht="15" hidden="1" customHeight="1" outlineLevel="2" x14ac:dyDescent="0.25">
      <c r="A91" s="1"/>
      <c r="B91" s="8" t="str">
        <f t="shared" si="6"/>
        <v>CT Size - Channel 15</v>
      </c>
      <c r="C91" s="1">
        <f t="shared" si="7"/>
        <v>15</v>
      </c>
      <c r="D91" s="10">
        <f t="shared" si="8"/>
        <v>214</v>
      </c>
      <c r="G91" s="11" t="s">
        <v>219</v>
      </c>
      <c r="L91" s="1" t="s">
        <v>51</v>
      </c>
      <c r="M91" s="1" t="s">
        <v>55</v>
      </c>
      <c r="N91" s="1" t="s">
        <v>123</v>
      </c>
    </row>
    <row r="92" spans="1:14" ht="15" hidden="1" customHeight="1" outlineLevel="2" x14ac:dyDescent="0.25">
      <c r="A92" s="1"/>
      <c r="B92" s="8" t="str">
        <f t="shared" si="6"/>
        <v>CT Size - Channel 16</v>
      </c>
      <c r="C92" s="1">
        <f t="shared" si="7"/>
        <v>16</v>
      </c>
      <c r="D92" s="10">
        <f t="shared" si="8"/>
        <v>215</v>
      </c>
      <c r="G92" s="11" t="s">
        <v>219</v>
      </c>
      <c r="L92" s="1" t="s">
        <v>51</v>
      </c>
      <c r="M92" s="1" t="s">
        <v>55</v>
      </c>
      <c r="N92" s="1" t="s">
        <v>123</v>
      </c>
    </row>
    <row r="93" spans="1:14" ht="15" hidden="1" customHeight="1" outlineLevel="2" x14ac:dyDescent="0.25">
      <c r="A93" s="1"/>
      <c r="B93" s="8" t="str">
        <f t="shared" si="6"/>
        <v>CT Size - Channel 17</v>
      </c>
      <c r="C93" s="1">
        <f t="shared" si="7"/>
        <v>17</v>
      </c>
      <c r="D93" s="10">
        <f t="shared" si="8"/>
        <v>216</v>
      </c>
      <c r="G93" s="11" t="s">
        <v>219</v>
      </c>
      <c r="L93" s="1" t="s">
        <v>51</v>
      </c>
      <c r="M93" s="1" t="s">
        <v>55</v>
      </c>
      <c r="N93" s="1" t="s">
        <v>123</v>
      </c>
    </row>
    <row r="94" spans="1:14" ht="15" hidden="1" customHeight="1" outlineLevel="2" x14ac:dyDescent="0.25">
      <c r="A94" s="1"/>
      <c r="B94" s="8" t="str">
        <f t="shared" si="6"/>
        <v>CT Size - Channel 18</v>
      </c>
      <c r="C94" s="1">
        <f t="shared" si="7"/>
        <v>18</v>
      </c>
      <c r="D94" s="10">
        <f t="shared" si="8"/>
        <v>217</v>
      </c>
      <c r="G94" s="11" t="s">
        <v>219</v>
      </c>
      <c r="L94" s="1" t="s">
        <v>51</v>
      </c>
      <c r="M94" s="1" t="s">
        <v>55</v>
      </c>
      <c r="N94" s="1" t="s">
        <v>123</v>
      </c>
    </row>
    <row r="95" spans="1:14" ht="15" hidden="1" customHeight="1" outlineLevel="2" x14ac:dyDescent="0.25">
      <c r="A95" s="1"/>
      <c r="B95" s="8" t="str">
        <f t="shared" si="6"/>
        <v>CT Size - Channel 19</v>
      </c>
      <c r="C95" s="1">
        <f t="shared" si="7"/>
        <v>19</v>
      </c>
      <c r="D95" s="10">
        <f t="shared" si="8"/>
        <v>218</v>
      </c>
      <c r="G95" s="11" t="s">
        <v>219</v>
      </c>
      <c r="L95" s="1" t="s">
        <v>51</v>
      </c>
      <c r="M95" s="1" t="s">
        <v>55</v>
      </c>
      <c r="N95" s="1" t="s">
        <v>123</v>
      </c>
    </row>
    <row r="96" spans="1:14" ht="15" hidden="1" customHeight="1" outlineLevel="2" x14ac:dyDescent="0.25">
      <c r="A96" s="1"/>
      <c r="B96" s="8" t="str">
        <f t="shared" si="6"/>
        <v>CT Size - Channel 20</v>
      </c>
      <c r="C96" s="1">
        <f t="shared" si="7"/>
        <v>20</v>
      </c>
      <c r="D96" s="10">
        <f t="shared" si="8"/>
        <v>219</v>
      </c>
      <c r="G96" s="11" t="s">
        <v>219</v>
      </c>
      <c r="L96" s="1" t="s">
        <v>51</v>
      </c>
      <c r="M96" s="1" t="s">
        <v>55</v>
      </c>
      <c r="N96" s="1" t="s">
        <v>123</v>
      </c>
    </row>
    <row r="97" spans="1:14" ht="15" hidden="1" customHeight="1" outlineLevel="2" x14ac:dyDescent="0.25">
      <c r="A97" s="1"/>
      <c r="B97" s="8" t="str">
        <f t="shared" si="6"/>
        <v>CT Size - Channel 21</v>
      </c>
      <c r="C97" s="1">
        <f t="shared" si="7"/>
        <v>21</v>
      </c>
      <c r="D97" s="10">
        <f t="shared" si="8"/>
        <v>220</v>
      </c>
      <c r="G97" s="11" t="s">
        <v>219</v>
      </c>
      <c r="L97" s="1" t="s">
        <v>51</v>
      </c>
      <c r="M97" s="1" t="s">
        <v>55</v>
      </c>
      <c r="N97" s="1" t="s">
        <v>123</v>
      </c>
    </row>
    <row r="98" spans="1:14" ht="15" hidden="1" customHeight="1" outlineLevel="2" x14ac:dyDescent="0.25">
      <c r="A98" s="1"/>
      <c r="B98" s="8" t="str">
        <f t="shared" si="6"/>
        <v>CT Size - Channel 22</v>
      </c>
      <c r="C98" s="1">
        <f t="shared" si="7"/>
        <v>22</v>
      </c>
      <c r="D98" s="10">
        <f t="shared" si="8"/>
        <v>221</v>
      </c>
      <c r="G98" s="11" t="s">
        <v>219</v>
      </c>
      <c r="L98" s="1" t="s">
        <v>51</v>
      </c>
      <c r="M98" s="1" t="s">
        <v>55</v>
      </c>
      <c r="N98" s="1" t="s">
        <v>123</v>
      </c>
    </row>
    <row r="99" spans="1:14" ht="15" hidden="1" customHeight="1" outlineLevel="2" x14ac:dyDescent="0.25">
      <c r="A99" s="1"/>
      <c r="B99" s="8" t="str">
        <f t="shared" si="6"/>
        <v>CT Size - Channel 23</v>
      </c>
      <c r="C99" s="1">
        <f t="shared" si="7"/>
        <v>23</v>
      </c>
      <c r="D99" s="10">
        <f t="shared" si="8"/>
        <v>222</v>
      </c>
      <c r="G99" s="11" t="s">
        <v>219</v>
      </c>
      <c r="L99" s="1" t="s">
        <v>51</v>
      </c>
      <c r="M99" s="1" t="s">
        <v>55</v>
      </c>
      <c r="N99" s="1" t="s">
        <v>123</v>
      </c>
    </row>
    <row r="100" spans="1:14" ht="15" hidden="1" customHeight="1" outlineLevel="2" x14ac:dyDescent="0.25">
      <c r="A100" s="1"/>
      <c r="B100" s="8" t="str">
        <f t="shared" si="6"/>
        <v>CT Size - Channel 24</v>
      </c>
      <c r="C100" s="1">
        <f t="shared" si="7"/>
        <v>24</v>
      </c>
      <c r="D100" s="10">
        <f t="shared" si="8"/>
        <v>223</v>
      </c>
      <c r="G100" s="11" t="s">
        <v>219</v>
      </c>
      <c r="L100" s="1" t="s">
        <v>51</v>
      </c>
      <c r="M100" s="1" t="s">
        <v>55</v>
      </c>
      <c r="N100" s="1" t="s">
        <v>123</v>
      </c>
    </row>
    <row r="101" spans="1:14" ht="15" hidden="1" customHeight="1" outlineLevel="2" x14ac:dyDescent="0.25">
      <c r="A101" s="1"/>
      <c r="B101" s="8" t="str">
        <f t="shared" si="6"/>
        <v>CT Size - Channel 25</v>
      </c>
      <c r="C101" s="1">
        <f t="shared" si="7"/>
        <v>25</v>
      </c>
      <c r="D101" s="10">
        <f t="shared" si="8"/>
        <v>224</v>
      </c>
      <c r="G101" s="11" t="s">
        <v>219</v>
      </c>
      <c r="L101" s="1" t="s">
        <v>51</v>
      </c>
      <c r="M101" s="1" t="s">
        <v>55</v>
      </c>
      <c r="N101" s="1" t="s">
        <v>123</v>
      </c>
    </row>
    <row r="102" spans="1:14" ht="15" hidden="1" customHeight="1" outlineLevel="2" x14ac:dyDescent="0.25">
      <c r="A102" s="1"/>
      <c r="B102" s="8" t="str">
        <f t="shared" si="6"/>
        <v>CT Size - Channel 26</v>
      </c>
      <c r="C102" s="1">
        <f t="shared" si="7"/>
        <v>26</v>
      </c>
      <c r="D102" s="10">
        <f t="shared" si="8"/>
        <v>225</v>
      </c>
      <c r="G102" s="11" t="s">
        <v>219</v>
      </c>
      <c r="L102" s="1" t="s">
        <v>51</v>
      </c>
      <c r="M102" s="1" t="s">
        <v>55</v>
      </c>
      <c r="N102" s="1" t="s">
        <v>123</v>
      </c>
    </row>
    <row r="103" spans="1:14" ht="15" hidden="1" customHeight="1" outlineLevel="2" x14ac:dyDescent="0.25">
      <c r="A103" s="1"/>
      <c r="B103" s="8" t="str">
        <f t="shared" si="6"/>
        <v>CT Size - Channel 27</v>
      </c>
      <c r="C103" s="1">
        <f t="shared" si="7"/>
        <v>27</v>
      </c>
      <c r="D103" s="10">
        <f t="shared" si="8"/>
        <v>226</v>
      </c>
      <c r="G103" s="11" t="s">
        <v>219</v>
      </c>
      <c r="L103" s="1" t="s">
        <v>51</v>
      </c>
      <c r="M103" s="1" t="s">
        <v>55</v>
      </c>
      <c r="N103" s="1" t="s">
        <v>123</v>
      </c>
    </row>
    <row r="104" spans="1:14" ht="15" hidden="1" customHeight="1" outlineLevel="2" x14ac:dyDescent="0.25">
      <c r="A104" s="1"/>
      <c r="B104" s="8" t="str">
        <f t="shared" si="6"/>
        <v>CT Size - Channel 28</v>
      </c>
      <c r="C104" s="1">
        <f t="shared" si="7"/>
        <v>28</v>
      </c>
      <c r="D104" s="10">
        <f t="shared" si="8"/>
        <v>227</v>
      </c>
      <c r="G104" s="11" t="s">
        <v>219</v>
      </c>
      <c r="L104" s="1" t="s">
        <v>51</v>
      </c>
      <c r="M104" s="1" t="s">
        <v>55</v>
      </c>
      <c r="N104" s="1" t="s">
        <v>123</v>
      </c>
    </row>
    <row r="105" spans="1:14" ht="15" hidden="1" customHeight="1" outlineLevel="2" x14ac:dyDescent="0.25">
      <c r="A105" s="1"/>
      <c r="B105" s="8" t="str">
        <f t="shared" si="6"/>
        <v>CT Size - Channel 29</v>
      </c>
      <c r="C105" s="1">
        <f t="shared" si="7"/>
        <v>29</v>
      </c>
      <c r="D105" s="10">
        <f t="shared" si="8"/>
        <v>228</v>
      </c>
      <c r="G105" s="11" t="s">
        <v>219</v>
      </c>
      <c r="L105" s="1" t="s">
        <v>51</v>
      </c>
      <c r="M105" s="1" t="s">
        <v>55</v>
      </c>
      <c r="N105" s="1" t="s">
        <v>123</v>
      </c>
    </row>
    <row r="106" spans="1:14" ht="15" hidden="1" customHeight="1" outlineLevel="2" x14ac:dyDescent="0.25">
      <c r="A106" s="1"/>
      <c r="B106" s="8" t="str">
        <f t="shared" si="6"/>
        <v>CT Size - Channel 30</v>
      </c>
      <c r="C106" s="1">
        <f t="shared" si="7"/>
        <v>30</v>
      </c>
      <c r="D106" s="10">
        <f t="shared" si="8"/>
        <v>229</v>
      </c>
      <c r="G106" s="11" t="s">
        <v>219</v>
      </c>
      <c r="L106" s="1" t="s">
        <v>51</v>
      </c>
      <c r="M106" s="1" t="s">
        <v>55</v>
      </c>
      <c r="N106" s="1" t="s">
        <v>123</v>
      </c>
    </row>
    <row r="107" spans="1:14" ht="15" hidden="1" customHeight="1" outlineLevel="2" x14ac:dyDescent="0.25">
      <c r="A107" s="1"/>
      <c r="B107" s="8" t="str">
        <f t="shared" si="6"/>
        <v>CT Size - Channel 31</v>
      </c>
      <c r="C107" s="1">
        <f t="shared" si="7"/>
        <v>31</v>
      </c>
      <c r="D107" s="10">
        <f t="shared" si="8"/>
        <v>230</v>
      </c>
      <c r="G107" s="11" t="s">
        <v>219</v>
      </c>
      <c r="L107" s="1" t="s">
        <v>51</v>
      </c>
      <c r="M107" s="1" t="s">
        <v>55</v>
      </c>
      <c r="N107" s="1" t="s">
        <v>123</v>
      </c>
    </row>
    <row r="108" spans="1:14" ht="15" hidden="1" customHeight="1" outlineLevel="2" x14ac:dyDescent="0.25">
      <c r="A108" s="1"/>
      <c r="B108" s="8" t="str">
        <f t="shared" si="6"/>
        <v>CT Size - Channel 32</v>
      </c>
      <c r="C108" s="1">
        <f t="shared" si="7"/>
        <v>32</v>
      </c>
      <c r="D108" s="10">
        <f t="shared" si="8"/>
        <v>231</v>
      </c>
      <c r="G108" s="11" t="s">
        <v>219</v>
      </c>
      <c r="L108" s="1" t="s">
        <v>51</v>
      </c>
      <c r="M108" s="1" t="s">
        <v>55</v>
      </c>
      <c r="N108" s="1" t="s">
        <v>123</v>
      </c>
    </row>
    <row r="109" spans="1:14" ht="15" hidden="1" customHeight="1" outlineLevel="2" x14ac:dyDescent="0.25">
      <c r="A109" s="1"/>
      <c r="B109" s="8" t="str">
        <f t="shared" si="6"/>
        <v>CT Size - Channel 33</v>
      </c>
      <c r="C109" s="1">
        <f t="shared" si="7"/>
        <v>33</v>
      </c>
      <c r="D109" s="10">
        <f t="shared" si="8"/>
        <v>232</v>
      </c>
      <c r="G109" s="11" t="s">
        <v>219</v>
      </c>
      <c r="L109" s="1" t="s">
        <v>51</v>
      </c>
      <c r="M109" s="1" t="s">
        <v>55</v>
      </c>
      <c r="N109" s="1" t="s">
        <v>123</v>
      </c>
    </row>
    <row r="110" spans="1:14" ht="15" hidden="1" customHeight="1" outlineLevel="2" x14ac:dyDescent="0.25">
      <c r="A110" s="1"/>
      <c r="B110" s="8" t="str">
        <f t="shared" si="6"/>
        <v>CT Size - Channel 34</v>
      </c>
      <c r="C110" s="1">
        <f t="shared" ref="C110:C141" si="9">C109+1</f>
        <v>34</v>
      </c>
      <c r="D110" s="10">
        <f t="shared" ref="D110:D141" si="10">D109+1</f>
        <v>233</v>
      </c>
      <c r="G110" s="11" t="s">
        <v>219</v>
      </c>
      <c r="L110" s="1" t="s">
        <v>51</v>
      </c>
      <c r="M110" s="1" t="s">
        <v>55</v>
      </c>
      <c r="N110" s="1" t="s">
        <v>123</v>
      </c>
    </row>
    <row r="111" spans="1:14" ht="15" hidden="1" customHeight="1" outlineLevel="2" x14ac:dyDescent="0.25">
      <c r="A111" s="1"/>
      <c r="B111" s="8" t="str">
        <f t="shared" si="6"/>
        <v>CT Size - Channel 35</v>
      </c>
      <c r="C111" s="1">
        <f t="shared" si="9"/>
        <v>35</v>
      </c>
      <c r="D111" s="10">
        <f t="shared" si="10"/>
        <v>234</v>
      </c>
      <c r="G111" s="11" t="s">
        <v>219</v>
      </c>
      <c r="L111" s="1" t="s">
        <v>51</v>
      </c>
      <c r="M111" s="1" t="s">
        <v>55</v>
      </c>
      <c r="N111" s="1" t="s">
        <v>123</v>
      </c>
    </row>
    <row r="112" spans="1:14" ht="15" hidden="1" customHeight="1" outlineLevel="2" x14ac:dyDescent="0.25">
      <c r="A112" s="1"/>
      <c r="B112" s="8" t="str">
        <f t="shared" si="6"/>
        <v>CT Size - Channel 36</v>
      </c>
      <c r="C112" s="1">
        <f t="shared" si="9"/>
        <v>36</v>
      </c>
      <c r="D112" s="10">
        <f t="shared" si="10"/>
        <v>235</v>
      </c>
      <c r="G112" s="11" t="s">
        <v>219</v>
      </c>
      <c r="L112" s="1" t="s">
        <v>51</v>
      </c>
      <c r="M112" s="1" t="s">
        <v>55</v>
      </c>
      <c r="N112" s="1" t="s">
        <v>123</v>
      </c>
    </row>
    <row r="113" spans="1:14" ht="15" hidden="1" customHeight="1" outlineLevel="2" x14ac:dyDescent="0.25">
      <c r="A113" s="1"/>
      <c r="B113" s="8" t="str">
        <f t="shared" si="6"/>
        <v>CT Size - Channel 37</v>
      </c>
      <c r="C113" s="1">
        <f t="shared" si="9"/>
        <v>37</v>
      </c>
      <c r="D113" s="10">
        <f t="shared" si="10"/>
        <v>236</v>
      </c>
      <c r="G113" s="11" t="s">
        <v>219</v>
      </c>
      <c r="L113" s="1" t="s">
        <v>51</v>
      </c>
      <c r="M113" s="1" t="s">
        <v>55</v>
      </c>
      <c r="N113" s="1" t="s">
        <v>123</v>
      </c>
    </row>
    <row r="114" spans="1:14" ht="15" hidden="1" customHeight="1" outlineLevel="2" x14ac:dyDescent="0.25">
      <c r="A114" s="1"/>
      <c r="B114" s="8" t="str">
        <f t="shared" si="6"/>
        <v>CT Size - Channel 38</v>
      </c>
      <c r="C114" s="1">
        <f t="shared" si="9"/>
        <v>38</v>
      </c>
      <c r="D114" s="10">
        <f t="shared" si="10"/>
        <v>237</v>
      </c>
      <c r="G114" s="11" t="s">
        <v>219</v>
      </c>
      <c r="L114" s="1" t="s">
        <v>51</v>
      </c>
      <c r="M114" s="1" t="s">
        <v>55</v>
      </c>
      <c r="N114" s="1" t="s">
        <v>123</v>
      </c>
    </row>
    <row r="115" spans="1:14" ht="15" hidden="1" customHeight="1" outlineLevel="2" x14ac:dyDescent="0.25">
      <c r="A115" s="1"/>
      <c r="B115" s="8" t="str">
        <f t="shared" si="6"/>
        <v>CT Size - Channel 39</v>
      </c>
      <c r="C115" s="1">
        <f t="shared" si="9"/>
        <v>39</v>
      </c>
      <c r="D115" s="10">
        <f t="shared" si="10"/>
        <v>238</v>
      </c>
      <c r="G115" s="11" t="s">
        <v>219</v>
      </c>
      <c r="L115" s="1" t="s">
        <v>51</v>
      </c>
      <c r="M115" s="1" t="s">
        <v>55</v>
      </c>
      <c r="N115" s="1" t="s">
        <v>123</v>
      </c>
    </row>
    <row r="116" spans="1:14" ht="15" hidden="1" customHeight="1" outlineLevel="2" x14ac:dyDescent="0.25">
      <c r="A116" s="1"/>
      <c r="B116" s="8" t="str">
        <f t="shared" si="6"/>
        <v>CT Size - Channel 40</v>
      </c>
      <c r="C116" s="1">
        <f t="shared" si="9"/>
        <v>40</v>
      </c>
      <c r="D116" s="10">
        <f t="shared" si="10"/>
        <v>239</v>
      </c>
      <c r="G116" s="11" t="s">
        <v>219</v>
      </c>
      <c r="L116" s="1" t="s">
        <v>51</v>
      </c>
      <c r="M116" s="1" t="s">
        <v>55</v>
      </c>
      <c r="N116" s="1" t="s">
        <v>123</v>
      </c>
    </row>
    <row r="117" spans="1:14" ht="15" hidden="1" customHeight="1" outlineLevel="2" x14ac:dyDescent="0.25">
      <c r="A117" s="1"/>
      <c r="B117" s="8" t="str">
        <f t="shared" si="6"/>
        <v>CT Size - Channel 41</v>
      </c>
      <c r="C117" s="1">
        <f t="shared" si="9"/>
        <v>41</v>
      </c>
      <c r="D117" s="10">
        <f t="shared" si="10"/>
        <v>240</v>
      </c>
      <c r="G117" s="11" t="s">
        <v>219</v>
      </c>
      <c r="L117" s="1" t="s">
        <v>51</v>
      </c>
      <c r="M117" s="1" t="s">
        <v>55</v>
      </c>
      <c r="N117" s="1" t="s">
        <v>123</v>
      </c>
    </row>
    <row r="118" spans="1:14" ht="15" hidden="1" customHeight="1" outlineLevel="2" x14ac:dyDescent="0.25">
      <c r="A118" s="1"/>
      <c r="B118" s="8" t="str">
        <f t="shared" si="6"/>
        <v>CT Size - Channel 42</v>
      </c>
      <c r="C118" s="1">
        <f t="shared" si="9"/>
        <v>42</v>
      </c>
      <c r="D118" s="10">
        <f t="shared" si="10"/>
        <v>241</v>
      </c>
      <c r="G118" s="11" t="s">
        <v>219</v>
      </c>
      <c r="L118" s="1" t="s">
        <v>51</v>
      </c>
      <c r="M118" s="1" t="s">
        <v>55</v>
      </c>
      <c r="N118" s="1" t="s">
        <v>123</v>
      </c>
    </row>
    <row r="119" spans="1:14" ht="15" hidden="1" customHeight="1" outlineLevel="2" x14ac:dyDescent="0.25">
      <c r="A119" s="1"/>
      <c r="B119" s="8" t="str">
        <f t="shared" si="6"/>
        <v>CT Size - Channel 43</v>
      </c>
      <c r="C119" s="1">
        <f t="shared" si="9"/>
        <v>43</v>
      </c>
      <c r="D119" s="10">
        <f t="shared" si="10"/>
        <v>242</v>
      </c>
      <c r="G119" s="11" t="s">
        <v>219</v>
      </c>
      <c r="L119" s="1" t="s">
        <v>51</v>
      </c>
      <c r="M119" s="1" t="s">
        <v>55</v>
      </c>
      <c r="N119" s="1" t="s">
        <v>123</v>
      </c>
    </row>
    <row r="120" spans="1:14" ht="15" hidden="1" customHeight="1" outlineLevel="2" x14ac:dyDescent="0.25">
      <c r="A120" s="1"/>
      <c r="B120" s="8" t="str">
        <f t="shared" si="6"/>
        <v>CT Size - Channel 44</v>
      </c>
      <c r="C120" s="1">
        <f t="shared" si="9"/>
        <v>44</v>
      </c>
      <c r="D120" s="10">
        <f t="shared" si="10"/>
        <v>243</v>
      </c>
      <c r="G120" s="11" t="s">
        <v>219</v>
      </c>
      <c r="L120" s="1" t="s">
        <v>51</v>
      </c>
      <c r="M120" s="1" t="s">
        <v>55</v>
      </c>
      <c r="N120" s="1" t="s">
        <v>123</v>
      </c>
    </row>
    <row r="121" spans="1:14" ht="15" hidden="1" customHeight="1" outlineLevel="2" x14ac:dyDescent="0.25">
      <c r="A121" s="1"/>
      <c r="B121" s="8" t="str">
        <f t="shared" si="6"/>
        <v>CT Size - Channel 45</v>
      </c>
      <c r="C121" s="1">
        <f t="shared" si="9"/>
        <v>45</v>
      </c>
      <c r="D121" s="10">
        <f t="shared" si="10"/>
        <v>244</v>
      </c>
      <c r="G121" s="11" t="s">
        <v>219</v>
      </c>
      <c r="L121" s="1" t="s">
        <v>51</v>
      </c>
      <c r="M121" s="1" t="s">
        <v>55</v>
      </c>
      <c r="N121" s="1" t="s">
        <v>123</v>
      </c>
    </row>
    <row r="122" spans="1:14" ht="15" hidden="1" customHeight="1" outlineLevel="2" x14ac:dyDescent="0.25">
      <c r="A122" s="1"/>
      <c r="B122" s="8" t="str">
        <f t="shared" si="6"/>
        <v>CT Size - Channel 46</v>
      </c>
      <c r="C122" s="1">
        <f t="shared" si="9"/>
        <v>46</v>
      </c>
      <c r="D122" s="10">
        <f t="shared" si="10"/>
        <v>245</v>
      </c>
      <c r="G122" s="11" t="s">
        <v>219</v>
      </c>
      <c r="L122" s="1" t="s">
        <v>51</v>
      </c>
      <c r="M122" s="1" t="s">
        <v>55</v>
      </c>
      <c r="N122" s="1" t="s">
        <v>123</v>
      </c>
    </row>
    <row r="123" spans="1:14" ht="15" hidden="1" customHeight="1" outlineLevel="2" x14ac:dyDescent="0.25">
      <c r="A123" s="1"/>
      <c r="B123" s="8" t="str">
        <f t="shared" si="6"/>
        <v>CT Size - Channel 47</v>
      </c>
      <c r="C123" s="1">
        <f t="shared" si="9"/>
        <v>47</v>
      </c>
      <c r="D123" s="10">
        <f t="shared" si="10"/>
        <v>246</v>
      </c>
      <c r="G123" s="11" t="s">
        <v>219</v>
      </c>
      <c r="L123" s="1" t="s">
        <v>51</v>
      </c>
      <c r="M123" s="1" t="s">
        <v>55</v>
      </c>
      <c r="N123" s="1" t="s">
        <v>123</v>
      </c>
    </row>
    <row r="124" spans="1:14" ht="15" hidden="1" customHeight="1" outlineLevel="2" x14ac:dyDescent="0.25">
      <c r="A124" s="1"/>
      <c r="B124" s="8" t="str">
        <f t="shared" si="6"/>
        <v>CT Size - Channel 48</v>
      </c>
      <c r="C124" s="1">
        <f t="shared" si="9"/>
        <v>48</v>
      </c>
      <c r="D124" s="10">
        <f t="shared" si="10"/>
        <v>247</v>
      </c>
      <c r="G124" s="11" t="s">
        <v>219</v>
      </c>
      <c r="L124" s="1" t="s">
        <v>51</v>
      </c>
      <c r="M124" s="1" t="s">
        <v>55</v>
      </c>
      <c r="N124" s="1" t="s">
        <v>123</v>
      </c>
    </row>
    <row r="125" spans="1:14" ht="15" hidden="1" customHeight="1" outlineLevel="2" x14ac:dyDescent="0.25">
      <c r="A125" s="1"/>
      <c r="B125" s="8" t="str">
        <f t="shared" si="6"/>
        <v>CT Size - Channel 49</v>
      </c>
      <c r="C125" s="1">
        <f t="shared" si="9"/>
        <v>49</v>
      </c>
      <c r="D125" s="10">
        <f t="shared" si="10"/>
        <v>248</v>
      </c>
      <c r="G125" s="11" t="s">
        <v>219</v>
      </c>
      <c r="L125" s="1" t="s">
        <v>51</v>
      </c>
      <c r="M125" s="1" t="s">
        <v>55</v>
      </c>
      <c r="N125" s="1" t="s">
        <v>123</v>
      </c>
    </row>
    <row r="126" spans="1:14" ht="15" hidden="1" customHeight="1" outlineLevel="2" x14ac:dyDescent="0.25">
      <c r="A126" s="1"/>
      <c r="B126" s="8" t="str">
        <f t="shared" si="6"/>
        <v>CT Size - Channel 50</v>
      </c>
      <c r="C126" s="1">
        <f t="shared" si="9"/>
        <v>50</v>
      </c>
      <c r="D126" s="10">
        <f t="shared" si="10"/>
        <v>249</v>
      </c>
      <c r="G126" s="11" t="s">
        <v>219</v>
      </c>
      <c r="L126" s="1" t="s">
        <v>51</v>
      </c>
      <c r="M126" s="1" t="s">
        <v>55</v>
      </c>
      <c r="N126" s="1" t="s">
        <v>123</v>
      </c>
    </row>
    <row r="127" spans="1:14" ht="15" hidden="1" customHeight="1" outlineLevel="2" x14ac:dyDescent="0.25">
      <c r="A127" s="1"/>
      <c r="B127" s="8" t="str">
        <f t="shared" si="6"/>
        <v>CT Size - Channel 51</v>
      </c>
      <c r="C127" s="1">
        <f t="shared" si="9"/>
        <v>51</v>
      </c>
      <c r="D127" s="10">
        <f t="shared" si="10"/>
        <v>250</v>
      </c>
      <c r="G127" s="11" t="s">
        <v>219</v>
      </c>
      <c r="L127" s="1" t="s">
        <v>51</v>
      </c>
      <c r="M127" s="1" t="s">
        <v>55</v>
      </c>
      <c r="N127" s="1" t="s">
        <v>123</v>
      </c>
    </row>
    <row r="128" spans="1:14" ht="15" hidden="1" customHeight="1" outlineLevel="2" x14ac:dyDescent="0.25">
      <c r="A128" s="1"/>
      <c r="B128" s="8" t="str">
        <f t="shared" si="6"/>
        <v>CT Size - Channel 52</v>
      </c>
      <c r="C128" s="1">
        <f t="shared" si="9"/>
        <v>52</v>
      </c>
      <c r="D128" s="10">
        <f t="shared" si="10"/>
        <v>251</v>
      </c>
      <c r="G128" s="11" t="s">
        <v>219</v>
      </c>
      <c r="L128" s="1" t="s">
        <v>51</v>
      </c>
      <c r="M128" s="1" t="s">
        <v>55</v>
      </c>
      <c r="N128" s="1" t="s">
        <v>123</v>
      </c>
    </row>
    <row r="129" spans="1:14" ht="15" hidden="1" customHeight="1" outlineLevel="2" x14ac:dyDescent="0.25">
      <c r="A129" s="1"/>
      <c r="B129" s="8" t="str">
        <f t="shared" si="6"/>
        <v>CT Size - Channel 53</v>
      </c>
      <c r="C129" s="1">
        <f t="shared" si="9"/>
        <v>53</v>
      </c>
      <c r="D129" s="10">
        <f t="shared" si="10"/>
        <v>252</v>
      </c>
      <c r="G129" s="11" t="s">
        <v>219</v>
      </c>
      <c r="L129" s="1" t="s">
        <v>51</v>
      </c>
      <c r="M129" s="1" t="s">
        <v>55</v>
      </c>
      <c r="N129" s="1" t="s">
        <v>123</v>
      </c>
    </row>
    <row r="130" spans="1:14" ht="15" hidden="1" customHeight="1" outlineLevel="2" x14ac:dyDescent="0.25">
      <c r="A130" s="1"/>
      <c r="B130" s="8" t="str">
        <f t="shared" si="6"/>
        <v>CT Size - Channel 54</v>
      </c>
      <c r="C130" s="1">
        <f t="shared" si="9"/>
        <v>54</v>
      </c>
      <c r="D130" s="10">
        <f t="shared" si="10"/>
        <v>253</v>
      </c>
      <c r="G130" s="11" t="s">
        <v>219</v>
      </c>
      <c r="L130" s="1" t="s">
        <v>51</v>
      </c>
      <c r="M130" s="1" t="s">
        <v>55</v>
      </c>
      <c r="N130" s="1" t="s">
        <v>123</v>
      </c>
    </row>
    <row r="131" spans="1:14" ht="15" hidden="1" customHeight="1" outlineLevel="2" x14ac:dyDescent="0.25">
      <c r="A131" s="1"/>
      <c r="B131" s="8" t="str">
        <f t="shared" si="6"/>
        <v>CT Size - Channel 55</v>
      </c>
      <c r="C131" s="1">
        <f t="shared" si="9"/>
        <v>55</v>
      </c>
      <c r="D131" s="10">
        <f t="shared" si="10"/>
        <v>254</v>
      </c>
      <c r="G131" s="11" t="s">
        <v>219</v>
      </c>
      <c r="L131" s="1" t="s">
        <v>51</v>
      </c>
      <c r="M131" s="1" t="s">
        <v>55</v>
      </c>
      <c r="N131" s="1" t="s">
        <v>123</v>
      </c>
    </row>
    <row r="132" spans="1:14" ht="15" hidden="1" customHeight="1" outlineLevel="2" x14ac:dyDescent="0.25">
      <c r="A132" s="1"/>
      <c r="B132" s="8" t="str">
        <f t="shared" si="6"/>
        <v>CT Size - Channel 56</v>
      </c>
      <c r="C132" s="1">
        <f t="shared" si="9"/>
        <v>56</v>
      </c>
      <c r="D132" s="10">
        <f t="shared" si="10"/>
        <v>255</v>
      </c>
      <c r="G132" s="11" t="s">
        <v>219</v>
      </c>
      <c r="L132" s="1" t="s">
        <v>51</v>
      </c>
      <c r="M132" s="1" t="s">
        <v>55</v>
      </c>
      <c r="N132" s="1" t="s">
        <v>123</v>
      </c>
    </row>
    <row r="133" spans="1:14" ht="15" hidden="1" customHeight="1" outlineLevel="2" x14ac:dyDescent="0.25">
      <c r="A133" s="1"/>
      <c r="B133" s="8" t="str">
        <f t="shared" si="6"/>
        <v>CT Size - Channel 57</v>
      </c>
      <c r="C133" s="1">
        <f t="shared" si="9"/>
        <v>57</v>
      </c>
      <c r="D133" s="10">
        <f t="shared" si="10"/>
        <v>256</v>
      </c>
      <c r="G133" s="11" t="s">
        <v>219</v>
      </c>
      <c r="L133" s="1" t="s">
        <v>51</v>
      </c>
      <c r="M133" s="1" t="s">
        <v>55</v>
      </c>
      <c r="N133" s="1" t="s">
        <v>123</v>
      </c>
    </row>
    <row r="134" spans="1:14" ht="15" hidden="1" customHeight="1" outlineLevel="2" x14ac:dyDescent="0.25">
      <c r="A134" s="1"/>
      <c r="B134" s="8" t="str">
        <f t="shared" si="6"/>
        <v>CT Size - Channel 58</v>
      </c>
      <c r="C134" s="1">
        <f t="shared" si="9"/>
        <v>58</v>
      </c>
      <c r="D134" s="10">
        <f t="shared" si="10"/>
        <v>257</v>
      </c>
      <c r="G134" s="11" t="s">
        <v>219</v>
      </c>
      <c r="L134" s="1" t="s">
        <v>51</v>
      </c>
      <c r="M134" s="1" t="s">
        <v>55</v>
      </c>
      <c r="N134" s="1" t="s">
        <v>123</v>
      </c>
    </row>
    <row r="135" spans="1:14" ht="15" hidden="1" customHeight="1" outlineLevel="2" x14ac:dyDescent="0.25">
      <c r="A135" s="1"/>
      <c r="B135" s="8" t="str">
        <f t="shared" si="6"/>
        <v>CT Size - Channel 59</v>
      </c>
      <c r="C135" s="1">
        <f t="shared" si="9"/>
        <v>59</v>
      </c>
      <c r="D135" s="10">
        <f t="shared" si="10"/>
        <v>258</v>
      </c>
      <c r="G135" s="11" t="s">
        <v>219</v>
      </c>
      <c r="L135" s="1" t="s">
        <v>51</v>
      </c>
      <c r="M135" s="1" t="s">
        <v>55</v>
      </c>
      <c r="N135" s="1" t="s">
        <v>123</v>
      </c>
    </row>
    <row r="136" spans="1:14" ht="15" hidden="1" customHeight="1" outlineLevel="2" x14ac:dyDescent="0.25">
      <c r="A136" s="1"/>
      <c r="B136" s="8" t="str">
        <f t="shared" si="6"/>
        <v>CT Size - Channel 60</v>
      </c>
      <c r="C136" s="1">
        <f t="shared" si="9"/>
        <v>60</v>
      </c>
      <c r="D136" s="10">
        <f t="shared" si="10"/>
        <v>259</v>
      </c>
      <c r="G136" s="11" t="s">
        <v>219</v>
      </c>
      <c r="L136" s="1" t="s">
        <v>51</v>
      </c>
      <c r="M136" s="1" t="s">
        <v>55</v>
      </c>
      <c r="N136" s="1" t="s">
        <v>123</v>
      </c>
    </row>
    <row r="137" spans="1:14" ht="15" hidden="1" customHeight="1" outlineLevel="2" x14ac:dyDescent="0.25">
      <c r="A137" s="1"/>
      <c r="B137" s="8" t="str">
        <f t="shared" si="6"/>
        <v>CT Size - Channel 61</v>
      </c>
      <c r="C137" s="1">
        <f t="shared" si="9"/>
        <v>61</v>
      </c>
      <c r="D137" s="10">
        <f t="shared" si="10"/>
        <v>260</v>
      </c>
      <c r="G137" s="11" t="s">
        <v>219</v>
      </c>
      <c r="L137" s="1" t="s">
        <v>51</v>
      </c>
      <c r="M137" s="1" t="s">
        <v>55</v>
      </c>
      <c r="N137" s="1" t="s">
        <v>123</v>
      </c>
    </row>
    <row r="138" spans="1:14" ht="15" hidden="1" customHeight="1" outlineLevel="2" x14ac:dyDescent="0.25">
      <c r="A138" s="1"/>
      <c r="B138" s="8" t="str">
        <f t="shared" si="6"/>
        <v>CT Size - Channel 62</v>
      </c>
      <c r="C138" s="1">
        <f t="shared" si="9"/>
        <v>62</v>
      </c>
      <c r="D138" s="10">
        <f t="shared" si="10"/>
        <v>261</v>
      </c>
      <c r="G138" s="11" t="s">
        <v>219</v>
      </c>
      <c r="L138" s="1" t="s">
        <v>51</v>
      </c>
      <c r="M138" s="1" t="s">
        <v>55</v>
      </c>
      <c r="N138" s="1" t="s">
        <v>123</v>
      </c>
    </row>
    <row r="139" spans="1:14" ht="15" hidden="1" customHeight="1" outlineLevel="2" x14ac:dyDescent="0.25">
      <c r="A139" s="1"/>
      <c r="B139" s="8" t="str">
        <f t="shared" si="6"/>
        <v>CT Size - Channel 63</v>
      </c>
      <c r="C139" s="1">
        <f t="shared" si="9"/>
        <v>63</v>
      </c>
      <c r="D139" s="10">
        <f t="shared" si="10"/>
        <v>262</v>
      </c>
      <c r="G139" s="11" t="s">
        <v>219</v>
      </c>
      <c r="L139" s="1" t="s">
        <v>51</v>
      </c>
      <c r="M139" s="1" t="s">
        <v>55</v>
      </c>
      <c r="N139" s="1" t="s">
        <v>123</v>
      </c>
    </row>
    <row r="140" spans="1:14" ht="15" hidden="1" customHeight="1" outlineLevel="2" x14ac:dyDescent="0.25">
      <c r="A140" s="1"/>
      <c r="B140" s="8" t="str">
        <f t="shared" si="6"/>
        <v>CT Size - Channel 64</v>
      </c>
      <c r="C140" s="1">
        <f t="shared" si="9"/>
        <v>64</v>
      </c>
      <c r="D140" s="10">
        <f t="shared" si="10"/>
        <v>263</v>
      </c>
      <c r="G140" s="11" t="s">
        <v>219</v>
      </c>
      <c r="L140" s="1" t="s">
        <v>51</v>
      </c>
      <c r="M140" s="1" t="s">
        <v>55</v>
      </c>
      <c r="N140" s="1" t="s">
        <v>123</v>
      </c>
    </row>
    <row r="141" spans="1:14" ht="15" hidden="1" customHeight="1" outlineLevel="2" x14ac:dyDescent="0.25">
      <c r="A141" s="1"/>
      <c r="B141" s="8" t="str">
        <f t="shared" si="6"/>
        <v>CT Size - Channel 65</v>
      </c>
      <c r="C141" s="1">
        <f t="shared" si="9"/>
        <v>65</v>
      </c>
      <c r="D141" s="10">
        <f t="shared" si="10"/>
        <v>264</v>
      </c>
      <c r="G141" s="11" t="s">
        <v>219</v>
      </c>
      <c r="L141" s="1" t="s">
        <v>51</v>
      </c>
      <c r="M141" s="1" t="s">
        <v>55</v>
      </c>
      <c r="N141" s="1" t="s">
        <v>123</v>
      </c>
    </row>
    <row r="142" spans="1:14" ht="15" hidden="1" customHeight="1" outlineLevel="2" x14ac:dyDescent="0.25">
      <c r="A142" s="1"/>
      <c r="B142" s="8" t="str">
        <f t="shared" ref="B142:B172" si="11">CONCATENATE("CT Size - Channel ",C142)</f>
        <v>CT Size - Channel 66</v>
      </c>
      <c r="C142" s="1">
        <f t="shared" ref="C142:C172" si="12">C141+1</f>
        <v>66</v>
      </c>
      <c r="D142" s="10">
        <f t="shared" ref="D142:D172" si="13">D141+1</f>
        <v>265</v>
      </c>
      <c r="G142" s="11" t="s">
        <v>219</v>
      </c>
      <c r="L142" s="1" t="s">
        <v>51</v>
      </c>
      <c r="M142" s="1" t="s">
        <v>55</v>
      </c>
      <c r="N142" s="1" t="s">
        <v>123</v>
      </c>
    </row>
    <row r="143" spans="1:14" ht="15" hidden="1" customHeight="1" outlineLevel="2" x14ac:dyDescent="0.25">
      <c r="A143" s="1"/>
      <c r="B143" s="8" t="str">
        <f t="shared" si="11"/>
        <v>CT Size - Channel 67</v>
      </c>
      <c r="C143" s="1">
        <f t="shared" si="12"/>
        <v>67</v>
      </c>
      <c r="D143" s="10">
        <f t="shared" si="13"/>
        <v>266</v>
      </c>
      <c r="G143" s="11" t="s">
        <v>219</v>
      </c>
      <c r="L143" s="1" t="s">
        <v>51</v>
      </c>
      <c r="M143" s="1" t="s">
        <v>55</v>
      </c>
      <c r="N143" s="1" t="s">
        <v>123</v>
      </c>
    </row>
    <row r="144" spans="1:14" ht="15" hidden="1" customHeight="1" outlineLevel="2" x14ac:dyDescent="0.25">
      <c r="A144" s="1"/>
      <c r="B144" s="8" t="str">
        <f t="shared" si="11"/>
        <v>CT Size - Channel 68</v>
      </c>
      <c r="C144" s="1">
        <f t="shared" si="12"/>
        <v>68</v>
      </c>
      <c r="D144" s="10">
        <f t="shared" si="13"/>
        <v>267</v>
      </c>
      <c r="G144" s="11" t="s">
        <v>219</v>
      </c>
      <c r="L144" s="1" t="s">
        <v>51</v>
      </c>
      <c r="M144" s="1" t="s">
        <v>55</v>
      </c>
      <c r="N144" s="1" t="s">
        <v>123</v>
      </c>
    </row>
    <row r="145" spans="1:14" ht="15" hidden="1" customHeight="1" outlineLevel="2" x14ac:dyDescent="0.25">
      <c r="A145" s="1"/>
      <c r="B145" s="8" t="str">
        <f t="shared" si="11"/>
        <v>CT Size - Channel 69</v>
      </c>
      <c r="C145" s="1">
        <f t="shared" si="12"/>
        <v>69</v>
      </c>
      <c r="D145" s="10">
        <f t="shared" si="13"/>
        <v>268</v>
      </c>
      <c r="G145" s="11" t="s">
        <v>219</v>
      </c>
      <c r="L145" s="1" t="s">
        <v>51</v>
      </c>
      <c r="M145" s="1" t="s">
        <v>55</v>
      </c>
      <c r="N145" s="1" t="s">
        <v>123</v>
      </c>
    </row>
    <row r="146" spans="1:14" ht="15" hidden="1" customHeight="1" outlineLevel="2" x14ac:dyDescent="0.25">
      <c r="A146" s="1"/>
      <c r="B146" s="8" t="str">
        <f t="shared" si="11"/>
        <v>CT Size - Channel 70</v>
      </c>
      <c r="C146" s="1">
        <f t="shared" si="12"/>
        <v>70</v>
      </c>
      <c r="D146" s="10">
        <f t="shared" si="13"/>
        <v>269</v>
      </c>
      <c r="G146" s="11" t="s">
        <v>219</v>
      </c>
      <c r="L146" s="1" t="s">
        <v>51</v>
      </c>
      <c r="M146" s="1" t="s">
        <v>55</v>
      </c>
      <c r="N146" s="1" t="s">
        <v>123</v>
      </c>
    </row>
    <row r="147" spans="1:14" ht="15" hidden="1" customHeight="1" outlineLevel="2" x14ac:dyDescent="0.25">
      <c r="A147" s="1"/>
      <c r="B147" s="8" t="str">
        <f t="shared" si="11"/>
        <v>CT Size - Channel 71</v>
      </c>
      <c r="C147" s="1">
        <f t="shared" si="12"/>
        <v>71</v>
      </c>
      <c r="D147" s="10">
        <f t="shared" si="13"/>
        <v>270</v>
      </c>
      <c r="G147" s="11" t="s">
        <v>219</v>
      </c>
      <c r="L147" s="1" t="s">
        <v>51</v>
      </c>
      <c r="M147" s="1" t="s">
        <v>55</v>
      </c>
      <c r="N147" s="1" t="s">
        <v>123</v>
      </c>
    </row>
    <row r="148" spans="1:14" ht="15" hidden="1" customHeight="1" outlineLevel="2" x14ac:dyDescent="0.25">
      <c r="A148" s="1"/>
      <c r="B148" s="8" t="str">
        <f t="shared" si="11"/>
        <v>CT Size - Channel 72</v>
      </c>
      <c r="C148" s="1">
        <f t="shared" si="12"/>
        <v>72</v>
      </c>
      <c r="D148" s="10">
        <f t="shared" si="13"/>
        <v>271</v>
      </c>
      <c r="G148" s="11" t="s">
        <v>219</v>
      </c>
      <c r="L148" s="1" t="s">
        <v>51</v>
      </c>
      <c r="M148" s="1" t="s">
        <v>55</v>
      </c>
      <c r="N148" s="1" t="s">
        <v>123</v>
      </c>
    </row>
    <row r="149" spans="1:14" ht="15" hidden="1" customHeight="1" outlineLevel="2" x14ac:dyDescent="0.25">
      <c r="A149" s="1"/>
      <c r="B149" s="8" t="str">
        <f t="shared" si="11"/>
        <v>CT Size - Channel 73</v>
      </c>
      <c r="C149" s="1">
        <f t="shared" si="12"/>
        <v>73</v>
      </c>
      <c r="D149" s="10">
        <f t="shared" si="13"/>
        <v>272</v>
      </c>
      <c r="G149" s="11" t="s">
        <v>219</v>
      </c>
      <c r="L149" s="1" t="s">
        <v>51</v>
      </c>
      <c r="M149" s="1" t="s">
        <v>55</v>
      </c>
      <c r="N149" s="1" t="s">
        <v>123</v>
      </c>
    </row>
    <row r="150" spans="1:14" ht="15" hidden="1" customHeight="1" outlineLevel="2" x14ac:dyDescent="0.25">
      <c r="A150" s="1"/>
      <c r="B150" s="8" t="str">
        <f t="shared" si="11"/>
        <v>CT Size - Channel 74</v>
      </c>
      <c r="C150" s="1">
        <f t="shared" si="12"/>
        <v>74</v>
      </c>
      <c r="D150" s="10">
        <f t="shared" si="13"/>
        <v>273</v>
      </c>
      <c r="G150" s="11" t="s">
        <v>219</v>
      </c>
      <c r="L150" s="1" t="s">
        <v>51</v>
      </c>
      <c r="M150" s="1" t="s">
        <v>55</v>
      </c>
      <c r="N150" s="1" t="s">
        <v>123</v>
      </c>
    </row>
    <row r="151" spans="1:14" ht="15" hidden="1" customHeight="1" outlineLevel="2" x14ac:dyDescent="0.25">
      <c r="A151" s="1"/>
      <c r="B151" s="8" t="str">
        <f t="shared" si="11"/>
        <v>CT Size - Channel 75</v>
      </c>
      <c r="C151" s="1">
        <f t="shared" si="12"/>
        <v>75</v>
      </c>
      <c r="D151" s="10">
        <f t="shared" si="13"/>
        <v>274</v>
      </c>
      <c r="G151" s="11" t="s">
        <v>219</v>
      </c>
      <c r="L151" s="1" t="s">
        <v>51</v>
      </c>
      <c r="M151" s="1" t="s">
        <v>55</v>
      </c>
      <c r="N151" s="1" t="s">
        <v>123</v>
      </c>
    </row>
    <row r="152" spans="1:14" ht="15" hidden="1" customHeight="1" outlineLevel="2" x14ac:dyDescent="0.25">
      <c r="A152" s="1"/>
      <c r="B152" s="8" t="str">
        <f t="shared" si="11"/>
        <v>CT Size - Channel 76</v>
      </c>
      <c r="C152" s="1">
        <f t="shared" si="12"/>
        <v>76</v>
      </c>
      <c r="D152" s="10">
        <f t="shared" si="13"/>
        <v>275</v>
      </c>
      <c r="G152" s="11" t="s">
        <v>219</v>
      </c>
      <c r="L152" s="1" t="s">
        <v>51</v>
      </c>
      <c r="M152" s="1" t="s">
        <v>55</v>
      </c>
      <c r="N152" s="1" t="s">
        <v>123</v>
      </c>
    </row>
    <row r="153" spans="1:14" ht="15" hidden="1" customHeight="1" outlineLevel="2" x14ac:dyDescent="0.25">
      <c r="A153" s="1"/>
      <c r="B153" s="8" t="str">
        <f t="shared" si="11"/>
        <v>CT Size - Channel 77</v>
      </c>
      <c r="C153" s="1">
        <f t="shared" si="12"/>
        <v>77</v>
      </c>
      <c r="D153" s="10">
        <f t="shared" si="13"/>
        <v>276</v>
      </c>
      <c r="G153" s="11" t="s">
        <v>219</v>
      </c>
      <c r="L153" s="1" t="s">
        <v>51</v>
      </c>
      <c r="M153" s="1" t="s">
        <v>55</v>
      </c>
      <c r="N153" s="1" t="s">
        <v>123</v>
      </c>
    </row>
    <row r="154" spans="1:14" ht="15" hidden="1" customHeight="1" outlineLevel="2" x14ac:dyDescent="0.25">
      <c r="A154" s="1"/>
      <c r="B154" s="8" t="str">
        <f t="shared" si="11"/>
        <v>CT Size - Channel 78</v>
      </c>
      <c r="C154" s="1">
        <f t="shared" si="12"/>
        <v>78</v>
      </c>
      <c r="D154" s="10">
        <f t="shared" si="13"/>
        <v>277</v>
      </c>
      <c r="G154" s="11" t="s">
        <v>219</v>
      </c>
      <c r="L154" s="1" t="s">
        <v>51</v>
      </c>
      <c r="M154" s="1" t="s">
        <v>55</v>
      </c>
      <c r="N154" s="1" t="s">
        <v>123</v>
      </c>
    </row>
    <row r="155" spans="1:14" ht="15" hidden="1" customHeight="1" outlineLevel="2" x14ac:dyDescent="0.25">
      <c r="A155" s="1"/>
      <c r="B155" s="8" t="str">
        <f t="shared" si="11"/>
        <v>CT Size - Channel 79</v>
      </c>
      <c r="C155" s="1">
        <f t="shared" si="12"/>
        <v>79</v>
      </c>
      <c r="D155" s="10">
        <f t="shared" si="13"/>
        <v>278</v>
      </c>
      <c r="G155" s="11" t="s">
        <v>219</v>
      </c>
      <c r="L155" s="1" t="s">
        <v>51</v>
      </c>
      <c r="M155" s="1" t="s">
        <v>55</v>
      </c>
      <c r="N155" s="1" t="s">
        <v>123</v>
      </c>
    </row>
    <row r="156" spans="1:14" ht="15" hidden="1" customHeight="1" outlineLevel="2" x14ac:dyDescent="0.25">
      <c r="A156" s="1"/>
      <c r="B156" s="8" t="str">
        <f t="shared" si="11"/>
        <v>CT Size - Channel 80</v>
      </c>
      <c r="C156" s="1">
        <f t="shared" si="12"/>
        <v>80</v>
      </c>
      <c r="D156" s="10">
        <f t="shared" si="13"/>
        <v>279</v>
      </c>
      <c r="G156" s="11" t="s">
        <v>219</v>
      </c>
      <c r="L156" s="1" t="s">
        <v>51</v>
      </c>
      <c r="M156" s="1" t="s">
        <v>55</v>
      </c>
      <c r="N156" s="1" t="s">
        <v>123</v>
      </c>
    </row>
    <row r="157" spans="1:14" ht="15" hidden="1" customHeight="1" outlineLevel="2" x14ac:dyDescent="0.25">
      <c r="A157" s="1"/>
      <c r="B157" s="8" t="str">
        <f t="shared" si="11"/>
        <v>CT Size - Channel 81</v>
      </c>
      <c r="C157" s="1">
        <f t="shared" si="12"/>
        <v>81</v>
      </c>
      <c r="D157" s="10">
        <f t="shared" si="13"/>
        <v>280</v>
      </c>
      <c r="G157" s="11" t="s">
        <v>219</v>
      </c>
      <c r="L157" s="1" t="s">
        <v>51</v>
      </c>
      <c r="M157" s="1" t="s">
        <v>55</v>
      </c>
      <c r="N157" s="1" t="s">
        <v>123</v>
      </c>
    </row>
    <row r="158" spans="1:14" ht="15" hidden="1" customHeight="1" outlineLevel="2" x14ac:dyDescent="0.25">
      <c r="A158" s="1"/>
      <c r="B158" s="8" t="str">
        <f t="shared" si="11"/>
        <v>CT Size - Channel 82</v>
      </c>
      <c r="C158" s="1">
        <f t="shared" si="12"/>
        <v>82</v>
      </c>
      <c r="D158" s="10">
        <f t="shared" si="13"/>
        <v>281</v>
      </c>
      <c r="G158" s="11" t="s">
        <v>219</v>
      </c>
      <c r="L158" s="1" t="s">
        <v>51</v>
      </c>
      <c r="M158" s="1" t="s">
        <v>55</v>
      </c>
      <c r="N158" s="1" t="s">
        <v>123</v>
      </c>
    </row>
    <row r="159" spans="1:14" ht="15" hidden="1" customHeight="1" outlineLevel="2" x14ac:dyDescent="0.25">
      <c r="A159" s="1"/>
      <c r="B159" s="8" t="str">
        <f t="shared" si="11"/>
        <v>CT Size - Channel 83</v>
      </c>
      <c r="C159" s="1">
        <f t="shared" si="12"/>
        <v>83</v>
      </c>
      <c r="D159" s="10">
        <f t="shared" si="13"/>
        <v>282</v>
      </c>
      <c r="G159" s="11" t="s">
        <v>219</v>
      </c>
      <c r="L159" s="1" t="s">
        <v>51</v>
      </c>
      <c r="M159" s="1" t="s">
        <v>55</v>
      </c>
      <c r="N159" s="1" t="s">
        <v>123</v>
      </c>
    </row>
    <row r="160" spans="1:14" ht="15" hidden="1" customHeight="1" outlineLevel="2" x14ac:dyDescent="0.25">
      <c r="A160" s="1"/>
      <c r="B160" s="8" t="str">
        <f t="shared" si="11"/>
        <v>CT Size - Channel 84</v>
      </c>
      <c r="C160" s="1">
        <f t="shared" si="12"/>
        <v>84</v>
      </c>
      <c r="D160" s="10">
        <f t="shared" si="13"/>
        <v>283</v>
      </c>
      <c r="G160" s="11" t="s">
        <v>219</v>
      </c>
      <c r="L160" s="1" t="s">
        <v>51</v>
      </c>
      <c r="M160" s="1" t="s">
        <v>55</v>
      </c>
      <c r="N160" s="1" t="s">
        <v>123</v>
      </c>
    </row>
    <row r="161" spans="1:14" ht="15" hidden="1" customHeight="1" outlineLevel="2" x14ac:dyDescent="0.25">
      <c r="A161" s="1"/>
      <c r="B161" s="8" t="str">
        <f t="shared" si="11"/>
        <v>CT Size - Channel 85</v>
      </c>
      <c r="C161" s="1">
        <f t="shared" si="12"/>
        <v>85</v>
      </c>
      <c r="D161" s="10">
        <f t="shared" si="13"/>
        <v>284</v>
      </c>
      <c r="G161" s="11" t="s">
        <v>219</v>
      </c>
      <c r="L161" s="1" t="s">
        <v>51</v>
      </c>
      <c r="M161" s="1" t="s">
        <v>55</v>
      </c>
      <c r="N161" s="1" t="s">
        <v>123</v>
      </c>
    </row>
    <row r="162" spans="1:14" ht="15" hidden="1" customHeight="1" outlineLevel="2" x14ac:dyDescent="0.25">
      <c r="A162" s="1"/>
      <c r="B162" s="8" t="str">
        <f t="shared" si="11"/>
        <v>CT Size - Channel 86</v>
      </c>
      <c r="C162" s="1">
        <f t="shared" si="12"/>
        <v>86</v>
      </c>
      <c r="D162" s="10">
        <f t="shared" si="13"/>
        <v>285</v>
      </c>
      <c r="G162" s="11" t="s">
        <v>219</v>
      </c>
      <c r="L162" s="1" t="s">
        <v>51</v>
      </c>
      <c r="M162" s="1" t="s">
        <v>55</v>
      </c>
      <c r="N162" s="1" t="s">
        <v>123</v>
      </c>
    </row>
    <row r="163" spans="1:14" ht="15" hidden="1" customHeight="1" outlineLevel="2" x14ac:dyDescent="0.25">
      <c r="A163" s="1"/>
      <c r="B163" s="8" t="str">
        <f t="shared" si="11"/>
        <v>CT Size - Channel 87</v>
      </c>
      <c r="C163" s="1">
        <f t="shared" si="12"/>
        <v>87</v>
      </c>
      <c r="D163" s="10">
        <f t="shared" si="13"/>
        <v>286</v>
      </c>
      <c r="G163" s="11" t="s">
        <v>219</v>
      </c>
      <c r="L163" s="1" t="s">
        <v>51</v>
      </c>
      <c r="M163" s="1" t="s">
        <v>55</v>
      </c>
      <c r="N163" s="1" t="s">
        <v>123</v>
      </c>
    </row>
    <row r="164" spans="1:14" ht="15.75" hidden="1" customHeight="1" outlineLevel="2" x14ac:dyDescent="0.25">
      <c r="B164" s="8" t="str">
        <f t="shared" si="11"/>
        <v>CT Size - Channel 88</v>
      </c>
      <c r="C164" s="1">
        <f t="shared" si="12"/>
        <v>88</v>
      </c>
      <c r="D164" s="10">
        <f t="shared" si="13"/>
        <v>287</v>
      </c>
      <c r="G164" s="11" t="s">
        <v>219</v>
      </c>
      <c r="L164" s="1" t="s">
        <v>51</v>
      </c>
      <c r="M164" s="1" t="s">
        <v>55</v>
      </c>
      <c r="N164" s="1" t="s">
        <v>123</v>
      </c>
    </row>
    <row r="165" spans="1:14" ht="15.75" hidden="1" customHeight="1" outlineLevel="2" x14ac:dyDescent="0.25">
      <c r="B165" s="8" t="str">
        <f t="shared" si="11"/>
        <v>CT Size - Channel 89</v>
      </c>
      <c r="C165" s="1">
        <f t="shared" si="12"/>
        <v>89</v>
      </c>
      <c r="D165" s="10">
        <f t="shared" si="13"/>
        <v>288</v>
      </c>
      <c r="G165" s="11" t="s">
        <v>219</v>
      </c>
      <c r="L165" s="1" t="s">
        <v>51</v>
      </c>
      <c r="M165" s="1" t="s">
        <v>55</v>
      </c>
      <c r="N165" s="1" t="s">
        <v>123</v>
      </c>
    </row>
    <row r="166" spans="1:14" ht="15.75" hidden="1" customHeight="1" outlineLevel="2" x14ac:dyDescent="0.25">
      <c r="B166" s="8" t="str">
        <f t="shared" si="11"/>
        <v>CT Size - Channel 90</v>
      </c>
      <c r="C166" s="1">
        <f t="shared" si="12"/>
        <v>90</v>
      </c>
      <c r="D166" s="10">
        <f t="shared" si="13"/>
        <v>289</v>
      </c>
      <c r="G166" s="11" t="s">
        <v>219</v>
      </c>
      <c r="L166" s="1" t="s">
        <v>51</v>
      </c>
      <c r="M166" s="1" t="s">
        <v>55</v>
      </c>
      <c r="N166" s="1" t="s">
        <v>123</v>
      </c>
    </row>
    <row r="167" spans="1:14" ht="15.75" hidden="1" customHeight="1" outlineLevel="2" x14ac:dyDescent="0.25">
      <c r="B167" s="8" t="str">
        <f t="shared" si="11"/>
        <v>CT Size - Channel 91</v>
      </c>
      <c r="C167" s="1">
        <f t="shared" si="12"/>
        <v>91</v>
      </c>
      <c r="D167" s="10">
        <f t="shared" si="13"/>
        <v>290</v>
      </c>
      <c r="G167" s="11" t="s">
        <v>219</v>
      </c>
      <c r="L167" s="1" t="s">
        <v>51</v>
      </c>
      <c r="M167" s="1" t="s">
        <v>55</v>
      </c>
      <c r="N167" s="1" t="s">
        <v>123</v>
      </c>
    </row>
    <row r="168" spans="1:14" ht="15.75" hidden="1" customHeight="1" outlineLevel="2" x14ac:dyDescent="0.25">
      <c r="B168" s="8" t="str">
        <f t="shared" si="11"/>
        <v>CT Size - Channel 92</v>
      </c>
      <c r="C168" s="1">
        <f t="shared" si="12"/>
        <v>92</v>
      </c>
      <c r="D168" s="10">
        <f t="shared" si="13"/>
        <v>291</v>
      </c>
      <c r="G168" s="11" t="s">
        <v>219</v>
      </c>
      <c r="L168" s="1" t="s">
        <v>51</v>
      </c>
      <c r="M168" s="1" t="s">
        <v>55</v>
      </c>
      <c r="N168" s="1" t="s">
        <v>123</v>
      </c>
    </row>
    <row r="169" spans="1:14" ht="15.75" hidden="1" customHeight="1" outlineLevel="2" x14ac:dyDescent="0.25">
      <c r="B169" s="8" t="str">
        <f t="shared" si="11"/>
        <v>CT Size - Channel 93</v>
      </c>
      <c r="C169" s="1">
        <f t="shared" si="12"/>
        <v>93</v>
      </c>
      <c r="D169" s="10">
        <f t="shared" si="13"/>
        <v>292</v>
      </c>
      <c r="G169" s="11" t="s">
        <v>219</v>
      </c>
      <c r="L169" s="1" t="s">
        <v>51</v>
      </c>
      <c r="M169" s="1" t="s">
        <v>55</v>
      </c>
      <c r="N169" s="1" t="s">
        <v>123</v>
      </c>
    </row>
    <row r="170" spans="1:14" ht="15.75" hidden="1" customHeight="1" outlineLevel="2" x14ac:dyDescent="0.25">
      <c r="B170" s="8" t="str">
        <f t="shared" si="11"/>
        <v>CT Size - Channel 94</v>
      </c>
      <c r="C170" s="1">
        <f t="shared" si="12"/>
        <v>94</v>
      </c>
      <c r="D170" s="10">
        <f t="shared" si="13"/>
        <v>293</v>
      </c>
      <c r="G170" s="11" t="s">
        <v>219</v>
      </c>
      <c r="L170" s="1" t="s">
        <v>51</v>
      </c>
      <c r="M170" s="1" t="s">
        <v>55</v>
      </c>
      <c r="N170" s="1" t="s">
        <v>123</v>
      </c>
    </row>
    <row r="171" spans="1:14" ht="15.75" hidden="1" customHeight="1" outlineLevel="2" x14ac:dyDescent="0.25">
      <c r="B171" s="8" t="str">
        <f t="shared" si="11"/>
        <v>CT Size - Channel 95</v>
      </c>
      <c r="C171" s="1">
        <f t="shared" si="12"/>
        <v>95</v>
      </c>
      <c r="D171" s="10">
        <f t="shared" si="13"/>
        <v>294</v>
      </c>
      <c r="G171" s="11" t="s">
        <v>219</v>
      </c>
      <c r="L171" s="1" t="s">
        <v>51</v>
      </c>
      <c r="M171" s="1" t="s">
        <v>55</v>
      </c>
      <c r="N171" s="1" t="s">
        <v>123</v>
      </c>
    </row>
    <row r="172" spans="1:14" ht="15.75" hidden="1" customHeight="1" outlineLevel="2" x14ac:dyDescent="0.25">
      <c r="B172" s="8" t="str">
        <f t="shared" si="11"/>
        <v>CT Size - Channel 96</v>
      </c>
      <c r="C172" s="1">
        <f t="shared" si="12"/>
        <v>96</v>
      </c>
      <c r="D172" s="10">
        <f t="shared" si="13"/>
        <v>295</v>
      </c>
      <c r="G172" s="11" t="s">
        <v>219</v>
      </c>
      <c r="L172" s="1" t="s">
        <v>51</v>
      </c>
      <c r="M172" s="1" t="s">
        <v>55</v>
      </c>
      <c r="N172" s="1" t="s">
        <v>123</v>
      </c>
    </row>
    <row r="173" spans="1:14" outlineLevel="1" collapsed="1" x14ac:dyDescent="0.25"/>
    <row r="174" spans="1:14" outlineLevel="1" x14ac:dyDescent="0.25">
      <c r="B174" s="8" t="s">
        <v>3</v>
      </c>
      <c r="D174" s="10">
        <f>E76+1</f>
        <v>296</v>
      </c>
      <c r="E174" s="1">
        <f>D270</f>
        <v>391</v>
      </c>
      <c r="G174" s="11" t="s">
        <v>219</v>
      </c>
      <c r="J174"/>
      <c r="K174" s="12"/>
      <c r="L174" s="1" t="s">
        <v>51</v>
      </c>
      <c r="M174" s="1" t="s">
        <v>55</v>
      </c>
      <c r="N174" s="1" t="s">
        <v>123</v>
      </c>
    </row>
    <row r="175" spans="1:14" ht="15.75" hidden="1" customHeight="1" outlineLevel="2" x14ac:dyDescent="0.25">
      <c r="B175" s="8" t="str">
        <f>CONCATENATE("Breaker Size - Channel ",C175)</f>
        <v>Breaker Size - Channel 1</v>
      </c>
      <c r="C175" s="1">
        <v>1</v>
      </c>
      <c r="D175" s="10">
        <f>D174</f>
        <v>296</v>
      </c>
      <c r="G175" s="11" t="s">
        <v>219</v>
      </c>
      <c r="L175" s="1" t="s">
        <v>51</v>
      </c>
      <c r="M175" s="1" t="s">
        <v>55</v>
      </c>
      <c r="N175" s="1" t="s">
        <v>123</v>
      </c>
    </row>
    <row r="176" spans="1:14" ht="15.75" hidden="1" customHeight="1" outlineLevel="2" x14ac:dyDescent="0.25">
      <c r="B176" s="8" t="str">
        <f t="shared" ref="B176:B239" si="14">CONCATENATE("Breaker Size - Channel ",C176)</f>
        <v>Breaker Size - Channel 2</v>
      </c>
      <c r="C176" s="1">
        <f t="shared" ref="C176:C207" si="15">C175+1</f>
        <v>2</v>
      </c>
      <c r="D176" s="10">
        <f t="shared" ref="D176:D207" si="16">D175+1</f>
        <v>297</v>
      </c>
      <c r="G176" s="11" t="s">
        <v>219</v>
      </c>
      <c r="L176" s="1" t="s">
        <v>51</v>
      </c>
      <c r="M176" s="1" t="s">
        <v>55</v>
      </c>
      <c r="N176" s="1" t="s">
        <v>123</v>
      </c>
    </row>
    <row r="177" spans="1:14" ht="15.75" hidden="1" customHeight="1" outlineLevel="2" x14ac:dyDescent="0.25">
      <c r="B177" s="8" t="str">
        <f t="shared" si="14"/>
        <v>Breaker Size - Channel 3</v>
      </c>
      <c r="C177" s="1">
        <f t="shared" si="15"/>
        <v>3</v>
      </c>
      <c r="D177" s="10">
        <f t="shared" si="16"/>
        <v>298</v>
      </c>
      <c r="G177" s="11" t="s">
        <v>219</v>
      </c>
      <c r="L177" s="1" t="s">
        <v>51</v>
      </c>
      <c r="M177" s="1" t="s">
        <v>55</v>
      </c>
      <c r="N177" s="1" t="s">
        <v>123</v>
      </c>
    </row>
    <row r="178" spans="1:14" ht="15.75" hidden="1" customHeight="1" outlineLevel="2" x14ac:dyDescent="0.25">
      <c r="B178" s="8" t="str">
        <f t="shared" si="14"/>
        <v>Breaker Size - Channel 4</v>
      </c>
      <c r="C178" s="1">
        <f t="shared" si="15"/>
        <v>4</v>
      </c>
      <c r="D178" s="10">
        <f t="shared" si="16"/>
        <v>299</v>
      </c>
      <c r="G178" s="11" t="s">
        <v>219</v>
      </c>
      <c r="L178" s="1" t="s">
        <v>51</v>
      </c>
      <c r="M178" s="1" t="s">
        <v>55</v>
      </c>
      <c r="N178" s="1" t="s">
        <v>123</v>
      </c>
    </row>
    <row r="179" spans="1:14" ht="15.75" hidden="1" customHeight="1" outlineLevel="2" x14ac:dyDescent="0.25">
      <c r="B179" s="8" t="str">
        <f t="shared" si="14"/>
        <v>Breaker Size - Channel 5</v>
      </c>
      <c r="C179" s="1">
        <f t="shared" si="15"/>
        <v>5</v>
      </c>
      <c r="D179" s="10">
        <f t="shared" si="16"/>
        <v>300</v>
      </c>
      <c r="G179" s="11" t="s">
        <v>219</v>
      </c>
      <c r="L179" s="1" t="s">
        <v>51</v>
      </c>
      <c r="M179" s="1" t="s">
        <v>55</v>
      </c>
      <c r="N179" s="1" t="s">
        <v>123</v>
      </c>
    </row>
    <row r="180" spans="1:14" ht="15.75" hidden="1" customHeight="1" outlineLevel="2" x14ac:dyDescent="0.25">
      <c r="B180" s="8" t="str">
        <f t="shared" si="14"/>
        <v>Breaker Size - Channel 6</v>
      </c>
      <c r="C180" s="1">
        <f t="shared" si="15"/>
        <v>6</v>
      </c>
      <c r="D180" s="10">
        <f t="shared" si="16"/>
        <v>301</v>
      </c>
      <c r="G180" s="11" t="s">
        <v>219</v>
      </c>
      <c r="L180" s="1" t="s">
        <v>51</v>
      </c>
      <c r="M180" s="1" t="s">
        <v>55</v>
      </c>
      <c r="N180" s="1" t="s">
        <v>123</v>
      </c>
    </row>
    <row r="181" spans="1:14" ht="15.75" hidden="1" customHeight="1" outlineLevel="2" x14ac:dyDescent="0.25">
      <c r="B181" s="8" t="str">
        <f t="shared" si="14"/>
        <v>Breaker Size - Channel 7</v>
      </c>
      <c r="C181" s="1">
        <f t="shared" si="15"/>
        <v>7</v>
      </c>
      <c r="D181" s="10">
        <f t="shared" si="16"/>
        <v>302</v>
      </c>
      <c r="G181" s="11" t="s">
        <v>219</v>
      </c>
      <c r="L181" s="1" t="s">
        <v>51</v>
      </c>
      <c r="M181" s="1" t="s">
        <v>55</v>
      </c>
      <c r="N181" s="1" t="s">
        <v>123</v>
      </c>
    </row>
    <row r="182" spans="1:14" ht="15" hidden="1" customHeight="1" outlineLevel="2" x14ac:dyDescent="0.25">
      <c r="A182" s="1"/>
      <c r="B182" s="8" t="str">
        <f t="shared" si="14"/>
        <v>Breaker Size - Channel 8</v>
      </c>
      <c r="C182" s="1">
        <f t="shared" si="15"/>
        <v>8</v>
      </c>
      <c r="D182" s="10">
        <f t="shared" si="16"/>
        <v>303</v>
      </c>
      <c r="G182" s="11" t="s">
        <v>219</v>
      </c>
      <c r="L182" s="1" t="s">
        <v>51</v>
      </c>
      <c r="M182" s="1" t="s">
        <v>55</v>
      </c>
      <c r="N182" s="1" t="s">
        <v>123</v>
      </c>
    </row>
    <row r="183" spans="1:14" ht="15" hidden="1" customHeight="1" outlineLevel="2" x14ac:dyDescent="0.25">
      <c r="A183" s="1"/>
      <c r="B183" s="8" t="str">
        <f t="shared" si="14"/>
        <v>Breaker Size - Channel 9</v>
      </c>
      <c r="C183" s="1">
        <f t="shared" si="15"/>
        <v>9</v>
      </c>
      <c r="D183" s="10">
        <f t="shared" si="16"/>
        <v>304</v>
      </c>
      <c r="G183" s="11" t="s">
        <v>219</v>
      </c>
      <c r="L183" s="1" t="s">
        <v>51</v>
      </c>
      <c r="M183" s="1" t="s">
        <v>55</v>
      </c>
      <c r="N183" s="1" t="s">
        <v>123</v>
      </c>
    </row>
    <row r="184" spans="1:14" ht="15" hidden="1" customHeight="1" outlineLevel="2" x14ac:dyDescent="0.25">
      <c r="A184" s="1"/>
      <c r="B184" s="8" t="str">
        <f t="shared" si="14"/>
        <v>Breaker Size - Channel 10</v>
      </c>
      <c r="C184" s="1">
        <f t="shared" si="15"/>
        <v>10</v>
      </c>
      <c r="D184" s="10">
        <f t="shared" si="16"/>
        <v>305</v>
      </c>
      <c r="G184" s="11" t="s">
        <v>219</v>
      </c>
      <c r="L184" s="1" t="s">
        <v>51</v>
      </c>
      <c r="M184" s="1" t="s">
        <v>55</v>
      </c>
      <c r="N184" s="1" t="s">
        <v>123</v>
      </c>
    </row>
    <row r="185" spans="1:14" ht="15" hidden="1" customHeight="1" outlineLevel="2" x14ac:dyDescent="0.25">
      <c r="A185" s="1"/>
      <c r="B185" s="8" t="str">
        <f t="shared" si="14"/>
        <v>Breaker Size - Channel 11</v>
      </c>
      <c r="C185" s="1">
        <f t="shared" si="15"/>
        <v>11</v>
      </c>
      <c r="D185" s="10">
        <f t="shared" si="16"/>
        <v>306</v>
      </c>
      <c r="G185" s="11" t="s">
        <v>219</v>
      </c>
      <c r="L185" s="1" t="s">
        <v>51</v>
      </c>
      <c r="M185" s="1" t="s">
        <v>55</v>
      </c>
      <c r="N185" s="1" t="s">
        <v>123</v>
      </c>
    </row>
    <row r="186" spans="1:14" ht="15" hidden="1" customHeight="1" outlineLevel="2" x14ac:dyDescent="0.25">
      <c r="A186" s="1"/>
      <c r="B186" s="8" t="str">
        <f t="shared" si="14"/>
        <v>Breaker Size - Channel 12</v>
      </c>
      <c r="C186" s="1">
        <f t="shared" si="15"/>
        <v>12</v>
      </c>
      <c r="D186" s="10">
        <f t="shared" si="16"/>
        <v>307</v>
      </c>
      <c r="G186" s="11" t="s">
        <v>219</v>
      </c>
      <c r="L186" s="1" t="s">
        <v>51</v>
      </c>
      <c r="M186" s="1" t="s">
        <v>55</v>
      </c>
      <c r="N186" s="1" t="s">
        <v>123</v>
      </c>
    </row>
    <row r="187" spans="1:14" ht="15" hidden="1" customHeight="1" outlineLevel="2" x14ac:dyDescent="0.25">
      <c r="A187" s="1"/>
      <c r="B187" s="8" t="str">
        <f t="shared" si="14"/>
        <v>Breaker Size - Channel 13</v>
      </c>
      <c r="C187" s="1">
        <f t="shared" si="15"/>
        <v>13</v>
      </c>
      <c r="D187" s="10">
        <f t="shared" si="16"/>
        <v>308</v>
      </c>
      <c r="G187" s="11" t="s">
        <v>219</v>
      </c>
      <c r="L187" s="1" t="s">
        <v>51</v>
      </c>
      <c r="M187" s="1" t="s">
        <v>55</v>
      </c>
      <c r="N187" s="1" t="s">
        <v>123</v>
      </c>
    </row>
    <row r="188" spans="1:14" ht="15" hidden="1" customHeight="1" outlineLevel="2" x14ac:dyDescent="0.25">
      <c r="A188" s="1"/>
      <c r="B188" s="8" t="str">
        <f t="shared" si="14"/>
        <v>Breaker Size - Channel 14</v>
      </c>
      <c r="C188" s="1">
        <f t="shared" si="15"/>
        <v>14</v>
      </c>
      <c r="D188" s="10">
        <f t="shared" si="16"/>
        <v>309</v>
      </c>
      <c r="G188" s="11" t="s">
        <v>219</v>
      </c>
      <c r="L188" s="1" t="s">
        <v>51</v>
      </c>
      <c r="M188" s="1" t="s">
        <v>55</v>
      </c>
      <c r="N188" s="1" t="s">
        <v>123</v>
      </c>
    </row>
    <row r="189" spans="1:14" ht="15" hidden="1" customHeight="1" outlineLevel="2" x14ac:dyDescent="0.25">
      <c r="A189" s="1"/>
      <c r="B189" s="8" t="str">
        <f t="shared" si="14"/>
        <v>Breaker Size - Channel 15</v>
      </c>
      <c r="C189" s="1">
        <f t="shared" si="15"/>
        <v>15</v>
      </c>
      <c r="D189" s="10">
        <f t="shared" si="16"/>
        <v>310</v>
      </c>
      <c r="G189" s="11" t="s">
        <v>219</v>
      </c>
      <c r="L189" s="1" t="s">
        <v>51</v>
      </c>
      <c r="M189" s="1" t="s">
        <v>55</v>
      </c>
      <c r="N189" s="1" t="s">
        <v>123</v>
      </c>
    </row>
    <row r="190" spans="1:14" ht="15" hidden="1" customHeight="1" outlineLevel="2" x14ac:dyDescent="0.25">
      <c r="A190" s="1"/>
      <c r="B190" s="8" t="str">
        <f t="shared" si="14"/>
        <v>Breaker Size - Channel 16</v>
      </c>
      <c r="C190" s="1">
        <f t="shared" si="15"/>
        <v>16</v>
      </c>
      <c r="D190" s="10">
        <f t="shared" si="16"/>
        <v>311</v>
      </c>
      <c r="G190" s="11" t="s">
        <v>219</v>
      </c>
      <c r="L190" s="1" t="s">
        <v>51</v>
      </c>
      <c r="M190" s="1" t="s">
        <v>55</v>
      </c>
      <c r="N190" s="1" t="s">
        <v>123</v>
      </c>
    </row>
    <row r="191" spans="1:14" ht="15" hidden="1" customHeight="1" outlineLevel="2" x14ac:dyDescent="0.25">
      <c r="A191" s="1"/>
      <c r="B191" s="8" t="str">
        <f t="shared" si="14"/>
        <v>Breaker Size - Channel 17</v>
      </c>
      <c r="C191" s="1">
        <f t="shared" si="15"/>
        <v>17</v>
      </c>
      <c r="D191" s="10">
        <f t="shared" si="16"/>
        <v>312</v>
      </c>
      <c r="G191" s="11" t="s">
        <v>219</v>
      </c>
      <c r="L191" s="1" t="s">
        <v>51</v>
      </c>
      <c r="M191" s="1" t="s">
        <v>55</v>
      </c>
      <c r="N191" s="1" t="s">
        <v>123</v>
      </c>
    </row>
    <row r="192" spans="1:14" ht="15" hidden="1" customHeight="1" outlineLevel="2" x14ac:dyDescent="0.25">
      <c r="A192" s="1"/>
      <c r="B192" s="8" t="str">
        <f t="shared" si="14"/>
        <v>Breaker Size - Channel 18</v>
      </c>
      <c r="C192" s="1">
        <f t="shared" si="15"/>
        <v>18</v>
      </c>
      <c r="D192" s="10">
        <f t="shared" si="16"/>
        <v>313</v>
      </c>
      <c r="G192" s="11" t="s">
        <v>219</v>
      </c>
      <c r="L192" s="1" t="s">
        <v>51</v>
      </c>
      <c r="M192" s="1" t="s">
        <v>55</v>
      </c>
      <c r="N192" s="1" t="s">
        <v>123</v>
      </c>
    </row>
    <row r="193" spans="1:14" ht="15" hidden="1" customHeight="1" outlineLevel="2" x14ac:dyDescent="0.25">
      <c r="A193" s="1"/>
      <c r="B193" s="8" t="str">
        <f t="shared" si="14"/>
        <v>Breaker Size - Channel 19</v>
      </c>
      <c r="C193" s="1">
        <f t="shared" si="15"/>
        <v>19</v>
      </c>
      <c r="D193" s="10">
        <f t="shared" si="16"/>
        <v>314</v>
      </c>
      <c r="G193" s="11" t="s">
        <v>219</v>
      </c>
      <c r="L193" s="1" t="s">
        <v>51</v>
      </c>
      <c r="M193" s="1" t="s">
        <v>55</v>
      </c>
      <c r="N193" s="1" t="s">
        <v>123</v>
      </c>
    </row>
    <row r="194" spans="1:14" ht="15" hidden="1" customHeight="1" outlineLevel="2" x14ac:dyDescent="0.25">
      <c r="A194" s="1"/>
      <c r="B194" s="8" t="str">
        <f t="shared" si="14"/>
        <v>Breaker Size - Channel 20</v>
      </c>
      <c r="C194" s="1">
        <f t="shared" si="15"/>
        <v>20</v>
      </c>
      <c r="D194" s="10">
        <f t="shared" si="16"/>
        <v>315</v>
      </c>
      <c r="G194" s="11" t="s">
        <v>219</v>
      </c>
      <c r="L194" s="1" t="s">
        <v>51</v>
      </c>
      <c r="M194" s="1" t="s">
        <v>55</v>
      </c>
      <c r="N194" s="1" t="s">
        <v>123</v>
      </c>
    </row>
    <row r="195" spans="1:14" ht="15" hidden="1" customHeight="1" outlineLevel="2" x14ac:dyDescent="0.25">
      <c r="A195" s="1"/>
      <c r="B195" s="8" t="str">
        <f t="shared" si="14"/>
        <v>Breaker Size - Channel 21</v>
      </c>
      <c r="C195" s="1">
        <f t="shared" si="15"/>
        <v>21</v>
      </c>
      <c r="D195" s="10">
        <f t="shared" si="16"/>
        <v>316</v>
      </c>
      <c r="G195" s="11" t="s">
        <v>219</v>
      </c>
      <c r="L195" s="1" t="s">
        <v>51</v>
      </c>
      <c r="M195" s="1" t="s">
        <v>55</v>
      </c>
      <c r="N195" s="1" t="s">
        <v>123</v>
      </c>
    </row>
    <row r="196" spans="1:14" ht="15" hidden="1" customHeight="1" outlineLevel="2" x14ac:dyDescent="0.25">
      <c r="A196" s="1"/>
      <c r="B196" s="8" t="str">
        <f t="shared" si="14"/>
        <v>Breaker Size - Channel 22</v>
      </c>
      <c r="C196" s="1">
        <f t="shared" si="15"/>
        <v>22</v>
      </c>
      <c r="D196" s="10">
        <f t="shared" si="16"/>
        <v>317</v>
      </c>
      <c r="G196" s="11" t="s">
        <v>219</v>
      </c>
      <c r="L196" s="1" t="s">
        <v>51</v>
      </c>
      <c r="M196" s="1" t="s">
        <v>55</v>
      </c>
      <c r="N196" s="1" t="s">
        <v>123</v>
      </c>
    </row>
    <row r="197" spans="1:14" ht="15" hidden="1" customHeight="1" outlineLevel="2" x14ac:dyDescent="0.25">
      <c r="A197" s="1"/>
      <c r="B197" s="8" t="str">
        <f t="shared" si="14"/>
        <v>Breaker Size - Channel 23</v>
      </c>
      <c r="C197" s="1">
        <f t="shared" si="15"/>
        <v>23</v>
      </c>
      <c r="D197" s="10">
        <f t="shared" si="16"/>
        <v>318</v>
      </c>
      <c r="G197" s="11" t="s">
        <v>219</v>
      </c>
      <c r="L197" s="1" t="s">
        <v>51</v>
      </c>
      <c r="M197" s="1" t="s">
        <v>55</v>
      </c>
      <c r="N197" s="1" t="s">
        <v>123</v>
      </c>
    </row>
    <row r="198" spans="1:14" ht="15" hidden="1" customHeight="1" outlineLevel="2" x14ac:dyDescent="0.25">
      <c r="A198" s="1"/>
      <c r="B198" s="8" t="str">
        <f t="shared" si="14"/>
        <v>Breaker Size - Channel 24</v>
      </c>
      <c r="C198" s="1">
        <f t="shared" si="15"/>
        <v>24</v>
      </c>
      <c r="D198" s="10">
        <f t="shared" si="16"/>
        <v>319</v>
      </c>
      <c r="G198" s="11" t="s">
        <v>219</v>
      </c>
      <c r="L198" s="1" t="s">
        <v>51</v>
      </c>
      <c r="M198" s="1" t="s">
        <v>55</v>
      </c>
      <c r="N198" s="1" t="s">
        <v>123</v>
      </c>
    </row>
    <row r="199" spans="1:14" ht="15" hidden="1" customHeight="1" outlineLevel="2" x14ac:dyDescent="0.25">
      <c r="A199" s="1"/>
      <c r="B199" s="8" t="str">
        <f t="shared" si="14"/>
        <v>Breaker Size - Channel 25</v>
      </c>
      <c r="C199" s="1">
        <f t="shared" si="15"/>
        <v>25</v>
      </c>
      <c r="D199" s="10">
        <f t="shared" si="16"/>
        <v>320</v>
      </c>
      <c r="G199" s="11" t="s">
        <v>219</v>
      </c>
      <c r="L199" s="1" t="s">
        <v>51</v>
      </c>
      <c r="M199" s="1" t="s">
        <v>55</v>
      </c>
      <c r="N199" s="1" t="s">
        <v>123</v>
      </c>
    </row>
    <row r="200" spans="1:14" ht="15" hidden="1" customHeight="1" outlineLevel="2" x14ac:dyDescent="0.25">
      <c r="A200" s="1"/>
      <c r="B200" s="8" t="str">
        <f t="shared" si="14"/>
        <v>Breaker Size - Channel 26</v>
      </c>
      <c r="C200" s="1">
        <f t="shared" si="15"/>
        <v>26</v>
      </c>
      <c r="D200" s="10">
        <f t="shared" si="16"/>
        <v>321</v>
      </c>
      <c r="G200" s="11" t="s">
        <v>219</v>
      </c>
      <c r="L200" s="1" t="s">
        <v>51</v>
      </c>
      <c r="M200" s="1" t="s">
        <v>55</v>
      </c>
      <c r="N200" s="1" t="s">
        <v>123</v>
      </c>
    </row>
    <row r="201" spans="1:14" ht="15" hidden="1" customHeight="1" outlineLevel="2" x14ac:dyDescent="0.25">
      <c r="A201" s="1"/>
      <c r="B201" s="8" t="str">
        <f t="shared" si="14"/>
        <v>Breaker Size - Channel 27</v>
      </c>
      <c r="C201" s="1">
        <f t="shared" si="15"/>
        <v>27</v>
      </c>
      <c r="D201" s="10">
        <f t="shared" si="16"/>
        <v>322</v>
      </c>
      <c r="G201" s="11" t="s">
        <v>219</v>
      </c>
      <c r="L201" s="1" t="s">
        <v>51</v>
      </c>
      <c r="M201" s="1" t="s">
        <v>55</v>
      </c>
      <c r="N201" s="1" t="s">
        <v>123</v>
      </c>
    </row>
    <row r="202" spans="1:14" ht="15" hidden="1" customHeight="1" outlineLevel="2" x14ac:dyDescent="0.25">
      <c r="A202" s="1"/>
      <c r="B202" s="8" t="str">
        <f t="shared" si="14"/>
        <v>Breaker Size - Channel 28</v>
      </c>
      <c r="C202" s="1">
        <f t="shared" si="15"/>
        <v>28</v>
      </c>
      <c r="D202" s="10">
        <f t="shared" si="16"/>
        <v>323</v>
      </c>
      <c r="G202" s="11" t="s">
        <v>219</v>
      </c>
      <c r="L202" s="1" t="s">
        <v>51</v>
      </c>
      <c r="M202" s="1" t="s">
        <v>55</v>
      </c>
      <c r="N202" s="1" t="s">
        <v>123</v>
      </c>
    </row>
    <row r="203" spans="1:14" ht="15" hidden="1" customHeight="1" outlineLevel="2" x14ac:dyDescent="0.25">
      <c r="A203" s="1"/>
      <c r="B203" s="8" t="str">
        <f t="shared" si="14"/>
        <v>Breaker Size - Channel 29</v>
      </c>
      <c r="C203" s="1">
        <f t="shared" si="15"/>
        <v>29</v>
      </c>
      <c r="D203" s="10">
        <f t="shared" si="16"/>
        <v>324</v>
      </c>
      <c r="G203" s="11" t="s">
        <v>219</v>
      </c>
      <c r="L203" s="1" t="s">
        <v>51</v>
      </c>
      <c r="M203" s="1" t="s">
        <v>55</v>
      </c>
      <c r="N203" s="1" t="s">
        <v>123</v>
      </c>
    </row>
    <row r="204" spans="1:14" ht="15" hidden="1" customHeight="1" outlineLevel="2" x14ac:dyDescent="0.25">
      <c r="A204" s="1"/>
      <c r="B204" s="8" t="str">
        <f t="shared" si="14"/>
        <v>Breaker Size - Channel 30</v>
      </c>
      <c r="C204" s="1">
        <f t="shared" si="15"/>
        <v>30</v>
      </c>
      <c r="D204" s="10">
        <f t="shared" si="16"/>
        <v>325</v>
      </c>
      <c r="G204" s="11" t="s">
        <v>219</v>
      </c>
      <c r="L204" s="1" t="s">
        <v>51</v>
      </c>
      <c r="M204" s="1" t="s">
        <v>55</v>
      </c>
      <c r="N204" s="1" t="s">
        <v>123</v>
      </c>
    </row>
    <row r="205" spans="1:14" ht="15" hidden="1" customHeight="1" outlineLevel="2" x14ac:dyDescent="0.25">
      <c r="A205" s="1"/>
      <c r="B205" s="8" t="str">
        <f t="shared" si="14"/>
        <v>Breaker Size - Channel 31</v>
      </c>
      <c r="C205" s="1">
        <f t="shared" si="15"/>
        <v>31</v>
      </c>
      <c r="D205" s="10">
        <f t="shared" si="16"/>
        <v>326</v>
      </c>
      <c r="G205" s="11" t="s">
        <v>219</v>
      </c>
      <c r="L205" s="1" t="s">
        <v>51</v>
      </c>
      <c r="M205" s="1" t="s">
        <v>55</v>
      </c>
      <c r="N205" s="1" t="s">
        <v>123</v>
      </c>
    </row>
    <row r="206" spans="1:14" ht="15" hidden="1" customHeight="1" outlineLevel="2" x14ac:dyDescent="0.25">
      <c r="A206" s="1"/>
      <c r="B206" s="8" t="str">
        <f t="shared" si="14"/>
        <v>Breaker Size - Channel 32</v>
      </c>
      <c r="C206" s="1">
        <f t="shared" si="15"/>
        <v>32</v>
      </c>
      <c r="D206" s="10">
        <f t="shared" si="16"/>
        <v>327</v>
      </c>
      <c r="G206" s="11" t="s">
        <v>219</v>
      </c>
      <c r="L206" s="1" t="s">
        <v>51</v>
      </c>
      <c r="M206" s="1" t="s">
        <v>55</v>
      </c>
      <c r="N206" s="1" t="s">
        <v>123</v>
      </c>
    </row>
    <row r="207" spans="1:14" ht="15" hidden="1" customHeight="1" outlineLevel="2" x14ac:dyDescent="0.25">
      <c r="A207" s="1"/>
      <c r="B207" s="8" t="str">
        <f t="shared" si="14"/>
        <v>Breaker Size - Channel 33</v>
      </c>
      <c r="C207" s="1">
        <f t="shared" si="15"/>
        <v>33</v>
      </c>
      <c r="D207" s="10">
        <f t="shared" si="16"/>
        <v>328</v>
      </c>
      <c r="G207" s="11" t="s">
        <v>219</v>
      </c>
      <c r="L207" s="1" t="s">
        <v>51</v>
      </c>
      <c r="M207" s="1" t="s">
        <v>55</v>
      </c>
      <c r="N207" s="1" t="s">
        <v>123</v>
      </c>
    </row>
    <row r="208" spans="1:14" ht="15" hidden="1" customHeight="1" outlineLevel="2" x14ac:dyDescent="0.25">
      <c r="A208" s="1"/>
      <c r="B208" s="8" t="str">
        <f t="shared" si="14"/>
        <v>Breaker Size - Channel 34</v>
      </c>
      <c r="C208" s="1">
        <f t="shared" ref="C208:C239" si="17">C207+1</f>
        <v>34</v>
      </c>
      <c r="D208" s="10">
        <f t="shared" ref="D208:D239" si="18">D207+1</f>
        <v>329</v>
      </c>
      <c r="G208" s="11" t="s">
        <v>219</v>
      </c>
      <c r="L208" s="1" t="s">
        <v>51</v>
      </c>
      <c r="M208" s="1" t="s">
        <v>55</v>
      </c>
      <c r="N208" s="1" t="s">
        <v>123</v>
      </c>
    </row>
    <row r="209" spans="1:14" ht="15" hidden="1" customHeight="1" outlineLevel="2" x14ac:dyDescent="0.25">
      <c r="A209" s="1"/>
      <c r="B209" s="8" t="str">
        <f t="shared" si="14"/>
        <v>Breaker Size - Channel 35</v>
      </c>
      <c r="C209" s="1">
        <f t="shared" si="17"/>
        <v>35</v>
      </c>
      <c r="D209" s="10">
        <f t="shared" si="18"/>
        <v>330</v>
      </c>
      <c r="G209" s="11" t="s">
        <v>219</v>
      </c>
      <c r="L209" s="1" t="s">
        <v>51</v>
      </c>
      <c r="M209" s="1" t="s">
        <v>55</v>
      </c>
      <c r="N209" s="1" t="s">
        <v>123</v>
      </c>
    </row>
    <row r="210" spans="1:14" ht="15" hidden="1" customHeight="1" outlineLevel="2" x14ac:dyDescent="0.25">
      <c r="A210" s="1"/>
      <c r="B210" s="8" t="str">
        <f t="shared" si="14"/>
        <v>Breaker Size - Channel 36</v>
      </c>
      <c r="C210" s="1">
        <f t="shared" si="17"/>
        <v>36</v>
      </c>
      <c r="D210" s="10">
        <f t="shared" si="18"/>
        <v>331</v>
      </c>
      <c r="G210" s="11" t="s">
        <v>219</v>
      </c>
      <c r="L210" s="1" t="s">
        <v>51</v>
      </c>
      <c r="M210" s="1" t="s">
        <v>55</v>
      </c>
      <c r="N210" s="1" t="s">
        <v>123</v>
      </c>
    </row>
    <row r="211" spans="1:14" ht="15" hidden="1" customHeight="1" outlineLevel="2" x14ac:dyDescent="0.25">
      <c r="A211" s="1"/>
      <c r="B211" s="8" t="str">
        <f t="shared" si="14"/>
        <v>Breaker Size - Channel 37</v>
      </c>
      <c r="C211" s="1">
        <f t="shared" si="17"/>
        <v>37</v>
      </c>
      <c r="D211" s="10">
        <f t="shared" si="18"/>
        <v>332</v>
      </c>
      <c r="G211" s="11" t="s">
        <v>219</v>
      </c>
      <c r="L211" s="1" t="s">
        <v>51</v>
      </c>
      <c r="M211" s="1" t="s">
        <v>55</v>
      </c>
      <c r="N211" s="1" t="s">
        <v>123</v>
      </c>
    </row>
    <row r="212" spans="1:14" ht="15" hidden="1" customHeight="1" outlineLevel="2" x14ac:dyDescent="0.25">
      <c r="A212" s="1"/>
      <c r="B212" s="8" t="str">
        <f t="shared" si="14"/>
        <v>Breaker Size - Channel 38</v>
      </c>
      <c r="C212" s="1">
        <f t="shared" si="17"/>
        <v>38</v>
      </c>
      <c r="D212" s="10">
        <f t="shared" si="18"/>
        <v>333</v>
      </c>
      <c r="G212" s="11" t="s">
        <v>219</v>
      </c>
      <c r="L212" s="1" t="s">
        <v>51</v>
      </c>
      <c r="M212" s="1" t="s">
        <v>55</v>
      </c>
      <c r="N212" s="1" t="s">
        <v>123</v>
      </c>
    </row>
    <row r="213" spans="1:14" ht="15" hidden="1" customHeight="1" outlineLevel="2" x14ac:dyDescent="0.25">
      <c r="A213" s="1"/>
      <c r="B213" s="8" t="str">
        <f t="shared" si="14"/>
        <v>Breaker Size - Channel 39</v>
      </c>
      <c r="C213" s="1">
        <f t="shared" si="17"/>
        <v>39</v>
      </c>
      <c r="D213" s="10">
        <f t="shared" si="18"/>
        <v>334</v>
      </c>
      <c r="G213" s="11" t="s">
        <v>219</v>
      </c>
      <c r="L213" s="1" t="s">
        <v>51</v>
      </c>
      <c r="M213" s="1" t="s">
        <v>55</v>
      </c>
      <c r="N213" s="1" t="s">
        <v>123</v>
      </c>
    </row>
    <row r="214" spans="1:14" ht="15" hidden="1" customHeight="1" outlineLevel="2" x14ac:dyDescent="0.25">
      <c r="A214" s="1"/>
      <c r="B214" s="8" t="str">
        <f t="shared" si="14"/>
        <v>Breaker Size - Channel 40</v>
      </c>
      <c r="C214" s="1">
        <f t="shared" si="17"/>
        <v>40</v>
      </c>
      <c r="D214" s="10">
        <f t="shared" si="18"/>
        <v>335</v>
      </c>
      <c r="G214" s="11" t="s">
        <v>219</v>
      </c>
      <c r="L214" s="1" t="s">
        <v>51</v>
      </c>
      <c r="M214" s="1" t="s">
        <v>55</v>
      </c>
      <c r="N214" s="1" t="s">
        <v>123</v>
      </c>
    </row>
    <row r="215" spans="1:14" ht="15" hidden="1" customHeight="1" outlineLevel="2" x14ac:dyDescent="0.25">
      <c r="A215" s="1"/>
      <c r="B215" s="8" t="str">
        <f t="shared" si="14"/>
        <v>Breaker Size - Channel 41</v>
      </c>
      <c r="C215" s="1">
        <f t="shared" si="17"/>
        <v>41</v>
      </c>
      <c r="D215" s="10">
        <f t="shared" si="18"/>
        <v>336</v>
      </c>
      <c r="G215" s="11" t="s">
        <v>219</v>
      </c>
      <c r="L215" s="1" t="s">
        <v>51</v>
      </c>
      <c r="M215" s="1" t="s">
        <v>55</v>
      </c>
      <c r="N215" s="1" t="s">
        <v>123</v>
      </c>
    </row>
    <row r="216" spans="1:14" ht="15" hidden="1" customHeight="1" outlineLevel="2" x14ac:dyDescent="0.25">
      <c r="A216" s="1"/>
      <c r="B216" s="8" t="str">
        <f t="shared" si="14"/>
        <v>Breaker Size - Channel 42</v>
      </c>
      <c r="C216" s="1">
        <f t="shared" si="17"/>
        <v>42</v>
      </c>
      <c r="D216" s="10">
        <f t="shared" si="18"/>
        <v>337</v>
      </c>
      <c r="G216" s="11" t="s">
        <v>219</v>
      </c>
      <c r="L216" s="1" t="s">
        <v>51</v>
      </c>
      <c r="M216" s="1" t="s">
        <v>55</v>
      </c>
      <c r="N216" s="1" t="s">
        <v>123</v>
      </c>
    </row>
    <row r="217" spans="1:14" ht="15" hidden="1" customHeight="1" outlineLevel="2" x14ac:dyDescent="0.25">
      <c r="A217" s="1"/>
      <c r="B217" s="8" t="str">
        <f t="shared" si="14"/>
        <v>Breaker Size - Channel 43</v>
      </c>
      <c r="C217" s="1">
        <f t="shared" si="17"/>
        <v>43</v>
      </c>
      <c r="D217" s="10">
        <f t="shared" si="18"/>
        <v>338</v>
      </c>
      <c r="G217" s="11" t="s">
        <v>219</v>
      </c>
      <c r="L217" s="1" t="s">
        <v>51</v>
      </c>
      <c r="M217" s="1" t="s">
        <v>55</v>
      </c>
      <c r="N217" s="1" t="s">
        <v>123</v>
      </c>
    </row>
    <row r="218" spans="1:14" ht="15" hidden="1" customHeight="1" outlineLevel="2" x14ac:dyDescent="0.25">
      <c r="A218" s="1"/>
      <c r="B218" s="8" t="str">
        <f t="shared" si="14"/>
        <v>Breaker Size - Channel 44</v>
      </c>
      <c r="C218" s="1">
        <f t="shared" si="17"/>
        <v>44</v>
      </c>
      <c r="D218" s="10">
        <f t="shared" si="18"/>
        <v>339</v>
      </c>
      <c r="G218" s="11" t="s">
        <v>219</v>
      </c>
      <c r="L218" s="1" t="s">
        <v>51</v>
      </c>
      <c r="M218" s="1" t="s">
        <v>55</v>
      </c>
      <c r="N218" s="1" t="s">
        <v>123</v>
      </c>
    </row>
    <row r="219" spans="1:14" ht="15" hidden="1" customHeight="1" outlineLevel="2" x14ac:dyDescent="0.25">
      <c r="A219" s="1"/>
      <c r="B219" s="8" t="str">
        <f t="shared" si="14"/>
        <v>Breaker Size - Channel 45</v>
      </c>
      <c r="C219" s="1">
        <f t="shared" si="17"/>
        <v>45</v>
      </c>
      <c r="D219" s="10">
        <f t="shared" si="18"/>
        <v>340</v>
      </c>
      <c r="G219" s="11" t="s">
        <v>219</v>
      </c>
      <c r="L219" s="1" t="s">
        <v>51</v>
      </c>
      <c r="M219" s="1" t="s">
        <v>55</v>
      </c>
      <c r="N219" s="1" t="s">
        <v>123</v>
      </c>
    </row>
    <row r="220" spans="1:14" ht="15" hidden="1" customHeight="1" outlineLevel="2" x14ac:dyDescent="0.25">
      <c r="A220" s="1"/>
      <c r="B220" s="8" t="str">
        <f t="shared" si="14"/>
        <v>Breaker Size - Channel 46</v>
      </c>
      <c r="C220" s="1">
        <f t="shared" si="17"/>
        <v>46</v>
      </c>
      <c r="D220" s="10">
        <f t="shared" si="18"/>
        <v>341</v>
      </c>
      <c r="G220" s="11" t="s">
        <v>219</v>
      </c>
      <c r="L220" s="1" t="s">
        <v>51</v>
      </c>
      <c r="M220" s="1" t="s">
        <v>55</v>
      </c>
      <c r="N220" s="1" t="s">
        <v>123</v>
      </c>
    </row>
    <row r="221" spans="1:14" ht="15" hidden="1" customHeight="1" outlineLevel="2" x14ac:dyDescent="0.25">
      <c r="A221" s="1"/>
      <c r="B221" s="8" t="str">
        <f t="shared" si="14"/>
        <v>Breaker Size - Channel 47</v>
      </c>
      <c r="C221" s="1">
        <f t="shared" si="17"/>
        <v>47</v>
      </c>
      <c r="D221" s="10">
        <f t="shared" si="18"/>
        <v>342</v>
      </c>
      <c r="G221" s="11" t="s">
        <v>219</v>
      </c>
      <c r="L221" s="1" t="s">
        <v>51</v>
      </c>
      <c r="M221" s="1" t="s">
        <v>55</v>
      </c>
      <c r="N221" s="1" t="s">
        <v>123</v>
      </c>
    </row>
    <row r="222" spans="1:14" ht="15" hidden="1" customHeight="1" outlineLevel="2" x14ac:dyDescent="0.25">
      <c r="A222" s="1"/>
      <c r="B222" s="8" t="str">
        <f t="shared" si="14"/>
        <v>Breaker Size - Channel 48</v>
      </c>
      <c r="C222" s="1">
        <f t="shared" si="17"/>
        <v>48</v>
      </c>
      <c r="D222" s="10">
        <f t="shared" si="18"/>
        <v>343</v>
      </c>
      <c r="G222" s="11" t="s">
        <v>219</v>
      </c>
      <c r="L222" s="1" t="s">
        <v>51</v>
      </c>
      <c r="M222" s="1" t="s">
        <v>55</v>
      </c>
      <c r="N222" s="1" t="s">
        <v>123</v>
      </c>
    </row>
    <row r="223" spans="1:14" ht="15" hidden="1" customHeight="1" outlineLevel="2" x14ac:dyDescent="0.25">
      <c r="A223" s="1"/>
      <c r="B223" s="8" t="str">
        <f t="shared" si="14"/>
        <v>Breaker Size - Channel 49</v>
      </c>
      <c r="C223" s="1">
        <f t="shared" si="17"/>
        <v>49</v>
      </c>
      <c r="D223" s="10">
        <f t="shared" si="18"/>
        <v>344</v>
      </c>
      <c r="G223" s="11" t="s">
        <v>219</v>
      </c>
      <c r="L223" s="1" t="s">
        <v>51</v>
      </c>
      <c r="M223" s="1" t="s">
        <v>55</v>
      </c>
      <c r="N223" s="1" t="s">
        <v>123</v>
      </c>
    </row>
    <row r="224" spans="1:14" ht="15" hidden="1" customHeight="1" outlineLevel="2" x14ac:dyDescent="0.25">
      <c r="A224" s="1"/>
      <c r="B224" s="8" t="str">
        <f t="shared" si="14"/>
        <v>Breaker Size - Channel 50</v>
      </c>
      <c r="C224" s="1">
        <f t="shared" si="17"/>
        <v>50</v>
      </c>
      <c r="D224" s="10">
        <f t="shared" si="18"/>
        <v>345</v>
      </c>
      <c r="G224" s="11" t="s">
        <v>219</v>
      </c>
      <c r="L224" s="1" t="s">
        <v>51</v>
      </c>
      <c r="M224" s="1" t="s">
        <v>55</v>
      </c>
      <c r="N224" s="1" t="s">
        <v>123</v>
      </c>
    </row>
    <row r="225" spans="1:14" ht="15" hidden="1" customHeight="1" outlineLevel="2" x14ac:dyDescent="0.25">
      <c r="A225" s="1"/>
      <c r="B225" s="8" t="str">
        <f t="shared" si="14"/>
        <v>Breaker Size - Channel 51</v>
      </c>
      <c r="C225" s="1">
        <f t="shared" si="17"/>
        <v>51</v>
      </c>
      <c r="D225" s="10">
        <f t="shared" si="18"/>
        <v>346</v>
      </c>
      <c r="G225" s="11" t="s">
        <v>219</v>
      </c>
      <c r="L225" s="1" t="s">
        <v>51</v>
      </c>
      <c r="M225" s="1" t="s">
        <v>55</v>
      </c>
      <c r="N225" s="1" t="s">
        <v>123</v>
      </c>
    </row>
    <row r="226" spans="1:14" ht="15" hidden="1" customHeight="1" outlineLevel="2" x14ac:dyDescent="0.25">
      <c r="A226" s="1"/>
      <c r="B226" s="8" t="str">
        <f t="shared" si="14"/>
        <v>Breaker Size - Channel 52</v>
      </c>
      <c r="C226" s="1">
        <f t="shared" si="17"/>
        <v>52</v>
      </c>
      <c r="D226" s="10">
        <f t="shared" si="18"/>
        <v>347</v>
      </c>
      <c r="G226" s="11" t="s">
        <v>219</v>
      </c>
      <c r="L226" s="1" t="s">
        <v>51</v>
      </c>
      <c r="M226" s="1" t="s">
        <v>55</v>
      </c>
      <c r="N226" s="1" t="s">
        <v>123</v>
      </c>
    </row>
    <row r="227" spans="1:14" ht="15" hidden="1" customHeight="1" outlineLevel="2" x14ac:dyDescent="0.25">
      <c r="A227" s="1"/>
      <c r="B227" s="8" t="str">
        <f t="shared" si="14"/>
        <v>Breaker Size - Channel 53</v>
      </c>
      <c r="C227" s="1">
        <f t="shared" si="17"/>
        <v>53</v>
      </c>
      <c r="D227" s="10">
        <f t="shared" si="18"/>
        <v>348</v>
      </c>
      <c r="G227" s="11" t="s">
        <v>219</v>
      </c>
      <c r="L227" s="1" t="s">
        <v>51</v>
      </c>
      <c r="M227" s="1" t="s">
        <v>55</v>
      </c>
      <c r="N227" s="1" t="s">
        <v>123</v>
      </c>
    </row>
    <row r="228" spans="1:14" ht="15" hidden="1" customHeight="1" outlineLevel="2" x14ac:dyDescent="0.25">
      <c r="A228" s="1"/>
      <c r="B228" s="8" t="str">
        <f t="shared" si="14"/>
        <v>Breaker Size - Channel 54</v>
      </c>
      <c r="C228" s="1">
        <f t="shared" si="17"/>
        <v>54</v>
      </c>
      <c r="D228" s="10">
        <f t="shared" si="18"/>
        <v>349</v>
      </c>
      <c r="G228" s="11" t="s">
        <v>219</v>
      </c>
      <c r="L228" s="1" t="s">
        <v>51</v>
      </c>
      <c r="M228" s="1" t="s">
        <v>55</v>
      </c>
      <c r="N228" s="1" t="s">
        <v>123</v>
      </c>
    </row>
    <row r="229" spans="1:14" ht="15" hidden="1" customHeight="1" outlineLevel="2" x14ac:dyDescent="0.25">
      <c r="A229" s="1"/>
      <c r="B229" s="8" t="str">
        <f t="shared" si="14"/>
        <v>Breaker Size - Channel 55</v>
      </c>
      <c r="C229" s="1">
        <f t="shared" si="17"/>
        <v>55</v>
      </c>
      <c r="D229" s="10">
        <f t="shared" si="18"/>
        <v>350</v>
      </c>
      <c r="G229" s="11" t="s">
        <v>219</v>
      </c>
      <c r="L229" s="1" t="s">
        <v>51</v>
      </c>
      <c r="M229" s="1" t="s">
        <v>55</v>
      </c>
      <c r="N229" s="1" t="s">
        <v>123</v>
      </c>
    </row>
    <row r="230" spans="1:14" ht="15" hidden="1" customHeight="1" outlineLevel="2" x14ac:dyDescent="0.25">
      <c r="A230" s="1"/>
      <c r="B230" s="8" t="str">
        <f t="shared" si="14"/>
        <v>Breaker Size - Channel 56</v>
      </c>
      <c r="C230" s="1">
        <f t="shared" si="17"/>
        <v>56</v>
      </c>
      <c r="D230" s="10">
        <f t="shared" si="18"/>
        <v>351</v>
      </c>
      <c r="G230" s="11" t="s">
        <v>219</v>
      </c>
      <c r="L230" s="1" t="s">
        <v>51</v>
      </c>
      <c r="M230" s="1" t="s">
        <v>55</v>
      </c>
      <c r="N230" s="1" t="s">
        <v>123</v>
      </c>
    </row>
    <row r="231" spans="1:14" ht="15" hidden="1" customHeight="1" outlineLevel="2" x14ac:dyDescent="0.25">
      <c r="A231" s="1"/>
      <c r="B231" s="8" t="str">
        <f t="shared" si="14"/>
        <v>Breaker Size - Channel 57</v>
      </c>
      <c r="C231" s="1">
        <f t="shared" si="17"/>
        <v>57</v>
      </c>
      <c r="D231" s="10">
        <f t="shared" si="18"/>
        <v>352</v>
      </c>
      <c r="G231" s="11" t="s">
        <v>219</v>
      </c>
      <c r="L231" s="1" t="s">
        <v>51</v>
      </c>
      <c r="M231" s="1" t="s">
        <v>55</v>
      </c>
      <c r="N231" s="1" t="s">
        <v>123</v>
      </c>
    </row>
    <row r="232" spans="1:14" ht="15" hidden="1" customHeight="1" outlineLevel="2" x14ac:dyDescent="0.25">
      <c r="A232" s="1"/>
      <c r="B232" s="8" t="str">
        <f t="shared" si="14"/>
        <v>Breaker Size - Channel 58</v>
      </c>
      <c r="C232" s="1">
        <f t="shared" si="17"/>
        <v>58</v>
      </c>
      <c r="D232" s="10">
        <f t="shared" si="18"/>
        <v>353</v>
      </c>
      <c r="G232" s="11" t="s">
        <v>219</v>
      </c>
      <c r="L232" s="1" t="s">
        <v>51</v>
      </c>
      <c r="M232" s="1" t="s">
        <v>55</v>
      </c>
      <c r="N232" s="1" t="s">
        <v>123</v>
      </c>
    </row>
    <row r="233" spans="1:14" ht="15" hidden="1" customHeight="1" outlineLevel="2" x14ac:dyDescent="0.25">
      <c r="A233" s="1"/>
      <c r="B233" s="8" t="str">
        <f t="shared" si="14"/>
        <v>Breaker Size - Channel 59</v>
      </c>
      <c r="C233" s="1">
        <f t="shared" si="17"/>
        <v>59</v>
      </c>
      <c r="D233" s="10">
        <f t="shared" si="18"/>
        <v>354</v>
      </c>
      <c r="G233" s="11" t="s">
        <v>219</v>
      </c>
      <c r="L233" s="1" t="s">
        <v>51</v>
      </c>
      <c r="M233" s="1" t="s">
        <v>55</v>
      </c>
      <c r="N233" s="1" t="s">
        <v>123</v>
      </c>
    </row>
    <row r="234" spans="1:14" ht="15" hidden="1" customHeight="1" outlineLevel="2" x14ac:dyDescent="0.25">
      <c r="A234" s="1"/>
      <c r="B234" s="8" t="str">
        <f t="shared" si="14"/>
        <v>Breaker Size - Channel 60</v>
      </c>
      <c r="C234" s="1">
        <f t="shared" si="17"/>
        <v>60</v>
      </c>
      <c r="D234" s="10">
        <f t="shared" si="18"/>
        <v>355</v>
      </c>
      <c r="G234" s="11" t="s">
        <v>219</v>
      </c>
      <c r="L234" s="1" t="s">
        <v>51</v>
      </c>
      <c r="M234" s="1" t="s">
        <v>55</v>
      </c>
      <c r="N234" s="1" t="s">
        <v>123</v>
      </c>
    </row>
    <row r="235" spans="1:14" ht="15" hidden="1" customHeight="1" outlineLevel="2" x14ac:dyDescent="0.25">
      <c r="A235" s="1"/>
      <c r="B235" s="8" t="str">
        <f t="shared" si="14"/>
        <v>Breaker Size - Channel 61</v>
      </c>
      <c r="C235" s="1">
        <f t="shared" si="17"/>
        <v>61</v>
      </c>
      <c r="D235" s="10">
        <f t="shared" si="18"/>
        <v>356</v>
      </c>
      <c r="G235" s="11" t="s">
        <v>219</v>
      </c>
      <c r="L235" s="1" t="s">
        <v>51</v>
      </c>
      <c r="M235" s="1" t="s">
        <v>55</v>
      </c>
      <c r="N235" s="1" t="s">
        <v>123</v>
      </c>
    </row>
    <row r="236" spans="1:14" ht="15" hidden="1" customHeight="1" outlineLevel="2" x14ac:dyDescent="0.25">
      <c r="A236" s="1"/>
      <c r="B236" s="8" t="str">
        <f t="shared" si="14"/>
        <v>Breaker Size - Channel 62</v>
      </c>
      <c r="C236" s="1">
        <f t="shared" si="17"/>
        <v>62</v>
      </c>
      <c r="D236" s="10">
        <f t="shared" si="18"/>
        <v>357</v>
      </c>
      <c r="G236" s="11" t="s">
        <v>219</v>
      </c>
      <c r="L236" s="1" t="s">
        <v>51</v>
      </c>
      <c r="M236" s="1" t="s">
        <v>55</v>
      </c>
      <c r="N236" s="1" t="s">
        <v>123</v>
      </c>
    </row>
    <row r="237" spans="1:14" ht="15" hidden="1" customHeight="1" outlineLevel="2" x14ac:dyDescent="0.25">
      <c r="A237" s="1"/>
      <c r="B237" s="8" t="str">
        <f t="shared" si="14"/>
        <v>Breaker Size - Channel 63</v>
      </c>
      <c r="C237" s="1">
        <f t="shared" si="17"/>
        <v>63</v>
      </c>
      <c r="D237" s="10">
        <f t="shared" si="18"/>
        <v>358</v>
      </c>
      <c r="G237" s="11" t="s">
        <v>219</v>
      </c>
      <c r="L237" s="1" t="s">
        <v>51</v>
      </c>
      <c r="M237" s="1" t="s">
        <v>55</v>
      </c>
      <c r="N237" s="1" t="s">
        <v>123</v>
      </c>
    </row>
    <row r="238" spans="1:14" ht="15" hidden="1" customHeight="1" outlineLevel="2" x14ac:dyDescent="0.25">
      <c r="A238" s="1"/>
      <c r="B238" s="8" t="str">
        <f t="shared" si="14"/>
        <v>Breaker Size - Channel 64</v>
      </c>
      <c r="C238" s="1">
        <f t="shared" si="17"/>
        <v>64</v>
      </c>
      <c r="D238" s="10">
        <f t="shared" si="18"/>
        <v>359</v>
      </c>
      <c r="G238" s="11" t="s">
        <v>219</v>
      </c>
      <c r="L238" s="1" t="s">
        <v>51</v>
      </c>
      <c r="M238" s="1" t="s">
        <v>55</v>
      </c>
      <c r="N238" s="1" t="s">
        <v>123</v>
      </c>
    </row>
    <row r="239" spans="1:14" ht="15" hidden="1" customHeight="1" outlineLevel="2" x14ac:dyDescent="0.25">
      <c r="A239" s="1"/>
      <c r="B239" s="8" t="str">
        <f t="shared" si="14"/>
        <v>Breaker Size - Channel 65</v>
      </c>
      <c r="C239" s="1">
        <f t="shared" si="17"/>
        <v>65</v>
      </c>
      <c r="D239" s="10">
        <f t="shared" si="18"/>
        <v>360</v>
      </c>
      <c r="G239" s="11" t="s">
        <v>219</v>
      </c>
      <c r="L239" s="1" t="s">
        <v>51</v>
      </c>
      <c r="M239" s="1" t="s">
        <v>55</v>
      </c>
      <c r="N239" s="1" t="s">
        <v>123</v>
      </c>
    </row>
    <row r="240" spans="1:14" ht="15" hidden="1" customHeight="1" outlineLevel="2" x14ac:dyDescent="0.25">
      <c r="A240" s="1"/>
      <c r="B240" s="8" t="str">
        <f t="shared" ref="B240:B270" si="19">CONCATENATE("Breaker Size - Channel ",C240)</f>
        <v>Breaker Size - Channel 66</v>
      </c>
      <c r="C240" s="1">
        <f t="shared" ref="C240:C270" si="20">C239+1</f>
        <v>66</v>
      </c>
      <c r="D240" s="10">
        <f t="shared" ref="D240:D270" si="21">D239+1</f>
        <v>361</v>
      </c>
      <c r="G240" s="11" t="s">
        <v>219</v>
      </c>
      <c r="L240" s="1" t="s">
        <v>51</v>
      </c>
      <c r="M240" s="1" t="s">
        <v>55</v>
      </c>
      <c r="N240" s="1" t="s">
        <v>123</v>
      </c>
    </row>
    <row r="241" spans="1:14" ht="15" hidden="1" customHeight="1" outlineLevel="2" x14ac:dyDescent="0.25">
      <c r="A241" s="1"/>
      <c r="B241" s="8" t="str">
        <f t="shared" si="19"/>
        <v>Breaker Size - Channel 67</v>
      </c>
      <c r="C241" s="1">
        <f t="shared" si="20"/>
        <v>67</v>
      </c>
      <c r="D241" s="10">
        <f t="shared" si="21"/>
        <v>362</v>
      </c>
      <c r="G241" s="11" t="s">
        <v>219</v>
      </c>
      <c r="L241" s="1" t="s">
        <v>51</v>
      </c>
      <c r="M241" s="1" t="s">
        <v>55</v>
      </c>
      <c r="N241" s="1" t="s">
        <v>123</v>
      </c>
    </row>
    <row r="242" spans="1:14" ht="15" hidden="1" customHeight="1" outlineLevel="2" x14ac:dyDescent="0.25">
      <c r="A242" s="1"/>
      <c r="B242" s="8" t="str">
        <f t="shared" si="19"/>
        <v>Breaker Size - Channel 68</v>
      </c>
      <c r="C242" s="1">
        <f t="shared" si="20"/>
        <v>68</v>
      </c>
      <c r="D242" s="10">
        <f t="shared" si="21"/>
        <v>363</v>
      </c>
      <c r="G242" s="11" t="s">
        <v>219</v>
      </c>
      <c r="L242" s="1" t="s">
        <v>51</v>
      </c>
      <c r="M242" s="1" t="s">
        <v>55</v>
      </c>
      <c r="N242" s="1" t="s">
        <v>123</v>
      </c>
    </row>
    <row r="243" spans="1:14" ht="15" hidden="1" customHeight="1" outlineLevel="2" x14ac:dyDescent="0.25">
      <c r="A243" s="1"/>
      <c r="B243" s="8" t="str">
        <f t="shared" si="19"/>
        <v>Breaker Size - Channel 69</v>
      </c>
      <c r="C243" s="1">
        <f t="shared" si="20"/>
        <v>69</v>
      </c>
      <c r="D243" s="10">
        <f t="shared" si="21"/>
        <v>364</v>
      </c>
      <c r="G243" s="11" t="s">
        <v>219</v>
      </c>
      <c r="L243" s="1" t="s">
        <v>51</v>
      </c>
      <c r="M243" s="1" t="s">
        <v>55</v>
      </c>
      <c r="N243" s="1" t="s">
        <v>123</v>
      </c>
    </row>
    <row r="244" spans="1:14" ht="15" hidden="1" customHeight="1" outlineLevel="2" x14ac:dyDescent="0.25">
      <c r="A244" s="1"/>
      <c r="B244" s="8" t="str">
        <f t="shared" si="19"/>
        <v>Breaker Size - Channel 70</v>
      </c>
      <c r="C244" s="1">
        <f t="shared" si="20"/>
        <v>70</v>
      </c>
      <c r="D244" s="10">
        <f t="shared" si="21"/>
        <v>365</v>
      </c>
      <c r="G244" s="11" t="s">
        <v>219</v>
      </c>
      <c r="L244" s="1" t="s">
        <v>51</v>
      </c>
      <c r="M244" s="1" t="s">
        <v>55</v>
      </c>
      <c r="N244" s="1" t="s">
        <v>123</v>
      </c>
    </row>
    <row r="245" spans="1:14" ht="15" hidden="1" customHeight="1" outlineLevel="2" x14ac:dyDescent="0.25">
      <c r="A245" s="1"/>
      <c r="B245" s="8" t="str">
        <f t="shared" si="19"/>
        <v>Breaker Size - Channel 71</v>
      </c>
      <c r="C245" s="1">
        <f t="shared" si="20"/>
        <v>71</v>
      </c>
      <c r="D245" s="10">
        <f t="shared" si="21"/>
        <v>366</v>
      </c>
      <c r="G245" s="11" t="s">
        <v>219</v>
      </c>
      <c r="L245" s="1" t="s">
        <v>51</v>
      </c>
      <c r="M245" s="1" t="s">
        <v>55</v>
      </c>
      <c r="N245" s="1" t="s">
        <v>123</v>
      </c>
    </row>
    <row r="246" spans="1:14" ht="15" hidden="1" customHeight="1" outlineLevel="2" x14ac:dyDescent="0.25">
      <c r="A246" s="1"/>
      <c r="B246" s="8" t="str">
        <f t="shared" si="19"/>
        <v>Breaker Size - Channel 72</v>
      </c>
      <c r="C246" s="1">
        <f t="shared" si="20"/>
        <v>72</v>
      </c>
      <c r="D246" s="10">
        <f t="shared" si="21"/>
        <v>367</v>
      </c>
      <c r="G246" s="11" t="s">
        <v>219</v>
      </c>
      <c r="L246" s="1" t="s">
        <v>51</v>
      </c>
      <c r="M246" s="1" t="s">
        <v>55</v>
      </c>
      <c r="N246" s="1" t="s">
        <v>123</v>
      </c>
    </row>
    <row r="247" spans="1:14" ht="15" hidden="1" customHeight="1" outlineLevel="2" x14ac:dyDescent="0.25">
      <c r="A247" s="1"/>
      <c r="B247" s="8" t="str">
        <f t="shared" si="19"/>
        <v>Breaker Size - Channel 73</v>
      </c>
      <c r="C247" s="1">
        <f t="shared" si="20"/>
        <v>73</v>
      </c>
      <c r="D247" s="10">
        <f t="shared" si="21"/>
        <v>368</v>
      </c>
      <c r="G247" s="11" t="s">
        <v>219</v>
      </c>
      <c r="L247" s="1" t="s">
        <v>51</v>
      </c>
      <c r="M247" s="1" t="s">
        <v>55</v>
      </c>
      <c r="N247" s="1" t="s">
        <v>123</v>
      </c>
    </row>
    <row r="248" spans="1:14" ht="15" hidden="1" customHeight="1" outlineLevel="2" x14ac:dyDescent="0.25">
      <c r="A248" s="1"/>
      <c r="B248" s="8" t="str">
        <f t="shared" si="19"/>
        <v>Breaker Size - Channel 74</v>
      </c>
      <c r="C248" s="1">
        <f t="shared" si="20"/>
        <v>74</v>
      </c>
      <c r="D248" s="10">
        <f t="shared" si="21"/>
        <v>369</v>
      </c>
      <c r="G248" s="11" t="s">
        <v>219</v>
      </c>
      <c r="L248" s="1" t="s">
        <v>51</v>
      </c>
      <c r="M248" s="1" t="s">
        <v>55</v>
      </c>
      <c r="N248" s="1" t="s">
        <v>123</v>
      </c>
    </row>
    <row r="249" spans="1:14" ht="15" hidden="1" customHeight="1" outlineLevel="2" x14ac:dyDescent="0.25">
      <c r="A249" s="1"/>
      <c r="B249" s="8" t="str">
        <f t="shared" si="19"/>
        <v>Breaker Size - Channel 75</v>
      </c>
      <c r="C249" s="1">
        <f t="shared" si="20"/>
        <v>75</v>
      </c>
      <c r="D249" s="10">
        <f t="shared" si="21"/>
        <v>370</v>
      </c>
      <c r="G249" s="11" t="s">
        <v>219</v>
      </c>
      <c r="L249" s="1" t="s">
        <v>51</v>
      </c>
      <c r="M249" s="1" t="s">
        <v>55</v>
      </c>
      <c r="N249" s="1" t="s">
        <v>123</v>
      </c>
    </row>
    <row r="250" spans="1:14" ht="15" hidden="1" customHeight="1" outlineLevel="2" x14ac:dyDescent="0.25">
      <c r="A250" s="1"/>
      <c r="B250" s="8" t="str">
        <f t="shared" si="19"/>
        <v>Breaker Size - Channel 76</v>
      </c>
      <c r="C250" s="1">
        <f t="shared" si="20"/>
        <v>76</v>
      </c>
      <c r="D250" s="10">
        <f t="shared" si="21"/>
        <v>371</v>
      </c>
      <c r="G250" s="11" t="s">
        <v>219</v>
      </c>
      <c r="L250" s="1" t="s">
        <v>51</v>
      </c>
      <c r="M250" s="1" t="s">
        <v>55</v>
      </c>
      <c r="N250" s="1" t="s">
        <v>123</v>
      </c>
    </row>
    <row r="251" spans="1:14" ht="15" hidden="1" customHeight="1" outlineLevel="2" x14ac:dyDescent="0.25">
      <c r="A251" s="1"/>
      <c r="B251" s="8" t="str">
        <f t="shared" si="19"/>
        <v>Breaker Size - Channel 77</v>
      </c>
      <c r="C251" s="1">
        <f t="shared" si="20"/>
        <v>77</v>
      </c>
      <c r="D251" s="10">
        <f t="shared" si="21"/>
        <v>372</v>
      </c>
      <c r="G251" s="11" t="s">
        <v>219</v>
      </c>
      <c r="L251" s="1" t="s">
        <v>51</v>
      </c>
      <c r="M251" s="1" t="s">
        <v>55</v>
      </c>
      <c r="N251" s="1" t="s">
        <v>123</v>
      </c>
    </row>
    <row r="252" spans="1:14" ht="15" hidden="1" customHeight="1" outlineLevel="2" x14ac:dyDescent="0.25">
      <c r="A252" s="1"/>
      <c r="B252" s="8" t="str">
        <f t="shared" si="19"/>
        <v>Breaker Size - Channel 78</v>
      </c>
      <c r="C252" s="1">
        <f t="shared" si="20"/>
        <v>78</v>
      </c>
      <c r="D252" s="10">
        <f t="shared" si="21"/>
        <v>373</v>
      </c>
      <c r="G252" s="11" t="s">
        <v>219</v>
      </c>
      <c r="L252" s="1" t="s">
        <v>51</v>
      </c>
      <c r="M252" s="1" t="s">
        <v>55</v>
      </c>
      <c r="N252" s="1" t="s">
        <v>123</v>
      </c>
    </row>
    <row r="253" spans="1:14" ht="15" hidden="1" customHeight="1" outlineLevel="2" x14ac:dyDescent="0.25">
      <c r="A253" s="1"/>
      <c r="B253" s="8" t="str">
        <f t="shared" si="19"/>
        <v>Breaker Size - Channel 79</v>
      </c>
      <c r="C253" s="1">
        <f t="shared" si="20"/>
        <v>79</v>
      </c>
      <c r="D253" s="10">
        <f t="shared" si="21"/>
        <v>374</v>
      </c>
      <c r="G253" s="11" t="s">
        <v>219</v>
      </c>
      <c r="L253" s="1" t="s">
        <v>51</v>
      </c>
      <c r="M253" s="1" t="s">
        <v>55</v>
      </c>
      <c r="N253" s="1" t="s">
        <v>123</v>
      </c>
    </row>
    <row r="254" spans="1:14" ht="15" hidden="1" customHeight="1" outlineLevel="2" x14ac:dyDescent="0.25">
      <c r="A254" s="1"/>
      <c r="B254" s="8" t="str">
        <f t="shared" si="19"/>
        <v>Breaker Size - Channel 80</v>
      </c>
      <c r="C254" s="1">
        <f t="shared" si="20"/>
        <v>80</v>
      </c>
      <c r="D254" s="10">
        <f t="shared" si="21"/>
        <v>375</v>
      </c>
      <c r="G254" s="11" t="s">
        <v>219</v>
      </c>
      <c r="L254" s="1" t="s">
        <v>51</v>
      </c>
      <c r="M254" s="1" t="s">
        <v>55</v>
      </c>
      <c r="N254" s="1" t="s">
        <v>123</v>
      </c>
    </row>
    <row r="255" spans="1:14" ht="15" hidden="1" customHeight="1" outlineLevel="2" x14ac:dyDescent="0.25">
      <c r="A255" s="1"/>
      <c r="B255" s="8" t="str">
        <f t="shared" si="19"/>
        <v>Breaker Size - Channel 81</v>
      </c>
      <c r="C255" s="1">
        <f t="shared" si="20"/>
        <v>81</v>
      </c>
      <c r="D255" s="10">
        <f t="shared" si="21"/>
        <v>376</v>
      </c>
      <c r="G255" s="11" t="s">
        <v>219</v>
      </c>
      <c r="L255" s="1" t="s">
        <v>51</v>
      </c>
      <c r="M255" s="1" t="s">
        <v>55</v>
      </c>
      <c r="N255" s="1" t="s">
        <v>123</v>
      </c>
    </row>
    <row r="256" spans="1:14" ht="15" hidden="1" customHeight="1" outlineLevel="2" x14ac:dyDescent="0.25">
      <c r="A256" s="1"/>
      <c r="B256" s="8" t="str">
        <f t="shared" si="19"/>
        <v>Breaker Size - Channel 82</v>
      </c>
      <c r="C256" s="1">
        <f t="shared" si="20"/>
        <v>82</v>
      </c>
      <c r="D256" s="10">
        <f t="shared" si="21"/>
        <v>377</v>
      </c>
      <c r="G256" s="11" t="s">
        <v>219</v>
      </c>
      <c r="L256" s="1" t="s">
        <v>51</v>
      </c>
      <c r="M256" s="1" t="s">
        <v>55</v>
      </c>
      <c r="N256" s="1" t="s">
        <v>123</v>
      </c>
    </row>
    <row r="257" spans="1:16" ht="15" hidden="1" customHeight="1" outlineLevel="2" x14ac:dyDescent="0.25">
      <c r="A257" s="1"/>
      <c r="B257" s="8" t="str">
        <f t="shared" si="19"/>
        <v>Breaker Size - Channel 83</v>
      </c>
      <c r="C257" s="1">
        <f t="shared" si="20"/>
        <v>83</v>
      </c>
      <c r="D257" s="10">
        <f t="shared" si="21"/>
        <v>378</v>
      </c>
      <c r="G257" s="11" t="s">
        <v>219</v>
      </c>
      <c r="L257" s="1" t="s">
        <v>51</v>
      </c>
      <c r="M257" s="1" t="s">
        <v>55</v>
      </c>
      <c r="N257" s="1" t="s">
        <v>123</v>
      </c>
    </row>
    <row r="258" spans="1:16" ht="15" hidden="1" customHeight="1" outlineLevel="2" x14ac:dyDescent="0.25">
      <c r="A258" s="1"/>
      <c r="B258" s="8" t="str">
        <f t="shared" si="19"/>
        <v>Breaker Size - Channel 84</v>
      </c>
      <c r="C258" s="1">
        <f t="shared" si="20"/>
        <v>84</v>
      </c>
      <c r="D258" s="10">
        <f t="shared" si="21"/>
        <v>379</v>
      </c>
      <c r="G258" s="11" t="s">
        <v>219</v>
      </c>
      <c r="L258" s="1" t="s">
        <v>51</v>
      </c>
      <c r="M258" s="1" t="s">
        <v>55</v>
      </c>
      <c r="N258" s="1" t="s">
        <v>123</v>
      </c>
    </row>
    <row r="259" spans="1:16" ht="15" hidden="1" customHeight="1" outlineLevel="2" x14ac:dyDescent="0.25">
      <c r="A259" s="1"/>
      <c r="B259" s="8" t="str">
        <f t="shared" si="19"/>
        <v>Breaker Size - Channel 85</v>
      </c>
      <c r="C259" s="1">
        <f t="shared" si="20"/>
        <v>85</v>
      </c>
      <c r="D259" s="10">
        <f t="shared" si="21"/>
        <v>380</v>
      </c>
      <c r="G259" s="11" t="s">
        <v>219</v>
      </c>
      <c r="L259" s="1" t="s">
        <v>51</v>
      </c>
      <c r="M259" s="1" t="s">
        <v>55</v>
      </c>
      <c r="N259" s="1" t="s">
        <v>123</v>
      </c>
    </row>
    <row r="260" spans="1:16" ht="15" hidden="1" customHeight="1" outlineLevel="2" x14ac:dyDescent="0.25">
      <c r="A260" s="1"/>
      <c r="B260" s="8" t="str">
        <f t="shared" si="19"/>
        <v>Breaker Size - Channel 86</v>
      </c>
      <c r="C260" s="1">
        <f t="shared" si="20"/>
        <v>86</v>
      </c>
      <c r="D260" s="10">
        <f t="shared" si="21"/>
        <v>381</v>
      </c>
      <c r="G260" s="11" t="s">
        <v>219</v>
      </c>
      <c r="L260" s="1" t="s">
        <v>51</v>
      </c>
      <c r="M260" s="1" t="s">
        <v>55</v>
      </c>
      <c r="N260" s="1" t="s">
        <v>123</v>
      </c>
    </row>
    <row r="261" spans="1:16" ht="15" hidden="1" customHeight="1" outlineLevel="2" x14ac:dyDescent="0.25">
      <c r="A261" s="1"/>
      <c r="B261" s="8" t="str">
        <f t="shared" si="19"/>
        <v>Breaker Size - Channel 87</v>
      </c>
      <c r="C261" s="1">
        <f t="shared" si="20"/>
        <v>87</v>
      </c>
      <c r="D261" s="10">
        <f t="shared" si="21"/>
        <v>382</v>
      </c>
      <c r="G261" s="11" t="s">
        <v>219</v>
      </c>
      <c r="L261" s="1" t="s">
        <v>51</v>
      </c>
      <c r="M261" s="1" t="s">
        <v>55</v>
      </c>
      <c r="N261" s="1" t="s">
        <v>123</v>
      </c>
    </row>
    <row r="262" spans="1:16" ht="15.75" hidden="1" customHeight="1" outlineLevel="2" x14ac:dyDescent="0.25">
      <c r="B262" s="8" t="str">
        <f t="shared" si="19"/>
        <v>Breaker Size - Channel 88</v>
      </c>
      <c r="C262" s="1">
        <f t="shared" si="20"/>
        <v>88</v>
      </c>
      <c r="D262" s="10">
        <f t="shared" si="21"/>
        <v>383</v>
      </c>
      <c r="G262" s="11" t="s">
        <v>219</v>
      </c>
      <c r="L262" s="1" t="s">
        <v>51</v>
      </c>
      <c r="M262" s="1" t="s">
        <v>55</v>
      </c>
      <c r="N262" s="1" t="s">
        <v>123</v>
      </c>
    </row>
    <row r="263" spans="1:16" ht="15.75" hidden="1" customHeight="1" outlineLevel="2" x14ac:dyDescent="0.25">
      <c r="B263" s="8" t="str">
        <f t="shared" si="19"/>
        <v>Breaker Size - Channel 89</v>
      </c>
      <c r="C263" s="1">
        <f t="shared" si="20"/>
        <v>89</v>
      </c>
      <c r="D263" s="10">
        <f t="shared" si="21"/>
        <v>384</v>
      </c>
      <c r="G263" s="11" t="s">
        <v>219</v>
      </c>
      <c r="L263" s="1" t="s">
        <v>51</v>
      </c>
      <c r="M263" s="1" t="s">
        <v>55</v>
      </c>
      <c r="N263" s="1" t="s">
        <v>123</v>
      </c>
    </row>
    <row r="264" spans="1:16" ht="15.75" hidden="1" customHeight="1" outlineLevel="2" x14ac:dyDescent="0.25">
      <c r="B264" s="8" t="str">
        <f t="shared" si="19"/>
        <v>Breaker Size - Channel 90</v>
      </c>
      <c r="C264" s="1">
        <f t="shared" si="20"/>
        <v>90</v>
      </c>
      <c r="D264" s="10">
        <f t="shared" si="21"/>
        <v>385</v>
      </c>
      <c r="G264" s="11" t="s">
        <v>219</v>
      </c>
      <c r="L264" s="1" t="s">
        <v>51</v>
      </c>
      <c r="M264" s="1" t="s">
        <v>55</v>
      </c>
      <c r="N264" s="1" t="s">
        <v>123</v>
      </c>
    </row>
    <row r="265" spans="1:16" ht="15.75" hidden="1" customHeight="1" outlineLevel="2" x14ac:dyDescent="0.25">
      <c r="B265" s="8" t="str">
        <f t="shared" si="19"/>
        <v>Breaker Size - Channel 91</v>
      </c>
      <c r="C265" s="1">
        <f t="shared" si="20"/>
        <v>91</v>
      </c>
      <c r="D265" s="10">
        <f t="shared" si="21"/>
        <v>386</v>
      </c>
      <c r="G265" s="11" t="s">
        <v>219</v>
      </c>
      <c r="L265" s="1" t="s">
        <v>51</v>
      </c>
      <c r="M265" s="1" t="s">
        <v>55</v>
      </c>
      <c r="N265" s="1" t="s">
        <v>123</v>
      </c>
    </row>
    <row r="266" spans="1:16" ht="15.75" hidden="1" customHeight="1" outlineLevel="2" x14ac:dyDescent="0.25">
      <c r="B266" s="8" t="str">
        <f t="shared" si="19"/>
        <v>Breaker Size - Channel 92</v>
      </c>
      <c r="C266" s="1">
        <f t="shared" si="20"/>
        <v>92</v>
      </c>
      <c r="D266" s="10">
        <f t="shared" si="21"/>
        <v>387</v>
      </c>
      <c r="G266" s="11" t="s">
        <v>219</v>
      </c>
      <c r="L266" s="1" t="s">
        <v>51</v>
      </c>
      <c r="M266" s="1" t="s">
        <v>55</v>
      </c>
      <c r="N266" s="1" t="s">
        <v>123</v>
      </c>
    </row>
    <row r="267" spans="1:16" ht="15.75" hidden="1" customHeight="1" outlineLevel="2" x14ac:dyDescent="0.25">
      <c r="B267" s="8" t="str">
        <f t="shared" si="19"/>
        <v>Breaker Size - Channel 93</v>
      </c>
      <c r="C267" s="1">
        <f t="shared" si="20"/>
        <v>93</v>
      </c>
      <c r="D267" s="10">
        <f t="shared" si="21"/>
        <v>388</v>
      </c>
      <c r="G267" s="11" t="s">
        <v>219</v>
      </c>
      <c r="L267" s="1" t="s">
        <v>51</v>
      </c>
      <c r="M267" s="1" t="s">
        <v>55</v>
      </c>
      <c r="N267" s="1" t="s">
        <v>123</v>
      </c>
    </row>
    <row r="268" spans="1:16" ht="15.75" hidden="1" customHeight="1" outlineLevel="2" x14ac:dyDescent="0.25">
      <c r="B268" s="8" t="str">
        <f t="shared" si="19"/>
        <v>Breaker Size - Channel 94</v>
      </c>
      <c r="C268" s="1">
        <f t="shared" si="20"/>
        <v>94</v>
      </c>
      <c r="D268" s="10">
        <f t="shared" si="21"/>
        <v>389</v>
      </c>
      <c r="G268" s="11" t="s">
        <v>219</v>
      </c>
      <c r="L268" s="1" t="s">
        <v>51</v>
      </c>
      <c r="M268" s="1" t="s">
        <v>55</v>
      </c>
      <c r="N268" s="1" t="s">
        <v>123</v>
      </c>
    </row>
    <row r="269" spans="1:16" ht="15.75" hidden="1" customHeight="1" outlineLevel="2" x14ac:dyDescent="0.25">
      <c r="B269" s="8" t="str">
        <f t="shared" si="19"/>
        <v>Breaker Size - Channel 95</v>
      </c>
      <c r="C269" s="1">
        <f t="shared" si="20"/>
        <v>95</v>
      </c>
      <c r="D269" s="10">
        <f t="shared" si="21"/>
        <v>390</v>
      </c>
      <c r="G269" s="11" t="s">
        <v>219</v>
      </c>
      <c r="L269" s="1" t="s">
        <v>51</v>
      </c>
      <c r="M269" s="1" t="s">
        <v>55</v>
      </c>
      <c r="N269" s="1" t="s">
        <v>123</v>
      </c>
    </row>
    <row r="270" spans="1:16" ht="15.75" hidden="1" customHeight="1" outlineLevel="2" x14ac:dyDescent="0.25">
      <c r="B270" s="8" t="str">
        <f t="shared" si="19"/>
        <v>Breaker Size - Channel 96</v>
      </c>
      <c r="C270" s="1">
        <f t="shared" si="20"/>
        <v>96</v>
      </c>
      <c r="D270" s="10">
        <f t="shared" si="21"/>
        <v>391</v>
      </c>
      <c r="G270" s="11" t="s">
        <v>219</v>
      </c>
      <c r="L270" s="1" t="s">
        <v>51</v>
      </c>
      <c r="M270" s="1" t="s">
        <v>55</v>
      </c>
      <c r="N270" s="1" t="s">
        <v>123</v>
      </c>
    </row>
    <row r="271" spans="1:16" outlineLevel="1" collapsed="1" x14ac:dyDescent="0.25"/>
    <row r="272" spans="1:16" outlineLevel="1" x14ac:dyDescent="0.25">
      <c r="B272" s="8" t="s">
        <v>4</v>
      </c>
      <c r="D272" s="10">
        <f>E174+1</f>
        <v>392</v>
      </c>
      <c r="E272" s="1">
        <f>D368</f>
        <v>487</v>
      </c>
      <c r="G272" s="11" t="s">
        <v>219</v>
      </c>
      <c r="J272"/>
      <c r="K272" s="12"/>
      <c r="L272" s="1" t="s">
        <v>51</v>
      </c>
      <c r="M272" s="1" t="s">
        <v>55</v>
      </c>
      <c r="N272" s="1" t="s">
        <v>241</v>
      </c>
      <c r="P272" s="1" t="s">
        <v>242</v>
      </c>
    </row>
    <row r="273" spans="1:16" ht="15.75" hidden="1" customHeight="1" outlineLevel="2" x14ac:dyDescent="0.25">
      <c r="B273" s="8" t="str">
        <f>CONCATENATE("Voltage Phase - Channel ",C273)</f>
        <v>Voltage Phase - Channel 1</v>
      </c>
      <c r="C273" s="1">
        <v>1</v>
      </c>
      <c r="D273" s="10">
        <f>D272</f>
        <v>392</v>
      </c>
      <c r="G273" s="11" t="s">
        <v>219</v>
      </c>
      <c r="L273" s="1" t="s">
        <v>51</v>
      </c>
      <c r="M273" s="1" t="s">
        <v>55</v>
      </c>
      <c r="N273" s="1" t="s">
        <v>241</v>
      </c>
      <c r="P273" s="1" t="s">
        <v>242</v>
      </c>
    </row>
    <row r="274" spans="1:16" ht="15.75" hidden="1" customHeight="1" outlineLevel="2" x14ac:dyDescent="0.25">
      <c r="B274" s="8" t="str">
        <f t="shared" ref="B274:B337" si="22">CONCATENATE("Voltage Phase - Channel ",C274)</f>
        <v>Voltage Phase - Channel 2</v>
      </c>
      <c r="C274" s="1">
        <f t="shared" ref="C274:C305" si="23">C273+1</f>
        <v>2</v>
      </c>
      <c r="D274" s="10">
        <f t="shared" ref="D274:D305" si="24">D273+1</f>
        <v>393</v>
      </c>
      <c r="G274" s="11" t="s">
        <v>219</v>
      </c>
      <c r="L274" s="1" t="s">
        <v>51</v>
      </c>
      <c r="M274" s="1" t="s">
        <v>55</v>
      </c>
      <c r="N274" s="1" t="s">
        <v>241</v>
      </c>
      <c r="P274" s="1" t="s">
        <v>242</v>
      </c>
    </row>
    <row r="275" spans="1:16" ht="15.75" hidden="1" customHeight="1" outlineLevel="2" x14ac:dyDescent="0.25">
      <c r="B275" s="8" t="str">
        <f t="shared" si="22"/>
        <v>Voltage Phase - Channel 3</v>
      </c>
      <c r="C275" s="1">
        <f t="shared" si="23"/>
        <v>3</v>
      </c>
      <c r="D275" s="10">
        <f t="shared" si="24"/>
        <v>394</v>
      </c>
      <c r="G275" s="11" t="s">
        <v>219</v>
      </c>
      <c r="L275" s="1" t="s">
        <v>51</v>
      </c>
      <c r="M275" s="1" t="s">
        <v>55</v>
      </c>
      <c r="N275" s="1" t="s">
        <v>241</v>
      </c>
      <c r="P275" s="1" t="s">
        <v>242</v>
      </c>
    </row>
    <row r="276" spans="1:16" ht="15.75" hidden="1" customHeight="1" outlineLevel="2" x14ac:dyDescent="0.25">
      <c r="B276" s="8" t="str">
        <f t="shared" si="22"/>
        <v>Voltage Phase - Channel 4</v>
      </c>
      <c r="C276" s="1">
        <f t="shared" si="23"/>
        <v>4</v>
      </c>
      <c r="D276" s="10">
        <f t="shared" si="24"/>
        <v>395</v>
      </c>
      <c r="G276" s="11" t="s">
        <v>219</v>
      </c>
      <c r="L276" s="1" t="s">
        <v>51</v>
      </c>
      <c r="M276" s="1" t="s">
        <v>55</v>
      </c>
      <c r="N276" s="1" t="s">
        <v>241</v>
      </c>
      <c r="P276" s="1" t="s">
        <v>242</v>
      </c>
    </row>
    <row r="277" spans="1:16" ht="15.75" hidden="1" customHeight="1" outlineLevel="2" x14ac:dyDescent="0.25">
      <c r="B277" s="8" t="str">
        <f t="shared" si="22"/>
        <v>Voltage Phase - Channel 5</v>
      </c>
      <c r="C277" s="1">
        <f t="shared" si="23"/>
        <v>5</v>
      </c>
      <c r="D277" s="10">
        <f t="shared" si="24"/>
        <v>396</v>
      </c>
      <c r="G277" s="11" t="s">
        <v>219</v>
      </c>
      <c r="L277" s="1" t="s">
        <v>51</v>
      </c>
      <c r="M277" s="1" t="s">
        <v>55</v>
      </c>
      <c r="N277" s="1" t="s">
        <v>241</v>
      </c>
      <c r="P277" s="1" t="s">
        <v>242</v>
      </c>
    </row>
    <row r="278" spans="1:16" ht="15.75" hidden="1" customHeight="1" outlineLevel="2" x14ac:dyDescent="0.25">
      <c r="B278" s="8" t="str">
        <f t="shared" si="22"/>
        <v>Voltage Phase - Channel 6</v>
      </c>
      <c r="C278" s="1">
        <f t="shared" si="23"/>
        <v>6</v>
      </c>
      <c r="D278" s="10">
        <f t="shared" si="24"/>
        <v>397</v>
      </c>
      <c r="G278" s="11" t="s">
        <v>219</v>
      </c>
      <c r="L278" s="1" t="s">
        <v>51</v>
      </c>
      <c r="M278" s="1" t="s">
        <v>55</v>
      </c>
      <c r="N278" s="1" t="s">
        <v>241</v>
      </c>
      <c r="P278" s="1" t="s">
        <v>242</v>
      </c>
    </row>
    <row r="279" spans="1:16" ht="15.75" hidden="1" customHeight="1" outlineLevel="2" x14ac:dyDescent="0.25">
      <c r="B279" s="8" t="str">
        <f t="shared" si="22"/>
        <v>Voltage Phase - Channel 7</v>
      </c>
      <c r="C279" s="1">
        <f t="shared" si="23"/>
        <v>7</v>
      </c>
      <c r="D279" s="10">
        <f t="shared" si="24"/>
        <v>398</v>
      </c>
      <c r="G279" s="11" t="s">
        <v>219</v>
      </c>
      <c r="L279" s="1" t="s">
        <v>51</v>
      </c>
      <c r="M279" s="1" t="s">
        <v>55</v>
      </c>
      <c r="N279" s="1" t="s">
        <v>241</v>
      </c>
      <c r="P279" s="1" t="s">
        <v>242</v>
      </c>
    </row>
    <row r="280" spans="1:16" ht="15" hidden="1" customHeight="1" outlineLevel="2" x14ac:dyDescent="0.25">
      <c r="A280" s="1"/>
      <c r="B280" s="8" t="str">
        <f t="shared" si="22"/>
        <v>Voltage Phase - Channel 8</v>
      </c>
      <c r="C280" s="1">
        <f t="shared" si="23"/>
        <v>8</v>
      </c>
      <c r="D280" s="10">
        <f t="shared" si="24"/>
        <v>399</v>
      </c>
      <c r="G280" s="11" t="s">
        <v>219</v>
      </c>
      <c r="L280" s="1" t="s">
        <v>51</v>
      </c>
      <c r="M280" s="1" t="s">
        <v>55</v>
      </c>
      <c r="N280" s="1" t="s">
        <v>241</v>
      </c>
      <c r="P280" s="1" t="s">
        <v>242</v>
      </c>
    </row>
    <row r="281" spans="1:16" ht="15" hidden="1" customHeight="1" outlineLevel="2" x14ac:dyDescent="0.25">
      <c r="A281" s="1"/>
      <c r="B281" s="8" t="str">
        <f t="shared" si="22"/>
        <v>Voltage Phase - Channel 9</v>
      </c>
      <c r="C281" s="1">
        <f t="shared" si="23"/>
        <v>9</v>
      </c>
      <c r="D281" s="10">
        <f t="shared" si="24"/>
        <v>400</v>
      </c>
      <c r="G281" s="11" t="s">
        <v>219</v>
      </c>
      <c r="L281" s="1" t="s">
        <v>51</v>
      </c>
      <c r="M281" s="1" t="s">
        <v>55</v>
      </c>
      <c r="N281" s="1" t="s">
        <v>241</v>
      </c>
      <c r="P281" s="1" t="s">
        <v>242</v>
      </c>
    </row>
    <row r="282" spans="1:16" ht="15" hidden="1" customHeight="1" outlineLevel="2" x14ac:dyDescent="0.25">
      <c r="A282" s="1"/>
      <c r="B282" s="8" t="str">
        <f t="shared" si="22"/>
        <v>Voltage Phase - Channel 10</v>
      </c>
      <c r="C282" s="1">
        <f t="shared" si="23"/>
        <v>10</v>
      </c>
      <c r="D282" s="10">
        <f t="shared" si="24"/>
        <v>401</v>
      </c>
      <c r="G282" s="11" t="s">
        <v>219</v>
      </c>
      <c r="L282" s="1" t="s">
        <v>51</v>
      </c>
      <c r="M282" s="1" t="s">
        <v>55</v>
      </c>
      <c r="N282" s="1" t="s">
        <v>241</v>
      </c>
      <c r="P282" s="1" t="s">
        <v>242</v>
      </c>
    </row>
    <row r="283" spans="1:16" ht="15" hidden="1" customHeight="1" outlineLevel="2" x14ac:dyDescent="0.25">
      <c r="A283" s="1"/>
      <c r="B283" s="8" t="str">
        <f t="shared" si="22"/>
        <v>Voltage Phase - Channel 11</v>
      </c>
      <c r="C283" s="1">
        <f t="shared" si="23"/>
        <v>11</v>
      </c>
      <c r="D283" s="10">
        <f t="shared" si="24"/>
        <v>402</v>
      </c>
      <c r="G283" s="11" t="s">
        <v>219</v>
      </c>
      <c r="L283" s="1" t="s">
        <v>51</v>
      </c>
      <c r="M283" s="1" t="s">
        <v>55</v>
      </c>
      <c r="N283" s="1" t="s">
        <v>241</v>
      </c>
      <c r="P283" s="1" t="s">
        <v>242</v>
      </c>
    </row>
    <row r="284" spans="1:16" ht="15" hidden="1" customHeight="1" outlineLevel="2" x14ac:dyDescent="0.25">
      <c r="A284" s="1"/>
      <c r="B284" s="8" t="str">
        <f t="shared" si="22"/>
        <v>Voltage Phase - Channel 12</v>
      </c>
      <c r="C284" s="1">
        <f t="shared" si="23"/>
        <v>12</v>
      </c>
      <c r="D284" s="10">
        <f t="shared" si="24"/>
        <v>403</v>
      </c>
      <c r="G284" s="11" t="s">
        <v>219</v>
      </c>
      <c r="L284" s="1" t="s">
        <v>51</v>
      </c>
      <c r="M284" s="1" t="s">
        <v>55</v>
      </c>
      <c r="N284" s="1" t="s">
        <v>241</v>
      </c>
      <c r="P284" s="1" t="s">
        <v>242</v>
      </c>
    </row>
    <row r="285" spans="1:16" ht="15" hidden="1" customHeight="1" outlineLevel="2" x14ac:dyDescent="0.25">
      <c r="A285" s="1"/>
      <c r="B285" s="8" t="str">
        <f t="shared" si="22"/>
        <v>Voltage Phase - Channel 13</v>
      </c>
      <c r="C285" s="1">
        <f t="shared" si="23"/>
        <v>13</v>
      </c>
      <c r="D285" s="10">
        <f t="shared" si="24"/>
        <v>404</v>
      </c>
      <c r="G285" s="11" t="s">
        <v>219</v>
      </c>
      <c r="L285" s="1" t="s">
        <v>51</v>
      </c>
      <c r="M285" s="1" t="s">
        <v>55</v>
      </c>
      <c r="N285" s="1" t="s">
        <v>241</v>
      </c>
      <c r="P285" s="1" t="s">
        <v>242</v>
      </c>
    </row>
    <row r="286" spans="1:16" ht="15" hidden="1" customHeight="1" outlineLevel="2" x14ac:dyDescent="0.25">
      <c r="A286" s="1"/>
      <c r="B286" s="8" t="str">
        <f t="shared" si="22"/>
        <v>Voltage Phase - Channel 14</v>
      </c>
      <c r="C286" s="1">
        <f t="shared" si="23"/>
        <v>14</v>
      </c>
      <c r="D286" s="10">
        <f t="shared" si="24"/>
        <v>405</v>
      </c>
      <c r="G286" s="11" t="s">
        <v>219</v>
      </c>
      <c r="L286" s="1" t="s">
        <v>51</v>
      </c>
      <c r="M286" s="1" t="s">
        <v>55</v>
      </c>
      <c r="N286" s="1" t="s">
        <v>241</v>
      </c>
      <c r="P286" s="1" t="s">
        <v>242</v>
      </c>
    </row>
    <row r="287" spans="1:16" ht="15" hidden="1" customHeight="1" outlineLevel="2" x14ac:dyDescent="0.25">
      <c r="A287" s="1"/>
      <c r="B287" s="8" t="str">
        <f t="shared" si="22"/>
        <v>Voltage Phase - Channel 15</v>
      </c>
      <c r="C287" s="1">
        <f t="shared" si="23"/>
        <v>15</v>
      </c>
      <c r="D287" s="10">
        <f t="shared" si="24"/>
        <v>406</v>
      </c>
      <c r="G287" s="11" t="s">
        <v>219</v>
      </c>
      <c r="L287" s="1" t="s">
        <v>51</v>
      </c>
      <c r="M287" s="1" t="s">
        <v>55</v>
      </c>
      <c r="N287" s="1" t="s">
        <v>241</v>
      </c>
      <c r="P287" s="1" t="s">
        <v>242</v>
      </c>
    </row>
    <row r="288" spans="1:16" ht="15" hidden="1" customHeight="1" outlineLevel="2" x14ac:dyDescent="0.25">
      <c r="A288" s="1"/>
      <c r="B288" s="8" t="str">
        <f t="shared" si="22"/>
        <v>Voltage Phase - Channel 16</v>
      </c>
      <c r="C288" s="1">
        <f t="shared" si="23"/>
        <v>16</v>
      </c>
      <c r="D288" s="10">
        <f t="shared" si="24"/>
        <v>407</v>
      </c>
      <c r="G288" s="11" t="s">
        <v>219</v>
      </c>
      <c r="L288" s="1" t="s">
        <v>51</v>
      </c>
      <c r="M288" s="1" t="s">
        <v>55</v>
      </c>
      <c r="N288" s="1" t="s">
        <v>241</v>
      </c>
      <c r="P288" s="1" t="s">
        <v>242</v>
      </c>
    </row>
    <row r="289" spans="1:16" ht="15" hidden="1" customHeight="1" outlineLevel="2" x14ac:dyDescent="0.25">
      <c r="A289" s="1"/>
      <c r="B289" s="8" t="str">
        <f t="shared" si="22"/>
        <v>Voltage Phase - Channel 17</v>
      </c>
      <c r="C289" s="1">
        <f t="shared" si="23"/>
        <v>17</v>
      </c>
      <c r="D289" s="10">
        <f t="shared" si="24"/>
        <v>408</v>
      </c>
      <c r="G289" s="11" t="s">
        <v>219</v>
      </c>
      <c r="L289" s="1" t="s">
        <v>51</v>
      </c>
      <c r="M289" s="1" t="s">
        <v>55</v>
      </c>
      <c r="N289" s="1" t="s">
        <v>241</v>
      </c>
      <c r="P289" s="1" t="s">
        <v>242</v>
      </c>
    </row>
    <row r="290" spans="1:16" ht="15" hidden="1" customHeight="1" outlineLevel="2" x14ac:dyDescent="0.25">
      <c r="A290" s="1"/>
      <c r="B290" s="8" t="str">
        <f t="shared" si="22"/>
        <v>Voltage Phase - Channel 18</v>
      </c>
      <c r="C290" s="1">
        <f t="shared" si="23"/>
        <v>18</v>
      </c>
      <c r="D290" s="10">
        <f t="shared" si="24"/>
        <v>409</v>
      </c>
      <c r="G290" s="11" t="s">
        <v>219</v>
      </c>
      <c r="L290" s="1" t="s">
        <v>51</v>
      </c>
      <c r="M290" s="1" t="s">
        <v>55</v>
      </c>
      <c r="N290" s="1" t="s">
        <v>241</v>
      </c>
      <c r="P290" s="1" t="s">
        <v>242</v>
      </c>
    </row>
    <row r="291" spans="1:16" ht="15" hidden="1" customHeight="1" outlineLevel="2" x14ac:dyDescent="0.25">
      <c r="A291" s="1"/>
      <c r="B291" s="8" t="str">
        <f t="shared" si="22"/>
        <v>Voltage Phase - Channel 19</v>
      </c>
      <c r="C291" s="1">
        <f t="shared" si="23"/>
        <v>19</v>
      </c>
      <c r="D291" s="10">
        <f t="shared" si="24"/>
        <v>410</v>
      </c>
      <c r="G291" s="11" t="s">
        <v>219</v>
      </c>
      <c r="L291" s="1" t="s">
        <v>51</v>
      </c>
      <c r="M291" s="1" t="s">
        <v>55</v>
      </c>
      <c r="N291" s="1" t="s">
        <v>241</v>
      </c>
      <c r="P291" s="1" t="s">
        <v>242</v>
      </c>
    </row>
    <row r="292" spans="1:16" ht="15" hidden="1" customHeight="1" outlineLevel="2" x14ac:dyDescent="0.25">
      <c r="A292" s="1"/>
      <c r="B292" s="8" t="str">
        <f t="shared" si="22"/>
        <v>Voltage Phase - Channel 20</v>
      </c>
      <c r="C292" s="1">
        <f t="shared" si="23"/>
        <v>20</v>
      </c>
      <c r="D292" s="10">
        <f t="shared" si="24"/>
        <v>411</v>
      </c>
      <c r="G292" s="11" t="s">
        <v>219</v>
      </c>
      <c r="L292" s="1" t="s">
        <v>51</v>
      </c>
      <c r="M292" s="1" t="s">
        <v>55</v>
      </c>
      <c r="N292" s="1" t="s">
        <v>241</v>
      </c>
      <c r="P292" s="1" t="s">
        <v>242</v>
      </c>
    </row>
    <row r="293" spans="1:16" ht="15" hidden="1" customHeight="1" outlineLevel="2" x14ac:dyDescent="0.25">
      <c r="A293" s="1"/>
      <c r="B293" s="8" t="str">
        <f t="shared" si="22"/>
        <v>Voltage Phase - Channel 21</v>
      </c>
      <c r="C293" s="1">
        <f t="shared" si="23"/>
        <v>21</v>
      </c>
      <c r="D293" s="10">
        <f t="shared" si="24"/>
        <v>412</v>
      </c>
      <c r="G293" s="11" t="s">
        <v>219</v>
      </c>
      <c r="L293" s="1" t="s">
        <v>51</v>
      </c>
      <c r="M293" s="1" t="s">
        <v>55</v>
      </c>
      <c r="N293" s="1" t="s">
        <v>241</v>
      </c>
      <c r="P293" s="1" t="s">
        <v>242</v>
      </c>
    </row>
    <row r="294" spans="1:16" ht="15" hidden="1" customHeight="1" outlineLevel="2" x14ac:dyDescent="0.25">
      <c r="A294" s="1"/>
      <c r="B294" s="8" t="str">
        <f t="shared" si="22"/>
        <v>Voltage Phase - Channel 22</v>
      </c>
      <c r="C294" s="1">
        <f t="shared" si="23"/>
        <v>22</v>
      </c>
      <c r="D294" s="10">
        <f t="shared" si="24"/>
        <v>413</v>
      </c>
      <c r="G294" s="11" t="s">
        <v>219</v>
      </c>
      <c r="L294" s="1" t="s">
        <v>51</v>
      </c>
      <c r="M294" s="1" t="s">
        <v>55</v>
      </c>
      <c r="N294" s="1" t="s">
        <v>241</v>
      </c>
      <c r="P294" s="1" t="s">
        <v>242</v>
      </c>
    </row>
    <row r="295" spans="1:16" ht="15" hidden="1" customHeight="1" outlineLevel="2" x14ac:dyDescent="0.25">
      <c r="A295" s="1"/>
      <c r="B295" s="8" t="str">
        <f t="shared" si="22"/>
        <v>Voltage Phase - Channel 23</v>
      </c>
      <c r="C295" s="1">
        <f t="shared" si="23"/>
        <v>23</v>
      </c>
      <c r="D295" s="10">
        <f t="shared" si="24"/>
        <v>414</v>
      </c>
      <c r="G295" s="11" t="s">
        <v>219</v>
      </c>
      <c r="L295" s="1" t="s">
        <v>51</v>
      </c>
      <c r="M295" s="1" t="s">
        <v>55</v>
      </c>
      <c r="N295" s="1" t="s">
        <v>241</v>
      </c>
      <c r="P295" s="1" t="s">
        <v>242</v>
      </c>
    </row>
    <row r="296" spans="1:16" ht="15" hidden="1" customHeight="1" outlineLevel="2" x14ac:dyDescent="0.25">
      <c r="A296" s="1"/>
      <c r="B296" s="8" t="str">
        <f t="shared" si="22"/>
        <v>Voltage Phase - Channel 24</v>
      </c>
      <c r="C296" s="1">
        <f t="shared" si="23"/>
        <v>24</v>
      </c>
      <c r="D296" s="10">
        <f t="shared" si="24"/>
        <v>415</v>
      </c>
      <c r="G296" s="11" t="s">
        <v>219</v>
      </c>
      <c r="L296" s="1" t="s">
        <v>51</v>
      </c>
      <c r="M296" s="1" t="s">
        <v>55</v>
      </c>
      <c r="N296" s="1" t="s">
        <v>241</v>
      </c>
      <c r="P296" s="1" t="s">
        <v>242</v>
      </c>
    </row>
    <row r="297" spans="1:16" ht="15" hidden="1" customHeight="1" outlineLevel="2" x14ac:dyDescent="0.25">
      <c r="A297" s="1"/>
      <c r="B297" s="8" t="str">
        <f t="shared" si="22"/>
        <v>Voltage Phase - Channel 25</v>
      </c>
      <c r="C297" s="1">
        <f t="shared" si="23"/>
        <v>25</v>
      </c>
      <c r="D297" s="10">
        <f t="shared" si="24"/>
        <v>416</v>
      </c>
      <c r="G297" s="11" t="s">
        <v>219</v>
      </c>
      <c r="L297" s="1" t="s">
        <v>51</v>
      </c>
      <c r="M297" s="1" t="s">
        <v>55</v>
      </c>
      <c r="N297" s="1" t="s">
        <v>241</v>
      </c>
      <c r="P297" s="1" t="s">
        <v>242</v>
      </c>
    </row>
    <row r="298" spans="1:16" ht="15" hidden="1" customHeight="1" outlineLevel="2" x14ac:dyDescent="0.25">
      <c r="A298" s="1"/>
      <c r="B298" s="8" t="str">
        <f t="shared" si="22"/>
        <v>Voltage Phase - Channel 26</v>
      </c>
      <c r="C298" s="1">
        <f t="shared" si="23"/>
        <v>26</v>
      </c>
      <c r="D298" s="10">
        <f t="shared" si="24"/>
        <v>417</v>
      </c>
      <c r="G298" s="11" t="s">
        <v>219</v>
      </c>
      <c r="L298" s="1" t="s">
        <v>51</v>
      </c>
      <c r="M298" s="1" t="s">
        <v>55</v>
      </c>
      <c r="N298" s="1" t="s">
        <v>241</v>
      </c>
      <c r="P298" s="1" t="s">
        <v>242</v>
      </c>
    </row>
    <row r="299" spans="1:16" ht="15" hidden="1" customHeight="1" outlineLevel="2" x14ac:dyDescent="0.25">
      <c r="A299" s="1"/>
      <c r="B299" s="8" t="str">
        <f t="shared" si="22"/>
        <v>Voltage Phase - Channel 27</v>
      </c>
      <c r="C299" s="1">
        <f t="shared" si="23"/>
        <v>27</v>
      </c>
      <c r="D299" s="10">
        <f t="shared" si="24"/>
        <v>418</v>
      </c>
      <c r="G299" s="11" t="s">
        <v>219</v>
      </c>
      <c r="L299" s="1" t="s">
        <v>51</v>
      </c>
      <c r="M299" s="1" t="s">
        <v>55</v>
      </c>
      <c r="N299" s="1" t="s">
        <v>241</v>
      </c>
      <c r="P299" s="1" t="s">
        <v>242</v>
      </c>
    </row>
    <row r="300" spans="1:16" ht="15" hidden="1" customHeight="1" outlineLevel="2" x14ac:dyDescent="0.25">
      <c r="A300" s="1"/>
      <c r="B300" s="8" t="str">
        <f t="shared" si="22"/>
        <v>Voltage Phase - Channel 28</v>
      </c>
      <c r="C300" s="1">
        <f t="shared" si="23"/>
        <v>28</v>
      </c>
      <c r="D300" s="10">
        <f t="shared" si="24"/>
        <v>419</v>
      </c>
      <c r="G300" s="11" t="s">
        <v>219</v>
      </c>
      <c r="L300" s="1" t="s">
        <v>51</v>
      </c>
      <c r="M300" s="1" t="s">
        <v>55</v>
      </c>
      <c r="N300" s="1" t="s">
        <v>241</v>
      </c>
      <c r="P300" s="1" t="s">
        <v>242</v>
      </c>
    </row>
    <row r="301" spans="1:16" ht="15" hidden="1" customHeight="1" outlineLevel="2" x14ac:dyDescent="0.25">
      <c r="A301" s="1"/>
      <c r="B301" s="8" t="str">
        <f t="shared" si="22"/>
        <v>Voltage Phase - Channel 29</v>
      </c>
      <c r="C301" s="1">
        <f t="shared" si="23"/>
        <v>29</v>
      </c>
      <c r="D301" s="10">
        <f t="shared" si="24"/>
        <v>420</v>
      </c>
      <c r="G301" s="11" t="s">
        <v>219</v>
      </c>
      <c r="L301" s="1" t="s">
        <v>51</v>
      </c>
      <c r="M301" s="1" t="s">
        <v>55</v>
      </c>
      <c r="N301" s="1" t="s">
        <v>241</v>
      </c>
      <c r="P301" s="1" t="s">
        <v>242</v>
      </c>
    </row>
    <row r="302" spans="1:16" ht="15" hidden="1" customHeight="1" outlineLevel="2" x14ac:dyDescent="0.25">
      <c r="A302" s="1"/>
      <c r="B302" s="8" t="str">
        <f t="shared" si="22"/>
        <v>Voltage Phase - Channel 30</v>
      </c>
      <c r="C302" s="1">
        <f t="shared" si="23"/>
        <v>30</v>
      </c>
      <c r="D302" s="10">
        <f t="shared" si="24"/>
        <v>421</v>
      </c>
      <c r="G302" s="11" t="s">
        <v>219</v>
      </c>
      <c r="L302" s="1" t="s">
        <v>51</v>
      </c>
      <c r="M302" s="1" t="s">
        <v>55</v>
      </c>
      <c r="N302" s="1" t="s">
        <v>241</v>
      </c>
      <c r="P302" s="1" t="s">
        <v>242</v>
      </c>
    </row>
    <row r="303" spans="1:16" ht="15" hidden="1" customHeight="1" outlineLevel="2" x14ac:dyDescent="0.25">
      <c r="A303" s="1"/>
      <c r="B303" s="8" t="str">
        <f t="shared" si="22"/>
        <v>Voltage Phase - Channel 31</v>
      </c>
      <c r="C303" s="1">
        <f t="shared" si="23"/>
        <v>31</v>
      </c>
      <c r="D303" s="10">
        <f t="shared" si="24"/>
        <v>422</v>
      </c>
      <c r="G303" s="11" t="s">
        <v>219</v>
      </c>
      <c r="L303" s="1" t="s">
        <v>51</v>
      </c>
      <c r="M303" s="1" t="s">
        <v>55</v>
      </c>
      <c r="N303" s="1" t="s">
        <v>241</v>
      </c>
      <c r="P303" s="1" t="s">
        <v>242</v>
      </c>
    </row>
    <row r="304" spans="1:16" ht="15" hidden="1" customHeight="1" outlineLevel="2" x14ac:dyDescent="0.25">
      <c r="A304" s="1"/>
      <c r="B304" s="8" t="str">
        <f t="shared" si="22"/>
        <v>Voltage Phase - Channel 32</v>
      </c>
      <c r="C304" s="1">
        <f t="shared" si="23"/>
        <v>32</v>
      </c>
      <c r="D304" s="10">
        <f t="shared" si="24"/>
        <v>423</v>
      </c>
      <c r="G304" s="11" t="s">
        <v>219</v>
      </c>
      <c r="L304" s="1" t="s">
        <v>51</v>
      </c>
      <c r="M304" s="1" t="s">
        <v>55</v>
      </c>
      <c r="N304" s="1" t="s">
        <v>241</v>
      </c>
      <c r="P304" s="1" t="s">
        <v>242</v>
      </c>
    </row>
    <row r="305" spans="1:16" ht="15" hidden="1" customHeight="1" outlineLevel="2" x14ac:dyDescent="0.25">
      <c r="A305" s="1"/>
      <c r="B305" s="8" t="str">
        <f t="shared" si="22"/>
        <v>Voltage Phase - Channel 33</v>
      </c>
      <c r="C305" s="1">
        <f t="shared" si="23"/>
        <v>33</v>
      </c>
      <c r="D305" s="10">
        <f t="shared" si="24"/>
        <v>424</v>
      </c>
      <c r="G305" s="11" t="s">
        <v>219</v>
      </c>
      <c r="L305" s="1" t="s">
        <v>51</v>
      </c>
      <c r="M305" s="1" t="s">
        <v>55</v>
      </c>
      <c r="N305" s="1" t="s">
        <v>241</v>
      </c>
      <c r="P305" s="1" t="s">
        <v>242</v>
      </c>
    </row>
    <row r="306" spans="1:16" ht="15" hidden="1" customHeight="1" outlineLevel="2" x14ac:dyDescent="0.25">
      <c r="A306" s="1"/>
      <c r="B306" s="8" t="str">
        <f t="shared" si="22"/>
        <v>Voltage Phase - Channel 34</v>
      </c>
      <c r="C306" s="1">
        <f t="shared" ref="C306:C337" si="25">C305+1</f>
        <v>34</v>
      </c>
      <c r="D306" s="10">
        <f t="shared" ref="D306:D337" si="26">D305+1</f>
        <v>425</v>
      </c>
      <c r="G306" s="11" t="s">
        <v>219</v>
      </c>
      <c r="L306" s="1" t="s">
        <v>51</v>
      </c>
      <c r="M306" s="1" t="s">
        <v>55</v>
      </c>
      <c r="N306" s="1" t="s">
        <v>241</v>
      </c>
      <c r="P306" s="1" t="s">
        <v>242</v>
      </c>
    </row>
    <row r="307" spans="1:16" ht="15" hidden="1" customHeight="1" outlineLevel="2" x14ac:dyDescent="0.25">
      <c r="A307" s="1"/>
      <c r="B307" s="8" t="str">
        <f t="shared" si="22"/>
        <v>Voltage Phase - Channel 35</v>
      </c>
      <c r="C307" s="1">
        <f t="shared" si="25"/>
        <v>35</v>
      </c>
      <c r="D307" s="10">
        <f t="shared" si="26"/>
        <v>426</v>
      </c>
      <c r="G307" s="11" t="s">
        <v>219</v>
      </c>
      <c r="L307" s="1" t="s">
        <v>51</v>
      </c>
      <c r="M307" s="1" t="s">
        <v>55</v>
      </c>
      <c r="N307" s="1" t="s">
        <v>241</v>
      </c>
      <c r="P307" s="1" t="s">
        <v>242</v>
      </c>
    </row>
    <row r="308" spans="1:16" ht="15" hidden="1" customHeight="1" outlineLevel="2" x14ac:dyDescent="0.25">
      <c r="A308" s="1"/>
      <c r="B308" s="8" t="str">
        <f t="shared" si="22"/>
        <v>Voltage Phase - Channel 36</v>
      </c>
      <c r="C308" s="1">
        <f t="shared" si="25"/>
        <v>36</v>
      </c>
      <c r="D308" s="10">
        <f t="shared" si="26"/>
        <v>427</v>
      </c>
      <c r="G308" s="11" t="s">
        <v>219</v>
      </c>
      <c r="L308" s="1" t="s">
        <v>51</v>
      </c>
      <c r="M308" s="1" t="s">
        <v>55</v>
      </c>
      <c r="N308" s="1" t="s">
        <v>241</v>
      </c>
      <c r="P308" s="1" t="s">
        <v>242</v>
      </c>
    </row>
    <row r="309" spans="1:16" ht="15" hidden="1" customHeight="1" outlineLevel="2" x14ac:dyDescent="0.25">
      <c r="A309" s="1"/>
      <c r="B309" s="8" t="str">
        <f t="shared" si="22"/>
        <v>Voltage Phase - Channel 37</v>
      </c>
      <c r="C309" s="1">
        <f t="shared" si="25"/>
        <v>37</v>
      </c>
      <c r="D309" s="10">
        <f t="shared" si="26"/>
        <v>428</v>
      </c>
      <c r="G309" s="11" t="s">
        <v>219</v>
      </c>
      <c r="L309" s="1" t="s">
        <v>51</v>
      </c>
      <c r="M309" s="1" t="s">
        <v>55</v>
      </c>
      <c r="N309" s="1" t="s">
        <v>241</v>
      </c>
      <c r="P309" s="1" t="s">
        <v>242</v>
      </c>
    </row>
    <row r="310" spans="1:16" ht="15" hidden="1" customHeight="1" outlineLevel="2" x14ac:dyDescent="0.25">
      <c r="A310" s="1"/>
      <c r="B310" s="8" t="str">
        <f t="shared" si="22"/>
        <v>Voltage Phase - Channel 38</v>
      </c>
      <c r="C310" s="1">
        <f t="shared" si="25"/>
        <v>38</v>
      </c>
      <c r="D310" s="10">
        <f t="shared" si="26"/>
        <v>429</v>
      </c>
      <c r="G310" s="11" t="s">
        <v>219</v>
      </c>
      <c r="L310" s="1" t="s">
        <v>51</v>
      </c>
      <c r="M310" s="1" t="s">
        <v>55</v>
      </c>
      <c r="N310" s="1" t="s">
        <v>241</v>
      </c>
      <c r="P310" s="1" t="s">
        <v>242</v>
      </c>
    </row>
    <row r="311" spans="1:16" ht="15" hidden="1" customHeight="1" outlineLevel="2" x14ac:dyDescent="0.25">
      <c r="A311" s="1"/>
      <c r="B311" s="8" t="str">
        <f t="shared" si="22"/>
        <v>Voltage Phase - Channel 39</v>
      </c>
      <c r="C311" s="1">
        <f t="shared" si="25"/>
        <v>39</v>
      </c>
      <c r="D311" s="10">
        <f t="shared" si="26"/>
        <v>430</v>
      </c>
      <c r="G311" s="11" t="s">
        <v>219</v>
      </c>
      <c r="L311" s="1" t="s">
        <v>51</v>
      </c>
      <c r="M311" s="1" t="s">
        <v>55</v>
      </c>
      <c r="N311" s="1" t="s">
        <v>241</v>
      </c>
      <c r="P311" s="1" t="s">
        <v>242</v>
      </c>
    </row>
    <row r="312" spans="1:16" ht="15" hidden="1" customHeight="1" outlineLevel="2" x14ac:dyDescent="0.25">
      <c r="A312" s="1"/>
      <c r="B312" s="8" t="str">
        <f t="shared" si="22"/>
        <v>Voltage Phase - Channel 40</v>
      </c>
      <c r="C312" s="1">
        <f t="shared" si="25"/>
        <v>40</v>
      </c>
      <c r="D312" s="10">
        <f t="shared" si="26"/>
        <v>431</v>
      </c>
      <c r="G312" s="11" t="s">
        <v>219</v>
      </c>
      <c r="L312" s="1" t="s">
        <v>51</v>
      </c>
      <c r="M312" s="1" t="s">
        <v>55</v>
      </c>
      <c r="N312" s="1" t="s">
        <v>241</v>
      </c>
      <c r="P312" s="1" t="s">
        <v>242</v>
      </c>
    </row>
    <row r="313" spans="1:16" ht="15" hidden="1" customHeight="1" outlineLevel="2" x14ac:dyDescent="0.25">
      <c r="A313" s="1"/>
      <c r="B313" s="8" t="str">
        <f t="shared" si="22"/>
        <v>Voltage Phase - Channel 41</v>
      </c>
      <c r="C313" s="1">
        <f t="shared" si="25"/>
        <v>41</v>
      </c>
      <c r="D313" s="10">
        <f t="shared" si="26"/>
        <v>432</v>
      </c>
      <c r="G313" s="11" t="s">
        <v>219</v>
      </c>
      <c r="L313" s="1" t="s">
        <v>51</v>
      </c>
      <c r="M313" s="1" t="s">
        <v>55</v>
      </c>
      <c r="N313" s="1" t="s">
        <v>241</v>
      </c>
      <c r="P313" s="1" t="s">
        <v>242</v>
      </c>
    </row>
    <row r="314" spans="1:16" ht="15" hidden="1" customHeight="1" outlineLevel="2" x14ac:dyDescent="0.25">
      <c r="A314" s="1"/>
      <c r="B314" s="8" t="str">
        <f t="shared" si="22"/>
        <v>Voltage Phase - Channel 42</v>
      </c>
      <c r="C314" s="1">
        <f t="shared" si="25"/>
        <v>42</v>
      </c>
      <c r="D314" s="10">
        <f t="shared" si="26"/>
        <v>433</v>
      </c>
      <c r="G314" s="11" t="s">
        <v>219</v>
      </c>
      <c r="L314" s="1" t="s">
        <v>51</v>
      </c>
      <c r="M314" s="1" t="s">
        <v>55</v>
      </c>
      <c r="N314" s="1" t="s">
        <v>241</v>
      </c>
      <c r="P314" s="1" t="s">
        <v>242</v>
      </c>
    </row>
    <row r="315" spans="1:16" ht="15" hidden="1" customHeight="1" outlineLevel="2" x14ac:dyDescent="0.25">
      <c r="A315" s="1"/>
      <c r="B315" s="8" t="str">
        <f t="shared" si="22"/>
        <v>Voltage Phase - Channel 43</v>
      </c>
      <c r="C315" s="1">
        <f t="shared" si="25"/>
        <v>43</v>
      </c>
      <c r="D315" s="10">
        <f t="shared" si="26"/>
        <v>434</v>
      </c>
      <c r="G315" s="11" t="s">
        <v>219</v>
      </c>
      <c r="L315" s="1" t="s">
        <v>51</v>
      </c>
      <c r="M315" s="1" t="s">
        <v>55</v>
      </c>
      <c r="N315" s="1" t="s">
        <v>241</v>
      </c>
      <c r="P315" s="1" t="s">
        <v>242</v>
      </c>
    </row>
    <row r="316" spans="1:16" ht="15" hidden="1" customHeight="1" outlineLevel="2" x14ac:dyDescent="0.25">
      <c r="A316" s="1"/>
      <c r="B316" s="8" t="str">
        <f t="shared" si="22"/>
        <v>Voltage Phase - Channel 44</v>
      </c>
      <c r="C316" s="1">
        <f t="shared" si="25"/>
        <v>44</v>
      </c>
      <c r="D316" s="10">
        <f t="shared" si="26"/>
        <v>435</v>
      </c>
      <c r="G316" s="11" t="s">
        <v>219</v>
      </c>
      <c r="L316" s="1" t="s">
        <v>51</v>
      </c>
      <c r="M316" s="1" t="s">
        <v>55</v>
      </c>
      <c r="N316" s="1" t="s">
        <v>241</v>
      </c>
      <c r="P316" s="1" t="s">
        <v>242</v>
      </c>
    </row>
    <row r="317" spans="1:16" ht="15" hidden="1" customHeight="1" outlineLevel="2" x14ac:dyDescent="0.25">
      <c r="A317" s="1"/>
      <c r="B317" s="8" t="str">
        <f t="shared" si="22"/>
        <v>Voltage Phase - Channel 45</v>
      </c>
      <c r="C317" s="1">
        <f t="shared" si="25"/>
        <v>45</v>
      </c>
      <c r="D317" s="10">
        <f t="shared" si="26"/>
        <v>436</v>
      </c>
      <c r="G317" s="11" t="s">
        <v>219</v>
      </c>
      <c r="L317" s="1" t="s">
        <v>51</v>
      </c>
      <c r="M317" s="1" t="s">
        <v>55</v>
      </c>
      <c r="N317" s="1" t="s">
        <v>241</v>
      </c>
      <c r="P317" s="1" t="s">
        <v>242</v>
      </c>
    </row>
    <row r="318" spans="1:16" ht="15" hidden="1" customHeight="1" outlineLevel="2" x14ac:dyDescent="0.25">
      <c r="A318" s="1"/>
      <c r="B318" s="8" t="str">
        <f t="shared" si="22"/>
        <v>Voltage Phase - Channel 46</v>
      </c>
      <c r="C318" s="1">
        <f t="shared" si="25"/>
        <v>46</v>
      </c>
      <c r="D318" s="10">
        <f t="shared" si="26"/>
        <v>437</v>
      </c>
      <c r="G318" s="11" t="s">
        <v>219</v>
      </c>
      <c r="L318" s="1" t="s">
        <v>51</v>
      </c>
      <c r="M318" s="1" t="s">
        <v>55</v>
      </c>
      <c r="N318" s="1" t="s">
        <v>241</v>
      </c>
      <c r="P318" s="1" t="s">
        <v>242</v>
      </c>
    </row>
    <row r="319" spans="1:16" ht="15" hidden="1" customHeight="1" outlineLevel="2" x14ac:dyDescent="0.25">
      <c r="A319" s="1"/>
      <c r="B319" s="8" t="str">
        <f t="shared" si="22"/>
        <v>Voltage Phase - Channel 47</v>
      </c>
      <c r="C319" s="1">
        <f t="shared" si="25"/>
        <v>47</v>
      </c>
      <c r="D319" s="10">
        <f t="shared" si="26"/>
        <v>438</v>
      </c>
      <c r="G319" s="11" t="s">
        <v>219</v>
      </c>
      <c r="L319" s="1" t="s">
        <v>51</v>
      </c>
      <c r="M319" s="1" t="s">
        <v>55</v>
      </c>
      <c r="N319" s="1" t="s">
        <v>241</v>
      </c>
      <c r="P319" s="1" t="s">
        <v>242</v>
      </c>
    </row>
    <row r="320" spans="1:16" ht="15" hidden="1" customHeight="1" outlineLevel="2" x14ac:dyDescent="0.25">
      <c r="A320" s="1"/>
      <c r="B320" s="8" t="str">
        <f t="shared" si="22"/>
        <v>Voltage Phase - Channel 48</v>
      </c>
      <c r="C320" s="1">
        <f t="shared" si="25"/>
        <v>48</v>
      </c>
      <c r="D320" s="10">
        <f t="shared" si="26"/>
        <v>439</v>
      </c>
      <c r="G320" s="11" t="s">
        <v>219</v>
      </c>
      <c r="L320" s="1" t="s">
        <v>51</v>
      </c>
      <c r="M320" s="1" t="s">
        <v>55</v>
      </c>
      <c r="N320" s="1" t="s">
        <v>241</v>
      </c>
      <c r="P320" s="1" t="s">
        <v>242</v>
      </c>
    </row>
    <row r="321" spans="1:16" ht="15" hidden="1" customHeight="1" outlineLevel="2" x14ac:dyDescent="0.25">
      <c r="A321" s="1"/>
      <c r="B321" s="8" t="str">
        <f t="shared" si="22"/>
        <v>Voltage Phase - Channel 49</v>
      </c>
      <c r="C321" s="1">
        <f t="shared" si="25"/>
        <v>49</v>
      </c>
      <c r="D321" s="10">
        <f t="shared" si="26"/>
        <v>440</v>
      </c>
      <c r="G321" s="11" t="s">
        <v>219</v>
      </c>
      <c r="L321" s="1" t="s">
        <v>51</v>
      </c>
      <c r="M321" s="1" t="s">
        <v>55</v>
      </c>
      <c r="N321" s="1" t="s">
        <v>241</v>
      </c>
      <c r="P321" s="1" t="s">
        <v>242</v>
      </c>
    </row>
    <row r="322" spans="1:16" ht="15" hidden="1" customHeight="1" outlineLevel="2" x14ac:dyDescent="0.25">
      <c r="A322" s="1"/>
      <c r="B322" s="8" t="str">
        <f t="shared" si="22"/>
        <v>Voltage Phase - Channel 50</v>
      </c>
      <c r="C322" s="1">
        <f t="shared" si="25"/>
        <v>50</v>
      </c>
      <c r="D322" s="10">
        <f t="shared" si="26"/>
        <v>441</v>
      </c>
      <c r="G322" s="11" t="s">
        <v>219</v>
      </c>
      <c r="L322" s="1" t="s">
        <v>51</v>
      </c>
      <c r="M322" s="1" t="s">
        <v>55</v>
      </c>
      <c r="N322" s="1" t="s">
        <v>241</v>
      </c>
      <c r="P322" s="1" t="s">
        <v>242</v>
      </c>
    </row>
    <row r="323" spans="1:16" ht="15" hidden="1" customHeight="1" outlineLevel="2" x14ac:dyDescent="0.25">
      <c r="A323" s="1"/>
      <c r="B323" s="8" t="str">
        <f t="shared" si="22"/>
        <v>Voltage Phase - Channel 51</v>
      </c>
      <c r="C323" s="1">
        <f t="shared" si="25"/>
        <v>51</v>
      </c>
      <c r="D323" s="10">
        <f t="shared" si="26"/>
        <v>442</v>
      </c>
      <c r="G323" s="11" t="s">
        <v>219</v>
      </c>
      <c r="L323" s="1" t="s">
        <v>51</v>
      </c>
      <c r="M323" s="1" t="s">
        <v>55</v>
      </c>
      <c r="N323" s="1" t="s">
        <v>241</v>
      </c>
      <c r="P323" s="1" t="s">
        <v>242</v>
      </c>
    </row>
    <row r="324" spans="1:16" ht="15" hidden="1" customHeight="1" outlineLevel="2" x14ac:dyDescent="0.25">
      <c r="A324" s="1"/>
      <c r="B324" s="8" t="str">
        <f t="shared" si="22"/>
        <v>Voltage Phase - Channel 52</v>
      </c>
      <c r="C324" s="1">
        <f t="shared" si="25"/>
        <v>52</v>
      </c>
      <c r="D324" s="10">
        <f t="shared" si="26"/>
        <v>443</v>
      </c>
      <c r="G324" s="11" t="s">
        <v>219</v>
      </c>
      <c r="L324" s="1" t="s">
        <v>51</v>
      </c>
      <c r="M324" s="1" t="s">
        <v>55</v>
      </c>
      <c r="N324" s="1" t="s">
        <v>241</v>
      </c>
      <c r="P324" s="1" t="s">
        <v>242</v>
      </c>
    </row>
    <row r="325" spans="1:16" ht="15" hidden="1" customHeight="1" outlineLevel="2" x14ac:dyDescent="0.25">
      <c r="A325" s="1"/>
      <c r="B325" s="8" t="str">
        <f t="shared" si="22"/>
        <v>Voltage Phase - Channel 53</v>
      </c>
      <c r="C325" s="1">
        <f t="shared" si="25"/>
        <v>53</v>
      </c>
      <c r="D325" s="10">
        <f t="shared" si="26"/>
        <v>444</v>
      </c>
      <c r="G325" s="11" t="s">
        <v>219</v>
      </c>
      <c r="L325" s="1" t="s">
        <v>51</v>
      </c>
      <c r="M325" s="1" t="s">
        <v>55</v>
      </c>
      <c r="N325" s="1" t="s">
        <v>241</v>
      </c>
      <c r="P325" s="1" t="s">
        <v>242</v>
      </c>
    </row>
    <row r="326" spans="1:16" ht="15" hidden="1" customHeight="1" outlineLevel="2" x14ac:dyDescent="0.25">
      <c r="A326" s="1"/>
      <c r="B326" s="8" t="str">
        <f t="shared" si="22"/>
        <v>Voltage Phase - Channel 54</v>
      </c>
      <c r="C326" s="1">
        <f t="shared" si="25"/>
        <v>54</v>
      </c>
      <c r="D326" s="10">
        <f t="shared" si="26"/>
        <v>445</v>
      </c>
      <c r="G326" s="11" t="s">
        <v>219</v>
      </c>
      <c r="L326" s="1" t="s">
        <v>51</v>
      </c>
      <c r="M326" s="1" t="s">
        <v>55</v>
      </c>
      <c r="N326" s="1" t="s">
        <v>241</v>
      </c>
      <c r="P326" s="1" t="s">
        <v>242</v>
      </c>
    </row>
    <row r="327" spans="1:16" ht="15" hidden="1" customHeight="1" outlineLevel="2" x14ac:dyDescent="0.25">
      <c r="A327" s="1"/>
      <c r="B327" s="8" t="str">
        <f t="shared" si="22"/>
        <v>Voltage Phase - Channel 55</v>
      </c>
      <c r="C327" s="1">
        <f t="shared" si="25"/>
        <v>55</v>
      </c>
      <c r="D327" s="10">
        <f t="shared" si="26"/>
        <v>446</v>
      </c>
      <c r="G327" s="11" t="s">
        <v>219</v>
      </c>
      <c r="L327" s="1" t="s">
        <v>51</v>
      </c>
      <c r="M327" s="1" t="s">
        <v>55</v>
      </c>
      <c r="N327" s="1" t="s">
        <v>241</v>
      </c>
      <c r="P327" s="1" t="s">
        <v>242</v>
      </c>
    </row>
    <row r="328" spans="1:16" ht="15" hidden="1" customHeight="1" outlineLevel="2" x14ac:dyDescent="0.25">
      <c r="A328" s="1"/>
      <c r="B328" s="8" t="str">
        <f t="shared" si="22"/>
        <v>Voltage Phase - Channel 56</v>
      </c>
      <c r="C328" s="1">
        <f t="shared" si="25"/>
        <v>56</v>
      </c>
      <c r="D328" s="10">
        <f t="shared" si="26"/>
        <v>447</v>
      </c>
      <c r="G328" s="11" t="s">
        <v>219</v>
      </c>
      <c r="L328" s="1" t="s">
        <v>51</v>
      </c>
      <c r="M328" s="1" t="s">
        <v>55</v>
      </c>
      <c r="N328" s="1" t="s">
        <v>241</v>
      </c>
      <c r="P328" s="1" t="s">
        <v>242</v>
      </c>
    </row>
    <row r="329" spans="1:16" ht="15" hidden="1" customHeight="1" outlineLevel="2" x14ac:dyDescent="0.25">
      <c r="A329" s="1"/>
      <c r="B329" s="8" t="str">
        <f t="shared" si="22"/>
        <v>Voltage Phase - Channel 57</v>
      </c>
      <c r="C329" s="1">
        <f t="shared" si="25"/>
        <v>57</v>
      </c>
      <c r="D329" s="10">
        <f t="shared" si="26"/>
        <v>448</v>
      </c>
      <c r="G329" s="11" t="s">
        <v>219</v>
      </c>
      <c r="L329" s="1" t="s">
        <v>51</v>
      </c>
      <c r="M329" s="1" t="s">
        <v>55</v>
      </c>
      <c r="N329" s="1" t="s">
        <v>241</v>
      </c>
      <c r="P329" s="1" t="s">
        <v>242</v>
      </c>
    </row>
    <row r="330" spans="1:16" ht="15" hidden="1" customHeight="1" outlineLevel="2" x14ac:dyDescent="0.25">
      <c r="A330" s="1"/>
      <c r="B330" s="8" t="str">
        <f t="shared" si="22"/>
        <v>Voltage Phase - Channel 58</v>
      </c>
      <c r="C330" s="1">
        <f t="shared" si="25"/>
        <v>58</v>
      </c>
      <c r="D330" s="10">
        <f t="shared" si="26"/>
        <v>449</v>
      </c>
      <c r="G330" s="11" t="s">
        <v>219</v>
      </c>
      <c r="L330" s="1" t="s">
        <v>51</v>
      </c>
      <c r="M330" s="1" t="s">
        <v>55</v>
      </c>
      <c r="N330" s="1" t="s">
        <v>241</v>
      </c>
      <c r="P330" s="1" t="s">
        <v>242</v>
      </c>
    </row>
    <row r="331" spans="1:16" ht="15" hidden="1" customHeight="1" outlineLevel="2" x14ac:dyDescent="0.25">
      <c r="A331" s="1"/>
      <c r="B331" s="8" t="str">
        <f t="shared" si="22"/>
        <v>Voltage Phase - Channel 59</v>
      </c>
      <c r="C331" s="1">
        <f t="shared" si="25"/>
        <v>59</v>
      </c>
      <c r="D331" s="10">
        <f t="shared" si="26"/>
        <v>450</v>
      </c>
      <c r="G331" s="11" t="s">
        <v>219</v>
      </c>
      <c r="L331" s="1" t="s">
        <v>51</v>
      </c>
      <c r="M331" s="1" t="s">
        <v>55</v>
      </c>
      <c r="N331" s="1" t="s">
        <v>241</v>
      </c>
      <c r="P331" s="1" t="s">
        <v>242</v>
      </c>
    </row>
    <row r="332" spans="1:16" ht="15" hidden="1" customHeight="1" outlineLevel="2" x14ac:dyDescent="0.25">
      <c r="A332" s="1"/>
      <c r="B332" s="8" t="str">
        <f t="shared" si="22"/>
        <v>Voltage Phase - Channel 60</v>
      </c>
      <c r="C332" s="1">
        <f t="shared" si="25"/>
        <v>60</v>
      </c>
      <c r="D332" s="10">
        <f t="shared" si="26"/>
        <v>451</v>
      </c>
      <c r="G332" s="11" t="s">
        <v>219</v>
      </c>
      <c r="L332" s="1" t="s">
        <v>51</v>
      </c>
      <c r="M332" s="1" t="s">
        <v>55</v>
      </c>
      <c r="N332" s="1" t="s">
        <v>241</v>
      </c>
      <c r="P332" s="1" t="s">
        <v>242</v>
      </c>
    </row>
    <row r="333" spans="1:16" ht="15" hidden="1" customHeight="1" outlineLevel="2" x14ac:dyDescent="0.25">
      <c r="A333" s="1"/>
      <c r="B333" s="8" t="str">
        <f t="shared" si="22"/>
        <v>Voltage Phase - Channel 61</v>
      </c>
      <c r="C333" s="1">
        <f t="shared" si="25"/>
        <v>61</v>
      </c>
      <c r="D333" s="10">
        <f t="shared" si="26"/>
        <v>452</v>
      </c>
      <c r="G333" s="11" t="s">
        <v>219</v>
      </c>
      <c r="L333" s="1" t="s">
        <v>51</v>
      </c>
      <c r="M333" s="1" t="s">
        <v>55</v>
      </c>
      <c r="N333" s="1" t="s">
        <v>241</v>
      </c>
      <c r="P333" s="1" t="s">
        <v>242</v>
      </c>
    </row>
    <row r="334" spans="1:16" ht="15" hidden="1" customHeight="1" outlineLevel="2" x14ac:dyDescent="0.25">
      <c r="A334" s="1"/>
      <c r="B334" s="8" t="str">
        <f t="shared" si="22"/>
        <v>Voltage Phase - Channel 62</v>
      </c>
      <c r="C334" s="1">
        <f t="shared" si="25"/>
        <v>62</v>
      </c>
      <c r="D334" s="10">
        <f t="shared" si="26"/>
        <v>453</v>
      </c>
      <c r="G334" s="11" t="s">
        <v>219</v>
      </c>
      <c r="L334" s="1" t="s">
        <v>51</v>
      </c>
      <c r="M334" s="1" t="s">
        <v>55</v>
      </c>
      <c r="N334" s="1" t="s">
        <v>241</v>
      </c>
      <c r="P334" s="1" t="s">
        <v>242</v>
      </c>
    </row>
    <row r="335" spans="1:16" ht="15" hidden="1" customHeight="1" outlineLevel="2" x14ac:dyDescent="0.25">
      <c r="A335" s="1"/>
      <c r="B335" s="8" t="str">
        <f t="shared" si="22"/>
        <v>Voltage Phase - Channel 63</v>
      </c>
      <c r="C335" s="1">
        <f t="shared" si="25"/>
        <v>63</v>
      </c>
      <c r="D335" s="10">
        <f t="shared" si="26"/>
        <v>454</v>
      </c>
      <c r="G335" s="11" t="s">
        <v>219</v>
      </c>
      <c r="L335" s="1" t="s">
        <v>51</v>
      </c>
      <c r="M335" s="1" t="s">
        <v>55</v>
      </c>
      <c r="N335" s="1" t="s">
        <v>241</v>
      </c>
      <c r="P335" s="1" t="s">
        <v>242</v>
      </c>
    </row>
    <row r="336" spans="1:16" ht="15" hidden="1" customHeight="1" outlineLevel="2" x14ac:dyDescent="0.25">
      <c r="A336" s="1"/>
      <c r="B336" s="8" t="str">
        <f t="shared" si="22"/>
        <v>Voltage Phase - Channel 64</v>
      </c>
      <c r="C336" s="1">
        <f t="shared" si="25"/>
        <v>64</v>
      </c>
      <c r="D336" s="10">
        <f t="shared" si="26"/>
        <v>455</v>
      </c>
      <c r="G336" s="11" t="s">
        <v>219</v>
      </c>
      <c r="L336" s="1" t="s">
        <v>51</v>
      </c>
      <c r="M336" s="1" t="s">
        <v>55</v>
      </c>
      <c r="N336" s="1" t="s">
        <v>241</v>
      </c>
      <c r="P336" s="1" t="s">
        <v>242</v>
      </c>
    </row>
    <row r="337" spans="1:16" ht="15" hidden="1" customHeight="1" outlineLevel="2" x14ac:dyDescent="0.25">
      <c r="A337" s="1"/>
      <c r="B337" s="8" t="str">
        <f t="shared" si="22"/>
        <v>Voltage Phase - Channel 65</v>
      </c>
      <c r="C337" s="1">
        <f t="shared" si="25"/>
        <v>65</v>
      </c>
      <c r="D337" s="10">
        <f t="shared" si="26"/>
        <v>456</v>
      </c>
      <c r="G337" s="11" t="s">
        <v>219</v>
      </c>
      <c r="L337" s="1" t="s">
        <v>51</v>
      </c>
      <c r="M337" s="1" t="s">
        <v>55</v>
      </c>
      <c r="N337" s="1" t="s">
        <v>241</v>
      </c>
      <c r="P337" s="1" t="s">
        <v>242</v>
      </c>
    </row>
    <row r="338" spans="1:16" ht="15" hidden="1" customHeight="1" outlineLevel="2" x14ac:dyDescent="0.25">
      <c r="A338" s="1"/>
      <c r="B338" s="8" t="str">
        <f t="shared" ref="B338:B368" si="27">CONCATENATE("Voltage Phase - Channel ",C338)</f>
        <v>Voltage Phase - Channel 66</v>
      </c>
      <c r="C338" s="1">
        <f t="shared" ref="C338:C368" si="28">C337+1</f>
        <v>66</v>
      </c>
      <c r="D338" s="10">
        <f t="shared" ref="D338:D368" si="29">D337+1</f>
        <v>457</v>
      </c>
      <c r="G338" s="11" t="s">
        <v>219</v>
      </c>
      <c r="L338" s="1" t="s">
        <v>51</v>
      </c>
      <c r="M338" s="1" t="s">
        <v>55</v>
      </c>
      <c r="N338" s="1" t="s">
        <v>241</v>
      </c>
      <c r="P338" s="1" t="s">
        <v>242</v>
      </c>
    </row>
    <row r="339" spans="1:16" ht="15" hidden="1" customHeight="1" outlineLevel="2" x14ac:dyDescent="0.25">
      <c r="A339" s="1"/>
      <c r="B339" s="8" t="str">
        <f t="shared" si="27"/>
        <v>Voltage Phase - Channel 67</v>
      </c>
      <c r="C339" s="1">
        <f t="shared" si="28"/>
        <v>67</v>
      </c>
      <c r="D339" s="10">
        <f t="shared" si="29"/>
        <v>458</v>
      </c>
      <c r="G339" s="11" t="s">
        <v>219</v>
      </c>
      <c r="L339" s="1" t="s">
        <v>51</v>
      </c>
      <c r="M339" s="1" t="s">
        <v>55</v>
      </c>
      <c r="N339" s="1" t="s">
        <v>241</v>
      </c>
      <c r="P339" s="1" t="s">
        <v>242</v>
      </c>
    </row>
    <row r="340" spans="1:16" ht="15" hidden="1" customHeight="1" outlineLevel="2" x14ac:dyDescent="0.25">
      <c r="A340" s="1"/>
      <c r="B340" s="8" t="str">
        <f t="shared" si="27"/>
        <v>Voltage Phase - Channel 68</v>
      </c>
      <c r="C340" s="1">
        <f t="shared" si="28"/>
        <v>68</v>
      </c>
      <c r="D340" s="10">
        <f t="shared" si="29"/>
        <v>459</v>
      </c>
      <c r="G340" s="11" t="s">
        <v>219</v>
      </c>
      <c r="L340" s="1" t="s">
        <v>51</v>
      </c>
      <c r="M340" s="1" t="s">
        <v>55</v>
      </c>
      <c r="N340" s="1" t="s">
        <v>241</v>
      </c>
      <c r="P340" s="1" t="s">
        <v>242</v>
      </c>
    </row>
    <row r="341" spans="1:16" ht="15" hidden="1" customHeight="1" outlineLevel="2" x14ac:dyDescent="0.25">
      <c r="A341" s="1"/>
      <c r="B341" s="8" t="str">
        <f t="shared" si="27"/>
        <v>Voltage Phase - Channel 69</v>
      </c>
      <c r="C341" s="1">
        <f t="shared" si="28"/>
        <v>69</v>
      </c>
      <c r="D341" s="10">
        <f t="shared" si="29"/>
        <v>460</v>
      </c>
      <c r="G341" s="11" t="s">
        <v>219</v>
      </c>
      <c r="L341" s="1" t="s">
        <v>51</v>
      </c>
      <c r="M341" s="1" t="s">
        <v>55</v>
      </c>
      <c r="N341" s="1" t="s">
        <v>241</v>
      </c>
      <c r="P341" s="1" t="s">
        <v>242</v>
      </c>
    </row>
    <row r="342" spans="1:16" ht="15" hidden="1" customHeight="1" outlineLevel="2" x14ac:dyDescent="0.25">
      <c r="A342" s="1"/>
      <c r="B342" s="8" t="str">
        <f t="shared" si="27"/>
        <v>Voltage Phase - Channel 70</v>
      </c>
      <c r="C342" s="1">
        <f t="shared" si="28"/>
        <v>70</v>
      </c>
      <c r="D342" s="10">
        <f t="shared" si="29"/>
        <v>461</v>
      </c>
      <c r="G342" s="11" t="s">
        <v>219</v>
      </c>
      <c r="L342" s="1" t="s">
        <v>51</v>
      </c>
      <c r="M342" s="1" t="s">
        <v>55</v>
      </c>
      <c r="N342" s="1" t="s">
        <v>241</v>
      </c>
      <c r="P342" s="1" t="s">
        <v>242</v>
      </c>
    </row>
    <row r="343" spans="1:16" ht="15" hidden="1" customHeight="1" outlineLevel="2" x14ac:dyDescent="0.25">
      <c r="A343" s="1"/>
      <c r="B343" s="8" t="str">
        <f t="shared" si="27"/>
        <v>Voltage Phase - Channel 71</v>
      </c>
      <c r="C343" s="1">
        <f t="shared" si="28"/>
        <v>71</v>
      </c>
      <c r="D343" s="10">
        <f t="shared" si="29"/>
        <v>462</v>
      </c>
      <c r="G343" s="11" t="s">
        <v>219</v>
      </c>
      <c r="L343" s="1" t="s">
        <v>51</v>
      </c>
      <c r="M343" s="1" t="s">
        <v>55</v>
      </c>
      <c r="N343" s="1" t="s">
        <v>241</v>
      </c>
      <c r="P343" s="1" t="s">
        <v>242</v>
      </c>
    </row>
    <row r="344" spans="1:16" ht="15" hidden="1" customHeight="1" outlineLevel="2" x14ac:dyDescent="0.25">
      <c r="A344" s="1"/>
      <c r="B344" s="8" t="str">
        <f t="shared" si="27"/>
        <v>Voltage Phase - Channel 72</v>
      </c>
      <c r="C344" s="1">
        <f t="shared" si="28"/>
        <v>72</v>
      </c>
      <c r="D344" s="10">
        <f t="shared" si="29"/>
        <v>463</v>
      </c>
      <c r="G344" s="11" t="s">
        <v>219</v>
      </c>
      <c r="L344" s="1" t="s">
        <v>51</v>
      </c>
      <c r="M344" s="1" t="s">
        <v>55</v>
      </c>
      <c r="N344" s="1" t="s">
        <v>241</v>
      </c>
      <c r="P344" s="1" t="s">
        <v>242</v>
      </c>
    </row>
    <row r="345" spans="1:16" ht="15" hidden="1" customHeight="1" outlineLevel="2" x14ac:dyDescent="0.25">
      <c r="A345" s="1"/>
      <c r="B345" s="8" t="str">
        <f t="shared" si="27"/>
        <v>Voltage Phase - Channel 73</v>
      </c>
      <c r="C345" s="1">
        <f t="shared" si="28"/>
        <v>73</v>
      </c>
      <c r="D345" s="10">
        <f t="shared" si="29"/>
        <v>464</v>
      </c>
      <c r="G345" s="11" t="s">
        <v>219</v>
      </c>
      <c r="L345" s="1" t="s">
        <v>51</v>
      </c>
      <c r="M345" s="1" t="s">
        <v>55</v>
      </c>
      <c r="N345" s="1" t="s">
        <v>241</v>
      </c>
      <c r="P345" s="1" t="s">
        <v>242</v>
      </c>
    </row>
    <row r="346" spans="1:16" ht="15" hidden="1" customHeight="1" outlineLevel="2" x14ac:dyDescent="0.25">
      <c r="A346" s="1"/>
      <c r="B346" s="8" t="str">
        <f t="shared" si="27"/>
        <v>Voltage Phase - Channel 74</v>
      </c>
      <c r="C346" s="1">
        <f t="shared" si="28"/>
        <v>74</v>
      </c>
      <c r="D346" s="10">
        <f t="shared" si="29"/>
        <v>465</v>
      </c>
      <c r="G346" s="11" t="s">
        <v>219</v>
      </c>
      <c r="L346" s="1" t="s">
        <v>51</v>
      </c>
      <c r="M346" s="1" t="s">
        <v>55</v>
      </c>
      <c r="N346" s="1" t="s">
        <v>241</v>
      </c>
      <c r="P346" s="1" t="s">
        <v>242</v>
      </c>
    </row>
    <row r="347" spans="1:16" ht="15" hidden="1" customHeight="1" outlineLevel="2" x14ac:dyDescent="0.25">
      <c r="A347" s="1"/>
      <c r="B347" s="8" t="str">
        <f t="shared" si="27"/>
        <v>Voltage Phase - Channel 75</v>
      </c>
      <c r="C347" s="1">
        <f t="shared" si="28"/>
        <v>75</v>
      </c>
      <c r="D347" s="10">
        <f t="shared" si="29"/>
        <v>466</v>
      </c>
      <c r="G347" s="11" t="s">
        <v>219</v>
      </c>
      <c r="L347" s="1" t="s">
        <v>51</v>
      </c>
      <c r="M347" s="1" t="s">
        <v>55</v>
      </c>
      <c r="N347" s="1" t="s">
        <v>241</v>
      </c>
      <c r="P347" s="1" t="s">
        <v>242</v>
      </c>
    </row>
    <row r="348" spans="1:16" ht="15" hidden="1" customHeight="1" outlineLevel="2" x14ac:dyDescent="0.25">
      <c r="A348" s="1"/>
      <c r="B348" s="8" t="str">
        <f t="shared" si="27"/>
        <v>Voltage Phase - Channel 76</v>
      </c>
      <c r="C348" s="1">
        <f t="shared" si="28"/>
        <v>76</v>
      </c>
      <c r="D348" s="10">
        <f t="shared" si="29"/>
        <v>467</v>
      </c>
      <c r="G348" s="11" t="s">
        <v>219</v>
      </c>
      <c r="L348" s="1" t="s">
        <v>51</v>
      </c>
      <c r="M348" s="1" t="s">
        <v>55</v>
      </c>
      <c r="N348" s="1" t="s">
        <v>241</v>
      </c>
      <c r="P348" s="1" t="s">
        <v>242</v>
      </c>
    </row>
    <row r="349" spans="1:16" ht="15" hidden="1" customHeight="1" outlineLevel="2" x14ac:dyDescent="0.25">
      <c r="A349" s="1"/>
      <c r="B349" s="8" t="str">
        <f t="shared" si="27"/>
        <v>Voltage Phase - Channel 77</v>
      </c>
      <c r="C349" s="1">
        <f t="shared" si="28"/>
        <v>77</v>
      </c>
      <c r="D349" s="10">
        <f t="shared" si="29"/>
        <v>468</v>
      </c>
      <c r="G349" s="11" t="s">
        <v>219</v>
      </c>
      <c r="L349" s="1" t="s">
        <v>51</v>
      </c>
      <c r="M349" s="1" t="s">
        <v>55</v>
      </c>
      <c r="N349" s="1" t="s">
        <v>241</v>
      </c>
      <c r="P349" s="1" t="s">
        <v>242</v>
      </c>
    </row>
    <row r="350" spans="1:16" ht="15" hidden="1" customHeight="1" outlineLevel="2" x14ac:dyDescent="0.25">
      <c r="A350" s="1"/>
      <c r="B350" s="8" t="str">
        <f t="shared" si="27"/>
        <v>Voltage Phase - Channel 78</v>
      </c>
      <c r="C350" s="1">
        <f t="shared" si="28"/>
        <v>78</v>
      </c>
      <c r="D350" s="10">
        <f t="shared" si="29"/>
        <v>469</v>
      </c>
      <c r="G350" s="11" t="s">
        <v>219</v>
      </c>
      <c r="L350" s="1" t="s">
        <v>51</v>
      </c>
      <c r="M350" s="1" t="s">
        <v>55</v>
      </c>
      <c r="N350" s="1" t="s">
        <v>241</v>
      </c>
      <c r="P350" s="1" t="s">
        <v>242</v>
      </c>
    </row>
    <row r="351" spans="1:16" ht="15" hidden="1" customHeight="1" outlineLevel="2" x14ac:dyDescent="0.25">
      <c r="A351" s="1"/>
      <c r="B351" s="8" t="str">
        <f t="shared" si="27"/>
        <v>Voltage Phase - Channel 79</v>
      </c>
      <c r="C351" s="1">
        <f t="shared" si="28"/>
        <v>79</v>
      </c>
      <c r="D351" s="10">
        <f t="shared" si="29"/>
        <v>470</v>
      </c>
      <c r="G351" s="11" t="s">
        <v>219</v>
      </c>
      <c r="L351" s="1" t="s">
        <v>51</v>
      </c>
      <c r="M351" s="1" t="s">
        <v>55</v>
      </c>
      <c r="N351" s="1" t="s">
        <v>241</v>
      </c>
      <c r="P351" s="1" t="s">
        <v>242</v>
      </c>
    </row>
    <row r="352" spans="1:16" ht="15" hidden="1" customHeight="1" outlineLevel="2" x14ac:dyDescent="0.25">
      <c r="A352" s="1"/>
      <c r="B352" s="8" t="str">
        <f t="shared" si="27"/>
        <v>Voltage Phase - Channel 80</v>
      </c>
      <c r="C352" s="1">
        <f t="shared" si="28"/>
        <v>80</v>
      </c>
      <c r="D352" s="10">
        <f t="shared" si="29"/>
        <v>471</v>
      </c>
      <c r="G352" s="11" t="s">
        <v>219</v>
      </c>
      <c r="L352" s="1" t="s">
        <v>51</v>
      </c>
      <c r="M352" s="1" t="s">
        <v>55</v>
      </c>
      <c r="N352" s="1" t="s">
        <v>241</v>
      </c>
      <c r="P352" s="1" t="s">
        <v>242</v>
      </c>
    </row>
    <row r="353" spans="1:16" ht="15" hidden="1" customHeight="1" outlineLevel="2" x14ac:dyDescent="0.25">
      <c r="A353" s="1"/>
      <c r="B353" s="8" t="str">
        <f t="shared" si="27"/>
        <v>Voltage Phase - Channel 81</v>
      </c>
      <c r="C353" s="1">
        <f t="shared" si="28"/>
        <v>81</v>
      </c>
      <c r="D353" s="10">
        <f t="shared" si="29"/>
        <v>472</v>
      </c>
      <c r="G353" s="11" t="s">
        <v>219</v>
      </c>
      <c r="L353" s="1" t="s">
        <v>51</v>
      </c>
      <c r="M353" s="1" t="s">
        <v>55</v>
      </c>
      <c r="N353" s="1" t="s">
        <v>241</v>
      </c>
      <c r="P353" s="1" t="s">
        <v>242</v>
      </c>
    </row>
    <row r="354" spans="1:16" ht="15" hidden="1" customHeight="1" outlineLevel="2" x14ac:dyDescent="0.25">
      <c r="A354" s="1"/>
      <c r="B354" s="8" t="str">
        <f t="shared" si="27"/>
        <v>Voltage Phase - Channel 82</v>
      </c>
      <c r="C354" s="1">
        <f t="shared" si="28"/>
        <v>82</v>
      </c>
      <c r="D354" s="10">
        <f t="shared" si="29"/>
        <v>473</v>
      </c>
      <c r="G354" s="11" t="s">
        <v>219</v>
      </c>
      <c r="L354" s="1" t="s">
        <v>51</v>
      </c>
      <c r="M354" s="1" t="s">
        <v>55</v>
      </c>
      <c r="N354" s="1" t="s">
        <v>241</v>
      </c>
      <c r="P354" s="1" t="s">
        <v>242</v>
      </c>
    </row>
    <row r="355" spans="1:16" ht="15" hidden="1" customHeight="1" outlineLevel="2" x14ac:dyDescent="0.25">
      <c r="A355" s="1"/>
      <c r="B355" s="8" t="str">
        <f t="shared" si="27"/>
        <v>Voltage Phase - Channel 83</v>
      </c>
      <c r="C355" s="1">
        <f t="shared" si="28"/>
        <v>83</v>
      </c>
      <c r="D355" s="10">
        <f t="shared" si="29"/>
        <v>474</v>
      </c>
      <c r="G355" s="11" t="s">
        <v>219</v>
      </c>
      <c r="L355" s="1" t="s">
        <v>51</v>
      </c>
      <c r="M355" s="1" t="s">
        <v>55</v>
      </c>
      <c r="N355" s="1" t="s">
        <v>241</v>
      </c>
      <c r="P355" s="1" t="s">
        <v>242</v>
      </c>
    </row>
    <row r="356" spans="1:16" ht="15" hidden="1" customHeight="1" outlineLevel="2" x14ac:dyDescent="0.25">
      <c r="A356" s="1"/>
      <c r="B356" s="8" t="str">
        <f t="shared" si="27"/>
        <v>Voltage Phase - Channel 84</v>
      </c>
      <c r="C356" s="1">
        <f t="shared" si="28"/>
        <v>84</v>
      </c>
      <c r="D356" s="10">
        <f t="shared" si="29"/>
        <v>475</v>
      </c>
      <c r="G356" s="11" t="s">
        <v>219</v>
      </c>
      <c r="L356" s="1" t="s">
        <v>51</v>
      </c>
      <c r="M356" s="1" t="s">
        <v>55</v>
      </c>
      <c r="N356" s="1" t="s">
        <v>241</v>
      </c>
      <c r="P356" s="1" t="s">
        <v>242</v>
      </c>
    </row>
    <row r="357" spans="1:16" ht="15" hidden="1" customHeight="1" outlineLevel="2" x14ac:dyDescent="0.25">
      <c r="A357" s="1"/>
      <c r="B357" s="8" t="str">
        <f t="shared" si="27"/>
        <v>Voltage Phase - Channel 85</v>
      </c>
      <c r="C357" s="1">
        <f t="shared" si="28"/>
        <v>85</v>
      </c>
      <c r="D357" s="10">
        <f t="shared" si="29"/>
        <v>476</v>
      </c>
      <c r="G357" s="11" t="s">
        <v>219</v>
      </c>
      <c r="L357" s="1" t="s">
        <v>51</v>
      </c>
      <c r="M357" s="1" t="s">
        <v>55</v>
      </c>
      <c r="N357" s="1" t="s">
        <v>241</v>
      </c>
      <c r="P357" s="1" t="s">
        <v>242</v>
      </c>
    </row>
    <row r="358" spans="1:16" ht="15" hidden="1" customHeight="1" outlineLevel="2" x14ac:dyDescent="0.25">
      <c r="A358" s="1"/>
      <c r="B358" s="8" t="str">
        <f t="shared" si="27"/>
        <v>Voltage Phase - Channel 86</v>
      </c>
      <c r="C358" s="1">
        <f t="shared" si="28"/>
        <v>86</v>
      </c>
      <c r="D358" s="10">
        <f t="shared" si="29"/>
        <v>477</v>
      </c>
      <c r="G358" s="11" t="s">
        <v>219</v>
      </c>
      <c r="L358" s="1" t="s">
        <v>51</v>
      </c>
      <c r="M358" s="1" t="s">
        <v>55</v>
      </c>
      <c r="N358" s="1" t="s">
        <v>241</v>
      </c>
      <c r="P358" s="1" t="s">
        <v>242</v>
      </c>
    </row>
    <row r="359" spans="1:16" ht="15" hidden="1" customHeight="1" outlineLevel="2" x14ac:dyDescent="0.25">
      <c r="A359" s="1"/>
      <c r="B359" s="8" t="str">
        <f t="shared" si="27"/>
        <v>Voltage Phase - Channel 87</v>
      </c>
      <c r="C359" s="1">
        <f t="shared" si="28"/>
        <v>87</v>
      </c>
      <c r="D359" s="10">
        <f t="shared" si="29"/>
        <v>478</v>
      </c>
      <c r="G359" s="11" t="s">
        <v>219</v>
      </c>
      <c r="L359" s="1" t="s">
        <v>51</v>
      </c>
      <c r="M359" s="1" t="s">
        <v>55</v>
      </c>
      <c r="N359" s="1" t="s">
        <v>241</v>
      </c>
      <c r="P359" s="1" t="s">
        <v>242</v>
      </c>
    </row>
    <row r="360" spans="1:16" ht="15.75" hidden="1" customHeight="1" outlineLevel="2" x14ac:dyDescent="0.25">
      <c r="B360" s="8" t="str">
        <f t="shared" si="27"/>
        <v>Voltage Phase - Channel 88</v>
      </c>
      <c r="C360" s="1">
        <f t="shared" si="28"/>
        <v>88</v>
      </c>
      <c r="D360" s="10">
        <f t="shared" si="29"/>
        <v>479</v>
      </c>
      <c r="G360" s="11" t="s">
        <v>219</v>
      </c>
      <c r="L360" s="1" t="s">
        <v>51</v>
      </c>
      <c r="M360" s="1" t="s">
        <v>55</v>
      </c>
      <c r="N360" s="1" t="s">
        <v>241</v>
      </c>
      <c r="P360" s="1" t="s">
        <v>242</v>
      </c>
    </row>
    <row r="361" spans="1:16" ht="15.75" hidden="1" customHeight="1" outlineLevel="2" x14ac:dyDescent="0.25">
      <c r="B361" s="8" t="str">
        <f t="shared" si="27"/>
        <v>Voltage Phase - Channel 89</v>
      </c>
      <c r="C361" s="1">
        <f t="shared" si="28"/>
        <v>89</v>
      </c>
      <c r="D361" s="10">
        <f t="shared" si="29"/>
        <v>480</v>
      </c>
      <c r="G361" s="11" t="s">
        <v>219</v>
      </c>
      <c r="L361" s="1" t="s">
        <v>51</v>
      </c>
      <c r="M361" s="1" t="s">
        <v>55</v>
      </c>
      <c r="N361" s="1" t="s">
        <v>241</v>
      </c>
      <c r="P361" s="1" t="s">
        <v>242</v>
      </c>
    </row>
    <row r="362" spans="1:16" ht="15.75" hidden="1" customHeight="1" outlineLevel="2" x14ac:dyDescent="0.25">
      <c r="B362" s="8" t="str">
        <f t="shared" si="27"/>
        <v>Voltage Phase - Channel 90</v>
      </c>
      <c r="C362" s="1">
        <f t="shared" si="28"/>
        <v>90</v>
      </c>
      <c r="D362" s="10">
        <f t="shared" si="29"/>
        <v>481</v>
      </c>
      <c r="G362" s="11" t="s">
        <v>219</v>
      </c>
      <c r="L362" s="1" t="s">
        <v>51</v>
      </c>
      <c r="M362" s="1" t="s">
        <v>55</v>
      </c>
      <c r="N362" s="1" t="s">
        <v>241</v>
      </c>
      <c r="P362" s="1" t="s">
        <v>242</v>
      </c>
    </row>
    <row r="363" spans="1:16" ht="15.75" hidden="1" customHeight="1" outlineLevel="2" x14ac:dyDescent="0.25">
      <c r="B363" s="8" t="str">
        <f t="shared" si="27"/>
        <v>Voltage Phase - Channel 91</v>
      </c>
      <c r="C363" s="1">
        <f t="shared" si="28"/>
        <v>91</v>
      </c>
      <c r="D363" s="10">
        <f t="shared" si="29"/>
        <v>482</v>
      </c>
      <c r="G363" s="11" t="s">
        <v>219</v>
      </c>
      <c r="L363" s="1" t="s">
        <v>51</v>
      </c>
      <c r="M363" s="1" t="s">
        <v>55</v>
      </c>
      <c r="N363" s="1" t="s">
        <v>241</v>
      </c>
      <c r="P363" s="1" t="s">
        <v>242</v>
      </c>
    </row>
    <row r="364" spans="1:16" ht="15.75" hidden="1" customHeight="1" outlineLevel="2" x14ac:dyDescent="0.25">
      <c r="B364" s="8" t="str">
        <f t="shared" si="27"/>
        <v>Voltage Phase - Channel 92</v>
      </c>
      <c r="C364" s="1">
        <f t="shared" si="28"/>
        <v>92</v>
      </c>
      <c r="D364" s="10">
        <f t="shared" si="29"/>
        <v>483</v>
      </c>
      <c r="G364" s="11" t="s">
        <v>219</v>
      </c>
      <c r="L364" s="1" t="s">
        <v>51</v>
      </c>
      <c r="M364" s="1" t="s">
        <v>55</v>
      </c>
      <c r="N364" s="1" t="s">
        <v>241</v>
      </c>
      <c r="P364" s="1" t="s">
        <v>242</v>
      </c>
    </row>
    <row r="365" spans="1:16" ht="15.75" hidden="1" customHeight="1" outlineLevel="2" x14ac:dyDescent="0.25">
      <c r="B365" s="8" t="str">
        <f t="shared" si="27"/>
        <v>Voltage Phase - Channel 93</v>
      </c>
      <c r="C365" s="1">
        <f t="shared" si="28"/>
        <v>93</v>
      </c>
      <c r="D365" s="10">
        <f t="shared" si="29"/>
        <v>484</v>
      </c>
      <c r="G365" s="11" t="s">
        <v>219</v>
      </c>
      <c r="L365" s="1" t="s">
        <v>51</v>
      </c>
      <c r="M365" s="1" t="s">
        <v>55</v>
      </c>
      <c r="N365" s="1" t="s">
        <v>241</v>
      </c>
      <c r="P365" s="1" t="s">
        <v>242</v>
      </c>
    </row>
    <row r="366" spans="1:16" ht="15.75" hidden="1" customHeight="1" outlineLevel="2" x14ac:dyDescent="0.25">
      <c r="B366" s="8" t="str">
        <f t="shared" si="27"/>
        <v>Voltage Phase - Channel 94</v>
      </c>
      <c r="C366" s="1">
        <f t="shared" si="28"/>
        <v>94</v>
      </c>
      <c r="D366" s="10">
        <f t="shared" si="29"/>
        <v>485</v>
      </c>
      <c r="G366" s="11" t="s">
        <v>219</v>
      </c>
      <c r="L366" s="1" t="s">
        <v>51</v>
      </c>
      <c r="M366" s="1" t="s">
        <v>55</v>
      </c>
      <c r="N366" s="1" t="s">
        <v>241</v>
      </c>
      <c r="P366" s="1" t="s">
        <v>242</v>
      </c>
    </row>
    <row r="367" spans="1:16" ht="15.75" hidden="1" customHeight="1" outlineLevel="2" x14ac:dyDescent="0.25">
      <c r="B367" s="8" t="str">
        <f t="shared" si="27"/>
        <v>Voltage Phase - Channel 95</v>
      </c>
      <c r="C367" s="1">
        <f t="shared" si="28"/>
        <v>95</v>
      </c>
      <c r="D367" s="10">
        <f t="shared" si="29"/>
        <v>486</v>
      </c>
      <c r="G367" s="11" t="s">
        <v>219</v>
      </c>
      <c r="L367" s="1" t="s">
        <v>51</v>
      </c>
      <c r="M367" s="1" t="s">
        <v>55</v>
      </c>
      <c r="N367" s="1" t="s">
        <v>241</v>
      </c>
      <c r="P367" s="1" t="s">
        <v>242</v>
      </c>
    </row>
    <row r="368" spans="1:16" ht="15.75" hidden="1" customHeight="1" outlineLevel="2" x14ac:dyDescent="0.25">
      <c r="B368" s="8" t="str">
        <f t="shared" si="27"/>
        <v>Voltage Phase - Channel 96</v>
      </c>
      <c r="C368" s="1">
        <f t="shared" si="28"/>
        <v>96</v>
      </c>
      <c r="D368" s="10">
        <f t="shared" si="29"/>
        <v>487</v>
      </c>
      <c r="G368" s="11" t="s">
        <v>219</v>
      </c>
      <c r="L368" s="1" t="s">
        <v>51</v>
      </c>
      <c r="M368" s="1" t="s">
        <v>55</v>
      </c>
      <c r="N368" s="1" t="s">
        <v>241</v>
      </c>
      <c r="P368" s="1" t="s">
        <v>242</v>
      </c>
    </row>
    <row r="369" spans="1:16" outlineLevel="1" collapsed="1" x14ac:dyDescent="0.25"/>
    <row r="370" spans="1:16" outlineLevel="1" x14ac:dyDescent="0.25">
      <c r="B370" s="8" t="s">
        <v>26</v>
      </c>
      <c r="D370" s="10">
        <f>E272+1</f>
        <v>488</v>
      </c>
      <c r="E370" s="1">
        <f>D466</f>
        <v>583</v>
      </c>
      <c r="G370" s="11" t="s">
        <v>219</v>
      </c>
      <c r="J370"/>
      <c r="K370" s="12"/>
      <c r="L370" s="1" t="s">
        <v>51</v>
      </c>
      <c r="M370" s="1" t="s">
        <v>55</v>
      </c>
      <c r="N370" s="1" t="s">
        <v>243</v>
      </c>
      <c r="P370" s="1" t="s">
        <v>244</v>
      </c>
    </row>
    <row r="371" spans="1:16" ht="15.75" hidden="1" customHeight="1" outlineLevel="2" x14ac:dyDescent="0.25">
      <c r="B371" s="8" t="str">
        <f>CONCATENATE("Circuit Assingment - Channel ",C371)</f>
        <v>Circuit Assingment - Channel 1</v>
      </c>
      <c r="C371" s="1">
        <v>1</v>
      </c>
      <c r="D371" s="10">
        <f>D370</f>
        <v>488</v>
      </c>
      <c r="G371" s="11" t="s">
        <v>219</v>
      </c>
      <c r="L371" s="1" t="s">
        <v>51</v>
      </c>
      <c r="M371" s="1" t="s">
        <v>55</v>
      </c>
      <c r="N371" s="1" t="s">
        <v>243</v>
      </c>
      <c r="O371" s="1">
        <v>1</v>
      </c>
    </row>
    <row r="372" spans="1:16" ht="15.75" hidden="1" customHeight="1" outlineLevel="2" x14ac:dyDescent="0.25">
      <c r="B372" s="8" t="str">
        <f t="shared" ref="B372:B435" si="30">CONCATENATE("Circuit Assingment - Channel ",C372)</f>
        <v>Circuit Assingment - Channel 2</v>
      </c>
      <c r="C372" s="1">
        <f t="shared" ref="C372:C403" si="31">C371+1</f>
        <v>2</v>
      </c>
      <c r="D372" s="10">
        <f t="shared" ref="D372:D403" si="32">D371+1</f>
        <v>489</v>
      </c>
      <c r="G372" s="11" t="s">
        <v>219</v>
      </c>
      <c r="L372" s="1" t="s">
        <v>51</v>
      </c>
      <c r="M372" s="1" t="s">
        <v>55</v>
      </c>
      <c r="N372" s="1" t="s">
        <v>243</v>
      </c>
      <c r="O372" s="1">
        <v>1</v>
      </c>
    </row>
    <row r="373" spans="1:16" ht="15.75" hidden="1" customHeight="1" outlineLevel="2" x14ac:dyDescent="0.25">
      <c r="B373" s="8" t="str">
        <f t="shared" si="30"/>
        <v>Circuit Assingment - Channel 3</v>
      </c>
      <c r="C373" s="1">
        <f t="shared" si="31"/>
        <v>3</v>
      </c>
      <c r="D373" s="10">
        <f t="shared" si="32"/>
        <v>490</v>
      </c>
      <c r="G373" s="11" t="s">
        <v>219</v>
      </c>
      <c r="L373" s="1" t="s">
        <v>51</v>
      </c>
      <c r="M373" s="1" t="s">
        <v>55</v>
      </c>
      <c r="N373" s="1" t="s">
        <v>243</v>
      </c>
      <c r="O373" s="1">
        <v>1</v>
      </c>
    </row>
    <row r="374" spans="1:16" ht="15.75" hidden="1" customHeight="1" outlineLevel="2" x14ac:dyDescent="0.25">
      <c r="B374" s="8" t="str">
        <f t="shared" si="30"/>
        <v>Circuit Assingment - Channel 4</v>
      </c>
      <c r="C374" s="1">
        <f t="shared" si="31"/>
        <v>4</v>
      </c>
      <c r="D374" s="10">
        <f t="shared" si="32"/>
        <v>491</v>
      </c>
      <c r="G374" s="11" t="s">
        <v>219</v>
      </c>
      <c r="L374" s="1" t="s">
        <v>51</v>
      </c>
      <c r="M374" s="1" t="s">
        <v>55</v>
      </c>
      <c r="N374" s="1" t="s">
        <v>243</v>
      </c>
      <c r="O374" s="1">
        <f>O371+1</f>
        <v>2</v>
      </c>
    </row>
    <row r="375" spans="1:16" ht="15.75" hidden="1" customHeight="1" outlineLevel="2" x14ac:dyDescent="0.25">
      <c r="B375" s="8" t="str">
        <f t="shared" si="30"/>
        <v>Circuit Assingment - Channel 5</v>
      </c>
      <c r="C375" s="1">
        <f t="shared" si="31"/>
        <v>5</v>
      </c>
      <c r="D375" s="10">
        <f t="shared" si="32"/>
        <v>492</v>
      </c>
      <c r="G375" s="11" t="s">
        <v>219</v>
      </c>
      <c r="L375" s="1" t="s">
        <v>51</v>
      </c>
      <c r="M375" s="1" t="s">
        <v>55</v>
      </c>
      <c r="N375" s="1" t="s">
        <v>243</v>
      </c>
      <c r="O375" s="1">
        <f>O372+1</f>
        <v>2</v>
      </c>
    </row>
    <row r="376" spans="1:16" ht="15.75" hidden="1" customHeight="1" outlineLevel="2" x14ac:dyDescent="0.25">
      <c r="B376" s="8" t="str">
        <f t="shared" si="30"/>
        <v>Circuit Assingment - Channel 6</v>
      </c>
      <c r="C376" s="1">
        <f t="shared" si="31"/>
        <v>6</v>
      </c>
      <c r="D376" s="10">
        <f t="shared" si="32"/>
        <v>493</v>
      </c>
      <c r="G376" s="11" t="s">
        <v>219</v>
      </c>
      <c r="L376" s="1" t="s">
        <v>51</v>
      </c>
      <c r="M376" s="1" t="s">
        <v>55</v>
      </c>
      <c r="N376" s="1" t="s">
        <v>243</v>
      </c>
      <c r="O376" s="1">
        <f>O373+1</f>
        <v>2</v>
      </c>
    </row>
    <row r="377" spans="1:16" ht="15.75" hidden="1" customHeight="1" outlineLevel="2" x14ac:dyDescent="0.25">
      <c r="B377" s="8" t="str">
        <f t="shared" si="30"/>
        <v>Circuit Assingment - Channel 7</v>
      </c>
      <c r="C377" s="1">
        <f t="shared" si="31"/>
        <v>7</v>
      </c>
      <c r="D377" s="10">
        <f t="shared" si="32"/>
        <v>494</v>
      </c>
      <c r="G377" s="11" t="s">
        <v>219</v>
      </c>
      <c r="L377" s="1" t="s">
        <v>51</v>
      </c>
      <c r="M377" s="1" t="s">
        <v>55</v>
      </c>
      <c r="N377" s="1" t="s">
        <v>243</v>
      </c>
      <c r="O377" s="1">
        <f t="shared" ref="O377:O440" si="33">O374+1</f>
        <v>3</v>
      </c>
    </row>
    <row r="378" spans="1:16" ht="15" hidden="1" customHeight="1" outlineLevel="2" x14ac:dyDescent="0.25">
      <c r="A378" s="1"/>
      <c r="B378" s="8" t="str">
        <f t="shared" si="30"/>
        <v>Circuit Assingment - Channel 8</v>
      </c>
      <c r="C378" s="1">
        <f t="shared" si="31"/>
        <v>8</v>
      </c>
      <c r="D378" s="10">
        <f t="shared" si="32"/>
        <v>495</v>
      </c>
      <c r="G378" s="11" t="s">
        <v>219</v>
      </c>
      <c r="L378" s="1" t="s">
        <v>51</v>
      </c>
      <c r="M378" s="1" t="s">
        <v>55</v>
      </c>
      <c r="N378" s="1" t="s">
        <v>243</v>
      </c>
      <c r="O378" s="1">
        <f t="shared" si="33"/>
        <v>3</v>
      </c>
    </row>
    <row r="379" spans="1:16" ht="15" hidden="1" customHeight="1" outlineLevel="2" x14ac:dyDescent="0.25">
      <c r="A379" s="1"/>
      <c r="B379" s="8" t="str">
        <f t="shared" si="30"/>
        <v>Circuit Assingment - Channel 9</v>
      </c>
      <c r="C379" s="1">
        <f t="shared" si="31"/>
        <v>9</v>
      </c>
      <c r="D379" s="10">
        <f t="shared" si="32"/>
        <v>496</v>
      </c>
      <c r="G379" s="11" t="s">
        <v>219</v>
      </c>
      <c r="L379" s="1" t="s">
        <v>51</v>
      </c>
      <c r="M379" s="1" t="s">
        <v>55</v>
      </c>
      <c r="N379" s="1" t="s">
        <v>243</v>
      </c>
      <c r="O379" s="1">
        <f t="shared" si="33"/>
        <v>3</v>
      </c>
    </row>
    <row r="380" spans="1:16" ht="15" hidden="1" customHeight="1" outlineLevel="2" x14ac:dyDescent="0.25">
      <c r="A380" s="1"/>
      <c r="B380" s="8" t="str">
        <f t="shared" si="30"/>
        <v>Circuit Assingment - Channel 10</v>
      </c>
      <c r="C380" s="1">
        <f t="shared" si="31"/>
        <v>10</v>
      </c>
      <c r="D380" s="10">
        <f t="shared" si="32"/>
        <v>497</v>
      </c>
      <c r="G380" s="11" t="s">
        <v>219</v>
      </c>
      <c r="L380" s="1" t="s">
        <v>51</v>
      </c>
      <c r="M380" s="1" t="s">
        <v>55</v>
      </c>
      <c r="N380" s="1" t="s">
        <v>243</v>
      </c>
      <c r="O380" s="1">
        <f t="shared" si="33"/>
        <v>4</v>
      </c>
    </row>
    <row r="381" spans="1:16" ht="15" hidden="1" customHeight="1" outlineLevel="2" x14ac:dyDescent="0.25">
      <c r="A381" s="1"/>
      <c r="B381" s="8" t="str">
        <f t="shared" si="30"/>
        <v>Circuit Assingment - Channel 11</v>
      </c>
      <c r="C381" s="1">
        <f t="shared" si="31"/>
        <v>11</v>
      </c>
      <c r="D381" s="10">
        <f t="shared" si="32"/>
        <v>498</v>
      </c>
      <c r="G381" s="11" t="s">
        <v>219</v>
      </c>
      <c r="L381" s="1" t="s">
        <v>51</v>
      </c>
      <c r="M381" s="1" t="s">
        <v>55</v>
      </c>
      <c r="N381" s="1" t="s">
        <v>243</v>
      </c>
      <c r="O381" s="1">
        <f t="shared" si="33"/>
        <v>4</v>
      </c>
    </row>
    <row r="382" spans="1:16" ht="15" hidden="1" customHeight="1" outlineLevel="2" x14ac:dyDescent="0.25">
      <c r="A382" s="1"/>
      <c r="B382" s="8" t="str">
        <f t="shared" si="30"/>
        <v>Circuit Assingment - Channel 12</v>
      </c>
      <c r="C382" s="1">
        <f t="shared" si="31"/>
        <v>12</v>
      </c>
      <c r="D382" s="10">
        <f t="shared" si="32"/>
        <v>499</v>
      </c>
      <c r="G382" s="11" t="s">
        <v>219</v>
      </c>
      <c r="L382" s="1" t="s">
        <v>51</v>
      </c>
      <c r="M382" s="1" t="s">
        <v>55</v>
      </c>
      <c r="N382" s="1" t="s">
        <v>243</v>
      </c>
      <c r="O382" s="1">
        <f t="shared" si="33"/>
        <v>4</v>
      </c>
    </row>
    <row r="383" spans="1:16" ht="15" hidden="1" customHeight="1" outlineLevel="2" x14ac:dyDescent="0.25">
      <c r="A383" s="1"/>
      <c r="B383" s="8" t="str">
        <f t="shared" si="30"/>
        <v>Circuit Assingment - Channel 13</v>
      </c>
      <c r="C383" s="1">
        <f t="shared" si="31"/>
        <v>13</v>
      </c>
      <c r="D383" s="10">
        <f t="shared" si="32"/>
        <v>500</v>
      </c>
      <c r="G383" s="11" t="s">
        <v>219</v>
      </c>
      <c r="L383" s="1" t="s">
        <v>51</v>
      </c>
      <c r="M383" s="1" t="s">
        <v>55</v>
      </c>
      <c r="N383" s="1" t="s">
        <v>243</v>
      </c>
      <c r="O383" s="1">
        <f t="shared" si="33"/>
        <v>5</v>
      </c>
    </row>
    <row r="384" spans="1:16" ht="15" hidden="1" customHeight="1" outlineLevel="2" x14ac:dyDescent="0.25">
      <c r="A384" s="1"/>
      <c r="B384" s="8" t="str">
        <f t="shared" si="30"/>
        <v>Circuit Assingment - Channel 14</v>
      </c>
      <c r="C384" s="1">
        <f t="shared" si="31"/>
        <v>14</v>
      </c>
      <c r="D384" s="10">
        <f t="shared" si="32"/>
        <v>501</v>
      </c>
      <c r="G384" s="11" t="s">
        <v>219</v>
      </c>
      <c r="L384" s="1" t="s">
        <v>51</v>
      </c>
      <c r="M384" s="1" t="s">
        <v>55</v>
      </c>
      <c r="N384" s="1" t="s">
        <v>243</v>
      </c>
      <c r="O384" s="1">
        <f t="shared" si="33"/>
        <v>5</v>
      </c>
    </row>
    <row r="385" spans="1:15" ht="15" hidden="1" customHeight="1" outlineLevel="2" x14ac:dyDescent="0.25">
      <c r="A385" s="1"/>
      <c r="B385" s="8" t="str">
        <f t="shared" si="30"/>
        <v>Circuit Assingment - Channel 15</v>
      </c>
      <c r="C385" s="1">
        <f t="shared" si="31"/>
        <v>15</v>
      </c>
      <c r="D385" s="10">
        <f t="shared" si="32"/>
        <v>502</v>
      </c>
      <c r="G385" s="11" t="s">
        <v>219</v>
      </c>
      <c r="L385" s="1" t="s">
        <v>51</v>
      </c>
      <c r="M385" s="1" t="s">
        <v>55</v>
      </c>
      <c r="N385" s="1" t="s">
        <v>243</v>
      </c>
      <c r="O385" s="1">
        <f t="shared" si="33"/>
        <v>5</v>
      </c>
    </row>
    <row r="386" spans="1:15" ht="15" hidden="1" customHeight="1" outlineLevel="2" x14ac:dyDescent="0.25">
      <c r="A386" s="1"/>
      <c r="B386" s="8" t="str">
        <f t="shared" si="30"/>
        <v>Circuit Assingment - Channel 16</v>
      </c>
      <c r="C386" s="1">
        <f t="shared" si="31"/>
        <v>16</v>
      </c>
      <c r="D386" s="10">
        <f t="shared" si="32"/>
        <v>503</v>
      </c>
      <c r="G386" s="11" t="s">
        <v>219</v>
      </c>
      <c r="L386" s="1" t="s">
        <v>51</v>
      </c>
      <c r="M386" s="1" t="s">
        <v>55</v>
      </c>
      <c r="N386" s="1" t="s">
        <v>243</v>
      </c>
      <c r="O386" s="1">
        <f t="shared" si="33"/>
        <v>6</v>
      </c>
    </row>
    <row r="387" spans="1:15" ht="15" hidden="1" customHeight="1" outlineLevel="2" x14ac:dyDescent="0.25">
      <c r="A387" s="1"/>
      <c r="B387" s="8" t="str">
        <f t="shared" si="30"/>
        <v>Circuit Assingment - Channel 17</v>
      </c>
      <c r="C387" s="1">
        <f t="shared" si="31"/>
        <v>17</v>
      </c>
      <c r="D387" s="10">
        <f t="shared" si="32"/>
        <v>504</v>
      </c>
      <c r="G387" s="11" t="s">
        <v>219</v>
      </c>
      <c r="L387" s="1" t="s">
        <v>51</v>
      </c>
      <c r="M387" s="1" t="s">
        <v>55</v>
      </c>
      <c r="N387" s="1" t="s">
        <v>243</v>
      </c>
      <c r="O387" s="1">
        <f t="shared" si="33"/>
        <v>6</v>
      </c>
    </row>
    <row r="388" spans="1:15" ht="15" hidden="1" customHeight="1" outlineLevel="2" x14ac:dyDescent="0.25">
      <c r="A388" s="1"/>
      <c r="B388" s="8" t="str">
        <f t="shared" si="30"/>
        <v>Circuit Assingment - Channel 18</v>
      </c>
      <c r="C388" s="1">
        <f t="shared" si="31"/>
        <v>18</v>
      </c>
      <c r="D388" s="10">
        <f t="shared" si="32"/>
        <v>505</v>
      </c>
      <c r="G388" s="11" t="s">
        <v>219</v>
      </c>
      <c r="L388" s="1" t="s">
        <v>51</v>
      </c>
      <c r="M388" s="1" t="s">
        <v>55</v>
      </c>
      <c r="N388" s="1" t="s">
        <v>243</v>
      </c>
      <c r="O388" s="1">
        <f t="shared" si="33"/>
        <v>6</v>
      </c>
    </row>
    <row r="389" spans="1:15" ht="15" hidden="1" customHeight="1" outlineLevel="2" x14ac:dyDescent="0.25">
      <c r="A389" s="1"/>
      <c r="B389" s="8" t="str">
        <f t="shared" si="30"/>
        <v>Circuit Assingment - Channel 19</v>
      </c>
      <c r="C389" s="1">
        <f t="shared" si="31"/>
        <v>19</v>
      </c>
      <c r="D389" s="10">
        <f t="shared" si="32"/>
        <v>506</v>
      </c>
      <c r="G389" s="11" t="s">
        <v>219</v>
      </c>
      <c r="L389" s="1" t="s">
        <v>51</v>
      </c>
      <c r="M389" s="1" t="s">
        <v>55</v>
      </c>
      <c r="N389" s="1" t="s">
        <v>243</v>
      </c>
      <c r="O389" s="1">
        <f t="shared" si="33"/>
        <v>7</v>
      </c>
    </row>
    <row r="390" spans="1:15" ht="15" hidden="1" customHeight="1" outlineLevel="2" x14ac:dyDescent="0.25">
      <c r="A390" s="1"/>
      <c r="B390" s="8" t="str">
        <f t="shared" si="30"/>
        <v>Circuit Assingment - Channel 20</v>
      </c>
      <c r="C390" s="1">
        <f t="shared" si="31"/>
        <v>20</v>
      </c>
      <c r="D390" s="10">
        <f t="shared" si="32"/>
        <v>507</v>
      </c>
      <c r="G390" s="11" t="s">
        <v>219</v>
      </c>
      <c r="L390" s="1" t="s">
        <v>51</v>
      </c>
      <c r="M390" s="1" t="s">
        <v>55</v>
      </c>
      <c r="N390" s="1" t="s">
        <v>243</v>
      </c>
      <c r="O390" s="1">
        <f t="shared" si="33"/>
        <v>7</v>
      </c>
    </row>
    <row r="391" spans="1:15" ht="15" hidden="1" customHeight="1" outlineLevel="2" x14ac:dyDescent="0.25">
      <c r="A391" s="1"/>
      <c r="B391" s="8" t="str">
        <f t="shared" si="30"/>
        <v>Circuit Assingment - Channel 21</v>
      </c>
      <c r="C391" s="1">
        <f t="shared" si="31"/>
        <v>21</v>
      </c>
      <c r="D391" s="10">
        <f t="shared" si="32"/>
        <v>508</v>
      </c>
      <c r="G391" s="11" t="s">
        <v>219</v>
      </c>
      <c r="L391" s="1" t="s">
        <v>51</v>
      </c>
      <c r="M391" s="1" t="s">
        <v>55</v>
      </c>
      <c r="N391" s="1" t="s">
        <v>243</v>
      </c>
      <c r="O391" s="1">
        <f t="shared" si="33"/>
        <v>7</v>
      </c>
    </row>
    <row r="392" spans="1:15" ht="15" hidden="1" customHeight="1" outlineLevel="2" x14ac:dyDescent="0.25">
      <c r="A392" s="1"/>
      <c r="B392" s="8" t="str">
        <f t="shared" si="30"/>
        <v>Circuit Assingment - Channel 22</v>
      </c>
      <c r="C392" s="1">
        <f t="shared" si="31"/>
        <v>22</v>
      </c>
      <c r="D392" s="10">
        <f t="shared" si="32"/>
        <v>509</v>
      </c>
      <c r="G392" s="11" t="s">
        <v>219</v>
      </c>
      <c r="L392" s="1" t="s">
        <v>51</v>
      </c>
      <c r="M392" s="1" t="s">
        <v>55</v>
      </c>
      <c r="N392" s="1" t="s">
        <v>243</v>
      </c>
      <c r="O392" s="1">
        <f t="shared" si="33"/>
        <v>8</v>
      </c>
    </row>
    <row r="393" spans="1:15" ht="15" hidden="1" customHeight="1" outlineLevel="2" x14ac:dyDescent="0.25">
      <c r="A393" s="1"/>
      <c r="B393" s="8" t="str">
        <f t="shared" si="30"/>
        <v>Circuit Assingment - Channel 23</v>
      </c>
      <c r="C393" s="1">
        <f t="shared" si="31"/>
        <v>23</v>
      </c>
      <c r="D393" s="10">
        <f t="shared" si="32"/>
        <v>510</v>
      </c>
      <c r="G393" s="11" t="s">
        <v>219</v>
      </c>
      <c r="L393" s="1" t="s">
        <v>51</v>
      </c>
      <c r="M393" s="1" t="s">
        <v>55</v>
      </c>
      <c r="N393" s="1" t="s">
        <v>243</v>
      </c>
      <c r="O393" s="1">
        <f t="shared" si="33"/>
        <v>8</v>
      </c>
    </row>
    <row r="394" spans="1:15" ht="15" hidden="1" customHeight="1" outlineLevel="2" x14ac:dyDescent="0.25">
      <c r="A394" s="1"/>
      <c r="B394" s="8" t="str">
        <f t="shared" si="30"/>
        <v>Circuit Assingment - Channel 24</v>
      </c>
      <c r="C394" s="1">
        <f t="shared" si="31"/>
        <v>24</v>
      </c>
      <c r="D394" s="10">
        <f t="shared" si="32"/>
        <v>511</v>
      </c>
      <c r="G394" s="11" t="s">
        <v>219</v>
      </c>
      <c r="L394" s="1" t="s">
        <v>51</v>
      </c>
      <c r="M394" s="1" t="s">
        <v>55</v>
      </c>
      <c r="N394" s="1" t="s">
        <v>243</v>
      </c>
      <c r="O394" s="1">
        <f t="shared" si="33"/>
        <v>8</v>
      </c>
    </row>
    <row r="395" spans="1:15" ht="15" hidden="1" customHeight="1" outlineLevel="2" x14ac:dyDescent="0.25">
      <c r="A395" s="1"/>
      <c r="B395" s="8" t="str">
        <f t="shared" si="30"/>
        <v>Circuit Assingment - Channel 25</v>
      </c>
      <c r="C395" s="1">
        <f t="shared" si="31"/>
        <v>25</v>
      </c>
      <c r="D395" s="10">
        <f t="shared" si="32"/>
        <v>512</v>
      </c>
      <c r="G395" s="11" t="s">
        <v>219</v>
      </c>
      <c r="L395" s="1" t="s">
        <v>51</v>
      </c>
      <c r="M395" s="1" t="s">
        <v>55</v>
      </c>
      <c r="N395" s="1" t="s">
        <v>243</v>
      </c>
      <c r="O395" s="1">
        <f t="shared" si="33"/>
        <v>9</v>
      </c>
    </row>
    <row r="396" spans="1:15" ht="15" hidden="1" customHeight="1" outlineLevel="2" x14ac:dyDescent="0.25">
      <c r="A396" s="1"/>
      <c r="B396" s="8" t="str">
        <f t="shared" si="30"/>
        <v>Circuit Assingment - Channel 26</v>
      </c>
      <c r="C396" s="1">
        <f t="shared" si="31"/>
        <v>26</v>
      </c>
      <c r="D396" s="10">
        <f t="shared" si="32"/>
        <v>513</v>
      </c>
      <c r="G396" s="11" t="s">
        <v>219</v>
      </c>
      <c r="L396" s="1" t="s">
        <v>51</v>
      </c>
      <c r="M396" s="1" t="s">
        <v>55</v>
      </c>
      <c r="N396" s="1" t="s">
        <v>243</v>
      </c>
      <c r="O396" s="1">
        <f t="shared" si="33"/>
        <v>9</v>
      </c>
    </row>
    <row r="397" spans="1:15" ht="15" hidden="1" customHeight="1" outlineLevel="2" x14ac:dyDescent="0.25">
      <c r="A397" s="1"/>
      <c r="B397" s="8" t="str">
        <f t="shared" si="30"/>
        <v>Circuit Assingment - Channel 27</v>
      </c>
      <c r="C397" s="1">
        <f t="shared" si="31"/>
        <v>27</v>
      </c>
      <c r="D397" s="10">
        <f t="shared" si="32"/>
        <v>514</v>
      </c>
      <c r="G397" s="11" t="s">
        <v>219</v>
      </c>
      <c r="L397" s="1" t="s">
        <v>51</v>
      </c>
      <c r="M397" s="1" t="s">
        <v>55</v>
      </c>
      <c r="N397" s="1" t="s">
        <v>243</v>
      </c>
      <c r="O397" s="1">
        <f t="shared" si="33"/>
        <v>9</v>
      </c>
    </row>
    <row r="398" spans="1:15" ht="15" hidden="1" customHeight="1" outlineLevel="2" x14ac:dyDescent="0.25">
      <c r="A398" s="1"/>
      <c r="B398" s="8" t="str">
        <f t="shared" si="30"/>
        <v>Circuit Assingment - Channel 28</v>
      </c>
      <c r="C398" s="1">
        <f t="shared" si="31"/>
        <v>28</v>
      </c>
      <c r="D398" s="10">
        <f t="shared" si="32"/>
        <v>515</v>
      </c>
      <c r="G398" s="11" t="s">
        <v>219</v>
      </c>
      <c r="L398" s="1" t="s">
        <v>51</v>
      </c>
      <c r="M398" s="1" t="s">
        <v>55</v>
      </c>
      <c r="N398" s="1" t="s">
        <v>243</v>
      </c>
      <c r="O398" s="1">
        <f t="shared" si="33"/>
        <v>10</v>
      </c>
    </row>
    <row r="399" spans="1:15" ht="15" hidden="1" customHeight="1" outlineLevel="2" x14ac:dyDescent="0.25">
      <c r="A399" s="1"/>
      <c r="B399" s="8" t="str">
        <f t="shared" si="30"/>
        <v>Circuit Assingment - Channel 29</v>
      </c>
      <c r="C399" s="1">
        <f t="shared" si="31"/>
        <v>29</v>
      </c>
      <c r="D399" s="10">
        <f t="shared" si="32"/>
        <v>516</v>
      </c>
      <c r="G399" s="11" t="s">
        <v>219</v>
      </c>
      <c r="L399" s="1" t="s">
        <v>51</v>
      </c>
      <c r="M399" s="1" t="s">
        <v>55</v>
      </c>
      <c r="N399" s="1" t="s">
        <v>243</v>
      </c>
      <c r="O399" s="1">
        <f t="shared" si="33"/>
        <v>10</v>
      </c>
    </row>
    <row r="400" spans="1:15" ht="15" hidden="1" customHeight="1" outlineLevel="2" x14ac:dyDescent="0.25">
      <c r="A400" s="1"/>
      <c r="B400" s="8" t="str">
        <f t="shared" si="30"/>
        <v>Circuit Assingment - Channel 30</v>
      </c>
      <c r="C400" s="1">
        <f t="shared" si="31"/>
        <v>30</v>
      </c>
      <c r="D400" s="10">
        <f t="shared" si="32"/>
        <v>517</v>
      </c>
      <c r="G400" s="11" t="s">
        <v>219</v>
      </c>
      <c r="L400" s="1" t="s">
        <v>51</v>
      </c>
      <c r="M400" s="1" t="s">
        <v>55</v>
      </c>
      <c r="N400" s="1" t="s">
        <v>243</v>
      </c>
      <c r="O400" s="1">
        <f t="shared" si="33"/>
        <v>10</v>
      </c>
    </row>
    <row r="401" spans="1:15" ht="15" hidden="1" customHeight="1" outlineLevel="2" x14ac:dyDescent="0.25">
      <c r="A401" s="1"/>
      <c r="B401" s="8" t="str">
        <f t="shared" si="30"/>
        <v>Circuit Assingment - Channel 31</v>
      </c>
      <c r="C401" s="1">
        <f t="shared" si="31"/>
        <v>31</v>
      </c>
      <c r="D401" s="10">
        <f t="shared" si="32"/>
        <v>518</v>
      </c>
      <c r="G401" s="11" t="s">
        <v>219</v>
      </c>
      <c r="L401" s="1" t="s">
        <v>51</v>
      </c>
      <c r="M401" s="1" t="s">
        <v>55</v>
      </c>
      <c r="N401" s="1" t="s">
        <v>243</v>
      </c>
      <c r="O401" s="1">
        <f t="shared" si="33"/>
        <v>11</v>
      </c>
    </row>
    <row r="402" spans="1:15" ht="15" hidden="1" customHeight="1" outlineLevel="2" x14ac:dyDescent="0.25">
      <c r="A402" s="1"/>
      <c r="B402" s="8" t="str">
        <f t="shared" si="30"/>
        <v>Circuit Assingment - Channel 32</v>
      </c>
      <c r="C402" s="1">
        <f t="shared" si="31"/>
        <v>32</v>
      </c>
      <c r="D402" s="10">
        <f t="shared" si="32"/>
        <v>519</v>
      </c>
      <c r="G402" s="11" t="s">
        <v>219</v>
      </c>
      <c r="L402" s="1" t="s">
        <v>51</v>
      </c>
      <c r="M402" s="1" t="s">
        <v>55</v>
      </c>
      <c r="N402" s="1" t="s">
        <v>243</v>
      </c>
      <c r="O402" s="1">
        <f t="shared" si="33"/>
        <v>11</v>
      </c>
    </row>
    <row r="403" spans="1:15" ht="15" hidden="1" customHeight="1" outlineLevel="2" x14ac:dyDescent="0.25">
      <c r="A403" s="1"/>
      <c r="B403" s="8" t="str">
        <f t="shared" si="30"/>
        <v>Circuit Assingment - Channel 33</v>
      </c>
      <c r="C403" s="1">
        <f t="shared" si="31"/>
        <v>33</v>
      </c>
      <c r="D403" s="10">
        <f t="shared" si="32"/>
        <v>520</v>
      </c>
      <c r="G403" s="11" t="s">
        <v>219</v>
      </c>
      <c r="L403" s="1" t="s">
        <v>51</v>
      </c>
      <c r="M403" s="1" t="s">
        <v>55</v>
      </c>
      <c r="N403" s="1" t="s">
        <v>243</v>
      </c>
      <c r="O403" s="1">
        <f t="shared" si="33"/>
        <v>11</v>
      </c>
    </row>
    <row r="404" spans="1:15" ht="15" hidden="1" customHeight="1" outlineLevel="2" x14ac:dyDescent="0.25">
      <c r="A404" s="1"/>
      <c r="B404" s="8" t="str">
        <f t="shared" si="30"/>
        <v>Circuit Assingment - Channel 34</v>
      </c>
      <c r="C404" s="1">
        <f t="shared" ref="C404:C435" si="34">C403+1</f>
        <v>34</v>
      </c>
      <c r="D404" s="10">
        <f t="shared" ref="D404:D435" si="35">D403+1</f>
        <v>521</v>
      </c>
      <c r="G404" s="11" t="s">
        <v>219</v>
      </c>
      <c r="L404" s="1" t="s">
        <v>51</v>
      </c>
      <c r="M404" s="1" t="s">
        <v>55</v>
      </c>
      <c r="N404" s="1" t="s">
        <v>243</v>
      </c>
      <c r="O404" s="1">
        <f t="shared" si="33"/>
        <v>12</v>
      </c>
    </row>
    <row r="405" spans="1:15" ht="15" hidden="1" customHeight="1" outlineLevel="2" x14ac:dyDescent="0.25">
      <c r="A405" s="1"/>
      <c r="B405" s="8" t="str">
        <f t="shared" si="30"/>
        <v>Circuit Assingment - Channel 35</v>
      </c>
      <c r="C405" s="1">
        <f t="shared" si="34"/>
        <v>35</v>
      </c>
      <c r="D405" s="10">
        <f t="shared" si="35"/>
        <v>522</v>
      </c>
      <c r="G405" s="11" t="s">
        <v>219</v>
      </c>
      <c r="L405" s="1" t="s">
        <v>51</v>
      </c>
      <c r="M405" s="1" t="s">
        <v>55</v>
      </c>
      <c r="N405" s="1" t="s">
        <v>243</v>
      </c>
      <c r="O405" s="1">
        <f t="shared" si="33"/>
        <v>12</v>
      </c>
    </row>
    <row r="406" spans="1:15" ht="15" hidden="1" customHeight="1" outlineLevel="2" x14ac:dyDescent="0.25">
      <c r="A406" s="1"/>
      <c r="B406" s="8" t="str">
        <f t="shared" si="30"/>
        <v>Circuit Assingment - Channel 36</v>
      </c>
      <c r="C406" s="1">
        <f t="shared" si="34"/>
        <v>36</v>
      </c>
      <c r="D406" s="10">
        <f t="shared" si="35"/>
        <v>523</v>
      </c>
      <c r="G406" s="11" t="s">
        <v>219</v>
      </c>
      <c r="L406" s="1" t="s">
        <v>51</v>
      </c>
      <c r="M406" s="1" t="s">
        <v>55</v>
      </c>
      <c r="N406" s="1" t="s">
        <v>243</v>
      </c>
      <c r="O406" s="1">
        <f t="shared" si="33"/>
        <v>12</v>
      </c>
    </row>
    <row r="407" spans="1:15" ht="15" hidden="1" customHeight="1" outlineLevel="2" x14ac:dyDescent="0.25">
      <c r="A407" s="1"/>
      <c r="B407" s="8" t="str">
        <f t="shared" si="30"/>
        <v>Circuit Assingment - Channel 37</v>
      </c>
      <c r="C407" s="1">
        <f t="shared" si="34"/>
        <v>37</v>
      </c>
      <c r="D407" s="10">
        <f t="shared" si="35"/>
        <v>524</v>
      </c>
      <c r="G407" s="11" t="s">
        <v>219</v>
      </c>
      <c r="L407" s="1" t="s">
        <v>51</v>
      </c>
      <c r="M407" s="1" t="s">
        <v>55</v>
      </c>
      <c r="N407" s="1" t="s">
        <v>243</v>
      </c>
      <c r="O407" s="1">
        <f t="shared" si="33"/>
        <v>13</v>
      </c>
    </row>
    <row r="408" spans="1:15" ht="15" hidden="1" customHeight="1" outlineLevel="2" x14ac:dyDescent="0.25">
      <c r="A408" s="1"/>
      <c r="B408" s="8" t="str">
        <f t="shared" si="30"/>
        <v>Circuit Assingment - Channel 38</v>
      </c>
      <c r="C408" s="1">
        <f t="shared" si="34"/>
        <v>38</v>
      </c>
      <c r="D408" s="10">
        <f t="shared" si="35"/>
        <v>525</v>
      </c>
      <c r="G408" s="11" t="s">
        <v>219</v>
      </c>
      <c r="L408" s="1" t="s">
        <v>51</v>
      </c>
      <c r="M408" s="1" t="s">
        <v>55</v>
      </c>
      <c r="N408" s="1" t="s">
        <v>243</v>
      </c>
      <c r="O408" s="1">
        <f t="shared" si="33"/>
        <v>13</v>
      </c>
    </row>
    <row r="409" spans="1:15" ht="15" hidden="1" customHeight="1" outlineLevel="2" x14ac:dyDescent="0.25">
      <c r="A409" s="1"/>
      <c r="B409" s="8" t="str">
        <f t="shared" si="30"/>
        <v>Circuit Assingment - Channel 39</v>
      </c>
      <c r="C409" s="1">
        <f t="shared" si="34"/>
        <v>39</v>
      </c>
      <c r="D409" s="10">
        <f t="shared" si="35"/>
        <v>526</v>
      </c>
      <c r="G409" s="11" t="s">
        <v>219</v>
      </c>
      <c r="L409" s="1" t="s">
        <v>51</v>
      </c>
      <c r="M409" s="1" t="s">
        <v>55</v>
      </c>
      <c r="N409" s="1" t="s">
        <v>243</v>
      </c>
      <c r="O409" s="1">
        <f t="shared" si="33"/>
        <v>13</v>
      </c>
    </row>
    <row r="410" spans="1:15" ht="15" hidden="1" customHeight="1" outlineLevel="2" x14ac:dyDescent="0.25">
      <c r="A410" s="1"/>
      <c r="B410" s="8" t="str">
        <f t="shared" si="30"/>
        <v>Circuit Assingment - Channel 40</v>
      </c>
      <c r="C410" s="1">
        <f t="shared" si="34"/>
        <v>40</v>
      </c>
      <c r="D410" s="10">
        <f t="shared" si="35"/>
        <v>527</v>
      </c>
      <c r="G410" s="11" t="s">
        <v>219</v>
      </c>
      <c r="L410" s="1" t="s">
        <v>51</v>
      </c>
      <c r="M410" s="1" t="s">
        <v>55</v>
      </c>
      <c r="N410" s="1" t="s">
        <v>243</v>
      </c>
      <c r="O410" s="1">
        <f t="shared" si="33"/>
        <v>14</v>
      </c>
    </row>
    <row r="411" spans="1:15" ht="15" hidden="1" customHeight="1" outlineLevel="2" x14ac:dyDescent="0.25">
      <c r="A411" s="1"/>
      <c r="B411" s="8" t="str">
        <f t="shared" si="30"/>
        <v>Circuit Assingment - Channel 41</v>
      </c>
      <c r="C411" s="1">
        <f t="shared" si="34"/>
        <v>41</v>
      </c>
      <c r="D411" s="10">
        <f t="shared" si="35"/>
        <v>528</v>
      </c>
      <c r="G411" s="11" t="s">
        <v>219</v>
      </c>
      <c r="L411" s="1" t="s">
        <v>51</v>
      </c>
      <c r="M411" s="1" t="s">
        <v>55</v>
      </c>
      <c r="N411" s="1" t="s">
        <v>243</v>
      </c>
      <c r="O411" s="1">
        <f t="shared" si="33"/>
        <v>14</v>
      </c>
    </row>
    <row r="412" spans="1:15" ht="15" hidden="1" customHeight="1" outlineLevel="2" x14ac:dyDescent="0.25">
      <c r="A412" s="1"/>
      <c r="B412" s="8" t="str">
        <f t="shared" si="30"/>
        <v>Circuit Assingment - Channel 42</v>
      </c>
      <c r="C412" s="1">
        <f t="shared" si="34"/>
        <v>42</v>
      </c>
      <c r="D412" s="10">
        <f t="shared" si="35"/>
        <v>529</v>
      </c>
      <c r="G412" s="11" t="s">
        <v>219</v>
      </c>
      <c r="L412" s="1" t="s">
        <v>51</v>
      </c>
      <c r="M412" s="1" t="s">
        <v>55</v>
      </c>
      <c r="N412" s="1" t="s">
        <v>243</v>
      </c>
      <c r="O412" s="1">
        <f t="shared" si="33"/>
        <v>14</v>
      </c>
    </row>
    <row r="413" spans="1:15" ht="15" hidden="1" customHeight="1" outlineLevel="2" x14ac:dyDescent="0.25">
      <c r="A413" s="1"/>
      <c r="B413" s="8" t="str">
        <f t="shared" si="30"/>
        <v>Circuit Assingment - Channel 43</v>
      </c>
      <c r="C413" s="1">
        <f t="shared" si="34"/>
        <v>43</v>
      </c>
      <c r="D413" s="10">
        <f t="shared" si="35"/>
        <v>530</v>
      </c>
      <c r="G413" s="11" t="s">
        <v>219</v>
      </c>
      <c r="L413" s="1" t="s">
        <v>51</v>
      </c>
      <c r="M413" s="1" t="s">
        <v>55</v>
      </c>
      <c r="N413" s="1" t="s">
        <v>243</v>
      </c>
      <c r="O413" s="1">
        <f t="shared" si="33"/>
        <v>15</v>
      </c>
    </row>
    <row r="414" spans="1:15" ht="15" hidden="1" customHeight="1" outlineLevel="2" x14ac:dyDescent="0.25">
      <c r="A414" s="1"/>
      <c r="B414" s="8" t="str">
        <f t="shared" si="30"/>
        <v>Circuit Assingment - Channel 44</v>
      </c>
      <c r="C414" s="1">
        <f t="shared" si="34"/>
        <v>44</v>
      </c>
      <c r="D414" s="10">
        <f t="shared" si="35"/>
        <v>531</v>
      </c>
      <c r="G414" s="11" t="s">
        <v>219</v>
      </c>
      <c r="L414" s="1" t="s">
        <v>51</v>
      </c>
      <c r="M414" s="1" t="s">
        <v>55</v>
      </c>
      <c r="N414" s="1" t="s">
        <v>243</v>
      </c>
      <c r="O414" s="1">
        <f t="shared" si="33"/>
        <v>15</v>
      </c>
    </row>
    <row r="415" spans="1:15" ht="15" hidden="1" customHeight="1" outlineLevel="2" x14ac:dyDescent="0.25">
      <c r="A415" s="1"/>
      <c r="B415" s="8" t="str">
        <f t="shared" si="30"/>
        <v>Circuit Assingment - Channel 45</v>
      </c>
      <c r="C415" s="1">
        <f t="shared" si="34"/>
        <v>45</v>
      </c>
      <c r="D415" s="10">
        <f t="shared" si="35"/>
        <v>532</v>
      </c>
      <c r="G415" s="11" t="s">
        <v>219</v>
      </c>
      <c r="L415" s="1" t="s">
        <v>51</v>
      </c>
      <c r="M415" s="1" t="s">
        <v>55</v>
      </c>
      <c r="N415" s="1" t="s">
        <v>243</v>
      </c>
      <c r="O415" s="1">
        <f t="shared" si="33"/>
        <v>15</v>
      </c>
    </row>
    <row r="416" spans="1:15" ht="15" hidden="1" customHeight="1" outlineLevel="2" x14ac:dyDescent="0.25">
      <c r="A416" s="1"/>
      <c r="B416" s="8" t="str">
        <f t="shared" si="30"/>
        <v>Circuit Assingment - Channel 46</v>
      </c>
      <c r="C416" s="1">
        <f t="shared" si="34"/>
        <v>46</v>
      </c>
      <c r="D416" s="10">
        <f t="shared" si="35"/>
        <v>533</v>
      </c>
      <c r="G416" s="11" t="s">
        <v>219</v>
      </c>
      <c r="L416" s="1" t="s">
        <v>51</v>
      </c>
      <c r="M416" s="1" t="s">
        <v>55</v>
      </c>
      <c r="N416" s="1" t="s">
        <v>243</v>
      </c>
      <c r="O416" s="1">
        <f t="shared" si="33"/>
        <v>16</v>
      </c>
    </row>
    <row r="417" spans="1:15" ht="15" hidden="1" customHeight="1" outlineLevel="2" x14ac:dyDescent="0.25">
      <c r="A417" s="1"/>
      <c r="B417" s="8" t="str">
        <f t="shared" si="30"/>
        <v>Circuit Assingment - Channel 47</v>
      </c>
      <c r="C417" s="1">
        <f t="shared" si="34"/>
        <v>47</v>
      </c>
      <c r="D417" s="10">
        <f t="shared" si="35"/>
        <v>534</v>
      </c>
      <c r="G417" s="11" t="s">
        <v>219</v>
      </c>
      <c r="L417" s="1" t="s">
        <v>51</v>
      </c>
      <c r="M417" s="1" t="s">
        <v>55</v>
      </c>
      <c r="N417" s="1" t="s">
        <v>243</v>
      </c>
      <c r="O417" s="1">
        <f t="shared" si="33"/>
        <v>16</v>
      </c>
    </row>
    <row r="418" spans="1:15" ht="15" hidden="1" customHeight="1" outlineLevel="2" x14ac:dyDescent="0.25">
      <c r="A418" s="1"/>
      <c r="B418" s="8" t="str">
        <f t="shared" si="30"/>
        <v>Circuit Assingment - Channel 48</v>
      </c>
      <c r="C418" s="1">
        <f t="shared" si="34"/>
        <v>48</v>
      </c>
      <c r="D418" s="10">
        <f t="shared" si="35"/>
        <v>535</v>
      </c>
      <c r="G418" s="11" t="s">
        <v>219</v>
      </c>
      <c r="L418" s="1" t="s">
        <v>51</v>
      </c>
      <c r="M418" s="1" t="s">
        <v>55</v>
      </c>
      <c r="N418" s="1" t="s">
        <v>243</v>
      </c>
      <c r="O418" s="1">
        <f t="shared" si="33"/>
        <v>16</v>
      </c>
    </row>
    <row r="419" spans="1:15" ht="15" hidden="1" customHeight="1" outlineLevel="2" x14ac:dyDescent="0.25">
      <c r="A419" s="1"/>
      <c r="B419" s="8" t="str">
        <f t="shared" si="30"/>
        <v>Circuit Assingment - Channel 49</v>
      </c>
      <c r="C419" s="1">
        <f t="shared" si="34"/>
        <v>49</v>
      </c>
      <c r="D419" s="10">
        <f t="shared" si="35"/>
        <v>536</v>
      </c>
      <c r="G419" s="11" t="s">
        <v>219</v>
      </c>
      <c r="L419" s="1" t="s">
        <v>51</v>
      </c>
      <c r="M419" s="1" t="s">
        <v>55</v>
      </c>
      <c r="N419" s="1" t="s">
        <v>243</v>
      </c>
      <c r="O419" s="1">
        <f t="shared" si="33"/>
        <v>17</v>
      </c>
    </row>
    <row r="420" spans="1:15" ht="15" hidden="1" customHeight="1" outlineLevel="2" x14ac:dyDescent="0.25">
      <c r="A420" s="1"/>
      <c r="B420" s="8" t="str">
        <f t="shared" si="30"/>
        <v>Circuit Assingment - Channel 50</v>
      </c>
      <c r="C420" s="1">
        <f t="shared" si="34"/>
        <v>50</v>
      </c>
      <c r="D420" s="10">
        <f t="shared" si="35"/>
        <v>537</v>
      </c>
      <c r="G420" s="11" t="s">
        <v>219</v>
      </c>
      <c r="L420" s="1" t="s">
        <v>51</v>
      </c>
      <c r="M420" s="1" t="s">
        <v>55</v>
      </c>
      <c r="N420" s="1" t="s">
        <v>243</v>
      </c>
      <c r="O420" s="1">
        <f t="shared" si="33"/>
        <v>17</v>
      </c>
    </row>
    <row r="421" spans="1:15" ht="15" hidden="1" customHeight="1" outlineLevel="2" x14ac:dyDescent="0.25">
      <c r="A421" s="1"/>
      <c r="B421" s="8" t="str">
        <f t="shared" si="30"/>
        <v>Circuit Assingment - Channel 51</v>
      </c>
      <c r="C421" s="1">
        <f t="shared" si="34"/>
        <v>51</v>
      </c>
      <c r="D421" s="10">
        <f t="shared" si="35"/>
        <v>538</v>
      </c>
      <c r="G421" s="11" t="s">
        <v>219</v>
      </c>
      <c r="L421" s="1" t="s">
        <v>51</v>
      </c>
      <c r="M421" s="1" t="s">
        <v>55</v>
      </c>
      <c r="N421" s="1" t="s">
        <v>243</v>
      </c>
      <c r="O421" s="1">
        <f t="shared" si="33"/>
        <v>17</v>
      </c>
    </row>
    <row r="422" spans="1:15" ht="15" hidden="1" customHeight="1" outlineLevel="2" x14ac:dyDescent="0.25">
      <c r="A422" s="1"/>
      <c r="B422" s="8" t="str">
        <f t="shared" si="30"/>
        <v>Circuit Assingment - Channel 52</v>
      </c>
      <c r="C422" s="1">
        <f t="shared" si="34"/>
        <v>52</v>
      </c>
      <c r="D422" s="10">
        <f t="shared" si="35"/>
        <v>539</v>
      </c>
      <c r="G422" s="11" t="s">
        <v>219</v>
      </c>
      <c r="L422" s="1" t="s">
        <v>51</v>
      </c>
      <c r="M422" s="1" t="s">
        <v>55</v>
      </c>
      <c r="N422" s="1" t="s">
        <v>243</v>
      </c>
      <c r="O422" s="1">
        <f t="shared" si="33"/>
        <v>18</v>
      </c>
    </row>
    <row r="423" spans="1:15" ht="15" hidden="1" customHeight="1" outlineLevel="2" x14ac:dyDescent="0.25">
      <c r="A423" s="1"/>
      <c r="B423" s="8" t="str">
        <f t="shared" si="30"/>
        <v>Circuit Assingment - Channel 53</v>
      </c>
      <c r="C423" s="1">
        <f t="shared" si="34"/>
        <v>53</v>
      </c>
      <c r="D423" s="10">
        <f t="shared" si="35"/>
        <v>540</v>
      </c>
      <c r="G423" s="11" t="s">
        <v>219</v>
      </c>
      <c r="L423" s="1" t="s">
        <v>51</v>
      </c>
      <c r="M423" s="1" t="s">
        <v>55</v>
      </c>
      <c r="N423" s="1" t="s">
        <v>243</v>
      </c>
      <c r="O423" s="1">
        <f t="shared" si="33"/>
        <v>18</v>
      </c>
    </row>
    <row r="424" spans="1:15" ht="15" hidden="1" customHeight="1" outlineLevel="2" x14ac:dyDescent="0.25">
      <c r="A424" s="1"/>
      <c r="B424" s="8" t="str">
        <f t="shared" si="30"/>
        <v>Circuit Assingment - Channel 54</v>
      </c>
      <c r="C424" s="1">
        <f t="shared" si="34"/>
        <v>54</v>
      </c>
      <c r="D424" s="10">
        <f t="shared" si="35"/>
        <v>541</v>
      </c>
      <c r="G424" s="11" t="s">
        <v>219</v>
      </c>
      <c r="L424" s="1" t="s">
        <v>51</v>
      </c>
      <c r="M424" s="1" t="s">
        <v>55</v>
      </c>
      <c r="N424" s="1" t="s">
        <v>243</v>
      </c>
      <c r="O424" s="1">
        <f t="shared" si="33"/>
        <v>18</v>
      </c>
    </row>
    <row r="425" spans="1:15" ht="15" hidden="1" customHeight="1" outlineLevel="2" x14ac:dyDescent="0.25">
      <c r="A425" s="1"/>
      <c r="B425" s="8" t="str">
        <f t="shared" si="30"/>
        <v>Circuit Assingment - Channel 55</v>
      </c>
      <c r="C425" s="1">
        <f t="shared" si="34"/>
        <v>55</v>
      </c>
      <c r="D425" s="10">
        <f t="shared" si="35"/>
        <v>542</v>
      </c>
      <c r="G425" s="11" t="s">
        <v>219</v>
      </c>
      <c r="L425" s="1" t="s">
        <v>51</v>
      </c>
      <c r="M425" s="1" t="s">
        <v>55</v>
      </c>
      <c r="N425" s="1" t="s">
        <v>243</v>
      </c>
      <c r="O425" s="1">
        <f t="shared" si="33"/>
        <v>19</v>
      </c>
    </row>
    <row r="426" spans="1:15" ht="15" hidden="1" customHeight="1" outlineLevel="2" x14ac:dyDescent="0.25">
      <c r="A426" s="1"/>
      <c r="B426" s="8" t="str">
        <f t="shared" si="30"/>
        <v>Circuit Assingment - Channel 56</v>
      </c>
      <c r="C426" s="1">
        <f t="shared" si="34"/>
        <v>56</v>
      </c>
      <c r="D426" s="10">
        <f t="shared" si="35"/>
        <v>543</v>
      </c>
      <c r="G426" s="11" t="s">
        <v>219</v>
      </c>
      <c r="L426" s="1" t="s">
        <v>51</v>
      </c>
      <c r="M426" s="1" t="s">
        <v>55</v>
      </c>
      <c r="N426" s="1" t="s">
        <v>243</v>
      </c>
      <c r="O426" s="1">
        <f t="shared" si="33"/>
        <v>19</v>
      </c>
    </row>
    <row r="427" spans="1:15" ht="15" hidden="1" customHeight="1" outlineLevel="2" x14ac:dyDescent="0.25">
      <c r="A427" s="1"/>
      <c r="B427" s="8" t="str">
        <f t="shared" si="30"/>
        <v>Circuit Assingment - Channel 57</v>
      </c>
      <c r="C427" s="1">
        <f t="shared" si="34"/>
        <v>57</v>
      </c>
      <c r="D427" s="10">
        <f t="shared" si="35"/>
        <v>544</v>
      </c>
      <c r="G427" s="11" t="s">
        <v>219</v>
      </c>
      <c r="L427" s="1" t="s">
        <v>51</v>
      </c>
      <c r="M427" s="1" t="s">
        <v>55</v>
      </c>
      <c r="N427" s="1" t="s">
        <v>243</v>
      </c>
      <c r="O427" s="1">
        <f t="shared" si="33"/>
        <v>19</v>
      </c>
    </row>
    <row r="428" spans="1:15" ht="15" hidden="1" customHeight="1" outlineLevel="2" x14ac:dyDescent="0.25">
      <c r="A428" s="1"/>
      <c r="B428" s="8" t="str">
        <f t="shared" si="30"/>
        <v>Circuit Assingment - Channel 58</v>
      </c>
      <c r="C428" s="1">
        <f t="shared" si="34"/>
        <v>58</v>
      </c>
      <c r="D428" s="10">
        <f t="shared" si="35"/>
        <v>545</v>
      </c>
      <c r="G428" s="11" t="s">
        <v>219</v>
      </c>
      <c r="L428" s="1" t="s">
        <v>51</v>
      </c>
      <c r="M428" s="1" t="s">
        <v>55</v>
      </c>
      <c r="N428" s="1" t="s">
        <v>243</v>
      </c>
      <c r="O428" s="1">
        <f t="shared" si="33"/>
        <v>20</v>
      </c>
    </row>
    <row r="429" spans="1:15" ht="15" hidden="1" customHeight="1" outlineLevel="2" x14ac:dyDescent="0.25">
      <c r="A429" s="1"/>
      <c r="B429" s="8" t="str">
        <f t="shared" si="30"/>
        <v>Circuit Assingment - Channel 59</v>
      </c>
      <c r="C429" s="1">
        <f t="shared" si="34"/>
        <v>59</v>
      </c>
      <c r="D429" s="10">
        <f t="shared" si="35"/>
        <v>546</v>
      </c>
      <c r="G429" s="11" t="s">
        <v>219</v>
      </c>
      <c r="L429" s="1" t="s">
        <v>51</v>
      </c>
      <c r="M429" s="1" t="s">
        <v>55</v>
      </c>
      <c r="N429" s="1" t="s">
        <v>243</v>
      </c>
      <c r="O429" s="1">
        <f t="shared" si="33"/>
        <v>20</v>
      </c>
    </row>
    <row r="430" spans="1:15" ht="15" hidden="1" customHeight="1" outlineLevel="2" x14ac:dyDescent="0.25">
      <c r="A430" s="1"/>
      <c r="B430" s="8" t="str">
        <f t="shared" si="30"/>
        <v>Circuit Assingment - Channel 60</v>
      </c>
      <c r="C430" s="1">
        <f t="shared" si="34"/>
        <v>60</v>
      </c>
      <c r="D430" s="10">
        <f t="shared" si="35"/>
        <v>547</v>
      </c>
      <c r="G430" s="11" t="s">
        <v>219</v>
      </c>
      <c r="L430" s="1" t="s">
        <v>51</v>
      </c>
      <c r="M430" s="1" t="s">
        <v>55</v>
      </c>
      <c r="N430" s="1" t="s">
        <v>243</v>
      </c>
      <c r="O430" s="1">
        <f t="shared" si="33"/>
        <v>20</v>
      </c>
    </row>
    <row r="431" spans="1:15" ht="15" hidden="1" customHeight="1" outlineLevel="2" x14ac:dyDescent="0.25">
      <c r="A431" s="1"/>
      <c r="B431" s="8" t="str">
        <f t="shared" si="30"/>
        <v>Circuit Assingment - Channel 61</v>
      </c>
      <c r="C431" s="1">
        <f t="shared" si="34"/>
        <v>61</v>
      </c>
      <c r="D431" s="10">
        <f t="shared" si="35"/>
        <v>548</v>
      </c>
      <c r="G431" s="11" t="s">
        <v>219</v>
      </c>
      <c r="L431" s="1" t="s">
        <v>51</v>
      </c>
      <c r="M431" s="1" t="s">
        <v>55</v>
      </c>
      <c r="N431" s="1" t="s">
        <v>243</v>
      </c>
      <c r="O431" s="1">
        <f t="shared" si="33"/>
        <v>21</v>
      </c>
    </row>
    <row r="432" spans="1:15" ht="15" hidden="1" customHeight="1" outlineLevel="2" x14ac:dyDescent="0.25">
      <c r="A432" s="1"/>
      <c r="B432" s="8" t="str">
        <f t="shared" si="30"/>
        <v>Circuit Assingment - Channel 62</v>
      </c>
      <c r="C432" s="1">
        <f t="shared" si="34"/>
        <v>62</v>
      </c>
      <c r="D432" s="10">
        <f t="shared" si="35"/>
        <v>549</v>
      </c>
      <c r="G432" s="11" t="s">
        <v>219</v>
      </c>
      <c r="L432" s="1" t="s">
        <v>51</v>
      </c>
      <c r="M432" s="1" t="s">
        <v>55</v>
      </c>
      <c r="N432" s="1" t="s">
        <v>243</v>
      </c>
      <c r="O432" s="1">
        <f t="shared" si="33"/>
        <v>21</v>
      </c>
    </row>
    <row r="433" spans="1:15" ht="15" hidden="1" customHeight="1" outlineLevel="2" x14ac:dyDescent="0.25">
      <c r="A433" s="1"/>
      <c r="B433" s="8" t="str">
        <f t="shared" si="30"/>
        <v>Circuit Assingment - Channel 63</v>
      </c>
      <c r="C433" s="1">
        <f t="shared" si="34"/>
        <v>63</v>
      </c>
      <c r="D433" s="10">
        <f t="shared" si="35"/>
        <v>550</v>
      </c>
      <c r="G433" s="11" t="s">
        <v>219</v>
      </c>
      <c r="L433" s="1" t="s">
        <v>51</v>
      </c>
      <c r="M433" s="1" t="s">
        <v>55</v>
      </c>
      <c r="N433" s="1" t="s">
        <v>243</v>
      </c>
      <c r="O433" s="1">
        <f t="shared" si="33"/>
        <v>21</v>
      </c>
    </row>
    <row r="434" spans="1:15" ht="15" hidden="1" customHeight="1" outlineLevel="2" x14ac:dyDescent="0.25">
      <c r="A434" s="1"/>
      <c r="B434" s="8" t="str">
        <f t="shared" si="30"/>
        <v>Circuit Assingment - Channel 64</v>
      </c>
      <c r="C434" s="1">
        <f t="shared" si="34"/>
        <v>64</v>
      </c>
      <c r="D434" s="10">
        <f t="shared" si="35"/>
        <v>551</v>
      </c>
      <c r="G434" s="11" t="s">
        <v>219</v>
      </c>
      <c r="L434" s="1" t="s">
        <v>51</v>
      </c>
      <c r="M434" s="1" t="s">
        <v>55</v>
      </c>
      <c r="N434" s="1" t="s">
        <v>243</v>
      </c>
      <c r="O434" s="1">
        <f t="shared" si="33"/>
        <v>22</v>
      </c>
    </row>
    <row r="435" spans="1:15" ht="15" hidden="1" customHeight="1" outlineLevel="2" x14ac:dyDescent="0.25">
      <c r="A435" s="1"/>
      <c r="B435" s="8" t="str">
        <f t="shared" si="30"/>
        <v>Circuit Assingment - Channel 65</v>
      </c>
      <c r="C435" s="1">
        <f t="shared" si="34"/>
        <v>65</v>
      </c>
      <c r="D435" s="10">
        <f t="shared" si="35"/>
        <v>552</v>
      </c>
      <c r="G435" s="11" t="s">
        <v>219</v>
      </c>
      <c r="L435" s="1" t="s">
        <v>51</v>
      </c>
      <c r="M435" s="1" t="s">
        <v>55</v>
      </c>
      <c r="N435" s="1" t="s">
        <v>243</v>
      </c>
      <c r="O435" s="1">
        <f t="shared" si="33"/>
        <v>22</v>
      </c>
    </row>
    <row r="436" spans="1:15" ht="15" hidden="1" customHeight="1" outlineLevel="2" x14ac:dyDescent="0.25">
      <c r="A436" s="1"/>
      <c r="B436" s="8" t="str">
        <f t="shared" ref="B436:B466" si="36">CONCATENATE("Circuit Assingment - Channel ",C436)</f>
        <v>Circuit Assingment - Channel 66</v>
      </c>
      <c r="C436" s="1">
        <f t="shared" ref="C436:C466" si="37">C435+1</f>
        <v>66</v>
      </c>
      <c r="D436" s="10">
        <f t="shared" ref="D436:D466" si="38">D435+1</f>
        <v>553</v>
      </c>
      <c r="G436" s="11" t="s">
        <v>219</v>
      </c>
      <c r="L436" s="1" t="s">
        <v>51</v>
      </c>
      <c r="M436" s="1" t="s">
        <v>55</v>
      </c>
      <c r="N436" s="1" t="s">
        <v>243</v>
      </c>
      <c r="O436" s="1">
        <f t="shared" si="33"/>
        <v>22</v>
      </c>
    </row>
    <row r="437" spans="1:15" ht="15" hidden="1" customHeight="1" outlineLevel="2" x14ac:dyDescent="0.25">
      <c r="A437" s="1"/>
      <c r="B437" s="8" t="str">
        <f t="shared" si="36"/>
        <v>Circuit Assingment - Channel 67</v>
      </c>
      <c r="C437" s="1">
        <f t="shared" si="37"/>
        <v>67</v>
      </c>
      <c r="D437" s="10">
        <f t="shared" si="38"/>
        <v>554</v>
      </c>
      <c r="G437" s="11" t="s">
        <v>219</v>
      </c>
      <c r="L437" s="1" t="s">
        <v>51</v>
      </c>
      <c r="M437" s="1" t="s">
        <v>55</v>
      </c>
      <c r="N437" s="1" t="s">
        <v>243</v>
      </c>
      <c r="O437" s="1">
        <f t="shared" si="33"/>
        <v>23</v>
      </c>
    </row>
    <row r="438" spans="1:15" ht="15" hidden="1" customHeight="1" outlineLevel="2" x14ac:dyDescent="0.25">
      <c r="A438" s="1"/>
      <c r="B438" s="8" t="str">
        <f t="shared" si="36"/>
        <v>Circuit Assingment - Channel 68</v>
      </c>
      <c r="C438" s="1">
        <f t="shared" si="37"/>
        <v>68</v>
      </c>
      <c r="D438" s="10">
        <f t="shared" si="38"/>
        <v>555</v>
      </c>
      <c r="G438" s="11" t="s">
        <v>219</v>
      </c>
      <c r="L438" s="1" t="s">
        <v>51</v>
      </c>
      <c r="M438" s="1" t="s">
        <v>55</v>
      </c>
      <c r="N438" s="1" t="s">
        <v>243</v>
      </c>
      <c r="O438" s="1">
        <f t="shared" si="33"/>
        <v>23</v>
      </c>
    </row>
    <row r="439" spans="1:15" ht="15" hidden="1" customHeight="1" outlineLevel="2" x14ac:dyDescent="0.25">
      <c r="A439" s="1"/>
      <c r="B439" s="8" t="str">
        <f t="shared" si="36"/>
        <v>Circuit Assingment - Channel 69</v>
      </c>
      <c r="C439" s="1">
        <f t="shared" si="37"/>
        <v>69</v>
      </c>
      <c r="D439" s="10">
        <f t="shared" si="38"/>
        <v>556</v>
      </c>
      <c r="G439" s="11" t="s">
        <v>219</v>
      </c>
      <c r="L439" s="1" t="s">
        <v>51</v>
      </c>
      <c r="M439" s="1" t="s">
        <v>55</v>
      </c>
      <c r="N439" s="1" t="s">
        <v>243</v>
      </c>
      <c r="O439" s="1">
        <f t="shared" si="33"/>
        <v>23</v>
      </c>
    </row>
    <row r="440" spans="1:15" ht="15" hidden="1" customHeight="1" outlineLevel="2" x14ac:dyDescent="0.25">
      <c r="A440" s="1"/>
      <c r="B440" s="8" t="str">
        <f t="shared" si="36"/>
        <v>Circuit Assingment - Channel 70</v>
      </c>
      <c r="C440" s="1">
        <f t="shared" si="37"/>
        <v>70</v>
      </c>
      <c r="D440" s="10">
        <f t="shared" si="38"/>
        <v>557</v>
      </c>
      <c r="G440" s="11" t="s">
        <v>219</v>
      </c>
      <c r="L440" s="1" t="s">
        <v>51</v>
      </c>
      <c r="M440" s="1" t="s">
        <v>55</v>
      </c>
      <c r="N440" s="1" t="s">
        <v>243</v>
      </c>
      <c r="O440" s="1">
        <f t="shared" si="33"/>
        <v>24</v>
      </c>
    </row>
    <row r="441" spans="1:15" ht="15" hidden="1" customHeight="1" outlineLevel="2" x14ac:dyDescent="0.25">
      <c r="A441" s="1"/>
      <c r="B441" s="8" t="str">
        <f t="shared" si="36"/>
        <v>Circuit Assingment - Channel 71</v>
      </c>
      <c r="C441" s="1">
        <f t="shared" si="37"/>
        <v>71</v>
      </c>
      <c r="D441" s="10">
        <f t="shared" si="38"/>
        <v>558</v>
      </c>
      <c r="G441" s="11" t="s">
        <v>219</v>
      </c>
      <c r="L441" s="1" t="s">
        <v>51</v>
      </c>
      <c r="M441" s="1" t="s">
        <v>55</v>
      </c>
      <c r="N441" s="1" t="s">
        <v>243</v>
      </c>
      <c r="O441" s="1">
        <f t="shared" ref="O441:O466" si="39">O438+1</f>
        <v>24</v>
      </c>
    </row>
    <row r="442" spans="1:15" ht="15" hidden="1" customHeight="1" outlineLevel="2" x14ac:dyDescent="0.25">
      <c r="A442" s="1"/>
      <c r="B442" s="8" t="str">
        <f t="shared" si="36"/>
        <v>Circuit Assingment - Channel 72</v>
      </c>
      <c r="C442" s="1">
        <f t="shared" si="37"/>
        <v>72</v>
      </c>
      <c r="D442" s="10">
        <f t="shared" si="38"/>
        <v>559</v>
      </c>
      <c r="G442" s="11" t="s">
        <v>219</v>
      </c>
      <c r="L442" s="1" t="s">
        <v>51</v>
      </c>
      <c r="M442" s="1" t="s">
        <v>55</v>
      </c>
      <c r="N442" s="1" t="s">
        <v>243</v>
      </c>
      <c r="O442" s="1">
        <f t="shared" si="39"/>
        <v>24</v>
      </c>
    </row>
    <row r="443" spans="1:15" ht="15" hidden="1" customHeight="1" outlineLevel="2" x14ac:dyDescent="0.25">
      <c r="A443" s="1"/>
      <c r="B443" s="8" t="str">
        <f t="shared" si="36"/>
        <v>Circuit Assingment - Channel 73</v>
      </c>
      <c r="C443" s="1">
        <f t="shared" si="37"/>
        <v>73</v>
      </c>
      <c r="D443" s="10">
        <f t="shared" si="38"/>
        <v>560</v>
      </c>
      <c r="G443" s="11" t="s">
        <v>219</v>
      </c>
      <c r="L443" s="1" t="s">
        <v>51</v>
      </c>
      <c r="M443" s="1" t="s">
        <v>55</v>
      </c>
      <c r="N443" s="1" t="s">
        <v>243</v>
      </c>
      <c r="O443" s="1">
        <f t="shared" si="39"/>
        <v>25</v>
      </c>
    </row>
    <row r="444" spans="1:15" ht="15" hidden="1" customHeight="1" outlineLevel="2" x14ac:dyDescent="0.25">
      <c r="A444" s="1"/>
      <c r="B444" s="8" t="str">
        <f t="shared" si="36"/>
        <v>Circuit Assingment - Channel 74</v>
      </c>
      <c r="C444" s="1">
        <f t="shared" si="37"/>
        <v>74</v>
      </c>
      <c r="D444" s="10">
        <f t="shared" si="38"/>
        <v>561</v>
      </c>
      <c r="G444" s="11" t="s">
        <v>219</v>
      </c>
      <c r="L444" s="1" t="s">
        <v>51</v>
      </c>
      <c r="M444" s="1" t="s">
        <v>55</v>
      </c>
      <c r="N444" s="1" t="s">
        <v>243</v>
      </c>
      <c r="O444" s="1">
        <f t="shared" si="39"/>
        <v>25</v>
      </c>
    </row>
    <row r="445" spans="1:15" ht="15" hidden="1" customHeight="1" outlineLevel="2" x14ac:dyDescent="0.25">
      <c r="A445" s="1"/>
      <c r="B445" s="8" t="str">
        <f t="shared" si="36"/>
        <v>Circuit Assingment - Channel 75</v>
      </c>
      <c r="C445" s="1">
        <f t="shared" si="37"/>
        <v>75</v>
      </c>
      <c r="D445" s="10">
        <f t="shared" si="38"/>
        <v>562</v>
      </c>
      <c r="G445" s="11" t="s">
        <v>219</v>
      </c>
      <c r="L445" s="1" t="s">
        <v>51</v>
      </c>
      <c r="M445" s="1" t="s">
        <v>55</v>
      </c>
      <c r="N445" s="1" t="s">
        <v>243</v>
      </c>
      <c r="O445" s="1">
        <f t="shared" si="39"/>
        <v>25</v>
      </c>
    </row>
    <row r="446" spans="1:15" ht="15" hidden="1" customHeight="1" outlineLevel="2" x14ac:dyDescent="0.25">
      <c r="A446" s="1"/>
      <c r="B446" s="8" t="str">
        <f t="shared" si="36"/>
        <v>Circuit Assingment - Channel 76</v>
      </c>
      <c r="C446" s="1">
        <f t="shared" si="37"/>
        <v>76</v>
      </c>
      <c r="D446" s="10">
        <f t="shared" si="38"/>
        <v>563</v>
      </c>
      <c r="G446" s="11" t="s">
        <v>219</v>
      </c>
      <c r="L446" s="1" t="s">
        <v>51</v>
      </c>
      <c r="M446" s="1" t="s">
        <v>55</v>
      </c>
      <c r="N446" s="1" t="s">
        <v>243</v>
      </c>
      <c r="O446" s="1">
        <f t="shared" si="39"/>
        <v>26</v>
      </c>
    </row>
    <row r="447" spans="1:15" ht="15" hidden="1" customHeight="1" outlineLevel="2" x14ac:dyDescent="0.25">
      <c r="A447" s="1"/>
      <c r="B447" s="8" t="str">
        <f t="shared" si="36"/>
        <v>Circuit Assingment - Channel 77</v>
      </c>
      <c r="C447" s="1">
        <f t="shared" si="37"/>
        <v>77</v>
      </c>
      <c r="D447" s="10">
        <f t="shared" si="38"/>
        <v>564</v>
      </c>
      <c r="G447" s="11" t="s">
        <v>219</v>
      </c>
      <c r="L447" s="1" t="s">
        <v>51</v>
      </c>
      <c r="M447" s="1" t="s">
        <v>55</v>
      </c>
      <c r="N447" s="1" t="s">
        <v>243</v>
      </c>
      <c r="O447" s="1">
        <f t="shared" si="39"/>
        <v>26</v>
      </c>
    </row>
    <row r="448" spans="1:15" ht="15" hidden="1" customHeight="1" outlineLevel="2" x14ac:dyDescent="0.25">
      <c r="A448" s="1"/>
      <c r="B448" s="8" t="str">
        <f t="shared" si="36"/>
        <v>Circuit Assingment - Channel 78</v>
      </c>
      <c r="C448" s="1">
        <f t="shared" si="37"/>
        <v>78</v>
      </c>
      <c r="D448" s="10">
        <f t="shared" si="38"/>
        <v>565</v>
      </c>
      <c r="G448" s="11" t="s">
        <v>219</v>
      </c>
      <c r="L448" s="1" t="s">
        <v>51</v>
      </c>
      <c r="M448" s="1" t="s">
        <v>55</v>
      </c>
      <c r="N448" s="1" t="s">
        <v>243</v>
      </c>
      <c r="O448" s="1">
        <f t="shared" si="39"/>
        <v>26</v>
      </c>
    </row>
    <row r="449" spans="1:15" ht="15" hidden="1" customHeight="1" outlineLevel="2" x14ac:dyDescent="0.25">
      <c r="A449" s="1"/>
      <c r="B449" s="8" t="str">
        <f t="shared" si="36"/>
        <v>Circuit Assingment - Channel 79</v>
      </c>
      <c r="C449" s="1">
        <f t="shared" si="37"/>
        <v>79</v>
      </c>
      <c r="D449" s="10">
        <f t="shared" si="38"/>
        <v>566</v>
      </c>
      <c r="G449" s="11" t="s">
        <v>219</v>
      </c>
      <c r="L449" s="1" t="s">
        <v>51</v>
      </c>
      <c r="M449" s="1" t="s">
        <v>55</v>
      </c>
      <c r="N449" s="1" t="s">
        <v>243</v>
      </c>
      <c r="O449" s="1">
        <f t="shared" si="39"/>
        <v>27</v>
      </c>
    </row>
    <row r="450" spans="1:15" ht="15" hidden="1" customHeight="1" outlineLevel="2" x14ac:dyDescent="0.25">
      <c r="A450" s="1"/>
      <c r="B450" s="8" t="str">
        <f t="shared" si="36"/>
        <v>Circuit Assingment - Channel 80</v>
      </c>
      <c r="C450" s="1">
        <f t="shared" si="37"/>
        <v>80</v>
      </c>
      <c r="D450" s="10">
        <f t="shared" si="38"/>
        <v>567</v>
      </c>
      <c r="G450" s="11" t="s">
        <v>219</v>
      </c>
      <c r="L450" s="1" t="s">
        <v>51</v>
      </c>
      <c r="M450" s="1" t="s">
        <v>55</v>
      </c>
      <c r="N450" s="1" t="s">
        <v>243</v>
      </c>
      <c r="O450" s="1">
        <f t="shared" si="39"/>
        <v>27</v>
      </c>
    </row>
    <row r="451" spans="1:15" ht="15" hidden="1" customHeight="1" outlineLevel="2" x14ac:dyDescent="0.25">
      <c r="A451" s="1"/>
      <c r="B451" s="8" t="str">
        <f t="shared" si="36"/>
        <v>Circuit Assingment - Channel 81</v>
      </c>
      <c r="C451" s="1">
        <f t="shared" si="37"/>
        <v>81</v>
      </c>
      <c r="D451" s="10">
        <f t="shared" si="38"/>
        <v>568</v>
      </c>
      <c r="G451" s="11" t="s">
        <v>219</v>
      </c>
      <c r="L451" s="1" t="s">
        <v>51</v>
      </c>
      <c r="M451" s="1" t="s">
        <v>55</v>
      </c>
      <c r="N451" s="1" t="s">
        <v>243</v>
      </c>
      <c r="O451" s="1">
        <f t="shared" si="39"/>
        <v>27</v>
      </c>
    </row>
    <row r="452" spans="1:15" ht="15" hidden="1" customHeight="1" outlineLevel="2" x14ac:dyDescent="0.25">
      <c r="A452" s="1"/>
      <c r="B452" s="8" t="str">
        <f t="shared" si="36"/>
        <v>Circuit Assingment - Channel 82</v>
      </c>
      <c r="C452" s="1">
        <f t="shared" si="37"/>
        <v>82</v>
      </c>
      <c r="D452" s="10">
        <f t="shared" si="38"/>
        <v>569</v>
      </c>
      <c r="G452" s="11" t="s">
        <v>219</v>
      </c>
      <c r="L452" s="1" t="s">
        <v>51</v>
      </c>
      <c r="M452" s="1" t="s">
        <v>55</v>
      </c>
      <c r="N452" s="1" t="s">
        <v>243</v>
      </c>
      <c r="O452" s="1">
        <f t="shared" si="39"/>
        <v>28</v>
      </c>
    </row>
    <row r="453" spans="1:15" ht="15" hidden="1" customHeight="1" outlineLevel="2" x14ac:dyDescent="0.25">
      <c r="A453" s="1"/>
      <c r="B453" s="8" t="str">
        <f t="shared" si="36"/>
        <v>Circuit Assingment - Channel 83</v>
      </c>
      <c r="C453" s="1">
        <f t="shared" si="37"/>
        <v>83</v>
      </c>
      <c r="D453" s="10">
        <f t="shared" si="38"/>
        <v>570</v>
      </c>
      <c r="G453" s="11" t="s">
        <v>219</v>
      </c>
      <c r="L453" s="1" t="s">
        <v>51</v>
      </c>
      <c r="M453" s="1" t="s">
        <v>55</v>
      </c>
      <c r="N453" s="1" t="s">
        <v>243</v>
      </c>
      <c r="O453" s="1">
        <f t="shared" si="39"/>
        <v>28</v>
      </c>
    </row>
    <row r="454" spans="1:15" ht="15" hidden="1" customHeight="1" outlineLevel="2" x14ac:dyDescent="0.25">
      <c r="A454" s="1"/>
      <c r="B454" s="8" t="str">
        <f t="shared" si="36"/>
        <v>Circuit Assingment - Channel 84</v>
      </c>
      <c r="C454" s="1">
        <f t="shared" si="37"/>
        <v>84</v>
      </c>
      <c r="D454" s="10">
        <f t="shared" si="38"/>
        <v>571</v>
      </c>
      <c r="G454" s="11" t="s">
        <v>219</v>
      </c>
      <c r="L454" s="1" t="s">
        <v>51</v>
      </c>
      <c r="M454" s="1" t="s">
        <v>55</v>
      </c>
      <c r="N454" s="1" t="s">
        <v>243</v>
      </c>
      <c r="O454" s="1">
        <f t="shared" si="39"/>
        <v>28</v>
      </c>
    </row>
    <row r="455" spans="1:15" ht="15" hidden="1" customHeight="1" outlineLevel="2" x14ac:dyDescent="0.25">
      <c r="A455" s="1"/>
      <c r="B455" s="8" t="str">
        <f t="shared" si="36"/>
        <v>Circuit Assingment - Channel 85</v>
      </c>
      <c r="C455" s="1">
        <f t="shared" si="37"/>
        <v>85</v>
      </c>
      <c r="D455" s="10">
        <f t="shared" si="38"/>
        <v>572</v>
      </c>
      <c r="G455" s="11" t="s">
        <v>219</v>
      </c>
      <c r="L455" s="1" t="s">
        <v>51</v>
      </c>
      <c r="M455" s="1" t="s">
        <v>55</v>
      </c>
      <c r="N455" s="1" t="s">
        <v>243</v>
      </c>
      <c r="O455" s="1">
        <f t="shared" si="39"/>
        <v>29</v>
      </c>
    </row>
    <row r="456" spans="1:15" ht="15" hidden="1" customHeight="1" outlineLevel="2" x14ac:dyDescent="0.25">
      <c r="A456" s="1"/>
      <c r="B456" s="8" t="str">
        <f t="shared" si="36"/>
        <v>Circuit Assingment - Channel 86</v>
      </c>
      <c r="C456" s="1">
        <f t="shared" si="37"/>
        <v>86</v>
      </c>
      <c r="D456" s="10">
        <f t="shared" si="38"/>
        <v>573</v>
      </c>
      <c r="G456" s="11" t="s">
        <v>219</v>
      </c>
      <c r="L456" s="1" t="s">
        <v>51</v>
      </c>
      <c r="M456" s="1" t="s">
        <v>55</v>
      </c>
      <c r="N456" s="1" t="s">
        <v>243</v>
      </c>
      <c r="O456" s="1">
        <f t="shared" si="39"/>
        <v>29</v>
      </c>
    </row>
    <row r="457" spans="1:15" ht="15" hidden="1" customHeight="1" outlineLevel="2" x14ac:dyDescent="0.25">
      <c r="A457" s="1"/>
      <c r="B457" s="8" t="str">
        <f t="shared" si="36"/>
        <v>Circuit Assingment - Channel 87</v>
      </c>
      <c r="C457" s="1">
        <f t="shared" si="37"/>
        <v>87</v>
      </c>
      <c r="D457" s="10">
        <f t="shared" si="38"/>
        <v>574</v>
      </c>
      <c r="G457" s="11" t="s">
        <v>219</v>
      </c>
      <c r="L457" s="1" t="s">
        <v>51</v>
      </c>
      <c r="M457" s="1" t="s">
        <v>55</v>
      </c>
      <c r="N457" s="1" t="s">
        <v>243</v>
      </c>
      <c r="O457" s="1">
        <f t="shared" si="39"/>
        <v>29</v>
      </c>
    </row>
    <row r="458" spans="1:15" ht="15.75" hidden="1" customHeight="1" outlineLevel="2" x14ac:dyDescent="0.25">
      <c r="B458" s="8" t="str">
        <f t="shared" si="36"/>
        <v>Circuit Assingment - Channel 88</v>
      </c>
      <c r="C458" s="1">
        <f t="shared" si="37"/>
        <v>88</v>
      </c>
      <c r="D458" s="10">
        <f t="shared" si="38"/>
        <v>575</v>
      </c>
      <c r="G458" s="11" t="s">
        <v>219</v>
      </c>
      <c r="L458" s="1" t="s">
        <v>51</v>
      </c>
      <c r="M458" s="1" t="s">
        <v>55</v>
      </c>
      <c r="N458" s="1" t="s">
        <v>243</v>
      </c>
      <c r="O458" s="1">
        <f t="shared" si="39"/>
        <v>30</v>
      </c>
    </row>
    <row r="459" spans="1:15" ht="15.75" hidden="1" customHeight="1" outlineLevel="2" x14ac:dyDescent="0.25">
      <c r="B459" s="8" t="str">
        <f t="shared" si="36"/>
        <v>Circuit Assingment - Channel 89</v>
      </c>
      <c r="C459" s="1">
        <f t="shared" si="37"/>
        <v>89</v>
      </c>
      <c r="D459" s="10">
        <f t="shared" si="38"/>
        <v>576</v>
      </c>
      <c r="G459" s="11" t="s">
        <v>219</v>
      </c>
      <c r="L459" s="1" t="s">
        <v>51</v>
      </c>
      <c r="M459" s="1" t="s">
        <v>55</v>
      </c>
      <c r="N459" s="1" t="s">
        <v>243</v>
      </c>
      <c r="O459" s="1">
        <f t="shared" si="39"/>
        <v>30</v>
      </c>
    </row>
    <row r="460" spans="1:15" ht="15.75" hidden="1" customHeight="1" outlineLevel="2" x14ac:dyDescent="0.25">
      <c r="B460" s="8" t="str">
        <f t="shared" si="36"/>
        <v>Circuit Assingment - Channel 90</v>
      </c>
      <c r="C460" s="1">
        <f t="shared" si="37"/>
        <v>90</v>
      </c>
      <c r="D460" s="10">
        <f t="shared" si="38"/>
        <v>577</v>
      </c>
      <c r="G460" s="11" t="s">
        <v>219</v>
      </c>
      <c r="L460" s="1" t="s">
        <v>51</v>
      </c>
      <c r="M460" s="1" t="s">
        <v>55</v>
      </c>
      <c r="N460" s="1" t="s">
        <v>243</v>
      </c>
      <c r="O460" s="1">
        <f t="shared" si="39"/>
        <v>30</v>
      </c>
    </row>
    <row r="461" spans="1:15" ht="15.75" hidden="1" customHeight="1" outlineLevel="2" x14ac:dyDescent="0.25">
      <c r="B461" s="8" t="str">
        <f t="shared" si="36"/>
        <v>Circuit Assingment - Channel 91</v>
      </c>
      <c r="C461" s="1">
        <f t="shared" si="37"/>
        <v>91</v>
      </c>
      <c r="D461" s="10">
        <f t="shared" si="38"/>
        <v>578</v>
      </c>
      <c r="G461" s="11" t="s">
        <v>219</v>
      </c>
      <c r="L461" s="1" t="s">
        <v>51</v>
      </c>
      <c r="M461" s="1" t="s">
        <v>55</v>
      </c>
      <c r="N461" s="1" t="s">
        <v>243</v>
      </c>
      <c r="O461" s="1">
        <f t="shared" si="39"/>
        <v>31</v>
      </c>
    </row>
    <row r="462" spans="1:15" ht="15.75" hidden="1" customHeight="1" outlineLevel="2" x14ac:dyDescent="0.25">
      <c r="B462" s="8" t="str">
        <f t="shared" si="36"/>
        <v>Circuit Assingment - Channel 92</v>
      </c>
      <c r="C462" s="1">
        <f t="shared" si="37"/>
        <v>92</v>
      </c>
      <c r="D462" s="10">
        <f t="shared" si="38"/>
        <v>579</v>
      </c>
      <c r="G462" s="11" t="s">
        <v>219</v>
      </c>
      <c r="L462" s="1" t="s">
        <v>51</v>
      </c>
      <c r="M462" s="1" t="s">
        <v>55</v>
      </c>
      <c r="N462" s="1" t="s">
        <v>243</v>
      </c>
      <c r="O462" s="1">
        <f t="shared" si="39"/>
        <v>31</v>
      </c>
    </row>
    <row r="463" spans="1:15" ht="15.75" hidden="1" customHeight="1" outlineLevel="2" x14ac:dyDescent="0.25">
      <c r="B463" s="8" t="str">
        <f t="shared" si="36"/>
        <v>Circuit Assingment - Channel 93</v>
      </c>
      <c r="C463" s="1">
        <f t="shared" si="37"/>
        <v>93</v>
      </c>
      <c r="D463" s="10">
        <f t="shared" si="38"/>
        <v>580</v>
      </c>
      <c r="G463" s="11" t="s">
        <v>219</v>
      </c>
      <c r="L463" s="1" t="s">
        <v>51</v>
      </c>
      <c r="M463" s="1" t="s">
        <v>55</v>
      </c>
      <c r="N463" s="1" t="s">
        <v>243</v>
      </c>
      <c r="O463" s="1">
        <f t="shared" si="39"/>
        <v>31</v>
      </c>
    </row>
    <row r="464" spans="1:15" ht="15.75" hidden="1" customHeight="1" outlineLevel="2" x14ac:dyDescent="0.25">
      <c r="B464" s="8" t="str">
        <f t="shared" si="36"/>
        <v>Circuit Assingment - Channel 94</v>
      </c>
      <c r="C464" s="1">
        <f t="shared" si="37"/>
        <v>94</v>
      </c>
      <c r="D464" s="10">
        <f t="shared" si="38"/>
        <v>581</v>
      </c>
      <c r="G464" s="11" t="s">
        <v>219</v>
      </c>
      <c r="L464" s="1" t="s">
        <v>51</v>
      </c>
      <c r="M464" s="1" t="s">
        <v>55</v>
      </c>
      <c r="N464" s="1" t="s">
        <v>243</v>
      </c>
      <c r="O464" s="1">
        <f t="shared" si="39"/>
        <v>32</v>
      </c>
    </row>
    <row r="465" spans="1:15" ht="15.75" hidden="1" customHeight="1" outlineLevel="2" x14ac:dyDescent="0.25">
      <c r="B465" s="8" t="str">
        <f t="shared" si="36"/>
        <v>Circuit Assingment - Channel 95</v>
      </c>
      <c r="C465" s="1">
        <f t="shared" si="37"/>
        <v>95</v>
      </c>
      <c r="D465" s="10">
        <f t="shared" si="38"/>
        <v>582</v>
      </c>
      <c r="G465" s="11" t="s">
        <v>219</v>
      </c>
      <c r="L465" s="1" t="s">
        <v>51</v>
      </c>
      <c r="M465" s="1" t="s">
        <v>55</v>
      </c>
      <c r="N465" s="1" t="s">
        <v>243</v>
      </c>
      <c r="O465" s="1">
        <f t="shared" si="39"/>
        <v>32</v>
      </c>
    </row>
    <row r="466" spans="1:15" ht="15.75" hidden="1" customHeight="1" outlineLevel="2" x14ac:dyDescent="0.25">
      <c r="B466" s="8" t="str">
        <f t="shared" si="36"/>
        <v>Circuit Assingment - Channel 96</v>
      </c>
      <c r="C466" s="1">
        <f t="shared" si="37"/>
        <v>96</v>
      </c>
      <c r="D466" s="10">
        <f t="shared" si="38"/>
        <v>583</v>
      </c>
      <c r="G466" s="11" t="s">
        <v>219</v>
      </c>
      <c r="L466" s="1" t="s">
        <v>51</v>
      </c>
      <c r="M466" s="1" t="s">
        <v>55</v>
      </c>
      <c r="N466" s="1" t="s">
        <v>243</v>
      </c>
      <c r="O466" s="1">
        <f t="shared" si="39"/>
        <v>32</v>
      </c>
    </row>
    <row r="467" spans="1:15" outlineLevel="1" collapsed="1" x14ac:dyDescent="0.25"/>
    <row r="468" spans="1:15" outlineLevel="1" x14ac:dyDescent="0.25">
      <c r="B468" s="8" t="s">
        <v>27</v>
      </c>
      <c r="D468" s="10">
        <f>E370+1</f>
        <v>584</v>
      </c>
      <c r="E468" s="1">
        <f>D564</f>
        <v>679</v>
      </c>
      <c r="J468"/>
      <c r="K468" s="12"/>
    </row>
    <row r="469" spans="1:15" ht="15.75" hidden="1" customHeight="1" outlineLevel="2" x14ac:dyDescent="0.25">
      <c r="B469" s="8" t="str">
        <f>CONCATENATE("Reset/Command - Channel ",C469)</f>
        <v>Reset/Command - Channel 1</v>
      </c>
      <c r="C469" s="1">
        <v>1</v>
      </c>
      <c r="D469" s="10">
        <f>D468</f>
        <v>584</v>
      </c>
      <c r="L469" s="1" t="s">
        <v>51</v>
      </c>
      <c r="M469" s="1" t="s">
        <v>55</v>
      </c>
    </row>
    <row r="470" spans="1:15" ht="15.75" hidden="1" customHeight="1" outlineLevel="2" x14ac:dyDescent="0.25">
      <c r="B470" s="8" t="str">
        <f t="shared" ref="B470:B533" si="40">CONCATENATE("Reset/Command - Channel ",C470)</f>
        <v>Reset/Command - Channel 2</v>
      </c>
      <c r="C470" s="1">
        <f t="shared" ref="C470:C501" si="41">C469+1</f>
        <v>2</v>
      </c>
      <c r="D470" s="10">
        <f t="shared" ref="D470:D501" si="42">D469+1</f>
        <v>585</v>
      </c>
      <c r="L470" s="1" t="s">
        <v>51</v>
      </c>
      <c r="M470" s="1" t="s">
        <v>55</v>
      </c>
    </row>
    <row r="471" spans="1:15" ht="15.75" hidden="1" customHeight="1" outlineLevel="2" x14ac:dyDescent="0.25">
      <c r="B471" s="8" t="str">
        <f t="shared" si="40"/>
        <v>Reset/Command - Channel 3</v>
      </c>
      <c r="C471" s="1">
        <f t="shared" si="41"/>
        <v>3</v>
      </c>
      <c r="D471" s="10">
        <f t="shared" si="42"/>
        <v>586</v>
      </c>
      <c r="L471" s="1" t="s">
        <v>51</v>
      </c>
      <c r="M471" s="1" t="s">
        <v>55</v>
      </c>
    </row>
    <row r="472" spans="1:15" ht="15.75" hidden="1" customHeight="1" outlineLevel="2" x14ac:dyDescent="0.25">
      <c r="B472" s="8" t="str">
        <f t="shared" si="40"/>
        <v>Reset/Command - Channel 4</v>
      </c>
      <c r="C472" s="1">
        <f t="shared" si="41"/>
        <v>4</v>
      </c>
      <c r="D472" s="10">
        <f t="shared" si="42"/>
        <v>587</v>
      </c>
      <c r="L472" s="1" t="s">
        <v>51</v>
      </c>
      <c r="M472" s="1" t="s">
        <v>55</v>
      </c>
    </row>
    <row r="473" spans="1:15" ht="15.75" hidden="1" customHeight="1" outlineLevel="2" x14ac:dyDescent="0.25">
      <c r="B473" s="8" t="str">
        <f t="shared" si="40"/>
        <v>Reset/Command - Channel 5</v>
      </c>
      <c r="C473" s="1">
        <f t="shared" si="41"/>
        <v>5</v>
      </c>
      <c r="D473" s="10">
        <f t="shared" si="42"/>
        <v>588</v>
      </c>
      <c r="L473" s="1" t="s">
        <v>51</v>
      </c>
      <c r="M473" s="1" t="s">
        <v>55</v>
      </c>
    </row>
    <row r="474" spans="1:15" ht="15.75" hidden="1" customHeight="1" outlineLevel="2" x14ac:dyDescent="0.25">
      <c r="B474" s="8" t="str">
        <f t="shared" si="40"/>
        <v>Reset/Command - Channel 6</v>
      </c>
      <c r="C474" s="1">
        <f t="shared" si="41"/>
        <v>6</v>
      </c>
      <c r="D474" s="10">
        <f t="shared" si="42"/>
        <v>589</v>
      </c>
      <c r="L474" s="1" t="s">
        <v>51</v>
      </c>
      <c r="M474" s="1" t="s">
        <v>55</v>
      </c>
    </row>
    <row r="475" spans="1:15" ht="15.75" hidden="1" customHeight="1" outlineLevel="2" x14ac:dyDescent="0.25">
      <c r="B475" s="8" t="str">
        <f t="shared" si="40"/>
        <v>Reset/Command - Channel 7</v>
      </c>
      <c r="C475" s="1">
        <f t="shared" si="41"/>
        <v>7</v>
      </c>
      <c r="D475" s="10">
        <f t="shared" si="42"/>
        <v>590</v>
      </c>
      <c r="L475" s="1" t="s">
        <v>51</v>
      </c>
      <c r="M475" s="1" t="s">
        <v>55</v>
      </c>
    </row>
    <row r="476" spans="1:15" ht="15" hidden="1" customHeight="1" outlineLevel="2" x14ac:dyDescent="0.25">
      <c r="A476" s="1"/>
      <c r="B476" s="8" t="str">
        <f t="shared" si="40"/>
        <v>Reset/Command - Channel 8</v>
      </c>
      <c r="C476" s="1">
        <f t="shared" si="41"/>
        <v>8</v>
      </c>
      <c r="D476" s="10">
        <f t="shared" si="42"/>
        <v>591</v>
      </c>
      <c r="L476" s="1" t="s">
        <v>51</v>
      </c>
      <c r="M476" s="1" t="s">
        <v>55</v>
      </c>
    </row>
    <row r="477" spans="1:15" ht="15" hidden="1" customHeight="1" outlineLevel="2" x14ac:dyDescent="0.25">
      <c r="A477" s="1"/>
      <c r="B477" s="8" t="str">
        <f t="shared" si="40"/>
        <v>Reset/Command - Channel 9</v>
      </c>
      <c r="C477" s="1">
        <f t="shared" si="41"/>
        <v>9</v>
      </c>
      <c r="D477" s="10">
        <f t="shared" si="42"/>
        <v>592</v>
      </c>
      <c r="L477" s="1" t="s">
        <v>51</v>
      </c>
      <c r="M477" s="1" t="s">
        <v>55</v>
      </c>
    </row>
    <row r="478" spans="1:15" ht="15" hidden="1" customHeight="1" outlineLevel="2" x14ac:dyDescent="0.25">
      <c r="A478" s="1"/>
      <c r="B478" s="8" t="str">
        <f t="shared" si="40"/>
        <v>Reset/Command - Channel 10</v>
      </c>
      <c r="C478" s="1">
        <f t="shared" si="41"/>
        <v>10</v>
      </c>
      <c r="D478" s="10">
        <f t="shared" si="42"/>
        <v>593</v>
      </c>
      <c r="L478" s="1" t="s">
        <v>51</v>
      </c>
      <c r="M478" s="1" t="s">
        <v>55</v>
      </c>
    </row>
    <row r="479" spans="1:15" ht="15" hidden="1" customHeight="1" outlineLevel="2" x14ac:dyDescent="0.25">
      <c r="A479" s="1"/>
      <c r="B479" s="8" t="str">
        <f t="shared" si="40"/>
        <v>Reset/Command - Channel 11</v>
      </c>
      <c r="C479" s="1">
        <f t="shared" si="41"/>
        <v>11</v>
      </c>
      <c r="D479" s="10">
        <f t="shared" si="42"/>
        <v>594</v>
      </c>
      <c r="L479" s="1" t="s">
        <v>51</v>
      </c>
      <c r="M479" s="1" t="s">
        <v>55</v>
      </c>
    </row>
    <row r="480" spans="1:15" ht="15" hidden="1" customHeight="1" outlineLevel="2" x14ac:dyDescent="0.25">
      <c r="A480" s="1"/>
      <c r="B480" s="8" t="str">
        <f t="shared" si="40"/>
        <v>Reset/Command - Channel 12</v>
      </c>
      <c r="C480" s="1">
        <f t="shared" si="41"/>
        <v>12</v>
      </c>
      <c r="D480" s="10">
        <f t="shared" si="42"/>
        <v>595</v>
      </c>
      <c r="L480" s="1" t="s">
        <v>51</v>
      </c>
      <c r="M480" s="1" t="s">
        <v>55</v>
      </c>
    </row>
    <row r="481" spans="1:13" ht="15" hidden="1" customHeight="1" outlineLevel="2" x14ac:dyDescent="0.25">
      <c r="A481" s="1"/>
      <c r="B481" s="8" t="str">
        <f t="shared" si="40"/>
        <v>Reset/Command - Channel 13</v>
      </c>
      <c r="C481" s="1">
        <f t="shared" si="41"/>
        <v>13</v>
      </c>
      <c r="D481" s="10">
        <f t="shared" si="42"/>
        <v>596</v>
      </c>
      <c r="L481" s="1" t="s">
        <v>51</v>
      </c>
      <c r="M481" s="1" t="s">
        <v>55</v>
      </c>
    </row>
    <row r="482" spans="1:13" ht="15" hidden="1" customHeight="1" outlineLevel="2" x14ac:dyDescent="0.25">
      <c r="A482" s="1"/>
      <c r="B482" s="8" t="str">
        <f t="shared" si="40"/>
        <v>Reset/Command - Channel 14</v>
      </c>
      <c r="C482" s="1">
        <f t="shared" si="41"/>
        <v>14</v>
      </c>
      <c r="D482" s="10">
        <f t="shared" si="42"/>
        <v>597</v>
      </c>
      <c r="L482" s="1" t="s">
        <v>51</v>
      </c>
      <c r="M482" s="1" t="s">
        <v>55</v>
      </c>
    </row>
    <row r="483" spans="1:13" ht="15" hidden="1" customHeight="1" outlineLevel="2" x14ac:dyDescent="0.25">
      <c r="A483" s="1"/>
      <c r="B483" s="8" t="str">
        <f t="shared" si="40"/>
        <v>Reset/Command - Channel 15</v>
      </c>
      <c r="C483" s="1">
        <f t="shared" si="41"/>
        <v>15</v>
      </c>
      <c r="D483" s="10">
        <f t="shared" si="42"/>
        <v>598</v>
      </c>
      <c r="L483" s="1" t="s">
        <v>51</v>
      </c>
      <c r="M483" s="1" t="s">
        <v>55</v>
      </c>
    </row>
    <row r="484" spans="1:13" ht="15" hidden="1" customHeight="1" outlineLevel="2" x14ac:dyDescent="0.25">
      <c r="A484" s="1"/>
      <c r="B484" s="8" t="str">
        <f t="shared" si="40"/>
        <v>Reset/Command - Channel 16</v>
      </c>
      <c r="C484" s="1">
        <f t="shared" si="41"/>
        <v>16</v>
      </c>
      <c r="D484" s="10">
        <f t="shared" si="42"/>
        <v>599</v>
      </c>
      <c r="L484" s="1" t="s">
        <v>51</v>
      </c>
      <c r="M484" s="1" t="s">
        <v>55</v>
      </c>
    </row>
    <row r="485" spans="1:13" ht="15" hidden="1" customHeight="1" outlineLevel="2" x14ac:dyDescent="0.25">
      <c r="A485" s="1"/>
      <c r="B485" s="8" t="str">
        <f t="shared" si="40"/>
        <v>Reset/Command - Channel 17</v>
      </c>
      <c r="C485" s="1">
        <f t="shared" si="41"/>
        <v>17</v>
      </c>
      <c r="D485" s="10">
        <f t="shared" si="42"/>
        <v>600</v>
      </c>
      <c r="L485" s="1" t="s">
        <v>51</v>
      </c>
      <c r="M485" s="1" t="s">
        <v>55</v>
      </c>
    </row>
    <row r="486" spans="1:13" ht="15" hidden="1" customHeight="1" outlineLevel="2" x14ac:dyDescent="0.25">
      <c r="A486" s="1"/>
      <c r="B486" s="8" t="str">
        <f t="shared" si="40"/>
        <v>Reset/Command - Channel 18</v>
      </c>
      <c r="C486" s="1">
        <f t="shared" si="41"/>
        <v>18</v>
      </c>
      <c r="D486" s="10">
        <f t="shared" si="42"/>
        <v>601</v>
      </c>
      <c r="L486" s="1" t="s">
        <v>51</v>
      </c>
      <c r="M486" s="1" t="s">
        <v>55</v>
      </c>
    </row>
    <row r="487" spans="1:13" ht="15" hidden="1" customHeight="1" outlineLevel="2" x14ac:dyDescent="0.25">
      <c r="A487" s="1"/>
      <c r="B487" s="8" t="str">
        <f t="shared" si="40"/>
        <v>Reset/Command - Channel 19</v>
      </c>
      <c r="C487" s="1">
        <f t="shared" si="41"/>
        <v>19</v>
      </c>
      <c r="D487" s="10">
        <f t="shared" si="42"/>
        <v>602</v>
      </c>
      <c r="L487" s="1" t="s">
        <v>51</v>
      </c>
      <c r="M487" s="1" t="s">
        <v>55</v>
      </c>
    </row>
    <row r="488" spans="1:13" ht="15" hidden="1" customHeight="1" outlineLevel="2" x14ac:dyDescent="0.25">
      <c r="A488" s="1"/>
      <c r="B488" s="8" t="str">
        <f t="shared" si="40"/>
        <v>Reset/Command - Channel 20</v>
      </c>
      <c r="C488" s="1">
        <f t="shared" si="41"/>
        <v>20</v>
      </c>
      <c r="D488" s="10">
        <f t="shared" si="42"/>
        <v>603</v>
      </c>
      <c r="L488" s="1" t="s">
        <v>51</v>
      </c>
      <c r="M488" s="1" t="s">
        <v>55</v>
      </c>
    </row>
    <row r="489" spans="1:13" ht="15" hidden="1" customHeight="1" outlineLevel="2" x14ac:dyDescent="0.25">
      <c r="A489" s="1"/>
      <c r="B489" s="8" t="str">
        <f t="shared" si="40"/>
        <v>Reset/Command - Channel 21</v>
      </c>
      <c r="C489" s="1">
        <f t="shared" si="41"/>
        <v>21</v>
      </c>
      <c r="D489" s="10">
        <f t="shared" si="42"/>
        <v>604</v>
      </c>
      <c r="L489" s="1" t="s">
        <v>51</v>
      </c>
      <c r="M489" s="1" t="s">
        <v>55</v>
      </c>
    </row>
    <row r="490" spans="1:13" ht="15" hidden="1" customHeight="1" outlineLevel="2" x14ac:dyDescent="0.25">
      <c r="A490" s="1"/>
      <c r="B490" s="8" t="str">
        <f t="shared" si="40"/>
        <v>Reset/Command - Channel 22</v>
      </c>
      <c r="C490" s="1">
        <f t="shared" si="41"/>
        <v>22</v>
      </c>
      <c r="D490" s="10">
        <f t="shared" si="42"/>
        <v>605</v>
      </c>
      <c r="L490" s="1" t="s">
        <v>51</v>
      </c>
      <c r="M490" s="1" t="s">
        <v>55</v>
      </c>
    </row>
    <row r="491" spans="1:13" ht="15" hidden="1" customHeight="1" outlineLevel="2" x14ac:dyDescent="0.25">
      <c r="A491" s="1"/>
      <c r="B491" s="8" t="str">
        <f t="shared" si="40"/>
        <v>Reset/Command - Channel 23</v>
      </c>
      <c r="C491" s="1">
        <f t="shared" si="41"/>
        <v>23</v>
      </c>
      <c r="D491" s="10">
        <f t="shared" si="42"/>
        <v>606</v>
      </c>
      <c r="L491" s="1" t="s">
        <v>51</v>
      </c>
      <c r="M491" s="1" t="s">
        <v>55</v>
      </c>
    </row>
    <row r="492" spans="1:13" ht="15" hidden="1" customHeight="1" outlineLevel="2" x14ac:dyDescent="0.25">
      <c r="A492" s="1"/>
      <c r="B492" s="8" t="str">
        <f t="shared" si="40"/>
        <v>Reset/Command - Channel 24</v>
      </c>
      <c r="C492" s="1">
        <f t="shared" si="41"/>
        <v>24</v>
      </c>
      <c r="D492" s="10">
        <f t="shared" si="42"/>
        <v>607</v>
      </c>
      <c r="L492" s="1" t="s">
        <v>51</v>
      </c>
      <c r="M492" s="1" t="s">
        <v>55</v>
      </c>
    </row>
    <row r="493" spans="1:13" ht="15" hidden="1" customHeight="1" outlineLevel="2" x14ac:dyDescent="0.25">
      <c r="A493" s="1"/>
      <c r="B493" s="8" t="str">
        <f t="shared" si="40"/>
        <v>Reset/Command - Channel 25</v>
      </c>
      <c r="C493" s="1">
        <f t="shared" si="41"/>
        <v>25</v>
      </c>
      <c r="D493" s="10">
        <f t="shared" si="42"/>
        <v>608</v>
      </c>
      <c r="L493" s="1" t="s">
        <v>51</v>
      </c>
      <c r="M493" s="1" t="s">
        <v>55</v>
      </c>
    </row>
    <row r="494" spans="1:13" ht="15" hidden="1" customHeight="1" outlineLevel="2" x14ac:dyDescent="0.25">
      <c r="A494" s="1"/>
      <c r="B494" s="8" t="str">
        <f t="shared" si="40"/>
        <v>Reset/Command - Channel 26</v>
      </c>
      <c r="C494" s="1">
        <f t="shared" si="41"/>
        <v>26</v>
      </c>
      <c r="D494" s="10">
        <f t="shared" si="42"/>
        <v>609</v>
      </c>
      <c r="L494" s="1" t="s">
        <v>51</v>
      </c>
      <c r="M494" s="1" t="s">
        <v>55</v>
      </c>
    </row>
    <row r="495" spans="1:13" ht="15" hidden="1" customHeight="1" outlineLevel="2" x14ac:dyDescent="0.25">
      <c r="A495" s="1"/>
      <c r="B495" s="8" t="str">
        <f t="shared" si="40"/>
        <v>Reset/Command - Channel 27</v>
      </c>
      <c r="C495" s="1">
        <f t="shared" si="41"/>
        <v>27</v>
      </c>
      <c r="D495" s="10">
        <f t="shared" si="42"/>
        <v>610</v>
      </c>
      <c r="L495" s="1" t="s">
        <v>51</v>
      </c>
      <c r="M495" s="1" t="s">
        <v>55</v>
      </c>
    </row>
    <row r="496" spans="1:13" ht="15" hidden="1" customHeight="1" outlineLevel="2" x14ac:dyDescent="0.25">
      <c r="A496" s="1"/>
      <c r="B496" s="8" t="str">
        <f t="shared" si="40"/>
        <v>Reset/Command - Channel 28</v>
      </c>
      <c r="C496" s="1">
        <f t="shared" si="41"/>
        <v>28</v>
      </c>
      <c r="D496" s="10">
        <f t="shared" si="42"/>
        <v>611</v>
      </c>
      <c r="L496" s="1" t="s">
        <v>51</v>
      </c>
      <c r="M496" s="1" t="s">
        <v>55</v>
      </c>
    </row>
    <row r="497" spans="1:13" ht="15" hidden="1" customHeight="1" outlineLevel="2" x14ac:dyDescent="0.25">
      <c r="A497" s="1"/>
      <c r="B497" s="8" t="str">
        <f t="shared" si="40"/>
        <v>Reset/Command - Channel 29</v>
      </c>
      <c r="C497" s="1">
        <f t="shared" si="41"/>
        <v>29</v>
      </c>
      <c r="D497" s="10">
        <f t="shared" si="42"/>
        <v>612</v>
      </c>
      <c r="L497" s="1" t="s">
        <v>51</v>
      </c>
      <c r="M497" s="1" t="s">
        <v>55</v>
      </c>
    </row>
    <row r="498" spans="1:13" ht="15" hidden="1" customHeight="1" outlineLevel="2" x14ac:dyDescent="0.25">
      <c r="A498" s="1"/>
      <c r="B498" s="8" t="str">
        <f t="shared" si="40"/>
        <v>Reset/Command - Channel 30</v>
      </c>
      <c r="C498" s="1">
        <f t="shared" si="41"/>
        <v>30</v>
      </c>
      <c r="D498" s="10">
        <f t="shared" si="42"/>
        <v>613</v>
      </c>
      <c r="L498" s="1" t="s">
        <v>51</v>
      </c>
      <c r="M498" s="1" t="s">
        <v>55</v>
      </c>
    </row>
    <row r="499" spans="1:13" ht="15" hidden="1" customHeight="1" outlineLevel="2" x14ac:dyDescent="0.25">
      <c r="A499" s="1"/>
      <c r="B499" s="8" t="str">
        <f t="shared" si="40"/>
        <v>Reset/Command - Channel 31</v>
      </c>
      <c r="C499" s="1">
        <f t="shared" si="41"/>
        <v>31</v>
      </c>
      <c r="D499" s="10">
        <f t="shared" si="42"/>
        <v>614</v>
      </c>
      <c r="L499" s="1" t="s">
        <v>51</v>
      </c>
      <c r="M499" s="1" t="s">
        <v>55</v>
      </c>
    </row>
    <row r="500" spans="1:13" ht="15" hidden="1" customHeight="1" outlineLevel="2" x14ac:dyDescent="0.25">
      <c r="A500" s="1"/>
      <c r="B500" s="8" t="str">
        <f t="shared" si="40"/>
        <v>Reset/Command - Channel 32</v>
      </c>
      <c r="C500" s="1">
        <f t="shared" si="41"/>
        <v>32</v>
      </c>
      <c r="D500" s="10">
        <f t="shared" si="42"/>
        <v>615</v>
      </c>
      <c r="L500" s="1" t="s">
        <v>51</v>
      </c>
      <c r="M500" s="1" t="s">
        <v>55</v>
      </c>
    </row>
    <row r="501" spans="1:13" ht="15" hidden="1" customHeight="1" outlineLevel="2" x14ac:dyDescent="0.25">
      <c r="A501" s="1"/>
      <c r="B501" s="8" t="str">
        <f t="shared" si="40"/>
        <v>Reset/Command - Channel 33</v>
      </c>
      <c r="C501" s="1">
        <f t="shared" si="41"/>
        <v>33</v>
      </c>
      <c r="D501" s="10">
        <f t="shared" si="42"/>
        <v>616</v>
      </c>
      <c r="L501" s="1" t="s">
        <v>51</v>
      </c>
      <c r="M501" s="1" t="s">
        <v>55</v>
      </c>
    </row>
    <row r="502" spans="1:13" ht="15" hidden="1" customHeight="1" outlineLevel="2" x14ac:dyDescent="0.25">
      <c r="A502" s="1"/>
      <c r="B502" s="8" t="str">
        <f t="shared" si="40"/>
        <v>Reset/Command - Channel 34</v>
      </c>
      <c r="C502" s="1">
        <f t="shared" ref="C502:C533" si="43">C501+1</f>
        <v>34</v>
      </c>
      <c r="D502" s="10">
        <f t="shared" ref="D502:D533" si="44">D501+1</f>
        <v>617</v>
      </c>
      <c r="L502" s="1" t="s">
        <v>51</v>
      </c>
      <c r="M502" s="1" t="s">
        <v>55</v>
      </c>
    </row>
    <row r="503" spans="1:13" ht="15" hidden="1" customHeight="1" outlineLevel="2" x14ac:dyDescent="0.25">
      <c r="A503" s="1"/>
      <c r="B503" s="8" t="str">
        <f t="shared" si="40"/>
        <v>Reset/Command - Channel 35</v>
      </c>
      <c r="C503" s="1">
        <f t="shared" si="43"/>
        <v>35</v>
      </c>
      <c r="D503" s="10">
        <f t="shared" si="44"/>
        <v>618</v>
      </c>
      <c r="L503" s="1" t="s">
        <v>51</v>
      </c>
      <c r="M503" s="1" t="s">
        <v>55</v>
      </c>
    </row>
    <row r="504" spans="1:13" ht="15" hidden="1" customHeight="1" outlineLevel="2" x14ac:dyDescent="0.25">
      <c r="A504" s="1"/>
      <c r="B504" s="8" t="str">
        <f t="shared" si="40"/>
        <v>Reset/Command - Channel 36</v>
      </c>
      <c r="C504" s="1">
        <f t="shared" si="43"/>
        <v>36</v>
      </c>
      <c r="D504" s="10">
        <f t="shared" si="44"/>
        <v>619</v>
      </c>
      <c r="L504" s="1" t="s">
        <v>51</v>
      </c>
      <c r="M504" s="1" t="s">
        <v>55</v>
      </c>
    </row>
    <row r="505" spans="1:13" ht="15" hidden="1" customHeight="1" outlineLevel="2" x14ac:dyDescent="0.25">
      <c r="A505" s="1"/>
      <c r="B505" s="8" t="str">
        <f t="shared" si="40"/>
        <v>Reset/Command - Channel 37</v>
      </c>
      <c r="C505" s="1">
        <f t="shared" si="43"/>
        <v>37</v>
      </c>
      <c r="D505" s="10">
        <f t="shared" si="44"/>
        <v>620</v>
      </c>
      <c r="L505" s="1" t="s">
        <v>51</v>
      </c>
      <c r="M505" s="1" t="s">
        <v>55</v>
      </c>
    </row>
    <row r="506" spans="1:13" ht="15" hidden="1" customHeight="1" outlineLevel="2" x14ac:dyDescent="0.25">
      <c r="A506" s="1"/>
      <c r="B506" s="8" t="str">
        <f t="shared" si="40"/>
        <v>Reset/Command - Channel 38</v>
      </c>
      <c r="C506" s="1">
        <f t="shared" si="43"/>
        <v>38</v>
      </c>
      <c r="D506" s="10">
        <f t="shared" si="44"/>
        <v>621</v>
      </c>
      <c r="L506" s="1" t="s">
        <v>51</v>
      </c>
      <c r="M506" s="1" t="s">
        <v>55</v>
      </c>
    </row>
    <row r="507" spans="1:13" ht="15" hidden="1" customHeight="1" outlineLevel="2" x14ac:dyDescent="0.25">
      <c r="A507" s="1"/>
      <c r="B507" s="8" t="str">
        <f t="shared" si="40"/>
        <v>Reset/Command - Channel 39</v>
      </c>
      <c r="C507" s="1">
        <f t="shared" si="43"/>
        <v>39</v>
      </c>
      <c r="D507" s="10">
        <f t="shared" si="44"/>
        <v>622</v>
      </c>
      <c r="L507" s="1" t="s">
        <v>51</v>
      </c>
      <c r="M507" s="1" t="s">
        <v>55</v>
      </c>
    </row>
    <row r="508" spans="1:13" ht="15" hidden="1" customHeight="1" outlineLevel="2" x14ac:dyDescent="0.25">
      <c r="A508" s="1"/>
      <c r="B508" s="8" t="str">
        <f t="shared" si="40"/>
        <v>Reset/Command - Channel 40</v>
      </c>
      <c r="C508" s="1">
        <f t="shared" si="43"/>
        <v>40</v>
      </c>
      <c r="D508" s="10">
        <f t="shared" si="44"/>
        <v>623</v>
      </c>
      <c r="L508" s="1" t="s">
        <v>51</v>
      </c>
      <c r="M508" s="1" t="s">
        <v>55</v>
      </c>
    </row>
    <row r="509" spans="1:13" ht="15" hidden="1" customHeight="1" outlineLevel="2" x14ac:dyDescent="0.25">
      <c r="A509" s="1"/>
      <c r="B509" s="8" t="str">
        <f t="shared" si="40"/>
        <v>Reset/Command - Channel 41</v>
      </c>
      <c r="C509" s="1">
        <f t="shared" si="43"/>
        <v>41</v>
      </c>
      <c r="D509" s="10">
        <f t="shared" si="44"/>
        <v>624</v>
      </c>
      <c r="L509" s="1" t="s">
        <v>51</v>
      </c>
      <c r="M509" s="1" t="s">
        <v>55</v>
      </c>
    </row>
    <row r="510" spans="1:13" ht="15" hidden="1" customHeight="1" outlineLevel="2" x14ac:dyDescent="0.25">
      <c r="A510" s="1"/>
      <c r="B510" s="8" t="str">
        <f t="shared" si="40"/>
        <v>Reset/Command - Channel 42</v>
      </c>
      <c r="C510" s="1">
        <f t="shared" si="43"/>
        <v>42</v>
      </c>
      <c r="D510" s="10">
        <f t="shared" si="44"/>
        <v>625</v>
      </c>
      <c r="L510" s="1" t="s">
        <v>51</v>
      </c>
      <c r="M510" s="1" t="s">
        <v>55</v>
      </c>
    </row>
    <row r="511" spans="1:13" ht="15" hidden="1" customHeight="1" outlineLevel="2" x14ac:dyDescent="0.25">
      <c r="A511" s="1"/>
      <c r="B511" s="8" t="str">
        <f t="shared" si="40"/>
        <v>Reset/Command - Channel 43</v>
      </c>
      <c r="C511" s="1">
        <f t="shared" si="43"/>
        <v>43</v>
      </c>
      <c r="D511" s="10">
        <f t="shared" si="44"/>
        <v>626</v>
      </c>
      <c r="L511" s="1" t="s">
        <v>51</v>
      </c>
      <c r="M511" s="1" t="s">
        <v>55</v>
      </c>
    </row>
    <row r="512" spans="1:13" ht="15" hidden="1" customHeight="1" outlineLevel="2" x14ac:dyDescent="0.25">
      <c r="A512" s="1"/>
      <c r="B512" s="8" t="str">
        <f t="shared" si="40"/>
        <v>Reset/Command - Channel 44</v>
      </c>
      <c r="C512" s="1">
        <f t="shared" si="43"/>
        <v>44</v>
      </c>
      <c r="D512" s="10">
        <f t="shared" si="44"/>
        <v>627</v>
      </c>
      <c r="L512" s="1" t="s">
        <v>51</v>
      </c>
      <c r="M512" s="1" t="s">
        <v>55</v>
      </c>
    </row>
    <row r="513" spans="1:13" ht="15" hidden="1" customHeight="1" outlineLevel="2" x14ac:dyDescent="0.25">
      <c r="A513" s="1"/>
      <c r="B513" s="8" t="str">
        <f t="shared" si="40"/>
        <v>Reset/Command - Channel 45</v>
      </c>
      <c r="C513" s="1">
        <f t="shared" si="43"/>
        <v>45</v>
      </c>
      <c r="D513" s="10">
        <f t="shared" si="44"/>
        <v>628</v>
      </c>
      <c r="L513" s="1" t="s">
        <v>51</v>
      </c>
      <c r="M513" s="1" t="s">
        <v>55</v>
      </c>
    </row>
    <row r="514" spans="1:13" ht="15" hidden="1" customHeight="1" outlineLevel="2" x14ac:dyDescent="0.25">
      <c r="A514" s="1"/>
      <c r="B514" s="8" t="str">
        <f t="shared" si="40"/>
        <v>Reset/Command - Channel 46</v>
      </c>
      <c r="C514" s="1">
        <f t="shared" si="43"/>
        <v>46</v>
      </c>
      <c r="D514" s="10">
        <f t="shared" si="44"/>
        <v>629</v>
      </c>
      <c r="L514" s="1" t="s">
        <v>51</v>
      </c>
      <c r="M514" s="1" t="s">
        <v>55</v>
      </c>
    </row>
    <row r="515" spans="1:13" ht="15" hidden="1" customHeight="1" outlineLevel="2" x14ac:dyDescent="0.25">
      <c r="A515" s="1"/>
      <c r="B515" s="8" t="str">
        <f t="shared" si="40"/>
        <v>Reset/Command - Channel 47</v>
      </c>
      <c r="C515" s="1">
        <f t="shared" si="43"/>
        <v>47</v>
      </c>
      <c r="D515" s="10">
        <f t="shared" si="44"/>
        <v>630</v>
      </c>
      <c r="L515" s="1" t="s">
        <v>51</v>
      </c>
      <c r="M515" s="1" t="s">
        <v>55</v>
      </c>
    </row>
    <row r="516" spans="1:13" ht="15" hidden="1" customHeight="1" outlineLevel="2" x14ac:dyDescent="0.25">
      <c r="A516" s="1"/>
      <c r="B516" s="8" t="str">
        <f t="shared" si="40"/>
        <v>Reset/Command - Channel 48</v>
      </c>
      <c r="C516" s="1">
        <f t="shared" si="43"/>
        <v>48</v>
      </c>
      <c r="D516" s="10">
        <f t="shared" si="44"/>
        <v>631</v>
      </c>
      <c r="L516" s="1" t="s">
        <v>51</v>
      </c>
      <c r="M516" s="1" t="s">
        <v>55</v>
      </c>
    </row>
    <row r="517" spans="1:13" ht="15" hidden="1" customHeight="1" outlineLevel="2" x14ac:dyDescent="0.25">
      <c r="A517" s="1"/>
      <c r="B517" s="8" t="str">
        <f t="shared" si="40"/>
        <v>Reset/Command - Channel 49</v>
      </c>
      <c r="C517" s="1">
        <f t="shared" si="43"/>
        <v>49</v>
      </c>
      <c r="D517" s="10">
        <f t="shared" si="44"/>
        <v>632</v>
      </c>
      <c r="L517" s="1" t="s">
        <v>51</v>
      </c>
      <c r="M517" s="1" t="s">
        <v>55</v>
      </c>
    </row>
    <row r="518" spans="1:13" ht="15" hidden="1" customHeight="1" outlineLevel="2" x14ac:dyDescent="0.25">
      <c r="A518" s="1"/>
      <c r="B518" s="8" t="str">
        <f t="shared" si="40"/>
        <v>Reset/Command - Channel 50</v>
      </c>
      <c r="C518" s="1">
        <f t="shared" si="43"/>
        <v>50</v>
      </c>
      <c r="D518" s="10">
        <f t="shared" si="44"/>
        <v>633</v>
      </c>
      <c r="L518" s="1" t="s">
        <v>51</v>
      </c>
      <c r="M518" s="1" t="s">
        <v>55</v>
      </c>
    </row>
    <row r="519" spans="1:13" ht="15" hidden="1" customHeight="1" outlineLevel="2" x14ac:dyDescent="0.25">
      <c r="A519" s="1"/>
      <c r="B519" s="8" t="str">
        <f t="shared" si="40"/>
        <v>Reset/Command - Channel 51</v>
      </c>
      <c r="C519" s="1">
        <f t="shared" si="43"/>
        <v>51</v>
      </c>
      <c r="D519" s="10">
        <f t="shared" si="44"/>
        <v>634</v>
      </c>
      <c r="L519" s="1" t="s">
        <v>51</v>
      </c>
      <c r="M519" s="1" t="s">
        <v>55</v>
      </c>
    </row>
    <row r="520" spans="1:13" ht="15" hidden="1" customHeight="1" outlineLevel="2" x14ac:dyDescent="0.25">
      <c r="A520" s="1"/>
      <c r="B520" s="8" t="str">
        <f t="shared" si="40"/>
        <v>Reset/Command - Channel 52</v>
      </c>
      <c r="C520" s="1">
        <f t="shared" si="43"/>
        <v>52</v>
      </c>
      <c r="D520" s="10">
        <f t="shared" si="44"/>
        <v>635</v>
      </c>
      <c r="L520" s="1" t="s">
        <v>51</v>
      </c>
      <c r="M520" s="1" t="s">
        <v>55</v>
      </c>
    </row>
    <row r="521" spans="1:13" ht="15" hidden="1" customHeight="1" outlineLevel="2" x14ac:dyDescent="0.25">
      <c r="A521" s="1"/>
      <c r="B521" s="8" t="str">
        <f t="shared" si="40"/>
        <v>Reset/Command - Channel 53</v>
      </c>
      <c r="C521" s="1">
        <f t="shared" si="43"/>
        <v>53</v>
      </c>
      <c r="D521" s="10">
        <f t="shared" si="44"/>
        <v>636</v>
      </c>
      <c r="L521" s="1" t="s">
        <v>51</v>
      </c>
      <c r="M521" s="1" t="s">
        <v>55</v>
      </c>
    </row>
    <row r="522" spans="1:13" ht="15" hidden="1" customHeight="1" outlineLevel="2" x14ac:dyDescent="0.25">
      <c r="A522" s="1"/>
      <c r="B522" s="8" t="str">
        <f t="shared" si="40"/>
        <v>Reset/Command - Channel 54</v>
      </c>
      <c r="C522" s="1">
        <f t="shared" si="43"/>
        <v>54</v>
      </c>
      <c r="D522" s="10">
        <f t="shared" si="44"/>
        <v>637</v>
      </c>
      <c r="L522" s="1" t="s">
        <v>51</v>
      </c>
      <c r="M522" s="1" t="s">
        <v>55</v>
      </c>
    </row>
    <row r="523" spans="1:13" ht="15" hidden="1" customHeight="1" outlineLevel="2" x14ac:dyDescent="0.25">
      <c r="A523" s="1"/>
      <c r="B523" s="8" t="str">
        <f t="shared" si="40"/>
        <v>Reset/Command - Channel 55</v>
      </c>
      <c r="C523" s="1">
        <f t="shared" si="43"/>
        <v>55</v>
      </c>
      <c r="D523" s="10">
        <f t="shared" si="44"/>
        <v>638</v>
      </c>
      <c r="L523" s="1" t="s">
        <v>51</v>
      </c>
      <c r="M523" s="1" t="s">
        <v>55</v>
      </c>
    </row>
    <row r="524" spans="1:13" ht="15" hidden="1" customHeight="1" outlineLevel="2" x14ac:dyDescent="0.25">
      <c r="A524" s="1"/>
      <c r="B524" s="8" t="str">
        <f t="shared" si="40"/>
        <v>Reset/Command - Channel 56</v>
      </c>
      <c r="C524" s="1">
        <f t="shared" si="43"/>
        <v>56</v>
      </c>
      <c r="D524" s="10">
        <f t="shared" si="44"/>
        <v>639</v>
      </c>
      <c r="L524" s="1" t="s">
        <v>51</v>
      </c>
      <c r="M524" s="1" t="s">
        <v>55</v>
      </c>
    </row>
    <row r="525" spans="1:13" ht="15" hidden="1" customHeight="1" outlineLevel="2" x14ac:dyDescent="0.25">
      <c r="A525" s="1"/>
      <c r="B525" s="8" t="str">
        <f t="shared" si="40"/>
        <v>Reset/Command - Channel 57</v>
      </c>
      <c r="C525" s="1">
        <f t="shared" si="43"/>
        <v>57</v>
      </c>
      <c r="D525" s="10">
        <f t="shared" si="44"/>
        <v>640</v>
      </c>
      <c r="L525" s="1" t="s">
        <v>51</v>
      </c>
      <c r="M525" s="1" t="s">
        <v>55</v>
      </c>
    </row>
    <row r="526" spans="1:13" ht="15" hidden="1" customHeight="1" outlineLevel="2" x14ac:dyDescent="0.25">
      <c r="A526" s="1"/>
      <c r="B526" s="8" t="str">
        <f t="shared" si="40"/>
        <v>Reset/Command - Channel 58</v>
      </c>
      <c r="C526" s="1">
        <f t="shared" si="43"/>
        <v>58</v>
      </c>
      <c r="D526" s="10">
        <f t="shared" si="44"/>
        <v>641</v>
      </c>
      <c r="L526" s="1" t="s">
        <v>51</v>
      </c>
      <c r="M526" s="1" t="s">
        <v>55</v>
      </c>
    </row>
    <row r="527" spans="1:13" ht="15" hidden="1" customHeight="1" outlineLevel="2" x14ac:dyDescent="0.25">
      <c r="A527" s="1"/>
      <c r="B527" s="8" t="str">
        <f t="shared" si="40"/>
        <v>Reset/Command - Channel 59</v>
      </c>
      <c r="C527" s="1">
        <f t="shared" si="43"/>
        <v>59</v>
      </c>
      <c r="D527" s="10">
        <f t="shared" si="44"/>
        <v>642</v>
      </c>
      <c r="L527" s="1" t="s">
        <v>51</v>
      </c>
      <c r="M527" s="1" t="s">
        <v>55</v>
      </c>
    </row>
    <row r="528" spans="1:13" ht="15" hidden="1" customHeight="1" outlineLevel="2" x14ac:dyDescent="0.25">
      <c r="A528" s="1"/>
      <c r="B528" s="8" t="str">
        <f t="shared" si="40"/>
        <v>Reset/Command - Channel 60</v>
      </c>
      <c r="C528" s="1">
        <f t="shared" si="43"/>
        <v>60</v>
      </c>
      <c r="D528" s="10">
        <f t="shared" si="44"/>
        <v>643</v>
      </c>
      <c r="L528" s="1" t="s">
        <v>51</v>
      </c>
      <c r="M528" s="1" t="s">
        <v>55</v>
      </c>
    </row>
    <row r="529" spans="1:13" ht="15" hidden="1" customHeight="1" outlineLevel="2" x14ac:dyDescent="0.25">
      <c r="A529" s="1"/>
      <c r="B529" s="8" t="str">
        <f t="shared" si="40"/>
        <v>Reset/Command - Channel 61</v>
      </c>
      <c r="C529" s="1">
        <f t="shared" si="43"/>
        <v>61</v>
      </c>
      <c r="D529" s="10">
        <f t="shared" si="44"/>
        <v>644</v>
      </c>
      <c r="L529" s="1" t="s">
        <v>51</v>
      </c>
      <c r="M529" s="1" t="s">
        <v>55</v>
      </c>
    </row>
    <row r="530" spans="1:13" ht="15" hidden="1" customHeight="1" outlineLevel="2" x14ac:dyDescent="0.25">
      <c r="A530" s="1"/>
      <c r="B530" s="8" t="str">
        <f t="shared" si="40"/>
        <v>Reset/Command - Channel 62</v>
      </c>
      <c r="C530" s="1">
        <f t="shared" si="43"/>
        <v>62</v>
      </c>
      <c r="D530" s="10">
        <f t="shared" si="44"/>
        <v>645</v>
      </c>
      <c r="L530" s="1" t="s">
        <v>51</v>
      </c>
      <c r="M530" s="1" t="s">
        <v>55</v>
      </c>
    </row>
    <row r="531" spans="1:13" ht="15" hidden="1" customHeight="1" outlineLevel="2" x14ac:dyDescent="0.25">
      <c r="A531" s="1"/>
      <c r="B531" s="8" t="str">
        <f t="shared" si="40"/>
        <v>Reset/Command - Channel 63</v>
      </c>
      <c r="C531" s="1">
        <f t="shared" si="43"/>
        <v>63</v>
      </c>
      <c r="D531" s="10">
        <f t="shared" si="44"/>
        <v>646</v>
      </c>
      <c r="L531" s="1" t="s">
        <v>51</v>
      </c>
      <c r="M531" s="1" t="s">
        <v>55</v>
      </c>
    </row>
    <row r="532" spans="1:13" ht="15" hidden="1" customHeight="1" outlineLevel="2" x14ac:dyDescent="0.25">
      <c r="A532" s="1"/>
      <c r="B532" s="8" t="str">
        <f t="shared" si="40"/>
        <v>Reset/Command - Channel 64</v>
      </c>
      <c r="C532" s="1">
        <f t="shared" si="43"/>
        <v>64</v>
      </c>
      <c r="D532" s="10">
        <f t="shared" si="44"/>
        <v>647</v>
      </c>
      <c r="L532" s="1" t="s">
        <v>51</v>
      </c>
      <c r="M532" s="1" t="s">
        <v>55</v>
      </c>
    </row>
    <row r="533" spans="1:13" ht="15" hidden="1" customHeight="1" outlineLevel="2" x14ac:dyDescent="0.25">
      <c r="A533" s="1"/>
      <c r="B533" s="8" t="str">
        <f t="shared" si="40"/>
        <v>Reset/Command - Channel 65</v>
      </c>
      <c r="C533" s="1">
        <f t="shared" si="43"/>
        <v>65</v>
      </c>
      <c r="D533" s="10">
        <f t="shared" si="44"/>
        <v>648</v>
      </c>
      <c r="L533" s="1" t="s">
        <v>51</v>
      </c>
      <c r="M533" s="1" t="s">
        <v>55</v>
      </c>
    </row>
    <row r="534" spans="1:13" ht="15" hidden="1" customHeight="1" outlineLevel="2" x14ac:dyDescent="0.25">
      <c r="A534" s="1"/>
      <c r="B534" s="8" t="str">
        <f t="shared" ref="B534:B564" si="45">CONCATENATE("Reset/Command - Channel ",C534)</f>
        <v>Reset/Command - Channel 66</v>
      </c>
      <c r="C534" s="1">
        <f t="shared" ref="C534:C564" si="46">C533+1</f>
        <v>66</v>
      </c>
      <c r="D534" s="10">
        <f t="shared" ref="D534:D564" si="47">D533+1</f>
        <v>649</v>
      </c>
      <c r="L534" s="1" t="s">
        <v>51</v>
      </c>
      <c r="M534" s="1" t="s">
        <v>55</v>
      </c>
    </row>
    <row r="535" spans="1:13" ht="15" hidden="1" customHeight="1" outlineLevel="2" x14ac:dyDescent="0.25">
      <c r="A535" s="1"/>
      <c r="B535" s="8" t="str">
        <f t="shared" si="45"/>
        <v>Reset/Command - Channel 67</v>
      </c>
      <c r="C535" s="1">
        <f t="shared" si="46"/>
        <v>67</v>
      </c>
      <c r="D535" s="10">
        <f t="shared" si="47"/>
        <v>650</v>
      </c>
      <c r="L535" s="1" t="s">
        <v>51</v>
      </c>
      <c r="M535" s="1" t="s">
        <v>55</v>
      </c>
    </row>
    <row r="536" spans="1:13" ht="15" hidden="1" customHeight="1" outlineLevel="2" x14ac:dyDescent="0.25">
      <c r="A536" s="1"/>
      <c r="B536" s="8" t="str">
        <f t="shared" si="45"/>
        <v>Reset/Command - Channel 68</v>
      </c>
      <c r="C536" s="1">
        <f t="shared" si="46"/>
        <v>68</v>
      </c>
      <c r="D536" s="10">
        <f t="shared" si="47"/>
        <v>651</v>
      </c>
      <c r="L536" s="1" t="s">
        <v>51</v>
      </c>
      <c r="M536" s="1" t="s">
        <v>55</v>
      </c>
    </row>
    <row r="537" spans="1:13" ht="15" hidden="1" customHeight="1" outlineLevel="2" x14ac:dyDescent="0.25">
      <c r="A537" s="1"/>
      <c r="B537" s="8" t="str">
        <f t="shared" si="45"/>
        <v>Reset/Command - Channel 69</v>
      </c>
      <c r="C537" s="1">
        <f t="shared" si="46"/>
        <v>69</v>
      </c>
      <c r="D537" s="10">
        <f t="shared" si="47"/>
        <v>652</v>
      </c>
      <c r="L537" s="1" t="s">
        <v>51</v>
      </c>
      <c r="M537" s="1" t="s">
        <v>55</v>
      </c>
    </row>
    <row r="538" spans="1:13" ht="15" hidden="1" customHeight="1" outlineLevel="2" x14ac:dyDescent="0.25">
      <c r="A538" s="1"/>
      <c r="B538" s="8" t="str">
        <f t="shared" si="45"/>
        <v>Reset/Command - Channel 70</v>
      </c>
      <c r="C538" s="1">
        <f t="shared" si="46"/>
        <v>70</v>
      </c>
      <c r="D538" s="10">
        <f t="shared" si="47"/>
        <v>653</v>
      </c>
      <c r="L538" s="1" t="s">
        <v>51</v>
      </c>
      <c r="M538" s="1" t="s">
        <v>55</v>
      </c>
    </row>
    <row r="539" spans="1:13" ht="15" hidden="1" customHeight="1" outlineLevel="2" x14ac:dyDescent="0.25">
      <c r="A539" s="1"/>
      <c r="B539" s="8" t="str">
        <f t="shared" si="45"/>
        <v>Reset/Command - Channel 71</v>
      </c>
      <c r="C539" s="1">
        <f t="shared" si="46"/>
        <v>71</v>
      </c>
      <c r="D539" s="10">
        <f t="shared" si="47"/>
        <v>654</v>
      </c>
      <c r="L539" s="1" t="s">
        <v>51</v>
      </c>
      <c r="M539" s="1" t="s">
        <v>55</v>
      </c>
    </row>
    <row r="540" spans="1:13" ht="15" hidden="1" customHeight="1" outlineLevel="2" x14ac:dyDescent="0.25">
      <c r="A540" s="1"/>
      <c r="B540" s="8" t="str">
        <f t="shared" si="45"/>
        <v>Reset/Command - Channel 72</v>
      </c>
      <c r="C540" s="1">
        <f t="shared" si="46"/>
        <v>72</v>
      </c>
      <c r="D540" s="10">
        <f t="shared" si="47"/>
        <v>655</v>
      </c>
      <c r="L540" s="1" t="s">
        <v>51</v>
      </c>
      <c r="M540" s="1" t="s">
        <v>55</v>
      </c>
    </row>
    <row r="541" spans="1:13" ht="15" hidden="1" customHeight="1" outlineLevel="2" x14ac:dyDescent="0.25">
      <c r="A541" s="1"/>
      <c r="B541" s="8" t="str">
        <f t="shared" si="45"/>
        <v>Reset/Command - Channel 73</v>
      </c>
      <c r="C541" s="1">
        <f t="shared" si="46"/>
        <v>73</v>
      </c>
      <c r="D541" s="10">
        <f t="shared" si="47"/>
        <v>656</v>
      </c>
      <c r="L541" s="1" t="s">
        <v>51</v>
      </c>
      <c r="M541" s="1" t="s">
        <v>55</v>
      </c>
    </row>
    <row r="542" spans="1:13" ht="15" hidden="1" customHeight="1" outlineLevel="2" x14ac:dyDescent="0.25">
      <c r="A542" s="1"/>
      <c r="B542" s="8" t="str">
        <f t="shared" si="45"/>
        <v>Reset/Command - Channel 74</v>
      </c>
      <c r="C542" s="1">
        <f t="shared" si="46"/>
        <v>74</v>
      </c>
      <c r="D542" s="10">
        <f t="shared" si="47"/>
        <v>657</v>
      </c>
      <c r="L542" s="1" t="s">
        <v>51</v>
      </c>
      <c r="M542" s="1" t="s">
        <v>55</v>
      </c>
    </row>
    <row r="543" spans="1:13" ht="15" hidden="1" customHeight="1" outlineLevel="2" x14ac:dyDescent="0.25">
      <c r="A543" s="1"/>
      <c r="B543" s="8" t="str">
        <f t="shared" si="45"/>
        <v>Reset/Command - Channel 75</v>
      </c>
      <c r="C543" s="1">
        <f t="shared" si="46"/>
        <v>75</v>
      </c>
      <c r="D543" s="10">
        <f t="shared" si="47"/>
        <v>658</v>
      </c>
      <c r="L543" s="1" t="s">
        <v>51</v>
      </c>
      <c r="M543" s="1" t="s">
        <v>55</v>
      </c>
    </row>
    <row r="544" spans="1:13" ht="15" hidden="1" customHeight="1" outlineLevel="2" x14ac:dyDescent="0.25">
      <c r="A544" s="1"/>
      <c r="B544" s="8" t="str">
        <f t="shared" si="45"/>
        <v>Reset/Command - Channel 76</v>
      </c>
      <c r="C544" s="1">
        <f t="shared" si="46"/>
        <v>76</v>
      </c>
      <c r="D544" s="10">
        <f t="shared" si="47"/>
        <v>659</v>
      </c>
      <c r="L544" s="1" t="s">
        <v>51</v>
      </c>
      <c r="M544" s="1" t="s">
        <v>55</v>
      </c>
    </row>
    <row r="545" spans="1:13" ht="15" hidden="1" customHeight="1" outlineLevel="2" x14ac:dyDescent="0.25">
      <c r="A545" s="1"/>
      <c r="B545" s="8" t="str">
        <f t="shared" si="45"/>
        <v>Reset/Command - Channel 77</v>
      </c>
      <c r="C545" s="1">
        <f t="shared" si="46"/>
        <v>77</v>
      </c>
      <c r="D545" s="10">
        <f t="shared" si="47"/>
        <v>660</v>
      </c>
      <c r="L545" s="1" t="s">
        <v>51</v>
      </c>
      <c r="M545" s="1" t="s">
        <v>55</v>
      </c>
    </row>
    <row r="546" spans="1:13" ht="15" hidden="1" customHeight="1" outlineLevel="2" x14ac:dyDescent="0.25">
      <c r="A546" s="1"/>
      <c r="B546" s="8" t="str">
        <f t="shared" si="45"/>
        <v>Reset/Command - Channel 78</v>
      </c>
      <c r="C546" s="1">
        <f t="shared" si="46"/>
        <v>78</v>
      </c>
      <c r="D546" s="10">
        <f t="shared" si="47"/>
        <v>661</v>
      </c>
      <c r="L546" s="1" t="s">
        <v>51</v>
      </c>
      <c r="M546" s="1" t="s">
        <v>55</v>
      </c>
    </row>
    <row r="547" spans="1:13" ht="15" hidden="1" customHeight="1" outlineLevel="2" x14ac:dyDescent="0.25">
      <c r="A547" s="1"/>
      <c r="B547" s="8" t="str">
        <f t="shared" si="45"/>
        <v>Reset/Command - Channel 79</v>
      </c>
      <c r="C547" s="1">
        <f t="shared" si="46"/>
        <v>79</v>
      </c>
      <c r="D547" s="10">
        <f t="shared" si="47"/>
        <v>662</v>
      </c>
      <c r="L547" s="1" t="s">
        <v>51</v>
      </c>
      <c r="M547" s="1" t="s">
        <v>55</v>
      </c>
    </row>
    <row r="548" spans="1:13" ht="15" hidden="1" customHeight="1" outlineLevel="2" x14ac:dyDescent="0.25">
      <c r="A548" s="1"/>
      <c r="B548" s="8" t="str">
        <f t="shared" si="45"/>
        <v>Reset/Command - Channel 80</v>
      </c>
      <c r="C548" s="1">
        <f t="shared" si="46"/>
        <v>80</v>
      </c>
      <c r="D548" s="10">
        <f t="shared" si="47"/>
        <v>663</v>
      </c>
      <c r="L548" s="1" t="s">
        <v>51</v>
      </c>
      <c r="M548" s="1" t="s">
        <v>55</v>
      </c>
    </row>
    <row r="549" spans="1:13" ht="15" hidden="1" customHeight="1" outlineLevel="2" x14ac:dyDescent="0.25">
      <c r="A549" s="1"/>
      <c r="B549" s="8" t="str">
        <f t="shared" si="45"/>
        <v>Reset/Command - Channel 81</v>
      </c>
      <c r="C549" s="1">
        <f t="shared" si="46"/>
        <v>81</v>
      </c>
      <c r="D549" s="10">
        <f t="shared" si="47"/>
        <v>664</v>
      </c>
      <c r="L549" s="1" t="s">
        <v>51</v>
      </c>
      <c r="M549" s="1" t="s">
        <v>55</v>
      </c>
    </row>
    <row r="550" spans="1:13" ht="15" hidden="1" customHeight="1" outlineLevel="2" x14ac:dyDescent="0.25">
      <c r="A550" s="1"/>
      <c r="B550" s="8" t="str">
        <f t="shared" si="45"/>
        <v>Reset/Command - Channel 82</v>
      </c>
      <c r="C550" s="1">
        <f t="shared" si="46"/>
        <v>82</v>
      </c>
      <c r="D550" s="10">
        <f t="shared" si="47"/>
        <v>665</v>
      </c>
      <c r="L550" s="1" t="s">
        <v>51</v>
      </c>
      <c r="M550" s="1" t="s">
        <v>55</v>
      </c>
    </row>
    <row r="551" spans="1:13" ht="15" hidden="1" customHeight="1" outlineLevel="2" x14ac:dyDescent="0.25">
      <c r="A551" s="1"/>
      <c r="B551" s="8" t="str">
        <f t="shared" si="45"/>
        <v>Reset/Command - Channel 83</v>
      </c>
      <c r="C551" s="1">
        <f t="shared" si="46"/>
        <v>83</v>
      </c>
      <c r="D551" s="10">
        <f t="shared" si="47"/>
        <v>666</v>
      </c>
      <c r="L551" s="1" t="s">
        <v>51</v>
      </c>
      <c r="M551" s="1" t="s">
        <v>55</v>
      </c>
    </row>
    <row r="552" spans="1:13" ht="15" hidden="1" customHeight="1" outlineLevel="2" x14ac:dyDescent="0.25">
      <c r="A552" s="1"/>
      <c r="B552" s="8" t="str">
        <f t="shared" si="45"/>
        <v>Reset/Command - Channel 84</v>
      </c>
      <c r="C552" s="1">
        <f t="shared" si="46"/>
        <v>84</v>
      </c>
      <c r="D552" s="10">
        <f t="shared" si="47"/>
        <v>667</v>
      </c>
      <c r="L552" s="1" t="s">
        <v>51</v>
      </c>
      <c r="M552" s="1" t="s">
        <v>55</v>
      </c>
    </row>
    <row r="553" spans="1:13" ht="15" hidden="1" customHeight="1" outlineLevel="2" x14ac:dyDescent="0.25">
      <c r="A553" s="1"/>
      <c r="B553" s="8" t="str">
        <f t="shared" si="45"/>
        <v>Reset/Command - Channel 85</v>
      </c>
      <c r="C553" s="1">
        <f t="shared" si="46"/>
        <v>85</v>
      </c>
      <c r="D553" s="10">
        <f t="shared" si="47"/>
        <v>668</v>
      </c>
      <c r="L553" s="1" t="s">
        <v>51</v>
      </c>
      <c r="M553" s="1" t="s">
        <v>55</v>
      </c>
    </row>
    <row r="554" spans="1:13" ht="15" hidden="1" customHeight="1" outlineLevel="2" x14ac:dyDescent="0.25">
      <c r="A554" s="1"/>
      <c r="B554" s="8" t="str">
        <f t="shared" si="45"/>
        <v>Reset/Command - Channel 86</v>
      </c>
      <c r="C554" s="1">
        <f t="shared" si="46"/>
        <v>86</v>
      </c>
      <c r="D554" s="10">
        <f t="shared" si="47"/>
        <v>669</v>
      </c>
      <c r="L554" s="1" t="s">
        <v>51</v>
      </c>
      <c r="M554" s="1" t="s">
        <v>55</v>
      </c>
    </row>
    <row r="555" spans="1:13" ht="15" hidden="1" customHeight="1" outlineLevel="2" x14ac:dyDescent="0.25">
      <c r="A555" s="1"/>
      <c r="B555" s="8" t="str">
        <f t="shared" si="45"/>
        <v>Reset/Command - Channel 87</v>
      </c>
      <c r="C555" s="1">
        <f t="shared" si="46"/>
        <v>87</v>
      </c>
      <c r="D555" s="10">
        <f t="shared" si="47"/>
        <v>670</v>
      </c>
      <c r="L555" s="1" t="s">
        <v>51</v>
      </c>
      <c r="M555" s="1" t="s">
        <v>55</v>
      </c>
    </row>
    <row r="556" spans="1:13" ht="15.75" hidden="1" customHeight="1" outlineLevel="2" x14ac:dyDescent="0.25">
      <c r="B556" s="8" t="str">
        <f t="shared" si="45"/>
        <v>Reset/Command - Channel 88</v>
      </c>
      <c r="C556" s="1">
        <f t="shared" si="46"/>
        <v>88</v>
      </c>
      <c r="D556" s="10">
        <f t="shared" si="47"/>
        <v>671</v>
      </c>
      <c r="L556" s="1" t="s">
        <v>51</v>
      </c>
      <c r="M556" s="1" t="s">
        <v>55</v>
      </c>
    </row>
    <row r="557" spans="1:13" ht="15.75" hidden="1" customHeight="1" outlineLevel="2" x14ac:dyDescent="0.25">
      <c r="B557" s="8" t="str">
        <f t="shared" si="45"/>
        <v>Reset/Command - Channel 89</v>
      </c>
      <c r="C557" s="1">
        <f t="shared" si="46"/>
        <v>89</v>
      </c>
      <c r="D557" s="10">
        <f t="shared" si="47"/>
        <v>672</v>
      </c>
      <c r="L557" s="1" t="s">
        <v>51</v>
      </c>
      <c r="M557" s="1" t="s">
        <v>55</v>
      </c>
    </row>
    <row r="558" spans="1:13" ht="15.75" hidden="1" customHeight="1" outlineLevel="2" x14ac:dyDescent="0.25">
      <c r="B558" s="8" t="str">
        <f t="shared" si="45"/>
        <v>Reset/Command - Channel 90</v>
      </c>
      <c r="C558" s="1">
        <f t="shared" si="46"/>
        <v>90</v>
      </c>
      <c r="D558" s="10">
        <f t="shared" si="47"/>
        <v>673</v>
      </c>
      <c r="L558" s="1" t="s">
        <v>51</v>
      </c>
      <c r="M558" s="1" t="s">
        <v>55</v>
      </c>
    </row>
    <row r="559" spans="1:13" ht="15.75" hidden="1" customHeight="1" outlineLevel="2" x14ac:dyDescent="0.25">
      <c r="B559" s="8" t="str">
        <f t="shared" si="45"/>
        <v>Reset/Command - Channel 91</v>
      </c>
      <c r="C559" s="1">
        <f t="shared" si="46"/>
        <v>91</v>
      </c>
      <c r="D559" s="10">
        <f t="shared" si="47"/>
        <v>674</v>
      </c>
      <c r="L559" s="1" t="s">
        <v>51</v>
      </c>
      <c r="M559" s="1" t="s">
        <v>55</v>
      </c>
    </row>
    <row r="560" spans="1:13" ht="15.75" hidden="1" customHeight="1" outlineLevel="2" x14ac:dyDescent="0.25">
      <c r="B560" s="8" t="str">
        <f t="shared" si="45"/>
        <v>Reset/Command - Channel 92</v>
      </c>
      <c r="C560" s="1">
        <f t="shared" si="46"/>
        <v>92</v>
      </c>
      <c r="D560" s="10">
        <f t="shared" si="47"/>
        <v>675</v>
      </c>
      <c r="L560" s="1" t="s">
        <v>51</v>
      </c>
      <c r="M560" s="1" t="s">
        <v>55</v>
      </c>
    </row>
    <row r="561" spans="1:13" ht="15.75" hidden="1" customHeight="1" outlineLevel="2" x14ac:dyDescent="0.25">
      <c r="B561" s="8" t="str">
        <f t="shared" si="45"/>
        <v>Reset/Command - Channel 93</v>
      </c>
      <c r="C561" s="1">
        <f t="shared" si="46"/>
        <v>93</v>
      </c>
      <c r="D561" s="10">
        <f t="shared" si="47"/>
        <v>676</v>
      </c>
      <c r="L561" s="1" t="s">
        <v>51</v>
      </c>
      <c r="M561" s="1" t="s">
        <v>55</v>
      </c>
    </row>
    <row r="562" spans="1:13" ht="15.75" hidden="1" customHeight="1" outlineLevel="2" x14ac:dyDescent="0.25">
      <c r="B562" s="8" t="str">
        <f t="shared" si="45"/>
        <v>Reset/Command - Channel 94</v>
      </c>
      <c r="C562" s="1">
        <f t="shared" si="46"/>
        <v>94</v>
      </c>
      <c r="D562" s="10">
        <f t="shared" si="47"/>
        <v>677</v>
      </c>
      <c r="L562" s="1" t="s">
        <v>51</v>
      </c>
      <c r="M562" s="1" t="s">
        <v>55</v>
      </c>
    </row>
    <row r="563" spans="1:13" ht="15.75" hidden="1" customHeight="1" outlineLevel="2" x14ac:dyDescent="0.25">
      <c r="B563" s="8" t="str">
        <f t="shared" si="45"/>
        <v>Reset/Command - Channel 95</v>
      </c>
      <c r="C563" s="1">
        <f t="shared" si="46"/>
        <v>95</v>
      </c>
      <c r="D563" s="10">
        <f t="shared" si="47"/>
        <v>678</v>
      </c>
      <c r="L563" s="1" t="s">
        <v>51</v>
      </c>
      <c r="M563" s="1" t="s">
        <v>55</v>
      </c>
    </row>
    <row r="564" spans="1:13" ht="15.75" hidden="1" customHeight="1" outlineLevel="2" x14ac:dyDescent="0.25">
      <c r="B564" s="8" t="str">
        <f t="shared" si="45"/>
        <v>Reset/Command - Channel 96</v>
      </c>
      <c r="C564" s="1">
        <f t="shared" si="46"/>
        <v>96</v>
      </c>
      <c r="D564" s="10">
        <f t="shared" si="47"/>
        <v>679</v>
      </c>
      <c r="L564" s="1" t="s">
        <v>51</v>
      </c>
      <c r="M564" s="1" t="s">
        <v>55</v>
      </c>
    </row>
    <row r="565" spans="1:13" outlineLevel="1" collapsed="1" x14ac:dyDescent="0.25"/>
    <row r="566" spans="1:13" outlineLevel="1" x14ac:dyDescent="0.25">
      <c r="B566" s="8" t="s">
        <v>38</v>
      </c>
      <c r="D566" s="10">
        <f>E468+1</f>
        <v>680</v>
      </c>
      <c r="E566" s="1">
        <f>D662</f>
        <v>775</v>
      </c>
      <c r="J566"/>
      <c r="K566" s="12"/>
    </row>
    <row r="567" spans="1:13" ht="15.75" hidden="1" customHeight="1" outlineLevel="2" x14ac:dyDescent="0.25">
      <c r="B567" s="8" t="str">
        <f>CONCATENATE("CT Type/Compensation - Channel ",C567)</f>
        <v>CT Type/Compensation - Channel 1</v>
      </c>
      <c r="C567" s="1">
        <v>1</v>
      </c>
      <c r="D567" s="10">
        <f>D566</f>
        <v>680</v>
      </c>
      <c r="L567" s="1" t="s">
        <v>51</v>
      </c>
      <c r="M567" s="1" t="s">
        <v>55</v>
      </c>
    </row>
    <row r="568" spans="1:13" ht="15.75" hidden="1" customHeight="1" outlineLevel="2" x14ac:dyDescent="0.25">
      <c r="B568" s="8" t="str">
        <f t="shared" ref="B568:B631" si="48">CONCATENATE("CT Type/Compensation - Channel ",C568)</f>
        <v>CT Type/Compensation - Channel 2</v>
      </c>
      <c r="C568" s="1">
        <f t="shared" ref="C568:C599" si="49">C567+1</f>
        <v>2</v>
      </c>
      <c r="D568" s="10">
        <f t="shared" ref="D568:D599" si="50">D567+1</f>
        <v>681</v>
      </c>
      <c r="L568" s="1" t="s">
        <v>51</v>
      </c>
      <c r="M568" s="1" t="s">
        <v>55</v>
      </c>
    </row>
    <row r="569" spans="1:13" ht="15.75" hidden="1" customHeight="1" outlineLevel="2" x14ac:dyDescent="0.25">
      <c r="B569" s="8" t="str">
        <f t="shared" si="48"/>
        <v>CT Type/Compensation - Channel 3</v>
      </c>
      <c r="C569" s="1">
        <f t="shared" si="49"/>
        <v>3</v>
      </c>
      <c r="D569" s="10">
        <f t="shared" si="50"/>
        <v>682</v>
      </c>
      <c r="L569" s="1" t="s">
        <v>51</v>
      </c>
      <c r="M569" s="1" t="s">
        <v>55</v>
      </c>
    </row>
    <row r="570" spans="1:13" ht="15.75" hidden="1" customHeight="1" outlineLevel="2" x14ac:dyDescent="0.25">
      <c r="B570" s="8" t="str">
        <f t="shared" si="48"/>
        <v>CT Type/Compensation - Channel 4</v>
      </c>
      <c r="C570" s="1">
        <f t="shared" si="49"/>
        <v>4</v>
      </c>
      <c r="D570" s="10">
        <f t="shared" si="50"/>
        <v>683</v>
      </c>
      <c r="L570" s="1" t="s">
        <v>51</v>
      </c>
      <c r="M570" s="1" t="s">
        <v>55</v>
      </c>
    </row>
    <row r="571" spans="1:13" ht="15.75" hidden="1" customHeight="1" outlineLevel="2" x14ac:dyDescent="0.25">
      <c r="B571" s="8" t="str">
        <f t="shared" si="48"/>
        <v>CT Type/Compensation - Channel 5</v>
      </c>
      <c r="C571" s="1">
        <f t="shared" si="49"/>
        <v>5</v>
      </c>
      <c r="D571" s="10">
        <f t="shared" si="50"/>
        <v>684</v>
      </c>
      <c r="L571" s="1" t="s">
        <v>51</v>
      </c>
      <c r="M571" s="1" t="s">
        <v>55</v>
      </c>
    </row>
    <row r="572" spans="1:13" ht="15.75" hidden="1" customHeight="1" outlineLevel="2" x14ac:dyDescent="0.25">
      <c r="B572" s="8" t="str">
        <f t="shared" si="48"/>
        <v>CT Type/Compensation - Channel 6</v>
      </c>
      <c r="C572" s="1">
        <f t="shared" si="49"/>
        <v>6</v>
      </c>
      <c r="D572" s="10">
        <f t="shared" si="50"/>
        <v>685</v>
      </c>
      <c r="L572" s="1" t="s">
        <v>51</v>
      </c>
      <c r="M572" s="1" t="s">
        <v>55</v>
      </c>
    </row>
    <row r="573" spans="1:13" ht="15.75" hidden="1" customHeight="1" outlineLevel="2" x14ac:dyDescent="0.25">
      <c r="B573" s="8" t="str">
        <f t="shared" si="48"/>
        <v>CT Type/Compensation - Channel 7</v>
      </c>
      <c r="C573" s="1">
        <f t="shared" si="49"/>
        <v>7</v>
      </c>
      <c r="D573" s="10">
        <f t="shared" si="50"/>
        <v>686</v>
      </c>
      <c r="L573" s="1" t="s">
        <v>51</v>
      </c>
      <c r="M573" s="1" t="s">
        <v>55</v>
      </c>
    </row>
    <row r="574" spans="1:13" ht="15" hidden="1" customHeight="1" outlineLevel="2" x14ac:dyDescent="0.25">
      <c r="A574" s="1"/>
      <c r="B574" s="8" t="str">
        <f t="shared" si="48"/>
        <v>CT Type/Compensation - Channel 8</v>
      </c>
      <c r="C574" s="1">
        <f t="shared" si="49"/>
        <v>8</v>
      </c>
      <c r="D574" s="10">
        <f t="shared" si="50"/>
        <v>687</v>
      </c>
      <c r="L574" s="1" t="s">
        <v>51</v>
      </c>
      <c r="M574" s="1" t="s">
        <v>55</v>
      </c>
    </row>
    <row r="575" spans="1:13" ht="15" hidden="1" customHeight="1" outlineLevel="2" x14ac:dyDescent="0.25">
      <c r="A575" s="1"/>
      <c r="B575" s="8" t="str">
        <f t="shared" si="48"/>
        <v>CT Type/Compensation - Channel 9</v>
      </c>
      <c r="C575" s="1">
        <f t="shared" si="49"/>
        <v>9</v>
      </c>
      <c r="D575" s="10">
        <f t="shared" si="50"/>
        <v>688</v>
      </c>
      <c r="L575" s="1" t="s">
        <v>51</v>
      </c>
      <c r="M575" s="1" t="s">
        <v>55</v>
      </c>
    </row>
    <row r="576" spans="1:13" ht="15" hidden="1" customHeight="1" outlineLevel="2" x14ac:dyDescent="0.25">
      <c r="A576" s="1"/>
      <c r="B576" s="8" t="str">
        <f t="shared" si="48"/>
        <v>CT Type/Compensation - Channel 10</v>
      </c>
      <c r="C576" s="1">
        <f t="shared" si="49"/>
        <v>10</v>
      </c>
      <c r="D576" s="10">
        <f t="shared" si="50"/>
        <v>689</v>
      </c>
      <c r="L576" s="1" t="s">
        <v>51</v>
      </c>
      <c r="M576" s="1" t="s">
        <v>55</v>
      </c>
    </row>
    <row r="577" spans="1:13" ht="15" hidden="1" customHeight="1" outlineLevel="2" x14ac:dyDescent="0.25">
      <c r="A577" s="1"/>
      <c r="B577" s="8" t="str">
        <f t="shared" si="48"/>
        <v>CT Type/Compensation - Channel 11</v>
      </c>
      <c r="C577" s="1">
        <f t="shared" si="49"/>
        <v>11</v>
      </c>
      <c r="D577" s="10">
        <f t="shared" si="50"/>
        <v>690</v>
      </c>
      <c r="L577" s="1" t="s">
        <v>51</v>
      </c>
      <c r="M577" s="1" t="s">
        <v>55</v>
      </c>
    </row>
    <row r="578" spans="1:13" ht="15" hidden="1" customHeight="1" outlineLevel="2" x14ac:dyDescent="0.25">
      <c r="A578" s="1"/>
      <c r="B578" s="8" t="str">
        <f t="shared" si="48"/>
        <v>CT Type/Compensation - Channel 12</v>
      </c>
      <c r="C578" s="1">
        <f t="shared" si="49"/>
        <v>12</v>
      </c>
      <c r="D578" s="10">
        <f t="shared" si="50"/>
        <v>691</v>
      </c>
      <c r="L578" s="1" t="s">
        <v>51</v>
      </c>
      <c r="M578" s="1" t="s">
        <v>55</v>
      </c>
    </row>
    <row r="579" spans="1:13" ht="15" hidden="1" customHeight="1" outlineLevel="2" x14ac:dyDescent="0.25">
      <c r="A579" s="1"/>
      <c r="B579" s="8" t="str">
        <f t="shared" si="48"/>
        <v>CT Type/Compensation - Channel 13</v>
      </c>
      <c r="C579" s="1">
        <f t="shared" si="49"/>
        <v>13</v>
      </c>
      <c r="D579" s="10">
        <f t="shared" si="50"/>
        <v>692</v>
      </c>
      <c r="L579" s="1" t="s">
        <v>51</v>
      </c>
      <c r="M579" s="1" t="s">
        <v>55</v>
      </c>
    </row>
    <row r="580" spans="1:13" ht="15" hidden="1" customHeight="1" outlineLevel="2" x14ac:dyDescent="0.25">
      <c r="A580" s="1"/>
      <c r="B580" s="8" t="str">
        <f t="shared" si="48"/>
        <v>CT Type/Compensation - Channel 14</v>
      </c>
      <c r="C580" s="1">
        <f t="shared" si="49"/>
        <v>14</v>
      </c>
      <c r="D580" s="10">
        <f t="shared" si="50"/>
        <v>693</v>
      </c>
      <c r="L580" s="1" t="s">
        <v>51</v>
      </c>
      <c r="M580" s="1" t="s">
        <v>55</v>
      </c>
    </row>
    <row r="581" spans="1:13" ht="15" hidden="1" customHeight="1" outlineLevel="2" x14ac:dyDescent="0.25">
      <c r="A581" s="1"/>
      <c r="B581" s="8" t="str">
        <f t="shared" si="48"/>
        <v>CT Type/Compensation - Channel 15</v>
      </c>
      <c r="C581" s="1">
        <f t="shared" si="49"/>
        <v>15</v>
      </c>
      <c r="D581" s="10">
        <f t="shared" si="50"/>
        <v>694</v>
      </c>
      <c r="L581" s="1" t="s">
        <v>51</v>
      </c>
      <c r="M581" s="1" t="s">
        <v>55</v>
      </c>
    </row>
    <row r="582" spans="1:13" ht="15" hidden="1" customHeight="1" outlineLevel="2" x14ac:dyDescent="0.25">
      <c r="A582" s="1"/>
      <c r="B582" s="8" t="str">
        <f t="shared" si="48"/>
        <v>CT Type/Compensation - Channel 16</v>
      </c>
      <c r="C582" s="1">
        <f t="shared" si="49"/>
        <v>16</v>
      </c>
      <c r="D582" s="10">
        <f t="shared" si="50"/>
        <v>695</v>
      </c>
      <c r="L582" s="1" t="s">
        <v>51</v>
      </c>
      <c r="M582" s="1" t="s">
        <v>55</v>
      </c>
    </row>
    <row r="583" spans="1:13" ht="15" hidden="1" customHeight="1" outlineLevel="2" x14ac:dyDescent="0.25">
      <c r="A583" s="1"/>
      <c r="B583" s="8" t="str">
        <f t="shared" si="48"/>
        <v>CT Type/Compensation - Channel 17</v>
      </c>
      <c r="C583" s="1">
        <f t="shared" si="49"/>
        <v>17</v>
      </c>
      <c r="D583" s="10">
        <f t="shared" si="50"/>
        <v>696</v>
      </c>
      <c r="L583" s="1" t="s">
        <v>51</v>
      </c>
      <c r="M583" s="1" t="s">
        <v>55</v>
      </c>
    </row>
    <row r="584" spans="1:13" ht="15" hidden="1" customHeight="1" outlineLevel="2" x14ac:dyDescent="0.25">
      <c r="A584" s="1"/>
      <c r="B584" s="8" t="str">
        <f t="shared" si="48"/>
        <v>CT Type/Compensation - Channel 18</v>
      </c>
      <c r="C584" s="1">
        <f t="shared" si="49"/>
        <v>18</v>
      </c>
      <c r="D584" s="10">
        <f t="shared" si="50"/>
        <v>697</v>
      </c>
      <c r="L584" s="1" t="s">
        <v>51</v>
      </c>
      <c r="M584" s="1" t="s">
        <v>55</v>
      </c>
    </row>
    <row r="585" spans="1:13" ht="15" hidden="1" customHeight="1" outlineLevel="2" x14ac:dyDescent="0.25">
      <c r="A585" s="1"/>
      <c r="B585" s="8" t="str">
        <f t="shared" si="48"/>
        <v>CT Type/Compensation - Channel 19</v>
      </c>
      <c r="C585" s="1">
        <f t="shared" si="49"/>
        <v>19</v>
      </c>
      <c r="D585" s="10">
        <f t="shared" si="50"/>
        <v>698</v>
      </c>
      <c r="L585" s="1" t="s">
        <v>51</v>
      </c>
      <c r="M585" s="1" t="s">
        <v>55</v>
      </c>
    </row>
    <row r="586" spans="1:13" ht="15" hidden="1" customHeight="1" outlineLevel="2" x14ac:dyDescent="0.25">
      <c r="A586" s="1"/>
      <c r="B586" s="8" t="str">
        <f t="shared" si="48"/>
        <v>CT Type/Compensation - Channel 20</v>
      </c>
      <c r="C586" s="1">
        <f t="shared" si="49"/>
        <v>20</v>
      </c>
      <c r="D586" s="10">
        <f t="shared" si="50"/>
        <v>699</v>
      </c>
      <c r="L586" s="1" t="s">
        <v>51</v>
      </c>
      <c r="M586" s="1" t="s">
        <v>55</v>
      </c>
    </row>
    <row r="587" spans="1:13" ht="15" hidden="1" customHeight="1" outlineLevel="2" x14ac:dyDescent="0.25">
      <c r="A587" s="1"/>
      <c r="B587" s="8" t="str">
        <f t="shared" si="48"/>
        <v>CT Type/Compensation - Channel 21</v>
      </c>
      <c r="C587" s="1">
        <f t="shared" si="49"/>
        <v>21</v>
      </c>
      <c r="D587" s="10">
        <f t="shared" si="50"/>
        <v>700</v>
      </c>
      <c r="L587" s="1" t="s">
        <v>51</v>
      </c>
      <c r="M587" s="1" t="s">
        <v>55</v>
      </c>
    </row>
    <row r="588" spans="1:13" ht="15" hidden="1" customHeight="1" outlineLevel="2" x14ac:dyDescent="0.25">
      <c r="A588" s="1"/>
      <c r="B588" s="8" t="str">
        <f t="shared" si="48"/>
        <v>CT Type/Compensation - Channel 22</v>
      </c>
      <c r="C588" s="1">
        <f t="shared" si="49"/>
        <v>22</v>
      </c>
      <c r="D588" s="10">
        <f t="shared" si="50"/>
        <v>701</v>
      </c>
      <c r="L588" s="1" t="s">
        <v>51</v>
      </c>
      <c r="M588" s="1" t="s">
        <v>55</v>
      </c>
    </row>
    <row r="589" spans="1:13" ht="15" hidden="1" customHeight="1" outlineLevel="2" x14ac:dyDescent="0.25">
      <c r="A589" s="1"/>
      <c r="B589" s="8" t="str">
        <f t="shared" si="48"/>
        <v>CT Type/Compensation - Channel 23</v>
      </c>
      <c r="C589" s="1">
        <f t="shared" si="49"/>
        <v>23</v>
      </c>
      <c r="D589" s="10">
        <f t="shared" si="50"/>
        <v>702</v>
      </c>
      <c r="L589" s="1" t="s">
        <v>51</v>
      </c>
      <c r="M589" s="1" t="s">
        <v>55</v>
      </c>
    </row>
    <row r="590" spans="1:13" ht="15" hidden="1" customHeight="1" outlineLevel="2" x14ac:dyDescent="0.25">
      <c r="A590" s="1"/>
      <c r="B590" s="8" t="str">
        <f t="shared" si="48"/>
        <v>CT Type/Compensation - Channel 24</v>
      </c>
      <c r="C590" s="1">
        <f t="shared" si="49"/>
        <v>24</v>
      </c>
      <c r="D590" s="10">
        <f t="shared" si="50"/>
        <v>703</v>
      </c>
      <c r="L590" s="1" t="s">
        <v>51</v>
      </c>
      <c r="M590" s="1" t="s">
        <v>55</v>
      </c>
    </row>
    <row r="591" spans="1:13" ht="15" hidden="1" customHeight="1" outlineLevel="2" x14ac:dyDescent="0.25">
      <c r="A591" s="1"/>
      <c r="B591" s="8" t="str">
        <f t="shared" si="48"/>
        <v>CT Type/Compensation - Channel 25</v>
      </c>
      <c r="C591" s="1">
        <f t="shared" si="49"/>
        <v>25</v>
      </c>
      <c r="D591" s="10">
        <f t="shared" si="50"/>
        <v>704</v>
      </c>
      <c r="L591" s="1" t="s">
        <v>51</v>
      </c>
      <c r="M591" s="1" t="s">
        <v>55</v>
      </c>
    </row>
    <row r="592" spans="1:13" ht="15" hidden="1" customHeight="1" outlineLevel="2" x14ac:dyDescent="0.25">
      <c r="A592" s="1"/>
      <c r="B592" s="8" t="str">
        <f t="shared" si="48"/>
        <v>CT Type/Compensation - Channel 26</v>
      </c>
      <c r="C592" s="1">
        <f t="shared" si="49"/>
        <v>26</v>
      </c>
      <c r="D592" s="10">
        <f t="shared" si="50"/>
        <v>705</v>
      </c>
      <c r="L592" s="1" t="s">
        <v>51</v>
      </c>
      <c r="M592" s="1" t="s">
        <v>55</v>
      </c>
    </row>
    <row r="593" spans="1:13" ht="15" hidden="1" customHeight="1" outlineLevel="2" x14ac:dyDescent="0.25">
      <c r="A593" s="1"/>
      <c r="B593" s="8" t="str">
        <f t="shared" si="48"/>
        <v>CT Type/Compensation - Channel 27</v>
      </c>
      <c r="C593" s="1">
        <f t="shared" si="49"/>
        <v>27</v>
      </c>
      <c r="D593" s="10">
        <f t="shared" si="50"/>
        <v>706</v>
      </c>
      <c r="L593" s="1" t="s">
        <v>51</v>
      </c>
      <c r="M593" s="1" t="s">
        <v>55</v>
      </c>
    </row>
    <row r="594" spans="1:13" ht="15" hidden="1" customHeight="1" outlineLevel="2" x14ac:dyDescent="0.25">
      <c r="A594" s="1"/>
      <c r="B594" s="8" t="str">
        <f t="shared" si="48"/>
        <v>CT Type/Compensation - Channel 28</v>
      </c>
      <c r="C594" s="1">
        <f t="shared" si="49"/>
        <v>28</v>
      </c>
      <c r="D594" s="10">
        <f t="shared" si="50"/>
        <v>707</v>
      </c>
      <c r="L594" s="1" t="s">
        <v>51</v>
      </c>
      <c r="M594" s="1" t="s">
        <v>55</v>
      </c>
    </row>
    <row r="595" spans="1:13" ht="15" hidden="1" customHeight="1" outlineLevel="2" x14ac:dyDescent="0.25">
      <c r="A595" s="1"/>
      <c r="B595" s="8" t="str">
        <f t="shared" si="48"/>
        <v>CT Type/Compensation - Channel 29</v>
      </c>
      <c r="C595" s="1">
        <f t="shared" si="49"/>
        <v>29</v>
      </c>
      <c r="D595" s="10">
        <f t="shared" si="50"/>
        <v>708</v>
      </c>
      <c r="L595" s="1" t="s">
        <v>51</v>
      </c>
      <c r="M595" s="1" t="s">
        <v>55</v>
      </c>
    </row>
    <row r="596" spans="1:13" ht="15" hidden="1" customHeight="1" outlineLevel="2" x14ac:dyDescent="0.25">
      <c r="A596" s="1"/>
      <c r="B596" s="8" t="str">
        <f t="shared" si="48"/>
        <v>CT Type/Compensation - Channel 30</v>
      </c>
      <c r="C596" s="1">
        <f t="shared" si="49"/>
        <v>30</v>
      </c>
      <c r="D596" s="10">
        <f t="shared" si="50"/>
        <v>709</v>
      </c>
      <c r="L596" s="1" t="s">
        <v>51</v>
      </c>
      <c r="M596" s="1" t="s">
        <v>55</v>
      </c>
    </row>
    <row r="597" spans="1:13" ht="15" hidden="1" customHeight="1" outlineLevel="2" x14ac:dyDescent="0.25">
      <c r="A597" s="1"/>
      <c r="B597" s="8" t="str">
        <f t="shared" si="48"/>
        <v>CT Type/Compensation - Channel 31</v>
      </c>
      <c r="C597" s="1">
        <f t="shared" si="49"/>
        <v>31</v>
      </c>
      <c r="D597" s="10">
        <f t="shared" si="50"/>
        <v>710</v>
      </c>
      <c r="L597" s="1" t="s">
        <v>51</v>
      </c>
      <c r="M597" s="1" t="s">
        <v>55</v>
      </c>
    </row>
    <row r="598" spans="1:13" ht="15" hidden="1" customHeight="1" outlineLevel="2" x14ac:dyDescent="0.25">
      <c r="A598" s="1"/>
      <c r="B598" s="8" t="str">
        <f t="shared" si="48"/>
        <v>CT Type/Compensation - Channel 32</v>
      </c>
      <c r="C598" s="1">
        <f t="shared" si="49"/>
        <v>32</v>
      </c>
      <c r="D598" s="10">
        <f t="shared" si="50"/>
        <v>711</v>
      </c>
      <c r="L598" s="1" t="s">
        <v>51</v>
      </c>
      <c r="M598" s="1" t="s">
        <v>55</v>
      </c>
    </row>
    <row r="599" spans="1:13" ht="15" hidden="1" customHeight="1" outlineLevel="2" x14ac:dyDescent="0.25">
      <c r="A599" s="1"/>
      <c r="B599" s="8" t="str">
        <f t="shared" si="48"/>
        <v>CT Type/Compensation - Channel 33</v>
      </c>
      <c r="C599" s="1">
        <f t="shared" si="49"/>
        <v>33</v>
      </c>
      <c r="D599" s="10">
        <f t="shared" si="50"/>
        <v>712</v>
      </c>
      <c r="L599" s="1" t="s">
        <v>51</v>
      </c>
      <c r="M599" s="1" t="s">
        <v>55</v>
      </c>
    </row>
    <row r="600" spans="1:13" ht="15" hidden="1" customHeight="1" outlineLevel="2" x14ac:dyDescent="0.25">
      <c r="A600" s="1"/>
      <c r="B600" s="8" t="str">
        <f t="shared" si="48"/>
        <v>CT Type/Compensation - Channel 34</v>
      </c>
      <c r="C600" s="1">
        <f t="shared" ref="C600:C631" si="51">C599+1</f>
        <v>34</v>
      </c>
      <c r="D600" s="10">
        <f t="shared" ref="D600:D631" si="52">D599+1</f>
        <v>713</v>
      </c>
      <c r="L600" s="1" t="s">
        <v>51</v>
      </c>
      <c r="M600" s="1" t="s">
        <v>55</v>
      </c>
    </row>
    <row r="601" spans="1:13" ht="15" hidden="1" customHeight="1" outlineLevel="2" x14ac:dyDescent="0.25">
      <c r="A601" s="1"/>
      <c r="B601" s="8" t="str">
        <f t="shared" si="48"/>
        <v>CT Type/Compensation - Channel 35</v>
      </c>
      <c r="C601" s="1">
        <f t="shared" si="51"/>
        <v>35</v>
      </c>
      <c r="D601" s="10">
        <f t="shared" si="52"/>
        <v>714</v>
      </c>
      <c r="L601" s="1" t="s">
        <v>51</v>
      </c>
      <c r="M601" s="1" t="s">
        <v>55</v>
      </c>
    </row>
    <row r="602" spans="1:13" ht="15" hidden="1" customHeight="1" outlineLevel="2" x14ac:dyDescent="0.25">
      <c r="A602" s="1"/>
      <c r="B602" s="8" t="str">
        <f t="shared" si="48"/>
        <v>CT Type/Compensation - Channel 36</v>
      </c>
      <c r="C602" s="1">
        <f t="shared" si="51"/>
        <v>36</v>
      </c>
      <c r="D602" s="10">
        <f t="shared" si="52"/>
        <v>715</v>
      </c>
      <c r="L602" s="1" t="s">
        <v>51</v>
      </c>
      <c r="M602" s="1" t="s">
        <v>55</v>
      </c>
    </row>
    <row r="603" spans="1:13" ht="15" hidden="1" customHeight="1" outlineLevel="2" x14ac:dyDescent="0.25">
      <c r="A603" s="1"/>
      <c r="B603" s="8" t="str">
        <f t="shared" si="48"/>
        <v>CT Type/Compensation - Channel 37</v>
      </c>
      <c r="C603" s="1">
        <f t="shared" si="51"/>
        <v>37</v>
      </c>
      <c r="D603" s="10">
        <f t="shared" si="52"/>
        <v>716</v>
      </c>
      <c r="L603" s="1" t="s">
        <v>51</v>
      </c>
      <c r="M603" s="1" t="s">
        <v>55</v>
      </c>
    </row>
    <row r="604" spans="1:13" ht="15" hidden="1" customHeight="1" outlineLevel="2" x14ac:dyDescent="0.25">
      <c r="A604" s="1"/>
      <c r="B604" s="8" t="str">
        <f t="shared" si="48"/>
        <v>CT Type/Compensation - Channel 38</v>
      </c>
      <c r="C604" s="1">
        <f t="shared" si="51"/>
        <v>38</v>
      </c>
      <c r="D604" s="10">
        <f t="shared" si="52"/>
        <v>717</v>
      </c>
      <c r="L604" s="1" t="s">
        <v>51</v>
      </c>
      <c r="M604" s="1" t="s">
        <v>55</v>
      </c>
    </row>
    <row r="605" spans="1:13" ht="15" hidden="1" customHeight="1" outlineLevel="2" x14ac:dyDescent="0.25">
      <c r="A605" s="1"/>
      <c r="B605" s="8" t="str">
        <f t="shared" si="48"/>
        <v>CT Type/Compensation - Channel 39</v>
      </c>
      <c r="C605" s="1">
        <f t="shared" si="51"/>
        <v>39</v>
      </c>
      <c r="D605" s="10">
        <f t="shared" si="52"/>
        <v>718</v>
      </c>
      <c r="L605" s="1" t="s">
        <v>51</v>
      </c>
      <c r="M605" s="1" t="s">
        <v>55</v>
      </c>
    </row>
    <row r="606" spans="1:13" ht="15" hidden="1" customHeight="1" outlineLevel="2" x14ac:dyDescent="0.25">
      <c r="A606" s="1"/>
      <c r="B606" s="8" t="str">
        <f t="shared" si="48"/>
        <v>CT Type/Compensation - Channel 40</v>
      </c>
      <c r="C606" s="1">
        <f t="shared" si="51"/>
        <v>40</v>
      </c>
      <c r="D606" s="10">
        <f t="shared" si="52"/>
        <v>719</v>
      </c>
      <c r="L606" s="1" t="s">
        <v>51</v>
      </c>
      <c r="M606" s="1" t="s">
        <v>55</v>
      </c>
    </row>
    <row r="607" spans="1:13" ht="15" hidden="1" customHeight="1" outlineLevel="2" x14ac:dyDescent="0.25">
      <c r="A607" s="1"/>
      <c r="B607" s="8" t="str">
        <f t="shared" si="48"/>
        <v>CT Type/Compensation - Channel 41</v>
      </c>
      <c r="C607" s="1">
        <f t="shared" si="51"/>
        <v>41</v>
      </c>
      <c r="D607" s="10">
        <f t="shared" si="52"/>
        <v>720</v>
      </c>
      <c r="L607" s="1" t="s">
        <v>51</v>
      </c>
      <c r="M607" s="1" t="s">
        <v>55</v>
      </c>
    </row>
    <row r="608" spans="1:13" ht="15" hidden="1" customHeight="1" outlineLevel="2" x14ac:dyDescent="0.25">
      <c r="A608" s="1"/>
      <c r="B608" s="8" t="str">
        <f t="shared" si="48"/>
        <v>CT Type/Compensation - Channel 42</v>
      </c>
      <c r="C608" s="1">
        <f t="shared" si="51"/>
        <v>42</v>
      </c>
      <c r="D608" s="10">
        <f t="shared" si="52"/>
        <v>721</v>
      </c>
      <c r="L608" s="1" t="s">
        <v>51</v>
      </c>
      <c r="M608" s="1" t="s">
        <v>55</v>
      </c>
    </row>
    <row r="609" spans="1:13" ht="15" hidden="1" customHeight="1" outlineLevel="2" x14ac:dyDescent="0.25">
      <c r="A609" s="1"/>
      <c r="B609" s="8" t="str">
        <f t="shared" si="48"/>
        <v>CT Type/Compensation - Channel 43</v>
      </c>
      <c r="C609" s="1">
        <f t="shared" si="51"/>
        <v>43</v>
      </c>
      <c r="D609" s="10">
        <f t="shared" si="52"/>
        <v>722</v>
      </c>
      <c r="L609" s="1" t="s">
        <v>51</v>
      </c>
      <c r="M609" s="1" t="s">
        <v>55</v>
      </c>
    </row>
    <row r="610" spans="1:13" ht="15" hidden="1" customHeight="1" outlineLevel="2" x14ac:dyDescent="0.25">
      <c r="A610" s="1"/>
      <c r="B610" s="8" t="str">
        <f t="shared" si="48"/>
        <v>CT Type/Compensation - Channel 44</v>
      </c>
      <c r="C610" s="1">
        <f t="shared" si="51"/>
        <v>44</v>
      </c>
      <c r="D610" s="10">
        <f t="shared" si="52"/>
        <v>723</v>
      </c>
      <c r="L610" s="1" t="s">
        <v>51</v>
      </c>
      <c r="M610" s="1" t="s">
        <v>55</v>
      </c>
    </row>
    <row r="611" spans="1:13" ht="15" hidden="1" customHeight="1" outlineLevel="2" x14ac:dyDescent="0.25">
      <c r="A611" s="1"/>
      <c r="B611" s="8" t="str">
        <f t="shared" si="48"/>
        <v>CT Type/Compensation - Channel 45</v>
      </c>
      <c r="C611" s="1">
        <f t="shared" si="51"/>
        <v>45</v>
      </c>
      <c r="D611" s="10">
        <f t="shared" si="52"/>
        <v>724</v>
      </c>
      <c r="L611" s="1" t="s">
        <v>51</v>
      </c>
      <c r="M611" s="1" t="s">
        <v>55</v>
      </c>
    </row>
    <row r="612" spans="1:13" ht="15" hidden="1" customHeight="1" outlineLevel="2" x14ac:dyDescent="0.25">
      <c r="A612" s="1"/>
      <c r="B612" s="8" t="str">
        <f t="shared" si="48"/>
        <v>CT Type/Compensation - Channel 46</v>
      </c>
      <c r="C612" s="1">
        <f t="shared" si="51"/>
        <v>46</v>
      </c>
      <c r="D612" s="10">
        <f t="shared" si="52"/>
        <v>725</v>
      </c>
      <c r="L612" s="1" t="s">
        <v>51</v>
      </c>
      <c r="M612" s="1" t="s">
        <v>55</v>
      </c>
    </row>
    <row r="613" spans="1:13" ht="15" hidden="1" customHeight="1" outlineLevel="2" x14ac:dyDescent="0.25">
      <c r="A613" s="1"/>
      <c r="B613" s="8" t="str">
        <f t="shared" si="48"/>
        <v>CT Type/Compensation - Channel 47</v>
      </c>
      <c r="C613" s="1">
        <f t="shared" si="51"/>
        <v>47</v>
      </c>
      <c r="D613" s="10">
        <f t="shared" si="52"/>
        <v>726</v>
      </c>
      <c r="L613" s="1" t="s">
        <v>51</v>
      </c>
      <c r="M613" s="1" t="s">
        <v>55</v>
      </c>
    </row>
    <row r="614" spans="1:13" ht="15" hidden="1" customHeight="1" outlineLevel="2" x14ac:dyDescent="0.25">
      <c r="A614" s="1"/>
      <c r="B614" s="8" t="str">
        <f t="shared" si="48"/>
        <v>CT Type/Compensation - Channel 48</v>
      </c>
      <c r="C614" s="1">
        <f t="shared" si="51"/>
        <v>48</v>
      </c>
      <c r="D614" s="10">
        <f t="shared" si="52"/>
        <v>727</v>
      </c>
      <c r="L614" s="1" t="s">
        <v>51</v>
      </c>
      <c r="M614" s="1" t="s">
        <v>55</v>
      </c>
    </row>
    <row r="615" spans="1:13" ht="15" hidden="1" customHeight="1" outlineLevel="2" x14ac:dyDescent="0.25">
      <c r="A615" s="1"/>
      <c r="B615" s="8" t="str">
        <f t="shared" si="48"/>
        <v>CT Type/Compensation - Channel 49</v>
      </c>
      <c r="C615" s="1">
        <f t="shared" si="51"/>
        <v>49</v>
      </c>
      <c r="D615" s="10">
        <f t="shared" si="52"/>
        <v>728</v>
      </c>
      <c r="L615" s="1" t="s">
        <v>51</v>
      </c>
      <c r="M615" s="1" t="s">
        <v>55</v>
      </c>
    </row>
    <row r="616" spans="1:13" ht="15" hidden="1" customHeight="1" outlineLevel="2" x14ac:dyDescent="0.25">
      <c r="A616" s="1"/>
      <c r="B616" s="8" t="str">
        <f t="shared" si="48"/>
        <v>CT Type/Compensation - Channel 50</v>
      </c>
      <c r="C616" s="1">
        <f t="shared" si="51"/>
        <v>50</v>
      </c>
      <c r="D616" s="10">
        <f t="shared" si="52"/>
        <v>729</v>
      </c>
      <c r="L616" s="1" t="s">
        <v>51</v>
      </c>
      <c r="M616" s="1" t="s">
        <v>55</v>
      </c>
    </row>
    <row r="617" spans="1:13" ht="15" hidden="1" customHeight="1" outlineLevel="2" x14ac:dyDescent="0.25">
      <c r="A617" s="1"/>
      <c r="B617" s="8" t="str">
        <f t="shared" si="48"/>
        <v>CT Type/Compensation - Channel 51</v>
      </c>
      <c r="C617" s="1">
        <f t="shared" si="51"/>
        <v>51</v>
      </c>
      <c r="D617" s="10">
        <f t="shared" si="52"/>
        <v>730</v>
      </c>
      <c r="L617" s="1" t="s">
        <v>51</v>
      </c>
      <c r="M617" s="1" t="s">
        <v>55</v>
      </c>
    </row>
    <row r="618" spans="1:13" ht="15" hidden="1" customHeight="1" outlineLevel="2" x14ac:dyDescent="0.25">
      <c r="A618" s="1"/>
      <c r="B618" s="8" t="str">
        <f t="shared" si="48"/>
        <v>CT Type/Compensation - Channel 52</v>
      </c>
      <c r="C618" s="1">
        <f t="shared" si="51"/>
        <v>52</v>
      </c>
      <c r="D618" s="10">
        <f t="shared" si="52"/>
        <v>731</v>
      </c>
      <c r="L618" s="1" t="s">
        <v>51</v>
      </c>
      <c r="M618" s="1" t="s">
        <v>55</v>
      </c>
    </row>
    <row r="619" spans="1:13" ht="15" hidden="1" customHeight="1" outlineLevel="2" x14ac:dyDescent="0.25">
      <c r="A619" s="1"/>
      <c r="B619" s="8" t="str">
        <f t="shared" si="48"/>
        <v>CT Type/Compensation - Channel 53</v>
      </c>
      <c r="C619" s="1">
        <f t="shared" si="51"/>
        <v>53</v>
      </c>
      <c r="D619" s="10">
        <f t="shared" si="52"/>
        <v>732</v>
      </c>
      <c r="L619" s="1" t="s">
        <v>51</v>
      </c>
      <c r="M619" s="1" t="s">
        <v>55</v>
      </c>
    </row>
    <row r="620" spans="1:13" ht="15" hidden="1" customHeight="1" outlineLevel="2" x14ac:dyDescent="0.25">
      <c r="A620" s="1"/>
      <c r="B620" s="8" t="str">
        <f t="shared" si="48"/>
        <v>CT Type/Compensation - Channel 54</v>
      </c>
      <c r="C620" s="1">
        <f t="shared" si="51"/>
        <v>54</v>
      </c>
      <c r="D620" s="10">
        <f t="shared" si="52"/>
        <v>733</v>
      </c>
      <c r="L620" s="1" t="s">
        <v>51</v>
      </c>
      <c r="M620" s="1" t="s">
        <v>55</v>
      </c>
    </row>
    <row r="621" spans="1:13" ht="15" hidden="1" customHeight="1" outlineLevel="2" x14ac:dyDescent="0.25">
      <c r="A621" s="1"/>
      <c r="B621" s="8" t="str">
        <f t="shared" si="48"/>
        <v>CT Type/Compensation - Channel 55</v>
      </c>
      <c r="C621" s="1">
        <f t="shared" si="51"/>
        <v>55</v>
      </c>
      <c r="D621" s="10">
        <f t="shared" si="52"/>
        <v>734</v>
      </c>
      <c r="L621" s="1" t="s">
        <v>51</v>
      </c>
      <c r="M621" s="1" t="s">
        <v>55</v>
      </c>
    </row>
    <row r="622" spans="1:13" ht="15" hidden="1" customHeight="1" outlineLevel="2" x14ac:dyDescent="0.25">
      <c r="A622" s="1"/>
      <c r="B622" s="8" t="str">
        <f t="shared" si="48"/>
        <v>CT Type/Compensation - Channel 56</v>
      </c>
      <c r="C622" s="1">
        <f t="shared" si="51"/>
        <v>56</v>
      </c>
      <c r="D622" s="10">
        <f t="shared" si="52"/>
        <v>735</v>
      </c>
      <c r="L622" s="1" t="s">
        <v>51</v>
      </c>
      <c r="M622" s="1" t="s">
        <v>55</v>
      </c>
    </row>
    <row r="623" spans="1:13" ht="15" hidden="1" customHeight="1" outlineLevel="2" x14ac:dyDescent="0.25">
      <c r="A623" s="1"/>
      <c r="B623" s="8" t="str">
        <f t="shared" si="48"/>
        <v>CT Type/Compensation - Channel 57</v>
      </c>
      <c r="C623" s="1">
        <f t="shared" si="51"/>
        <v>57</v>
      </c>
      <c r="D623" s="10">
        <f t="shared" si="52"/>
        <v>736</v>
      </c>
      <c r="L623" s="1" t="s">
        <v>51</v>
      </c>
      <c r="M623" s="1" t="s">
        <v>55</v>
      </c>
    </row>
    <row r="624" spans="1:13" ht="15" hidden="1" customHeight="1" outlineLevel="2" x14ac:dyDescent="0.25">
      <c r="A624" s="1"/>
      <c r="B624" s="8" t="str">
        <f t="shared" si="48"/>
        <v>CT Type/Compensation - Channel 58</v>
      </c>
      <c r="C624" s="1">
        <f t="shared" si="51"/>
        <v>58</v>
      </c>
      <c r="D624" s="10">
        <f t="shared" si="52"/>
        <v>737</v>
      </c>
      <c r="L624" s="1" t="s">
        <v>51</v>
      </c>
      <c r="M624" s="1" t="s">
        <v>55</v>
      </c>
    </row>
    <row r="625" spans="1:13" ht="15" hidden="1" customHeight="1" outlineLevel="2" x14ac:dyDescent="0.25">
      <c r="A625" s="1"/>
      <c r="B625" s="8" t="str">
        <f t="shared" si="48"/>
        <v>CT Type/Compensation - Channel 59</v>
      </c>
      <c r="C625" s="1">
        <f t="shared" si="51"/>
        <v>59</v>
      </c>
      <c r="D625" s="10">
        <f t="shared" si="52"/>
        <v>738</v>
      </c>
      <c r="L625" s="1" t="s">
        <v>51</v>
      </c>
      <c r="M625" s="1" t="s">
        <v>55</v>
      </c>
    </row>
    <row r="626" spans="1:13" ht="15" hidden="1" customHeight="1" outlineLevel="2" x14ac:dyDescent="0.25">
      <c r="A626" s="1"/>
      <c r="B626" s="8" t="str">
        <f t="shared" si="48"/>
        <v>CT Type/Compensation - Channel 60</v>
      </c>
      <c r="C626" s="1">
        <f t="shared" si="51"/>
        <v>60</v>
      </c>
      <c r="D626" s="10">
        <f t="shared" si="52"/>
        <v>739</v>
      </c>
      <c r="L626" s="1" t="s">
        <v>51</v>
      </c>
      <c r="M626" s="1" t="s">
        <v>55</v>
      </c>
    </row>
    <row r="627" spans="1:13" ht="15" hidden="1" customHeight="1" outlineLevel="2" x14ac:dyDescent="0.25">
      <c r="A627" s="1"/>
      <c r="B627" s="8" t="str">
        <f t="shared" si="48"/>
        <v>CT Type/Compensation - Channel 61</v>
      </c>
      <c r="C627" s="1">
        <f t="shared" si="51"/>
        <v>61</v>
      </c>
      <c r="D627" s="10">
        <f t="shared" si="52"/>
        <v>740</v>
      </c>
      <c r="L627" s="1" t="s">
        <v>51</v>
      </c>
      <c r="M627" s="1" t="s">
        <v>55</v>
      </c>
    </row>
    <row r="628" spans="1:13" ht="15" hidden="1" customHeight="1" outlineLevel="2" x14ac:dyDescent="0.25">
      <c r="A628" s="1"/>
      <c r="B628" s="8" t="str">
        <f t="shared" si="48"/>
        <v>CT Type/Compensation - Channel 62</v>
      </c>
      <c r="C628" s="1">
        <f t="shared" si="51"/>
        <v>62</v>
      </c>
      <c r="D628" s="10">
        <f t="shared" si="52"/>
        <v>741</v>
      </c>
      <c r="L628" s="1" t="s">
        <v>51</v>
      </c>
      <c r="M628" s="1" t="s">
        <v>55</v>
      </c>
    </row>
    <row r="629" spans="1:13" ht="15" hidden="1" customHeight="1" outlineLevel="2" x14ac:dyDescent="0.25">
      <c r="A629" s="1"/>
      <c r="B629" s="8" t="str">
        <f t="shared" si="48"/>
        <v>CT Type/Compensation - Channel 63</v>
      </c>
      <c r="C629" s="1">
        <f t="shared" si="51"/>
        <v>63</v>
      </c>
      <c r="D629" s="10">
        <f t="shared" si="52"/>
        <v>742</v>
      </c>
      <c r="L629" s="1" t="s">
        <v>51</v>
      </c>
      <c r="M629" s="1" t="s">
        <v>55</v>
      </c>
    </row>
    <row r="630" spans="1:13" ht="15" hidden="1" customHeight="1" outlineLevel="2" x14ac:dyDescent="0.25">
      <c r="A630" s="1"/>
      <c r="B630" s="8" t="str">
        <f t="shared" si="48"/>
        <v>CT Type/Compensation - Channel 64</v>
      </c>
      <c r="C630" s="1">
        <f t="shared" si="51"/>
        <v>64</v>
      </c>
      <c r="D630" s="10">
        <f t="shared" si="52"/>
        <v>743</v>
      </c>
      <c r="L630" s="1" t="s">
        <v>51</v>
      </c>
      <c r="M630" s="1" t="s">
        <v>55</v>
      </c>
    </row>
    <row r="631" spans="1:13" ht="15" hidden="1" customHeight="1" outlineLevel="2" x14ac:dyDescent="0.25">
      <c r="A631" s="1"/>
      <c r="B631" s="8" t="str">
        <f t="shared" si="48"/>
        <v>CT Type/Compensation - Channel 65</v>
      </c>
      <c r="C631" s="1">
        <f t="shared" si="51"/>
        <v>65</v>
      </c>
      <c r="D631" s="10">
        <f t="shared" si="52"/>
        <v>744</v>
      </c>
      <c r="L631" s="1" t="s">
        <v>51</v>
      </c>
      <c r="M631" s="1" t="s">
        <v>55</v>
      </c>
    </row>
    <row r="632" spans="1:13" ht="15" hidden="1" customHeight="1" outlineLevel="2" x14ac:dyDescent="0.25">
      <c r="A632" s="1"/>
      <c r="B632" s="8" t="str">
        <f t="shared" ref="B632:B662" si="53">CONCATENATE("CT Type/Compensation - Channel ",C632)</f>
        <v>CT Type/Compensation - Channel 66</v>
      </c>
      <c r="C632" s="1">
        <f t="shared" ref="C632:C662" si="54">C631+1</f>
        <v>66</v>
      </c>
      <c r="D632" s="10">
        <f t="shared" ref="D632:D662" si="55">D631+1</f>
        <v>745</v>
      </c>
      <c r="L632" s="1" t="s">
        <v>51</v>
      </c>
      <c r="M632" s="1" t="s">
        <v>55</v>
      </c>
    </row>
    <row r="633" spans="1:13" ht="15" hidden="1" customHeight="1" outlineLevel="2" x14ac:dyDescent="0.25">
      <c r="A633" s="1"/>
      <c r="B633" s="8" t="str">
        <f t="shared" si="53"/>
        <v>CT Type/Compensation - Channel 67</v>
      </c>
      <c r="C633" s="1">
        <f t="shared" si="54"/>
        <v>67</v>
      </c>
      <c r="D633" s="10">
        <f t="shared" si="55"/>
        <v>746</v>
      </c>
      <c r="L633" s="1" t="s">
        <v>51</v>
      </c>
      <c r="M633" s="1" t="s">
        <v>55</v>
      </c>
    </row>
    <row r="634" spans="1:13" ht="15" hidden="1" customHeight="1" outlineLevel="2" x14ac:dyDescent="0.25">
      <c r="A634" s="1"/>
      <c r="B634" s="8" t="str">
        <f t="shared" si="53"/>
        <v>CT Type/Compensation - Channel 68</v>
      </c>
      <c r="C634" s="1">
        <f t="shared" si="54"/>
        <v>68</v>
      </c>
      <c r="D634" s="10">
        <f t="shared" si="55"/>
        <v>747</v>
      </c>
      <c r="L634" s="1" t="s">
        <v>51</v>
      </c>
      <c r="M634" s="1" t="s">
        <v>55</v>
      </c>
    </row>
    <row r="635" spans="1:13" ht="15" hidden="1" customHeight="1" outlineLevel="2" x14ac:dyDescent="0.25">
      <c r="A635" s="1"/>
      <c r="B635" s="8" t="str">
        <f t="shared" si="53"/>
        <v>CT Type/Compensation - Channel 69</v>
      </c>
      <c r="C635" s="1">
        <f t="shared" si="54"/>
        <v>69</v>
      </c>
      <c r="D635" s="10">
        <f t="shared" si="55"/>
        <v>748</v>
      </c>
      <c r="L635" s="1" t="s">
        <v>51</v>
      </c>
      <c r="M635" s="1" t="s">
        <v>55</v>
      </c>
    </row>
    <row r="636" spans="1:13" ht="15" hidden="1" customHeight="1" outlineLevel="2" x14ac:dyDescent="0.25">
      <c r="A636" s="1"/>
      <c r="B636" s="8" t="str">
        <f t="shared" si="53"/>
        <v>CT Type/Compensation - Channel 70</v>
      </c>
      <c r="C636" s="1">
        <f t="shared" si="54"/>
        <v>70</v>
      </c>
      <c r="D636" s="10">
        <f t="shared" si="55"/>
        <v>749</v>
      </c>
      <c r="L636" s="1" t="s">
        <v>51</v>
      </c>
      <c r="M636" s="1" t="s">
        <v>55</v>
      </c>
    </row>
    <row r="637" spans="1:13" ht="15" hidden="1" customHeight="1" outlineLevel="2" x14ac:dyDescent="0.25">
      <c r="A637" s="1"/>
      <c r="B637" s="8" t="str">
        <f t="shared" si="53"/>
        <v>CT Type/Compensation - Channel 71</v>
      </c>
      <c r="C637" s="1">
        <f t="shared" si="54"/>
        <v>71</v>
      </c>
      <c r="D637" s="10">
        <f t="shared" si="55"/>
        <v>750</v>
      </c>
      <c r="L637" s="1" t="s">
        <v>51</v>
      </c>
      <c r="M637" s="1" t="s">
        <v>55</v>
      </c>
    </row>
    <row r="638" spans="1:13" ht="15" hidden="1" customHeight="1" outlineLevel="2" x14ac:dyDescent="0.25">
      <c r="A638" s="1"/>
      <c r="B638" s="8" t="str">
        <f t="shared" si="53"/>
        <v>CT Type/Compensation - Channel 72</v>
      </c>
      <c r="C638" s="1">
        <f t="shared" si="54"/>
        <v>72</v>
      </c>
      <c r="D638" s="10">
        <f t="shared" si="55"/>
        <v>751</v>
      </c>
      <c r="L638" s="1" t="s">
        <v>51</v>
      </c>
      <c r="M638" s="1" t="s">
        <v>55</v>
      </c>
    </row>
    <row r="639" spans="1:13" ht="15" hidden="1" customHeight="1" outlineLevel="2" x14ac:dyDescent="0.25">
      <c r="A639" s="1"/>
      <c r="B639" s="8" t="str">
        <f t="shared" si="53"/>
        <v>CT Type/Compensation - Channel 73</v>
      </c>
      <c r="C639" s="1">
        <f t="shared" si="54"/>
        <v>73</v>
      </c>
      <c r="D639" s="10">
        <f t="shared" si="55"/>
        <v>752</v>
      </c>
      <c r="L639" s="1" t="s">
        <v>51</v>
      </c>
      <c r="M639" s="1" t="s">
        <v>55</v>
      </c>
    </row>
    <row r="640" spans="1:13" ht="15" hidden="1" customHeight="1" outlineLevel="2" x14ac:dyDescent="0.25">
      <c r="A640" s="1"/>
      <c r="B640" s="8" t="str">
        <f t="shared" si="53"/>
        <v>CT Type/Compensation - Channel 74</v>
      </c>
      <c r="C640" s="1">
        <f t="shared" si="54"/>
        <v>74</v>
      </c>
      <c r="D640" s="10">
        <f t="shared" si="55"/>
        <v>753</v>
      </c>
      <c r="L640" s="1" t="s">
        <v>51</v>
      </c>
      <c r="M640" s="1" t="s">
        <v>55</v>
      </c>
    </row>
    <row r="641" spans="1:13" ht="15" hidden="1" customHeight="1" outlineLevel="2" x14ac:dyDescent="0.25">
      <c r="A641" s="1"/>
      <c r="B641" s="8" t="str">
        <f t="shared" si="53"/>
        <v>CT Type/Compensation - Channel 75</v>
      </c>
      <c r="C641" s="1">
        <f t="shared" si="54"/>
        <v>75</v>
      </c>
      <c r="D641" s="10">
        <f t="shared" si="55"/>
        <v>754</v>
      </c>
      <c r="L641" s="1" t="s">
        <v>51</v>
      </c>
      <c r="M641" s="1" t="s">
        <v>55</v>
      </c>
    </row>
    <row r="642" spans="1:13" ht="15" hidden="1" customHeight="1" outlineLevel="2" x14ac:dyDescent="0.25">
      <c r="A642" s="1"/>
      <c r="B642" s="8" t="str">
        <f t="shared" si="53"/>
        <v>CT Type/Compensation - Channel 76</v>
      </c>
      <c r="C642" s="1">
        <f t="shared" si="54"/>
        <v>76</v>
      </c>
      <c r="D642" s="10">
        <f t="shared" si="55"/>
        <v>755</v>
      </c>
      <c r="L642" s="1" t="s">
        <v>51</v>
      </c>
      <c r="M642" s="1" t="s">
        <v>55</v>
      </c>
    </row>
    <row r="643" spans="1:13" ht="15" hidden="1" customHeight="1" outlineLevel="2" x14ac:dyDescent="0.25">
      <c r="A643" s="1"/>
      <c r="B643" s="8" t="str">
        <f t="shared" si="53"/>
        <v>CT Type/Compensation - Channel 77</v>
      </c>
      <c r="C643" s="1">
        <f t="shared" si="54"/>
        <v>77</v>
      </c>
      <c r="D643" s="10">
        <f t="shared" si="55"/>
        <v>756</v>
      </c>
      <c r="L643" s="1" t="s">
        <v>51</v>
      </c>
      <c r="M643" s="1" t="s">
        <v>55</v>
      </c>
    </row>
    <row r="644" spans="1:13" ht="15" hidden="1" customHeight="1" outlineLevel="2" x14ac:dyDescent="0.25">
      <c r="A644" s="1"/>
      <c r="B644" s="8" t="str">
        <f t="shared" si="53"/>
        <v>CT Type/Compensation - Channel 78</v>
      </c>
      <c r="C644" s="1">
        <f t="shared" si="54"/>
        <v>78</v>
      </c>
      <c r="D644" s="10">
        <f t="shared" si="55"/>
        <v>757</v>
      </c>
      <c r="L644" s="1" t="s">
        <v>51</v>
      </c>
      <c r="M644" s="1" t="s">
        <v>55</v>
      </c>
    </row>
    <row r="645" spans="1:13" ht="15" hidden="1" customHeight="1" outlineLevel="2" x14ac:dyDescent="0.25">
      <c r="A645" s="1"/>
      <c r="B645" s="8" t="str">
        <f t="shared" si="53"/>
        <v>CT Type/Compensation - Channel 79</v>
      </c>
      <c r="C645" s="1">
        <f t="shared" si="54"/>
        <v>79</v>
      </c>
      <c r="D645" s="10">
        <f t="shared" si="55"/>
        <v>758</v>
      </c>
      <c r="L645" s="1" t="s">
        <v>51</v>
      </c>
      <c r="M645" s="1" t="s">
        <v>55</v>
      </c>
    </row>
    <row r="646" spans="1:13" ht="15" hidden="1" customHeight="1" outlineLevel="2" x14ac:dyDescent="0.25">
      <c r="A646" s="1"/>
      <c r="B646" s="8" t="str">
        <f t="shared" si="53"/>
        <v>CT Type/Compensation - Channel 80</v>
      </c>
      <c r="C646" s="1">
        <f t="shared" si="54"/>
        <v>80</v>
      </c>
      <c r="D646" s="10">
        <f t="shared" si="55"/>
        <v>759</v>
      </c>
      <c r="L646" s="1" t="s">
        <v>51</v>
      </c>
      <c r="M646" s="1" t="s">
        <v>55</v>
      </c>
    </row>
    <row r="647" spans="1:13" ht="15" hidden="1" customHeight="1" outlineLevel="2" x14ac:dyDescent="0.25">
      <c r="A647" s="1"/>
      <c r="B647" s="8" t="str">
        <f t="shared" si="53"/>
        <v>CT Type/Compensation - Channel 81</v>
      </c>
      <c r="C647" s="1">
        <f t="shared" si="54"/>
        <v>81</v>
      </c>
      <c r="D647" s="10">
        <f t="shared" si="55"/>
        <v>760</v>
      </c>
      <c r="L647" s="1" t="s">
        <v>51</v>
      </c>
      <c r="M647" s="1" t="s">
        <v>55</v>
      </c>
    </row>
    <row r="648" spans="1:13" ht="15" hidden="1" customHeight="1" outlineLevel="2" x14ac:dyDescent="0.25">
      <c r="A648" s="1"/>
      <c r="B648" s="8" t="str">
        <f t="shared" si="53"/>
        <v>CT Type/Compensation - Channel 82</v>
      </c>
      <c r="C648" s="1">
        <f t="shared" si="54"/>
        <v>82</v>
      </c>
      <c r="D648" s="10">
        <f t="shared" si="55"/>
        <v>761</v>
      </c>
      <c r="L648" s="1" t="s">
        <v>51</v>
      </c>
      <c r="M648" s="1" t="s">
        <v>55</v>
      </c>
    </row>
    <row r="649" spans="1:13" ht="15" hidden="1" customHeight="1" outlineLevel="2" x14ac:dyDescent="0.25">
      <c r="A649" s="1"/>
      <c r="B649" s="8" t="str">
        <f t="shared" si="53"/>
        <v>CT Type/Compensation - Channel 83</v>
      </c>
      <c r="C649" s="1">
        <f t="shared" si="54"/>
        <v>83</v>
      </c>
      <c r="D649" s="10">
        <f t="shared" si="55"/>
        <v>762</v>
      </c>
      <c r="L649" s="1" t="s">
        <v>51</v>
      </c>
      <c r="M649" s="1" t="s">
        <v>55</v>
      </c>
    </row>
    <row r="650" spans="1:13" ht="15" hidden="1" customHeight="1" outlineLevel="2" x14ac:dyDescent="0.25">
      <c r="A650" s="1"/>
      <c r="B650" s="8" t="str">
        <f t="shared" si="53"/>
        <v>CT Type/Compensation - Channel 84</v>
      </c>
      <c r="C650" s="1">
        <f t="shared" si="54"/>
        <v>84</v>
      </c>
      <c r="D650" s="10">
        <f t="shared" si="55"/>
        <v>763</v>
      </c>
      <c r="L650" s="1" t="s">
        <v>51</v>
      </c>
      <c r="M650" s="1" t="s">
        <v>55</v>
      </c>
    </row>
    <row r="651" spans="1:13" ht="15" hidden="1" customHeight="1" outlineLevel="2" x14ac:dyDescent="0.25">
      <c r="A651" s="1"/>
      <c r="B651" s="8" t="str">
        <f t="shared" si="53"/>
        <v>CT Type/Compensation - Channel 85</v>
      </c>
      <c r="C651" s="1">
        <f t="shared" si="54"/>
        <v>85</v>
      </c>
      <c r="D651" s="10">
        <f t="shared" si="55"/>
        <v>764</v>
      </c>
      <c r="L651" s="1" t="s">
        <v>51</v>
      </c>
      <c r="M651" s="1" t="s">
        <v>55</v>
      </c>
    </row>
    <row r="652" spans="1:13" ht="15" hidden="1" customHeight="1" outlineLevel="2" x14ac:dyDescent="0.25">
      <c r="A652" s="1"/>
      <c r="B652" s="8" t="str">
        <f t="shared" si="53"/>
        <v>CT Type/Compensation - Channel 86</v>
      </c>
      <c r="C652" s="1">
        <f t="shared" si="54"/>
        <v>86</v>
      </c>
      <c r="D652" s="10">
        <f t="shared" si="55"/>
        <v>765</v>
      </c>
      <c r="L652" s="1" t="s">
        <v>51</v>
      </c>
      <c r="M652" s="1" t="s">
        <v>55</v>
      </c>
    </row>
    <row r="653" spans="1:13" ht="15" hidden="1" customHeight="1" outlineLevel="2" x14ac:dyDescent="0.25">
      <c r="A653" s="1"/>
      <c r="B653" s="8" t="str">
        <f t="shared" si="53"/>
        <v>CT Type/Compensation - Channel 87</v>
      </c>
      <c r="C653" s="1">
        <f t="shared" si="54"/>
        <v>87</v>
      </c>
      <c r="D653" s="10">
        <f t="shared" si="55"/>
        <v>766</v>
      </c>
      <c r="L653" s="1" t="s">
        <v>51</v>
      </c>
      <c r="M653" s="1" t="s">
        <v>55</v>
      </c>
    </row>
    <row r="654" spans="1:13" ht="15.75" hidden="1" customHeight="1" outlineLevel="2" x14ac:dyDescent="0.25">
      <c r="B654" s="8" t="str">
        <f t="shared" si="53"/>
        <v>CT Type/Compensation - Channel 88</v>
      </c>
      <c r="C654" s="1">
        <f t="shared" si="54"/>
        <v>88</v>
      </c>
      <c r="D654" s="10">
        <f t="shared" si="55"/>
        <v>767</v>
      </c>
      <c r="L654" s="1" t="s">
        <v>51</v>
      </c>
      <c r="M654" s="1" t="s">
        <v>55</v>
      </c>
    </row>
    <row r="655" spans="1:13" ht="15.75" hidden="1" customHeight="1" outlineLevel="2" x14ac:dyDescent="0.25">
      <c r="B655" s="8" t="str">
        <f t="shared" si="53"/>
        <v>CT Type/Compensation - Channel 89</v>
      </c>
      <c r="C655" s="1">
        <f t="shared" si="54"/>
        <v>89</v>
      </c>
      <c r="D655" s="10">
        <f t="shared" si="55"/>
        <v>768</v>
      </c>
      <c r="L655" s="1" t="s">
        <v>51</v>
      </c>
      <c r="M655" s="1" t="s">
        <v>55</v>
      </c>
    </row>
    <row r="656" spans="1:13" ht="15.75" hidden="1" customHeight="1" outlineLevel="2" x14ac:dyDescent="0.25">
      <c r="B656" s="8" t="str">
        <f t="shared" si="53"/>
        <v>CT Type/Compensation - Channel 90</v>
      </c>
      <c r="C656" s="1">
        <f t="shared" si="54"/>
        <v>90</v>
      </c>
      <c r="D656" s="10">
        <f t="shared" si="55"/>
        <v>769</v>
      </c>
      <c r="L656" s="1" t="s">
        <v>51</v>
      </c>
      <c r="M656" s="1" t="s">
        <v>55</v>
      </c>
    </row>
    <row r="657" spans="1:13" ht="15.75" hidden="1" customHeight="1" outlineLevel="2" x14ac:dyDescent="0.25">
      <c r="B657" s="8" t="str">
        <f t="shared" si="53"/>
        <v>CT Type/Compensation - Channel 91</v>
      </c>
      <c r="C657" s="1">
        <f t="shared" si="54"/>
        <v>91</v>
      </c>
      <c r="D657" s="10">
        <f t="shared" si="55"/>
        <v>770</v>
      </c>
      <c r="L657" s="1" t="s">
        <v>51</v>
      </c>
      <c r="M657" s="1" t="s">
        <v>55</v>
      </c>
    </row>
    <row r="658" spans="1:13" ht="15.75" hidden="1" customHeight="1" outlineLevel="2" x14ac:dyDescent="0.25">
      <c r="B658" s="8" t="str">
        <f t="shared" si="53"/>
        <v>CT Type/Compensation - Channel 92</v>
      </c>
      <c r="C658" s="1">
        <f t="shared" si="54"/>
        <v>92</v>
      </c>
      <c r="D658" s="10">
        <f t="shared" si="55"/>
        <v>771</v>
      </c>
      <c r="L658" s="1" t="s">
        <v>51</v>
      </c>
      <c r="M658" s="1" t="s">
        <v>55</v>
      </c>
    </row>
    <row r="659" spans="1:13" ht="15.75" hidden="1" customHeight="1" outlineLevel="2" x14ac:dyDescent="0.25">
      <c r="B659" s="8" t="str">
        <f t="shared" si="53"/>
        <v>CT Type/Compensation - Channel 93</v>
      </c>
      <c r="C659" s="1">
        <f t="shared" si="54"/>
        <v>93</v>
      </c>
      <c r="D659" s="10">
        <f t="shared" si="55"/>
        <v>772</v>
      </c>
      <c r="L659" s="1" t="s">
        <v>51</v>
      </c>
      <c r="M659" s="1" t="s">
        <v>55</v>
      </c>
    </row>
    <row r="660" spans="1:13" ht="15.75" hidden="1" customHeight="1" outlineLevel="2" x14ac:dyDescent="0.25">
      <c r="B660" s="8" t="str">
        <f t="shared" si="53"/>
        <v>CT Type/Compensation - Channel 94</v>
      </c>
      <c r="C660" s="1">
        <f t="shared" si="54"/>
        <v>94</v>
      </c>
      <c r="D660" s="10">
        <f t="shared" si="55"/>
        <v>773</v>
      </c>
      <c r="L660" s="1" t="s">
        <v>51</v>
      </c>
      <c r="M660" s="1" t="s">
        <v>55</v>
      </c>
    </row>
    <row r="661" spans="1:13" ht="15.75" hidden="1" customHeight="1" outlineLevel="2" x14ac:dyDescent="0.25">
      <c r="B661" s="8" t="str">
        <f t="shared" si="53"/>
        <v>CT Type/Compensation - Channel 95</v>
      </c>
      <c r="C661" s="1">
        <f t="shared" si="54"/>
        <v>95</v>
      </c>
      <c r="D661" s="10">
        <f t="shared" si="55"/>
        <v>774</v>
      </c>
      <c r="L661" s="1" t="s">
        <v>51</v>
      </c>
      <c r="M661" s="1" t="s">
        <v>55</v>
      </c>
    </row>
    <row r="662" spans="1:13" ht="15.75" hidden="1" customHeight="1" outlineLevel="2" x14ac:dyDescent="0.25">
      <c r="B662" s="8" t="str">
        <f t="shared" si="53"/>
        <v>CT Type/Compensation - Channel 96</v>
      </c>
      <c r="C662" s="1">
        <f t="shared" si="54"/>
        <v>96</v>
      </c>
      <c r="D662" s="10">
        <f t="shared" si="55"/>
        <v>775</v>
      </c>
      <c r="L662" s="1" t="s">
        <v>51</v>
      </c>
      <c r="M662" s="1" t="s">
        <v>55</v>
      </c>
    </row>
    <row r="663" spans="1:13" outlineLevel="1" collapsed="1" x14ac:dyDescent="0.25"/>
    <row r="665" spans="1:13" x14ac:dyDescent="0.25">
      <c r="A665" s="3" t="s">
        <v>215</v>
      </c>
    </row>
    <row r="666" spans="1:13" outlineLevel="1" x14ac:dyDescent="0.25">
      <c r="A666" s="13" t="s">
        <v>168</v>
      </c>
      <c r="D666" s="10">
        <v>1000</v>
      </c>
      <c r="E666" s="1">
        <f>D671</f>
        <v>1004</v>
      </c>
    </row>
    <row r="667" spans="1:13" ht="15.75" customHeight="1" outlineLevel="2" x14ac:dyDescent="0.25">
      <c r="A667" s="13"/>
      <c r="B667" s="8" t="s">
        <v>162</v>
      </c>
      <c r="D667" s="10">
        <f>D666</f>
        <v>1000</v>
      </c>
      <c r="G667" s="11" t="s">
        <v>219</v>
      </c>
    </row>
    <row r="668" spans="1:13" ht="15.75" customHeight="1" outlineLevel="2" x14ac:dyDescent="0.25">
      <c r="A668" s="13"/>
      <c r="B668" s="8" t="s">
        <v>163</v>
      </c>
      <c r="D668" s="10">
        <f t="shared" ref="D668:D671" si="56">D667+1</f>
        <v>1001</v>
      </c>
      <c r="G668" s="11" t="s">
        <v>219</v>
      </c>
    </row>
    <row r="669" spans="1:13" ht="15.75" customHeight="1" outlineLevel="2" x14ac:dyDescent="0.25">
      <c r="A669" s="13"/>
      <c r="B669" s="8" t="s">
        <v>164</v>
      </c>
      <c r="D669" s="10">
        <f t="shared" si="56"/>
        <v>1002</v>
      </c>
      <c r="G669" s="11" t="s">
        <v>219</v>
      </c>
    </row>
    <row r="670" spans="1:13" ht="15.75" customHeight="1" outlineLevel="2" x14ac:dyDescent="0.25">
      <c r="A670" s="13"/>
      <c r="B670" s="8" t="s">
        <v>165</v>
      </c>
      <c r="D670" s="10">
        <f t="shared" si="56"/>
        <v>1003</v>
      </c>
      <c r="G670" s="11" t="s">
        <v>219</v>
      </c>
    </row>
    <row r="671" spans="1:13" ht="15.75" customHeight="1" outlineLevel="2" x14ac:dyDescent="0.25">
      <c r="A671" s="13"/>
      <c r="B671" s="8" t="s">
        <v>166</v>
      </c>
      <c r="D671" s="10">
        <f t="shared" si="56"/>
        <v>1004</v>
      </c>
      <c r="G671" s="11" t="s">
        <v>219</v>
      </c>
    </row>
    <row r="672" spans="1:13" outlineLevel="1" x14ac:dyDescent="0.25">
      <c r="A672" s="13"/>
    </row>
    <row r="673" spans="1:7" outlineLevel="1" x14ac:dyDescent="0.25">
      <c r="A673" s="13" t="s">
        <v>167</v>
      </c>
      <c r="D673" s="10">
        <f>D671+1</f>
        <v>1005</v>
      </c>
      <c r="E673" s="1">
        <f>D688</f>
        <v>1019</v>
      </c>
    </row>
    <row r="674" spans="1:7" ht="15.75" customHeight="1" outlineLevel="2" x14ac:dyDescent="0.25">
      <c r="A674" s="13"/>
      <c r="B674" s="8" t="s">
        <v>143</v>
      </c>
      <c r="D674" s="10">
        <f>D673</f>
        <v>1005</v>
      </c>
      <c r="G674" s="11" t="s">
        <v>219</v>
      </c>
    </row>
    <row r="675" spans="1:7" ht="15.75" customHeight="1" outlineLevel="2" x14ac:dyDescent="0.25">
      <c r="A675" s="13"/>
      <c r="B675" s="8" t="s">
        <v>144</v>
      </c>
      <c r="D675" s="10">
        <f>D674+1</f>
        <v>1006</v>
      </c>
      <c r="G675" s="11" t="s">
        <v>219</v>
      </c>
    </row>
    <row r="676" spans="1:7" ht="15.75" customHeight="1" outlineLevel="2" x14ac:dyDescent="0.25">
      <c r="A676" s="13"/>
      <c r="B676" s="8" t="s">
        <v>145</v>
      </c>
      <c r="D676" s="10">
        <f t="shared" ref="D676:D688" si="57">D675+1</f>
        <v>1007</v>
      </c>
      <c r="G676" s="11" t="s">
        <v>219</v>
      </c>
    </row>
    <row r="677" spans="1:7" ht="15.75" customHeight="1" outlineLevel="2" x14ac:dyDescent="0.25">
      <c r="A677" s="13"/>
      <c r="B677" s="8" t="s">
        <v>146</v>
      </c>
      <c r="D677" s="10">
        <f t="shared" si="57"/>
        <v>1008</v>
      </c>
      <c r="G677" s="11" t="s">
        <v>219</v>
      </c>
    </row>
    <row r="678" spans="1:7" ht="15.75" customHeight="1" outlineLevel="2" x14ac:dyDescent="0.25">
      <c r="A678" s="13"/>
      <c r="B678" s="8" t="s">
        <v>147</v>
      </c>
      <c r="D678" s="10">
        <f t="shared" si="57"/>
        <v>1009</v>
      </c>
      <c r="G678" s="11" t="s">
        <v>219</v>
      </c>
    </row>
    <row r="679" spans="1:7" ht="15.75" customHeight="1" outlineLevel="2" x14ac:dyDescent="0.25">
      <c r="A679" s="13"/>
      <c r="B679" s="8" t="s">
        <v>148</v>
      </c>
      <c r="D679" s="10">
        <f t="shared" si="57"/>
        <v>1010</v>
      </c>
      <c r="G679" s="11" t="s">
        <v>219</v>
      </c>
    </row>
    <row r="680" spans="1:7" ht="15.75" customHeight="1" outlineLevel="2" x14ac:dyDescent="0.25">
      <c r="A680" s="13"/>
      <c r="B680" s="8" t="s">
        <v>149</v>
      </c>
      <c r="D680" s="10">
        <f t="shared" si="57"/>
        <v>1011</v>
      </c>
      <c r="G680" s="11" t="s">
        <v>219</v>
      </c>
    </row>
    <row r="681" spans="1:7" ht="15.75" customHeight="1" outlineLevel="2" x14ac:dyDescent="0.25">
      <c r="A681" s="13"/>
      <c r="B681" s="8" t="s">
        <v>150</v>
      </c>
      <c r="D681" s="10">
        <f t="shared" si="57"/>
        <v>1012</v>
      </c>
      <c r="G681" s="11" t="s">
        <v>219</v>
      </c>
    </row>
    <row r="682" spans="1:7" ht="15.75" customHeight="1" outlineLevel="2" x14ac:dyDescent="0.25">
      <c r="A682" s="13"/>
      <c r="B682" s="8" t="s">
        <v>151</v>
      </c>
      <c r="D682" s="10">
        <f t="shared" si="57"/>
        <v>1013</v>
      </c>
      <c r="G682" s="11" t="s">
        <v>219</v>
      </c>
    </row>
    <row r="683" spans="1:7" ht="15.75" customHeight="1" outlineLevel="2" x14ac:dyDescent="0.25">
      <c r="A683" s="13"/>
      <c r="B683" s="8" t="s">
        <v>152</v>
      </c>
      <c r="D683" s="10">
        <f t="shared" si="57"/>
        <v>1014</v>
      </c>
      <c r="G683" s="11" t="s">
        <v>219</v>
      </c>
    </row>
    <row r="684" spans="1:7" ht="15.75" customHeight="1" outlineLevel="2" x14ac:dyDescent="0.25">
      <c r="A684" s="13"/>
      <c r="B684" s="8" t="s">
        <v>160</v>
      </c>
      <c r="D684" s="10">
        <f t="shared" si="57"/>
        <v>1015</v>
      </c>
      <c r="G684" s="11" t="s">
        <v>219</v>
      </c>
    </row>
    <row r="685" spans="1:7" ht="15.75" customHeight="1" outlineLevel="2" x14ac:dyDescent="0.25">
      <c r="A685" s="13"/>
      <c r="B685" s="8" t="s">
        <v>153</v>
      </c>
      <c r="D685" s="10">
        <f t="shared" si="57"/>
        <v>1016</v>
      </c>
      <c r="G685" s="11" t="s">
        <v>219</v>
      </c>
    </row>
    <row r="686" spans="1:7" ht="15.75" customHeight="1" outlineLevel="2" x14ac:dyDescent="0.25">
      <c r="A686" s="13"/>
      <c r="B686" s="8" t="s">
        <v>154</v>
      </c>
      <c r="D686" s="10">
        <f t="shared" si="57"/>
        <v>1017</v>
      </c>
      <c r="G686" s="11" t="s">
        <v>219</v>
      </c>
    </row>
    <row r="687" spans="1:7" ht="15.75" customHeight="1" outlineLevel="2" x14ac:dyDescent="0.25">
      <c r="A687" s="13"/>
      <c r="B687" s="8" t="s">
        <v>161</v>
      </c>
      <c r="D687" s="10">
        <f t="shared" si="57"/>
        <v>1018</v>
      </c>
      <c r="G687" s="11" t="s">
        <v>219</v>
      </c>
    </row>
    <row r="688" spans="1:7" ht="15.75" customHeight="1" outlineLevel="2" x14ac:dyDescent="0.25">
      <c r="A688" s="13"/>
      <c r="B688" s="8" t="s">
        <v>155</v>
      </c>
      <c r="D688" s="10">
        <f t="shared" si="57"/>
        <v>1019</v>
      </c>
      <c r="G688" s="11" t="s">
        <v>219</v>
      </c>
    </row>
    <row r="689" spans="1:11" outlineLevel="1" x14ac:dyDescent="0.25">
      <c r="A689" s="13"/>
    </row>
    <row r="690" spans="1:11" ht="15" outlineLevel="1" x14ac:dyDescent="0.25">
      <c r="A690" s="20" t="s">
        <v>214</v>
      </c>
      <c r="D690" s="10">
        <v>1100</v>
      </c>
      <c r="E690" s="1">
        <f>D694</f>
        <v>1103</v>
      </c>
    </row>
    <row r="691" spans="1:11" outlineLevel="1" x14ac:dyDescent="0.25">
      <c r="A691" s="13"/>
      <c r="B691" s="8" t="s">
        <v>250</v>
      </c>
      <c r="D691" s="10">
        <f>D690</f>
        <v>1100</v>
      </c>
      <c r="G691" s="11" t="s">
        <v>219</v>
      </c>
    </row>
    <row r="692" spans="1:11" outlineLevel="1" x14ac:dyDescent="0.25">
      <c r="A692" s="13"/>
      <c r="B692" s="8" t="s">
        <v>251</v>
      </c>
      <c r="D692" s="10">
        <f>D691+1</f>
        <v>1101</v>
      </c>
      <c r="G692" s="11" t="s">
        <v>219</v>
      </c>
    </row>
    <row r="693" spans="1:11" outlineLevel="1" x14ac:dyDescent="0.25">
      <c r="A693" s="13"/>
      <c r="B693" s="8" t="s">
        <v>252</v>
      </c>
      <c r="D693" s="10">
        <f t="shared" ref="D693:D694" si="58">D692+1</f>
        <v>1102</v>
      </c>
      <c r="G693" s="11" t="s">
        <v>219</v>
      </c>
    </row>
    <row r="694" spans="1:11" outlineLevel="1" x14ac:dyDescent="0.25">
      <c r="B694" s="8" t="s">
        <v>253</v>
      </c>
      <c r="D694" s="10">
        <f t="shared" si="58"/>
        <v>1103</v>
      </c>
      <c r="G694" s="11" t="s">
        <v>219</v>
      </c>
    </row>
    <row r="695" spans="1:11" x14ac:dyDescent="0.25">
      <c r="J695"/>
      <c r="K695" s="12"/>
    </row>
    <row r="696" spans="1:11" x14ac:dyDescent="0.25">
      <c r="A696" s="3" t="s">
        <v>213</v>
      </c>
      <c r="J696"/>
      <c r="K696" s="12"/>
    </row>
    <row r="697" spans="1:11" outlineLevel="1" x14ac:dyDescent="0.25">
      <c r="A697" s="13" t="s">
        <v>169</v>
      </c>
      <c r="D697" s="10">
        <v>1200</v>
      </c>
      <c r="E697" s="1">
        <f>D703</f>
        <v>1205</v>
      </c>
    </row>
    <row r="698" spans="1:11" ht="15.75" customHeight="1" outlineLevel="2" x14ac:dyDescent="0.25">
      <c r="A698" s="13"/>
      <c r="B698" s="8" t="s">
        <v>156</v>
      </c>
      <c r="D698" s="10">
        <f>D697</f>
        <v>1200</v>
      </c>
    </row>
    <row r="699" spans="1:11" ht="15.75" customHeight="1" outlineLevel="2" x14ac:dyDescent="0.25">
      <c r="A699" s="13"/>
      <c r="B699" s="8" t="s">
        <v>157</v>
      </c>
      <c r="D699" s="10">
        <f>D698+1</f>
        <v>1201</v>
      </c>
    </row>
    <row r="700" spans="1:11" ht="15.75" customHeight="1" outlineLevel="2" x14ac:dyDescent="0.25">
      <c r="A700" s="13"/>
      <c r="B700" s="8" t="s">
        <v>173</v>
      </c>
      <c r="D700" s="10">
        <f>D699+1</f>
        <v>1202</v>
      </c>
    </row>
    <row r="701" spans="1:11" ht="15.75" customHeight="1" outlineLevel="2" x14ac:dyDescent="0.25">
      <c r="A701" s="13"/>
      <c r="B701" s="8" t="s">
        <v>174</v>
      </c>
      <c r="D701" s="10">
        <f>D700+1</f>
        <v>1203</v>
      </c>
    </row>
    <row r="702" spans="1:11" ht="15.75" customHeight="1" outlineLevel="2" x14ac:dyDescent="0.25">
      <c r="A702" s="13"/>
      <c r="B702" s="8" t="s">
        <v>158</v>
      </c>
      <c r="D702" s="10">
        <f>D701+1</f>
        <v>1204</v>
      </c>
    </row>
    <row r="703" spans="1:11" ht="15.75" customHeight="1" outlineLevel="2" x14ac:dyDescent="0.25">
      <c r="A703" s="13"/>
      <c r="B703" s="8" t="s">
        <v>159</v>
      </c>
      <c r="D703" s="10">
        <f>D702+1</f>
        <v>1205</v>
      </c>
    </row>
    <row r="704" spans="1:11" outlineLevel="1" x14ac:dyDescent="0.25">
      <c r="A704" s="13"/>
    </row>
    <row r="705" spans="1:16" outlineLevel="1" x14ac:dyDescent="0.25">
      <c r="A705" s="13" t="s">
        <v>211</v>
      </c>
    </row>
    <row r="706" spans="1:16" outlineLevel="1" x14ac:dyDescent="0.25">
      <c r="A706" s="13"/>
      <c r="B706" s="8" t="s">
        <v>194</v>
      </c>
      <c r="D706" s="10">
        <f>E697+1</f>
        <v>1206</v>
      </c>
      <c r="E706" s="1">
        <f>D709</f>
        <v>1208</v>
      </c>
    </row>
    <row r="707" spans="1:16" ht="15.75" customHeight="1" outlineLevel="2" x14ac:dyDescent="0.25">
      <c r="A707" s="13"/>
      <c r="B707" s="8" t="s">
        <v>170</v>
      </c>
      <c r="D707" s="10">
        <f>D706</f>
        <v>1206</v>
      </c>
    </row>
    <row r="708" spans="1:16" ht="15.75" customHeight="1" outlineLevel="2" x14ac:dyDescent="0.25">
      <c r="A708" s="13"/>
      <c r="B708" s="8" t="s">
        <v>171</v>
      </c>
      <c r="D708" s="10">
        <f>D707+1</f>
        <v>1207</v>
      </c>
    </row>
    <row r="709" spans="1:16" ht="15.75" customHeight="1" outlineLevel="2" x14ac:dyDescent="0.25">
      <c r="A709" s="13"/>
      <c r="B709" s="8" t="s">
        <v>172</v>
      </c>
      <c r="D709" s="10">
        <f>D708+1</f>
        <v>1208</v>
      </c>
    </row>
    <row r="710" spans="1:16" outlineLevel="1" x14ac:dyDescent="0.25">
      <c r="A710" s="13"/>
    </row>
    <row r="711" spans="1:16" s="9" customFormat="1" outlineLevel="1" x14ac:dyDescent="0.25">
      <c r="A711" s="13" t="s">
        <v>212</v>
      </c>
      <c r="C711" s="1"/>
      <c r="D711" s="10"/>
      <c r="F711" s="19"/>
      <c r="G711" s="11"/>
      <c r="H711" s="10"/>
      <c r="I711" s="11"/>
      <c r="J711" s="1"/>
      <c r="K711" s="11"/>
      <c r="L711" s="1"/>
      <c r="M711" s="1"/>
      <c r="N711" s="1"/>
      <c r="O711" s="1"/>
      <c r="P711" s="8"/>
    </row>
    <row r="712" spans="1:16" s="9" customFormat="1" outlineLevel="1" x14ac:dyDescent="0.25">
      <c r="A712" s="7"/>
      <c r="B712" s="8" t="s">
        <v>194</v>
      </c>
      <c r="C712" s="8"/>
      <c r="D712" s="10">
        <f>E706+1</f>
        <v>1209</v>
      </c>
      <c r="E712" s="1">
        <f>D808</f>
        <v>1304</v>
      </c>
      <c r="F712" s="17"/>
      <c r="G712" s="11"/>
      <c r="H712" s="10"/>
      <c r="I712" s="11"/>
      <c r="J712" s="1"/>
      <c r="K712" s="11"/>
      <c r="L712" s="1"/>
      <c r="M712" s="1"/>
      <c r="N712" s="1"/>
      <c r="O712" s="1"/>
      <c r="P712" s="8"/>
    </row>
    <row r="713" spans="1:16" ht="15.75" hidden="1" customHeight="1" outlineLevel="2" x14ac:dyDescent="0.25">
      <c r="B713" s="8" t="str">
        <f>CONCATENATE("Branch Alarm Status - Channel ",C713)</f>
        <v>Branch Alarm Status - Channel 1</v>
      </c>
      <c r="C713" s="1">
        <v>1</v>
      </c>
      <c r="D713" s="10">
        <f>D712</f>
        <v>1209</v>
      </c>
      <c r="L713" s="1" t="s">
        <v>121</v>
      </c>
    </row>
    <row r="714" spans="1:16" ht="15.75" hidden="1" customHeight="1" outlineLevel="2" x14ac:dyDescent="0.25">
      <c r="B714" s="8" t="str">
        <f t="shared" ref="B714:B777" si="59">CONCATENATE("Branch Alarm Status - Channel ",C714)</f>
        <v>Branch Alarm Status - Channel 2</v>
      </c>
      <c r="C714" s="1">
        <f t="shared" ref="C714:C745" si="60">C713+1</f>
        <v>2</v>
      </c>
      <c r="D714" s="10">
        <f t="shared" ref="D714:D745" si="61">D713+1</f>
        <v>1210</v>
      </c>
      <c r="L714" s="1" t="s">
        <v>121</v>
      </c>
    </row>
    <row r="715" spans="1:16" ht="15.75" hidden="1" customHeight="1" outlineLevel="2" x14ac:dyDescent="0.25">
      <c r="B715" s="8" t="str">
        <f t="shared" si="59"/>
        <v>Branch Alarm Status - Channel 3</v>
      </c>
      <c r="C715" s="1">
        <f t="shared" si="60"/>
        <v>3</v>
      </c>
      <c r="D715" s="10">
        <f t="shared" si="61"/>
        <v>1211</v>
      </c>
      <c r="L715" s="1" t="s">
        <v>121</v>
      </c>
    </row>
    <row r="716" spans="1:16" ht="15.75" hidden="1" customHeight="1" outlineLevel="2" x14ac:dyDescent="0.25">
      <c r="B716" s="8" t="str">
        <f t="shared" si="59"/>
        <v>Branch Alarm Status - Channel 4</v>
      </c>
      <c r="C716" s="1">
        <f t="shared" si="60"/>
        <v>4</v>
      </c>
      <c r="D716" s="10">
        <f t="shared" si="61"/>
        <v>1212</v>
      </c>
      <c r="L716" s="1" t="s">
        <v>121</v>
      </c>
    </row>
    <row r="717" spans="1:16" ht="15.75" hidden="1" customHeight="1" outlineLevel="2" x14ac:dyDescent="0.25">
      <c r="B717" s="8" t="str">
        <f t="shared" si="59"/>
        <v>Branch Alarm Status - Channel 5</v>
      </c>
      <c r="C717" s="1">
        <f t="shared" si="60"/>
        <v>5</v>
      </c>
      <c r="D717" s="10">
        <f t="shared" si="61"/>
        <v>1213</v>
      </c>
      <c r="L717" s="1" t="s">
        <v>121</v>
      </c>
    </row>
    <row r="718" spans="1:16" ht="15.75" hidden="1" customHeight="1" outlineLevel="2" x14ac:dyDescent="0.25">
      <c r="B718" s="8" t="str">
        <f t="shared" si="59"/>
        <v>Branch Alarm Status - Channel 6</v>
      </c>
      <c r="C718" s="1">
        <f t="shared" si="60"/>
        <v>6</v>
      </c>
      <c r="D718" s="10">
        <f t="shared" si="61"/>
        <v>1214</v>
      </c>
      <c r="L718" s="1" t="s">
        <v>121</v>
      </c>
    </row>
    <row r="719" spans="1:16" ht="15.75" hidden="1" customHeight="1" outlineLevel="2" x14ac:dyDescent="0.25">
      <c r="B719" s="8" t="str">
        <f t="shared" si="59"/>
        <v>Branch Alarm Status - Channel 7</v>
      </c>
      <c r="C719" s="1">
        <f t="shared" si="60"/>
        <v>7</v>
      </c>
      <c r="D719" s="10">
        <f t="shared" si="61"/>
        <v>1215</v>
      </c>
      <c r="L719" s="1" t="s">
        <v>121</v>
      </c>
    </row>
    <row r="720" spans="1:16" ht="15" hidden="1" customHeight="1" outlineLevel="2" x14ac:dyDescent="0.25">
      <c r="A720" s="1"/>
      <c r="B720" s="8" t="str">
        <f t="shared" si="59"/>
        <v>Branch Alarm Status - Channel 8</v>
      </c>
      <c r="C720" s="1">
        <f t="shared" si="60"/>
        <v>8</v>
      </c>
      <c r="D720" s="10">
        <f t="shared" si="61"/>
        <v>1216</v>
      </c>
      <c r="L720" s="1" t="s">
        <v>121</v>
      </c>
    </row>
    <row r="721" spans="1:12" ht="15" hidden="1" customHeight="1" outlineLevel="2" x14ac:dyDescent="0.25">
      <c r="A721" s="1"/>
      <c r="B721" s="8" t="str">
        <f t="shared" si="59"/>
        <v>Branch Alarm Status - Channel 9</v>
      </c>
      <c r="C721" s="1">
        <f t="shared" si="60"/>
        <v>9</v>
      </c>
      <c r="D721" s="10">
        <f t="shared" si="61"/>
        <v>1217</v>
      </c>
      <c r="L721" s="1" t="s">
        <v>121</v>
      </c>
    </row>
    <row r="722" spans="1:12" ht="15" hidden="1" customHeight="1" outlineLevel="2" x14ac:dyDescent="0.25">
      <c r="A722" s="1"/>
      <c r="B722" s="8" t="str">
        <f t="shared" si="59"/>
        <v>Branch Alarm Status - Channel 10</v>
      </c>
      <c r="C722" s="1">
        <f t="shared" si="60"/>
        <v>10</v>
      </c>
      <c r="D722" s="10">
        <f t="shared" si="61"/>
        <v>1218</v>
      </c>
      <c r="L722" s="1" t="s">
        <v>121</v>
      </c>
    </row>
    <row r="723" spans="1:12" ht="15" hidden="1" customHeight="1" outlineLevel="2" x14ac:dyDescent="0.25">
      <c r="A723" s="1"/>
      <c r="B723" s="8" t="str">
        <f t="shared" si="59"/>
        <v>Branch Alarm Status - Channel 11</v>
      </c>
      <c r="C723" s="1">
        <f t="shared" si="60"/>
        <v>11</v>
      </c>
      <c r="D723" s="10">
        <f t="shared" si="61"/>
        <v>1219</v>
      </c>
      <c r="L723" s="1" t="s">
        <v>121</v>
      </c>
    </row>
    <row r="724" spans="1:12" ht="15" hidden="1" customHeight="1" outlineLevel="2" x14ac:dyDescent="0.25">
      <c r="A724" s="1"/>
      <c r="B724" s="8" t="str">
        <f t="shared" si="59"/>
        <v>Branch Alarm Status - Channel 12</v>
      </c>
      <c r="C724" s="1">
        <f t="shared" si="60"/>
        <v>12</v>
      </c>
      <c r="D724" s="10">
        <f t="shared" si="61"/>
        <v>1220</v>
      </c>
      <c r="L724" s="1" t="s">
        <v>121</v>
      </c>
    </row>
    <row r="725" spans="1:12" ht="15" hidden="1" customHeight="1" outlineLevel="2" x14ac:dyDescent="0.25">
      <c r="A725" s="1"/>
      <c r="B725" s="8" t="str">
        <f t="shared" si="59"/>
        <v>Branch Alarm Status - Channel 13</v>
      </c>
      <c r="C725" s="1">
        <f t="shared" si="60"/>
        <v>13</v>
      </c>
      <c r="D725" s="10">
        <f t="shared" si="61"/>
        <v>1221</v>
      </c>
      <c r="L725" s="1" t="s">
        <v>121</v>
      </c>
    </row>
    <row r="726" spans="1:12" ht="15" hidden="1" customHeight="1" outlineLevel="2" x14ac:dyDescent="0.25">
      <c r="A726" s="1"/>
      <c r="B726" s="8" t="str">
        <f t="shared" si="59"/>
        <v>Branch Alarm Status - Channel 14</v>
      </c>
      <c r="C726" s="1">
        <f t="shared" si="60"/>
        <v>14</v>
      </c>
      <c r="D726" s="10">
        <f t="shared" si="61"/>
        <v>1222</v>
      </c>
      <c r="L726" s="1" t="s">
        <v>121</v>
      </c>
    </row>
    <row r="727" spans="1:12" ht="15" hidden="1" customHeight="1" outlineLevel="2" x14ac:dyDescent="0.25">
      <c r="A727" s="1"/>
      <c r="B727" s="8" t="str">
        <f t="shared" si="59"/>
        <v>Branch Alarm Status - Channel 15</v>
      </c>
      <c r="C727" s="1">
        <f t="shared" si="60"/>
        <v>15</v>
      </c>
      <c r="D727" s="10">
        <f t="shared" si="61"/>
        <v>1223</v>
      </c>
      <c r="L727" s="1" t="s">
        <v>121</v>
      </c>
    </row>
    <row r="728" spans="1:12" ht="15" hidden="1" customHeight="1" outlineLevel="2" x14ac:dyDescent="0.25">
      <c r="A728" s="1"/>
      <c r="B728" s="8" t="str">
        <f t="shared" si="59"/>
        <v>Branch Alarm Status - Channel 16</v>
      </c>
      <c r="C728" s="1">
        <f t="shared" si="60"/>
        <v>16</v>
      </c>
      <c r="D728" s="10">
        <f t="shared" si="61"/>
        <v>1224</v>
      </c>
      <c r="L728" s="1" t="s">
        <v>121</v>
      </c>
    </row>
    <row r="729" spans="1:12" ht="15" hidden="1" customHeight="1" outlineLevel="2" x14ac:dyDescent="0.25">
      <c r="A729" s="1"/>
      <c r="B729" s="8" t="str">
        <f t="shared" si="59"/>
        <v>Branch Alarm Status - Channel 17</v>
      </c>
      <c r="C729" s="1">
        <f t="shared" si="60"/>
        <v>17</v>
      </c>
      <c r="D729" s="10">
        <f t="shared" si="61"/>
        <v>1225</v>
      </c>
      <c r="L729" s="1" t="s">
        <v>121</v>
      </c>
    </row>
    <row r="730" spans="1:12" ht="15" hidden="1" customHeight="1" outlineLevel="2" x14ac:dyDescent="0.25">
      <c r="A730" s="1"/>
      <c r="B730" s="8" t="str">
        <f t="shared" si="59"/>
        <v>Branch Alarm Status - Channel 18</v>
      </c>
      <c r="C730" s="1">
        <f t="shared" si="60"/>
        <v>18</v>
      </c>
      <c r="D730" s="10">
        <f t="shared" si="61"/>
        <v>1226</v>
      </c>
      <c r="L730" s="1" t="s">
        <v>121</v>
      </c>
    </row>
    <row r="731" spans="1:12" ht="15" hidden="1" customHeight="1" outlineLevel="2" x14ac:dyDescent="0.25">
      <c r="A731" s="1"/>
      <c r="B731" s="8" t="str">
        <f t="shared" si="59"/>
        <v>Branch Alarm Status - Channel 19</v>
      </c>
      <c r="C731" s="1">
        <f t="shared" si="60"/>
        <v>19</v>
      </c>
      <c r="D731" s="10">
        <f t="shared" si="61"/>
        <v>1227</v>
      </c>
      <c r="L731" s="1" t="s">
        <v>121</v>
      </c>
    </row>
    <row r="732" spans="1:12" ht="15" hidden="1" customHeight="1" outlineLevel="2" x14ac:dyDescent="0.25">
      <c r="A732" s="1"/>
      <c r="B732" s="8" t="str">
        <f t="shared" si="59"/>
        <v>Branch Alarm Status - Channel 20</v>
      </c>
      <c r="C732" s="1">
        <f t="shared" si="60"/>
        <v>20</v>
      </c>
      <c r="D732" s="10">
        <f t="shared" si="61"/>
        <v>1228</v>
      </c>
      <c r="L732" s="1" t="s">
        <v>121</v>
      </c>
    </row>
    <row r="733" spans="1:12" ht="15" hidden="1" customHeight="1" outlineLevel="2" x14ac:dyDescent="0.25">
      <c r="A733" s="1"/>
      <c r="B733" s="8" t="str">
        <f t="shared" si="59"/>
        <v>Branch Alarm Status - Channel 21</v>
      </c>
      <c r="C733" s="1">
        <f t="shared" si="60"/>
        <v>21</v>
      </c>
      <c r="D733" s="10">
        <f t="shared" si="61"/>
        <v>1229</v>
      </c>
      <c r="L733" s="1" t="s">
        <v>121</v>
      </c>
    </row>
    <row r="734" spans="1:12" ht="15" hidden="1" customHeight="1" outlineLevel="2" x14ac:dyDescent="0.25">
      <c r="A734" s="1"/>
      <c r="B734" s="8" t="str">
        <f t="shared" si="59"/>
        <v>Branch Alarm Status - Channel 22</v>
      </c>
      <c r="C734" s="1">
        <f t="shared" si="60"/>
        <v>22</v>
      </c>
      <c r="D734" s="10">
        <f t="shared" si="61"/>
        <v>1230</v>
      </c>
      <c r="L734" s="1" t="s">
        <v>121</v>
      </c>
    </row>
    <row r="735" spans="1:12" ht="15" hidden="1" customHeight="1" outlineLevel="2" x14ac:dyDescent="0.25">
      <c r="A735" s="1"/>
      <c r="B735" s="8" t="str">
        <f t="shared" si="59"/>
        <v>Branch Alarm Status - Channel 23</v>
      </c>
      <c r="C735" s="1">
        <f t="shared" si="60"/>
        <v>23</v>
      </c>
      <c r="D735" s="10">
        <f t="shared" si="61"/>
        <v>1231</v>
      </c>
      <c r="L735" s="1" t="s">
        <v>121</v>
      </c>
    </row>
    <row r="736" spans="1:12" ht="15" hidden="1" customHeight="1" outlineLevel="2" x14ac:dyDescent="0.25">
      <c r="A736" s="1"/>
      <c r="B736" s="8" t="str">
        <f t="shared" si="59"/>
        <v>Branch Alarm Status - Channel 24</v>
      </c>
      <c r="C736" s="1">
        <f t="shared" si="60"/>
        <v>24</v>
      </c>
      <c r="D736" s="10">
        <f t="shared" si="61"/>
        <v>1232</v>
      </c>
      <c r="L736" s="1" t="s">
        <v>121</v>
      </c>
    </row>
    <row r="737" spans="1:12" ht="15" hidden="1" customHeight="1" outlineLevel="2" x14ac:dyDescent="0.25">
      <c r="A737" s="1"/>
      <c r="B737" s="8" t="str">
        <f t="shared" si="59"/>
        <v>Branch Alarm Status - Channel 25</v>
      </c>
      <c r="C737" s="1">
        <f t="shared" si="60"/>
        <v>25</v>
      </c>
      <c r="D737" s="10">
        <f t="shared" si="61"/>
        <v>1233</v>
      </c>
      <c r="L737" s="1" t="s">
        <v>121</v>
      </c>
    </row>
    <row r="738" spans="1:12" ht="15" hidden="1" customHeight="1" outlineLevel="2" x14ac:dyDescent="0.25">
      <c r="A738" s="1"/>
      <c r="B738" s="8" t="str">
        <f t="shared" si="59"/>
        <v>Branch Alarm Status - Channel 26</v>
      </c>
      <c r="C738" s="1">
        <f t="shared" si="60"/>
        <v>26</v>
      </c>
      <c r="D738" s="10">
        <f t="shared" si="61"/>
        <v>1234</v>
      </c>
      <c r="L738" s="1" t="s">
        <v>121</v>
      </c>
    </row>
    <row r="739" spans="1:12" ht="15" hidden="1" customHeight="1" outlineLevel="2" x14ac:dyDescent="0.25">
      <c r="A739" s="1"/>
      <c r="B739" s="8" t="str">
        <f t="shared" si="59"/>
        <v>Branch Alarm Status - Channel 27</v>
      </c>
      <c r="C739" s="1">
        <f t="shared" si="60"/>
        <v>27</v>
      </c>
      <c r="D739" s="10">
        <f t="shared" si="61"/>
        <v>1235</v>
      </c>
      <c r="L739" s="1" t="s">
        <v>121</v>
      </c>
    </row>
    <row r="740" spans="1:12" ht="15" hidden="1" customHeight="1" outlineLevel="2" x14ac:dyDescent="0.25">
      <c r="A740" s="1"/>
      <c r="B740" s="8" t="str">
        <f t="shared" si="59"/>
        <v>Branch Alarm Status - Channel 28</v>
      </c>
      <c r="C740" s="1">
        <f t="shared" si="60"/>
        <v>28</v>
      </c>
      <c r="D740" s="10">
        <f t="shared" si="61"/>
        <v>1236</v>
      </c>
      <c r="L740" s="1" t="s">
        <v>121</v>
      </c>
    </row>
    <row r="741" spans="1:12" ht="15" hidden="1" customHeight="1" outlineLevel="2" x14ac:dyDescent="0.25">
      <c r="A741" s="1"/>
      <c r="B741" s="8" t="str">
        <f t="shared" si="59"/>
        <v>Branch Alarm Status - Channel 29</v>
      </c>
      <c r="C741" s="1">
        <f t="shared" si="60"/>
        <v>29</v>
      </c>
      <c r="D741" s="10">
        <f t="shared" si="61"/>
        <v>1237</v>
      </c>
      <c r="L741" s="1" t="s">
        <v>121</v>
      </c>
    </row>
    <row r="742" spans="1:12" ht="15" hidden="1" customHeight="1" outlineLevel="2" x14ac:dyDescent="0.25">
      <c r="A742" s="1"/>
      <c r="B742" s="8" t="str">
        <f t="shared" si="59"/>
        <v>Branch Alarm Status - Channel 30</v>
      </c>
      <c r="C742" s="1">
        <f t="shared" si="60"/>
        <v>30</v>
      </c>
      <c r="D742" s="10">
        <f t="shared" si="61"/>
        <v>1238</v>
      </c>
      <c r="L742" s="1" t="s">
        <v>121</v>
      </c>
    </row>
    <row r="743" spans="1:12" ht="15" hidden="1" customHeight="1" outlineLevel="2" x14ac:dyDescent="0.25">
      <c r="A743" s="1"/>
      <c r="B743" s="8" t="str">
        <f t="shared" si="59"/>
        <v>Branch Alarm Status - Channel 31</v>
      </c>
      <c r="C743" s="1">
        <f t="shared" si="60"/>
        <v>31</v>
      </c>
      <c r="D743" s="10">
        <f t="shared" si="61"/>
        <v>1239</v>
      </c>
      <c r="L743" s="1" t="s">
        <v>121</v>
      </c>
    </row>
    <row r="744" spans="1:12" ht="15" hidden="1" customHeight="1" outlineLevel="2" x14ac:dyDescent="0.25">
      <c r="A744" s="1"/>
      <c r="B744" s="8" t="str">
        <f t="shared" si="59"/>
        <v>Branch Alarm Status - Channel 32</v>
      </c>
      <c r="C744" s="1">
        <f t="shared" si="60"/>
        <v>32</v>
      </c>
      <c r="D744" s="10">
        <f t="shared" si="61"/>
        <v>1240</v>
      </c>
      <c r="L744" s="1" t="s">
        <v>121</v>
      </c>
    </row>
    <row r="745" spans="1:12" ht="15" hidden="1" customHeight="1" outlineLevel="2" x14ac:dyDescent="0.25">
      <c r="A745" s="1"/>
      <c r="B745" s="8" t="str">
        <f t="shared" si="59"/>
        <v>Branch Alarm Status - Channel 33</v>
      </c>
      <c r="C745" s="1">
        <f t="shared" si="60"/>
        <v>33</v>
      </c>
      <c r="D745" s="10">
        <f t="shared" si="61"/>
        <v>1241</v>
      </c>
      <c r="L745" s="1" t="s">
        <v>121</v>
      </c>
    </row>
    <row r="746" spans="1:12" ht="15" hidden="1" customHeight="1" outlineLevel="2" x14ac:dyDescent="0.25">
      <c r="A746" s="1"/>
      <c r="B746" s="8" t="str">
        <f t="shared" si="59"/>
        <v>Branch Alarm Status - Channel 34</v>
      </c>
      <c r="C746" s="1">
        <f t="shared" ref="C746:C777" si="62">C745+1</f>
        <v>34</v>
      </c>
      <c r="D746" s="10">
        <f t="shared" ref="D746:D777" si="63">D745+1</f>
        <v>1242</v>
      </c>
      <c r="L746" s="1" t="s">
        <v>121</v>
      </c>
    </row>
    <row r="747" spans="1:12" ht="15" hidden="1" customHeight="1" outlineLevel="2" x14ac:dyDescent="0.25">
      <c r="A747" s="1"/>
      <c r="B747" s="8" t="str">
        <f t="shared" si="59"/>
        <v>Branch Alarm Status - Channel 35</v>
      </c>
      <c r="C747" s="1">
        <f t="shared" si="62"/>
        <v>35</v>
      </c>
      <c r="D747" s="10">
        <f t="shared" si="63"/>
        <v>1243</v>
      </c>
      <c r="L747" s="1" t="s">
        <v>121</v>
      </c>
    </row>
    <row r="748" spans="1:12" ht="15" hidden="1" customHeight="1" outlineLevel="2" x14ac:dyDescent="0.25">
      <c r="A748" s="1"/>
      <c r="B748" s="8" t="str">
        <f t="shared" si="59"/>
        <v>Branch Alarm Status - Channel 36</v>
      </c>
      <c r="C748" s="1">
        <f t="shared" si="62"/>
        <v>36</v>
      </c>
      <c r="D748" s="10">
        <f t="shared" si="63"/>
        <v>1244</v>
      </c>
      <c r="L748" s="1" t="s">
        <v>121</v>
      </c>
    </row>
    <row r="749" spans="1:12" ht="15" hidden="1" customHeight="1" outlineLevel="2" x14ac:dyDescent="0.25">
      <c r="A749" s="1"/>
      <c r="B749" s="8" t="str">
        <f t="shared" si="59"/>
        <v>Branch Alarm Status - Channel 37</v>
      </c>
      <c r="C749" s="1">
        <f t="shared" si="62"/>
        <v>37</v>
      </c>
      <c r="D749" s="10">
        <f t="shared" si="63"/>
        <v>1245</v>
      </c>
      <c r="L749" s="1" t="s">
        <v>121</v>
      </c>
    </row>
    <row r="750" spans="1:12" ht="15" hidden="1" customHeight="1" outlineLevel="2" x14ac:dyDescent="0.25">
      <c r="A750" s="1"/>
      <c r="B750" s="8" t="str">
        <f t="shared" si="59"/>
        <v>Branch Alarm Status - Channel 38</v>
      </c>
      <c r="C750" s="1">
        <f t="shared" si="62"/>
        <v>38</v>
      </c>
      <c r="D750" s="10">
        <f t="shared" si="63"/>
        <v>1246</v>
      </c>
      <c r="L750" s="1" t="s">
        <v>121</v>
      </c>
    </row>
    <row r="751" spans="1:12" ht="15" hidden="1" customHeight="1" outlineLevel="2" x14ac:dyDescent="0.25">
      <c r="A751" s="1"/>
      <c r="B751" s="8" t="str">
        <f t="shared" si="59"/>
        <v>Branch Alarm Status - Channel 39</v>
      </c>
      <c r="C751" s="1">
        <f t="shared" si="62"/>
        <v>39</v>
      </c>
      <c r="D751" s="10">
        <f t="shared" si="63"/>
        <v>1247</v>
      </c>
      <c r="L751" s="1" t="s">
        <v>121</v>
      </c>
    </row>
    <row r="752" spans="1:12" ht="15" hidden="1" customHeight="1" outlineLevel="2" x14ac:dyDescent="0.25">
      <c r="A752" s="1"/>
      <c r="B752" s="8" t="str">
        <f t="shared" si="59"/>
        <v>Branch Alarm Status - Channel 40</v>
      </c>
      <c r="C752" s="1">
        <f t="shared" si="62"/>
        <v>40</v>
      </c>
      <c r="D752" s="10">
        <f t="shared" si="63"/>
        <v>1248</v>
      </c>
      <c r="L752" s="1" t="s">
        <v>121</v>
      </c>
    </row>
    <row r="753" spans="1:12" ht="15" hidden="1" customHeight="1" outlineLevel="2" x14ac:dyDescent="0.25">
      <c r="A753" s="1"/>
      <c r="B753" s="8" t="str">
        <f t="shared" si="59"/>
        <v>Branch Alarm Status - Channel 41</v>
      </c>
      <c r="C753" s="1">
        <f t="shared" si="62"/>
        <v>41</v>
      </c>
      <c r="D753" s="10">
        <f t="shared" si="63"/>
        <v>1249</v>
      </c>
      <c r="L753" s="1" t="s">
        <v>121</v>
      </c>
    </row>
    <row r="754" spans="1:12" ht="15" hidden="1" customHeight="1" outlineLevel="2" x14ac:dyDescent="0.25">
      <c r="A754" s="1"/>
      <c r="B754" s="8" t="str">
        <f t="shared" si="59"/>
        <v>Branch Alarm Status - Channel 42</v>
      </c>
      <c r="C754" s="1">
        <f t="shared" si="62"/>
        <v>42</v>
      </c>
      <c r="D754" s="10">
        <f t="shared" si="63"/>
        <v>1250</v>
      </c>
      <c r="L754" s="1" t="s">
        <v>121</v>
      </c>
    </row>
    <row r="755" spans="1:12" ht="15" hidden="1" customHeight="1" outlineLevel="2" x14ac:dyDescent="0.25">
      <c r="A755" s="1"/>
      <c r="B755" s="8" t="str">
        <f t="shared" si="59"/>
        <v>Branch Alarm Status - Channel 43</v>
      </c>
      <c r="C755" s="1">
        <f t="shared" si="62"/>
        <v>43</v>
      </c>
      <c r="D755" s="10">
        <f t="shared" si="63"/>
        <v>1251</v>
      </c>
      <c r="L755" s="1" t="s">
        <v>121</v>
      </c>
    </row>
    <row r="756" spans="1:12" ht="15" hidden="1" customHeight="1" outlineLevel="2" x14ac:dyDescent="0.25">
      <c r="A756" s="1"/>
      <c r="B756" s="8" t="str">
        <f t="shared" si="59"/>
        <v>Branch Alarm Status - Channel 44</v>
      </c>
      <c r="C756" s="1">
        <f t="shared" si="62"/>
        <v>44</v>
      </c>
      <c r="D756" s="10">
        <f t="shared" si="63"/>
        <v>1252</v>
      </c>
      <c r="L756" s="1" t="s">
        <v>121</v>
      </c>
    </row>
    <row r="757" spans="1:12" ht="15" hidden="1" customHeight="1" outlineLevel="2" x14ac:dyDescent="0.25">
      <c r="A757" s="1"/>
      <c r="B757" s="8" t="str">
        <f t="shared" si="59"/>
        <v>Branch Alarm Status - Channel 45</v>
      </c>
      <c r="C757" s="1">
        <f t="shared" si="62"/>
        <v>45</v>
      </c>
      <c r="D757" s="10">
        <f t="shared" si="63"/>
        <v>1253</v>
      </c>
      <c r="L757" s="1" t="s">
        <v>121</v>
      </c>
    </row>
    <row r="758" spans="1:12" ht="15" hidden="1" customHeight="1" outlineLevel="2" x14ac:dyDescent="0.25">
      <c r="A758" s="1"/>
      <c r="B758" s="8" t="str">
        <f t="shared" si="59"/>
        <v>Branch Alarm Status - Channel 46</v>
      </c>
      <c r="C758" s="1">
        <f t="shared" si="62"/>
        <v>46</v>
      </c>
      <c r="D758" s="10">
        <f t="shared" si="63"/>
        <v>1254</v>
      </c>
      <c r="L758" s="1" t="s">
        <v>121</v>
      </c>
    </row>
    <row r="759" spans="1:12" ht="15" hidden="1" customHeight="1" outlineLevel="2" x14ac:dyDescent="0.25">
      <c r="A759" s="1"/>
      <c r="B759" s="8" t="str">
        <f t="shared" si="59"/>
        <v>Branch Alarm Status - Channel 47</v>
      </c>
      <c r="C759" s="1">
        <f t="shared" si="62"/>
        <v>47</v>
      </c>
      <c r="D759" s="10">
        <f t="shared" si="63"/>
        <v>1255</v>
      </c>
      <c r="L759" s="1" t="s">
        <v>121</v>
      </c>
    </row>
    <row r="760" spans="1:12" ht="15" hidden="1" customHeight="1" outlineLevel="2" x14ac:dyDescent="0.25">
      <c r="A760" s="1"/>
      <c r="B760" s="8" t="str">
        <f t="shared" si="59"/>
        <v>Branch Alarm Status - Channel 48</v>
      </c>
      <c r="C760" s="1">
        <f t="shared" si="62"/>
        <v>48</v>
      </c>
      <c r="D760" s="10">
        <f t="shared" si="63"/>
        <v>1256</v>
      </c>
      <c r="L760" s="1" t="s">
        <v>121</v>
      </c>
    </row>
    <row r="761" spans="1:12" ht="15" hidden="1" customHeight="1" outlineLevel="2" x14ac:dyDescent="0.25">
      <c r="A761" s="1"/>
      <c r="B761" s="8" t="str">
        <f t="shared" si="59"/>
        <v>Branch Alarm Status - Channel 49</v>
      </c>
      <c r="C761" s="1">
        <f t="shared" si="62"/>
        <v>49</v>
      </c>
      <c r="D761" s="10">
        <f t="shared" si="63"/>
        <v>1257</v>
      </c>
      <c r="L761" s="1" t="s">
        <v>121</v>
      </c>
    </row>
    <row r="762" spans="1:12" ht="15" hidden="1" customHeight="1" outlineLevel="2" x14ac:dyDescent="0.25">
      <c r="A762" s="1"/>
      <c r="B762" s="8" t="str">
        <f t="shared" si="59"/>
        <v>Branch Alarm Status - Channel 50</v>
      </c>
      <c r="C762" s="1">
        <f t="shared" si="62"/>
        <v>50</v>
      </c>
      <c r="D762" s="10">
        <f t="shared" si="63"/>
        <v>1258</v>
      </c>
      <c r="L762" s="1" t="s">
        <v>121</v>
      </c>
    </row>
    <row r="763" spans="1:12" ht="15" hidden="1" customHeight="1" outlineLevel="2" x14ac:dyDescent="0.25">
      <c r="A763" s="1"/>
      <c r="B763" s="8" t="str">
        <f t="shared" si="59"/>
        <v>Branch Alarm Status - Channel 51</v>
      </c>
      <c r="C763" s="1">
        <f t="shared" si="62"/>
        <v>51</v>
      </c>
      <c r="D763" s="10">
        <f t="shared" si="63"/>
        <v>1259</v>
      </c>
      <c r="L763" s="1" t="s">
        <v>121</v>
      </c>
    </row>
    <row r="764" spans="1:12" ht="15" hidden="1" customHeight="1" outlineLevel="2" x14ac:dyDescent="0.25">
      <c r="A764" s="1"/>
      <c r="B764" s="8" t="str">
        <f t="shared" si="59"/>
        <v>Branch Alarm Status - Channel 52</v>
      </c>
      <c r="C764" s="1">
        <f t="shared" si="62"/>
        <v>52</v>
      </c>
      <c r="D764" s="10">
        <f t="shared" si="63"/>
        <v>1260</v>
      </c>
      <c r="L764" s="1" t="s">
        <v>121</v>
      </c>
    </row>
    <row r="765" spans="1:12" ht="15" hidden="1" customHeight="1" outlineLevel="2" x14ac:dyDescent="0.25">
      <c r="A765" s="1"/>
      <c r="B765" s="8" t="str">
        <f t="shared" si="59"/>
        <v>Branch Alarm Status - Channel 53</v>
      </c>
      <c r="C765" s="1">
        <f t="shared" si="62"/>
        <v>53</v>
      </c>
      <c r="D765" s="10">
        <f t="shared" si="63"/>
        <v>1261</v>
      </c>
      <c r="L765" s="1" t="s">
        <v>121</v>
      </c>
    </row>
    <row r="766" spans="1:12" ht="15" hidden="1" customHeight="1" outlineLevel="2" x14ac:dyDescent="0.25">
      <c r="A766" s="1"/>
      <c r="B766" s="8" t="str">
        <f t="shared" si="59"/>
        <v>Branch Alarm Status - Channel 54</v>
      </c>
      <c r="C766" s="1">
        <f t="shared" si="62"/>
        <v>54</v>
      </c>
      <c r="D766" s="10">
        <f t="shared" si="63"/>
        <v>1262</v>
      </c>
      <c r="L766" s="1" t="s">
        <v>121</v>
      </c>
    </row>
    <row r="767" spans="1:12" ht="15" hidden="1" customHeight="1" outlineLevel="2" x14ac:dyDescent="0.25">
      <c r="A767" s="1"/>
      <c r="B767" s="8" t="str">
        <f t="shared" si="59"/>
        <v>Branch Alarm Status - Channel 55</v>
      </c>
      <c r="C767" s="1">
        <f t="shared" si="62"/>
        <v>55</v>
      </c>
      <c r="D767" s="10">
        <f t="shared" si="63"/>
        <v>1263</v>
      </c>
      <c r="L767" s="1" t="s">
        <v>121</v>
      </c>
    </row>
    <row r="768" spans="1:12" ht="15" hidden="1" customHeight="1" outlineLevel="2" x14ac:dyDescent="0.25">
      <c r="A768" s="1"/>
      <c r="B768" s="8" t="str">
        <f t="shared" si="59"/>
        <v>Branch Alarm Status - Channel 56</v>
      </c>
      <c r="C768" s="1">
        <f t="shared" si="62"/>
        <v>56</v>
      </c>
      <c r="D768" s="10">
        <f t="shared" si="63"/>
        <v>1264</v>
      </c>
      <c r="L768" s="1" t="s">
        <v>121</v>
      </c>
    </row>
    <row r="769" spans="1:12" ht="15" hidden="1" customHeight="1" outlineLevel="2" x14ac:dyDescent="0.25">
      <c r="A769" s="1"/>
      <c r="B769" s="8" t="str">
        <f t="shared" si="59"/>
        <v>Branch Alarm Status - Channel 57</v>
      </c>
      <c r="C769" s="1">
        <f t="shared" si="62"/>
        <v>57</v>
      </c>
      <c r="D769" s="10">
        <f t="shared" si="63"/>
        <v>1265</v>
      </c>
      <c r="L769" s="1" t="s">
        <v>121</v>
      </c>
    </row>
    <row r="770" spans="1:12" ht="15" hidden="1" customHeight="1" outlineLevel="2" x14ac:dyDescent="0.25">
      <c r="A770" s="1"/>
      <c r="B770" s="8" t="str">
        <f t="shared" si="59"/>
        <v>Branch Alarm Status - Channel 58</v>
      </c>
      <c r="C770" s="1">
        <f t="shared" si="62"/>
        <v>58</v>
      </c>
      <c r="D770" s="10">
        <f t="shared" si="63"/>
        <v>1266</v>
      </c>
      <c r="L770" s="1" t="s">
        <v>121</v>
      </c>
    </row>
    <row r="771" spans="1:12" ht="15" hidden="1" customHeight="1" outlineLevel="2" x14ac:dyDescent="0.25">
      <c r="A771" s="1"/>
      <c r="B771" s="8" t="str">
        <f t="shared" si="59"/>
        <v>Branch Alarm Status - Channel 59</v>
      </c>
      <c r="C771" s="1">
        <f t="shared" si="62"/>
        <v>59</v>
      </c>
      <c r="D771" s="10">
        <f t="shared" si="63"/>
        <v>1267</v>
      </c>
      <c r="L771" s="1" t="s">
        <v>121</v>
      </c>
    </row>
    <row r="772" spans="1:12" ht="15" hidden="1" customHeight="1" outlineLevel="2" x14ac:dyDescent="0.25">
      <c r="A772" s="1"/>
      <c r="B772" s="8" t="str">
        <f t="shared" si="59"/>
        <v>Branch Alarm Status - Channel 60</v>
      </c>
      <c r="C772" s="1">
        <f t="shared" si="62"/>
        <v>60</v>
      </c>
      <c r="D772" s="10">
        <f t="shared" si="63"/>
        <v>1268</v>
      </c>
      <c r="L772" s="1" t="s">
        <v>121</v>
      </c>
    </row>
    <row r="773" spans="1:12" ht="15" hidden="1" customHeight="1" outlineLevel="2" x14ac:dyDescent="0.25">
      <c r="A773" s="1"/>
      <c r="B773" s="8" t="str">
        <f t="shared" si="59"/>
        <v>Branch Alarm Status - Channel 61</v>
      </c>
      <c r="C773" s="1">
        <f t="shared" si="62"/>
        <v>61</v>
      </c>
      <c r="D773" s="10">
        <f t="shared" si="63"/>
        <v>1269</v>
      </c>
      <c r="L773" s="1" t="s">
        <v>121</v>
      </c>
    </row>
    <row r="774" spans="1:12" ht="15" hidden="1" customHeight="1" outlineLevel="2" x14ac:dyDescent="0.25">
      <c r="A774" s="1"/>
      <c r="B774" s="8" t="str">
        <f t="shared" si="59"/>
        <v>Branch Alarm Status - Channel 62</v>
      </c>
      <c r="C774" s="1">
        <f t="shared" si="62"/>
        <v>62</v>
      </c>
      <c r="D774" s="10">
        <f t="shared" si="63"/>
        <v>1270</v>
      </c>
      <c r="L774" s="1" t="s">
        <v>121</v>
      </c>
    </row>
    <row r="775" spans="1:12" ht="15" hidden="1" customHeight="1" outlineLevel="2" x14ac:dyDescent="0.25">
      <c r="A775" s="1"/>
      <c r="B775" s="8" t="str">
        <f t="shared" si="59"/>
        <v>Branch Alarm Status - Channel 63</v>
      </c>
      <c r="C775" s="1">
        <f t="shared" si="62"/>
        <v>63</v>
      </c>
      <c r="D775" s="10">
        <f t="shared" si="63"/>
        <v>1271</v>
      </c>
      <c r="L775" s="1" t="s">
        <v>121</v>
      </c>
    </row>
    <row r="776" spans="1:12" ht="15" hidden="1" customHeight="1" outlineLevel="2" x14ac:dyDescent="0.25">
      <c r="A776" s="1"/>
      <c r="B776" s="8" t="str">
        <f t="shared" si="59"/>
        <v>Branch Alarm Status - Channel 64</v>
      </c>
      <c r="C776" s="1">
        <f t="shared" si="62"/>
        <v>64</v>
      </c>
      <c r="D776" s="10">
        <f t="shared" si="63"/>
        <v>1272</v>
      </c>
      <c r="L776" s="1" t="s">
        <v>121</v>
      </c>
    </row>
    <row r="777" spans="1:12" ht="15" hidden="1" customHeight="1" outlineLevel="2" x14ac:dyDescent="0.25">
      <c r="A777" s="1"/>
      <c r="B777" s="8" t="str">
        <f t="shared" si="59"/>
        <v>Branch Alarm Status - Channel 65</v>
      </c>
      <c r="C777" s="1">
        <f t="shared" si="62"/>
        <v>65</v>
      </c>
      <c r="D777" s="10">
        <f t="shared" si="63"/>
        <v>1273</v>
      </c>
      <c r="L777" s="1" t="s">
        <v>121</v>
      </c>
    </row>
    <row r="778" spans="1:12" ht="15" hidden="1" customHeight="1" outlineLevel="2" x14ac:dyDescent="0.25">
      <c r="A778" s="1"/>
      <c r="B778" s="8" t="str">
        <f t="shared" ref="B778:B808" si="64">CONCATENATE("Branch Alarm Status - Channel ",C778)</f>
        <v>Branch Alarm Status - Channel 66</v>
      </c>
      <c r="C778" s="1">
        <f t="shared" ref="C778:C808" si="65">C777+1</f>
        <v>66</v>
      </c>
      <c r="D778" s="10">
        <f t="shared" ref="D778:D808" si="66">D777+1</f>
        <v>1274</v>
      </c>
      <c r="L778" s="1" t="s">
        <v>121</v>
      </c>
    </row>
    <row r="779" spans="1:12" ht="15" hidden="1" customHeight="1" outlineLevel="2" x14ac:dyDescent="0.25">
      <c r="A779" s="1"/>
      <c r="B779" s="8" t="str">
        <f t="shared" si="64"/>
        <v>Branch Alarm Status - Channel 67</v>
      </c>
      <c r="C779" s="1">
        <f t="shared" si="65"/>
        <v>67</v>
      </c>
      <c r="D779" s="10">
        <f t="shared" si="66"/>
        <v>1275</v>
      </c>
      <c r="L779" s="1" t="s">
        <v>121</v>
      </c>
    </row>
    <row r="780" spans="1:12" ht="15" hidden="1" customHeight="1" outlineLevel="2" x14ac:dyDescent="0.25">
      <c r="A780" s="1"/>
      <c r="B780" s="8" t="str">
        <f t="shared" si="64"/>
        <v>Branch Alarm Status - Channel 68</v>
      </c>
      <c r="C780" s="1">
        <f t="shared" si="65"/>
        <v>68</v>
      </c>
      <c r="D780" s="10">
        <f t="shared" si="66"/>
        <v>1276</v>
      </c>
      <c r="L780" s="1" t="s">
        <v>121</v>
      </c>
    </row>
    <row r="781" spans="1:12" ht="15" hidden="1" customHeight="1" outlineLevel="2" x14ac:dyDescent="0.25">
      <c r="A781" s="1"/>
      <c r="B781" s="8" t="str">
        <f t="shared" si="64"/>
        <v>Branch Alarm Status - Channel 69</v>
      </c>
      <c r="C781" s="1">
        <f t="shared" si="65"/>
        <v>69</v>
      </c>
      <c r="D781" s="10">
        <f t="shared" si="66"/>
        <v>1277</v>
      </c>
      <c r="L781" s="1" t="s">
        <v>121</v>
      </c>
    </row>
    <row r="782" spans="1:12" ht="15" hidden="1" customHeight="1" outlineLevel="2" x14ac:dyDescent="0.25">
      <c r="A782" s="1"/>
      <c r="B782" s="8" t="str">
        <f t="shared" si="64"/>
        <v>Branch Alarm Status - Channel 70</v>
      </c>
      <c r="C782" s="1">
        <f t="shared" si="65"/>
        <v>70</v>
      </c>
      <c r="D782" s="10">
        <f t="shared" si="66"/>
        <v>1278</v>
      </c>
      <c r="L782" s="1" t="s">
        <v>121</v>
      </c>
    </row>
    <row r="783" spans="1:12" ht="15" hidden="1" customHeight="1" outlineLevel="2" x14ac:dyDescent="0.25">
      <c r="A783" s="1"/>
      <c r="B783" s="8" t="str">
        <f t="shared" si="64"/>
        <v>Branch Alarm Status - Channel 71</v>
      </c>
      <c r="C783" s="1">
        <f t="shared" si="65"/>
        <v>71</v>
      </c>
      <c r="D783" s="10">
        <f t="shared" si="66"/>
        <v>1279</v>
      </c>
      <c r="L783" s="1" t="s">
        <v>121</v>
      </c>
    </row>
    <row r="784" spans="1:12" ht="15" hidden="1" customHeight="1" outlineLevel="2" x14ac:dyDescent="0.25">
      <c r="A784" s="1"/>
      <c r="B784" s="8" t="str">
        <f t="shared" si="64"/>
        <v>Branch Alarm Status - Channel 72</v>
      </c>
      <c r="C784" s="1">
        <f t="shared" si="65"/>
        <v>72</v>
      </c>
      <c r="D784" s="10">
        <f t="shared" si="66"/>
        <v>1280</v>
      </c>
      <c r="L784" s="1" t="s">
        <v>121</v>
      </c>
    </row>
    <row r="785" spans="1:12" ht="15" hidden="1" customHeight="1" outlineLevel="2" x14ac:dyDescent="0.25">
      <c r="A785" s="1"/>
      <c r="B785" s="8" t="str">
        <f t="shared" si="64"/>
        <v>Branch Alarm Status - Channel 73</v>
      </c>
      <c r="C785" s="1">
        <f t="shared" si="65"/>
        <v>73</v>
      </c>
      <c r="D785" s="10">
        <f t="shared" si="66"/>
        <v>1281</v>
      </c>
      <c r="L785" s="1" t="s">
        <v>121</v>
      </c>
    </row>
    <row r="786" spans="1:12" ht="15" hidden="1" customHeight="1" outlineLevel="2" x14ac:dyDescent="0.25">
      <c r="A786" s="1"/>
      <c r="B786" s="8" t="str">
        <f t="shared" si="64"/>
        <v>Branch Alarm Status - Channel 74</v>
      </c>
      <c r="C786" s="1">
        <f t="shared" si="65"/>
        <v>74</v>
      </c>
      <c r="D786" s="10">
        <f t="shared" si="66"/>
        <v>1282</v>
      </c>
      <c r="L786" s="1" t="s">
        <v>121</v>
      </c>
    </row>
    <row r="787" spans="1:12" ht="15" hidden="1" customHeight="1" outlineLevel="2" x14ac:dyDescent="0.25">
      <c r="A787" s="1"/>
      <c r="B787" s="8" t="str">
        <f t="shared" si="64"/>
        <v>Branch Alarm Status - Channel 75</v>
      </c>
      <c r="C787" s="1">
        <f t="shared" si="65"/>
        <v>75</v>
      </c>
      <c r="D787" s="10">
        <f t="shared" si="66"/>
        <v>1283</v>
      </c>
      <c r="L787" s="1" t="s">
        <v>121</v>
      </c>
    </row>
    <row r="788" spans="1:12" ht="15" hidden="1" customHeight="1" outlineLevel="2" x14ac:dyDescent="0.25">
      <c r="A788" s="1"/>
      <c r="B788" s="8" t="str">
        <f t="shared" si="64"/>
        <v>Branch Alarm Status - Channel 76</v>
      </c>
      <c r="C788" s="1">
        <f t="shared" si="65"/>
        <v>76</v>
      </c>
      <c r="D788" s="10">
        <f t="shared" si="66"/>
        <v>1284</v>
      </c>
      <c r="L788" s="1" t="s">
        <v>121</v>
      </c>
    </row>
    <row r="789" spans="1:12" ht="15" hidden="1" customHeight="1" outlineLevel="2" x14ac:dyDescent="0.25">
      <c r="A789" s="1"/>
      <c r="B789" s="8" t="str">
        <f t="shared" si="64"/>
        <v>Branch Alarm Status - Channel 77</v>
      </c>
      <c r="C789" s="1">
        <f t="shared" si="65"/>
        <v>77</v>
      </c>
      <c r="D789" s="10">
        <f t="shared" si="66"/>
        <v>1285</v>
      </c>
      <c r="L789" s="1" t="s">
        <v>121</v>
      </c>
    </row>
    <row r="790" spans="1:12" ht="15" hidden="1" customHeight="1" outlineLevel="2" x14ac:dyDescent="0.25">
      <c r="A790" s="1"/>
      <c r="B790" s="8" t="str">
        <f t="shared" si="64"/>
        <v>Branch Alarm Status - Channel 78</v>
      </c>
      <c r="C790" s="1">
        <f t="shared" si="65"/>
        <v>78</v>
      </c>
      <c r="D790" s="10">
        <f t="shared" si="66"/>
        <v>1286</v>
      </c>
      <c r="L790" s="1" t="s">
        <v>121</v>
      </c>
    </row>
    <row r="791" spans="1:12" ht="15" hidden="1" customHeight="1" outlineLevel="2" x14ac:dyDescent="0.25">
      <c r="A791" s="1"/>
      <c r="B791" s="8" t="str">
        <f t="shared" si="64"/>
        <v>Branch Alarm Status - Channel 79</v>
      </c>
      <c r="C791" s="1">
        <f t="shared" si="65"/>
        <v>79</v>
      </c>
      <c r="D791" s="10">
        <f t="shared" si="66"/>
        <v>1287</v>
      </c>
      <c r="L791" s="1" t="s">
        <v>121</v>
      </c>
    </row>
    <row r="792" spans="1:12" ht="15" hidden="1" customHeight="1" outlineLevel="2" x14ac:dyDescent="0.25">
      <c r="A792" s="1"/>
      <c r="B792" s="8" t="str">
        <f t="shared" si="64"/>
        <v>Branch Alarm Status - Channel 80</v>
      </c>
      <c r="C792" s="1">
        <f t="shared" si="65"/>
        <v>80</v>
      </c>
      <c r="D792" s="10">
        <f t="shared" si="66"/>
        <v>1288</v>
      </c>
      <c r="L792" s="1" t="s">
        <v>121</v>
      </c>
    </row>
    <row r="793" spans="1:12" ht="15" hidden="1" customHeight="1" outlineLevel="2" x14ac:dyDescent="0.25">
      <c r="A793" s="1"/>
      <c r="B793" s="8" t="str">
        <f t="shared" si="64"/>
        <v>Branch Alarm Status - Channel 81</v>
      </c>
      <c r="C793" s="1">
        <f t="shared" si="65"/>
        <v>81</v>
      </c>
      <c r="D793" s="10">
        <f t="shared" si="66"/>
        <v>1289</v>
      </c>
      <c r="L793" s="1" t="s">
        <v>121</v>
      </c>
    </row>
    <row r="794" spans="1:12" ht="15" hidden="1" customHeight="1" outlineLevel="2" x14ac:dyDescent="0.25">
      <c r="A794" s="1"/>
      <c r="B794" s="8" t="str">
        <f t="shared" si="64"/>
        <v>Branch Alarm Status - Channel 82</v>
      </c>
      <c r="C794" s="1">
        <f t="shared" si="65"/>
        <v>82</v>
      </c>
      <c r="D794" s="10">
        <f t="shared" si="66"/>
        <v>1290</v>
      </c>
      <c r="L794" s="1" t="s">
        <v>121</v>
      </c>
    </row>
    <row r="795" spans="1:12" ht="15" hidden="1" customHeight="1" outlineLevel="2" x14ac:dyDescent="0.25">
      <c r="A795" s="1"/>
      <c r="B795" s="8" t="str">
        <f t="shared" si="64"/>
        <v>Branch Alarm Status - Channel 83</v>
      </c>
      <c r="C795" s="1">
        <f t="shared" si="65"/>
        <v>83</v>
      </c>
      <c r="D795" s="10">
        <f t="shared" si="66"/>
        <v>1291</v>
      </c>
      <c r="L795" s="1" t="s">
        <v>121</v>
      </c>
    </row>
    <row r="796" spans="1:12" ht="15" hidden="1" customHeight="1" outlineLevel="2" x14ac:dyDescent="0.25">
      <c r="A796" s="1"/>
      <c r="B796" s="8" t="str">
        <f t="shared" si="64"/>
        <v>Branch Alarm Status - Channel 84</v>
      </c>
      <c r="C796" s="1">
        <f t="shared" si="65"/>
        <v>84</v>
      </c>
      <c r="D796" s="10">
        <f t="shared" si="66"/>
        <v>1292</v>
      </c>
      <c r="L796" s="1" t="s">
        <v>121</v>
      </c>
    </row>
    <row r="797" spans="1:12" ht="15" hidden="1" customHeight="1" outlineLevel="2" x14ac:dyDescent="0.25">
      <c r="A797" s="1"/>
      <c r="B797" s="8" t="str">
        <f t="shared" si="64"/>
        <v>Branch Alarm Status - Channel 85</v>
      </c>
      <c r="C797" s="1">
        <f t="shared" si="65"/>
        <v>85</v>
      </c>
      <c r="D797" s="10">
        <f t="shared" si="66"/>
        <v>1293</v>
      </c>
      <c r="L797" s="1" t="s">
        <v>121</v>
      </c>
    </row>
    <row r="798" spans="1:12" ht="15" hidden="1" customHeight="1" outlineLevel="2" x14ac:dyDescent="0.25">
      <c r="A798" s="1"/>
      <c r="B798" s="8" t="str">
        <f t="shared" si="64"/>
        <v>Branch Alarm Status - Channel 86</v>
      </c>
      <c r="C798" s="1">
        <f t="shared" si="65"/>
        <v>86</v>
      </c>
      <c r="D798" s="10">
        <f t="shared" si="66"/>
        <v>1294</v>
      </c>
      <c r="L798" s="1" t="s">
        <v>121</v>
      </c>
    </row>
    <row r="799" spans="1:12" ht="15" hidden="1" customHeight="1" outlineLevel="2" x14ac:dyDescent="0.25">
      <c r="A799" s="1"/>
      <c r="B799" s="8" t="str">
        <f t="shared" si="64"/>
        <v>Branch Alarm Status - Channel 87</v>
      </c>
      <c r="C799" s="1">
        <f t="shared" si="65"/>
        <v>87</v>
      </c>
      <c r="D799" s="10">
        <f t="shared" si="66"/>
        <v>1295</v>
      </c>
      <c r="L799" s="1" t="s">
        <v>121</v>
      </c>
    </row>
    <row r="800" spans="1:12" ht="15.75" hidden="1" customHeight="1" outlineLevel="2" x14ac:dyDescent="0.25">
      <c r="B800" s="8" t="str">
        <f t="shared" si="64"/>
        <v>Branch Alarm Status - Channel 88</v>
      </c>
      <c r="C800" s="1">
        <f t="shared" si="65"/>
        <v>88</v>
      </c>
      <c r="D800" s="10">
        <f t="shared" si="66"/>
        <v>1296</v>
      </c>
      <c r="L800" s="1" t="s">
        <v>121</v>
      </c>
    </row>
    <row r="801" spans="1:16" ht="15.75" hidden="1" customHeight="1" outlineLevel="2" x14ac:dyDescent="0.25">
      <c r="B801" s="8" t="str">
        <f t="shared" si="64"/>
        <v>Branch Alarm Status - Channel 89</v>
      </c>
      <c r="C801" s="1">
        <f t="shared" si="65"/>
        <v>89</v>
      </c>
      <c r="D801" s="10">
        <f t="shared" si="66"/>
        <v>1297</v>
      </c>
      <c r="L801" s="1" t="s">
        <v>121</v>
      </c>
    </row>
    <row r="802" spans="1:16" ht="15.75" hidden="1" customHeight="1" outlineLevel="2" x14ac:dyDescent="0.25">
      <c r="B802" s="8" t="str">
        <f t="shared" si="64"/>
        <v>Branch Alarm Status - Channel 90</v>
      </c>
      <c r="C802" s="1">
        <f t="shared" si="65"/>
        <v>90</v>
      </c>
      <c r="D802" s="10">
        <f t="shared" si="66"/>
        <v>1298</v>
      </c>
      <c r="L802" s="1" t="s">
        <v>121</v>
      </c>
    </row>
    <row r="803" spans="1:16" ht="15.75" hidden="1" customHeight="1" outlineLevel="2" x14ac:dyDescent="0.25">
      <c r="B803" s="8" t="str">
        <f t="shared" si="64"/>
        <v>Branch Alarm Status - Channel 91</v>
      </c>
      <c r="C803" s="1">
        <f t="shared" si="65"/>
        <v>91</v>
      </c>
      <c r="D803" s="10">
        <f t="shared" si="66"/>
        <v>1299</v>
      </c>
      <c r="L803" s="1" t="s">
        <v>121</v>
      </c>
    </row>
    <row r="804" spans="1:16" ht="15.75" hidden="1" customHeight="1" outlineLevel="2" x14ac:dyDescent="0.25">
      <c r="B804" s="8" t="str">
        <f t="shared" si="64"/>
        <v>Branch Alarm Status - Channel 92</v>
      </c>
      <c r="C804" s="1">
        <f t="shared" si="65"/>
        <v>92</v>
      </c>
      <c r="D804" s="10">
        <f t="shared" si="66"/>
        <v>1300</v>
      </c>
      <c r="L804" s="1" t="s">
        <v>121</v>
      </c>
    </row>
    <row r="805" spans="1:16" ht="15.75" hidden="1" customHeight="1" outlineLevel="2" x14ac:dyDescent="0.25">
      <c r="B805" s="8" t="str">
        <f t="shared" si="64"/>
        <v>Branch Alarm Status - Channel 93</v>
      </c>
      <c r="C805" s="1">
        <f t="shared" si="65"/>
        <v>93</v>
      </c>
      <c r="D805" s="10">
        <f t="shared" si="66"/>
        <v>1301</v>
      </c>
      <c r="L805" s="1" t="s">
        <v>121</v>
      </c>
    </row>
    <row r="806" spans="1:16" ht="15.75" hidden="1" customHeight="1" outlineLevel="2" x14ac:dyDescent="0.25">
      <c r="B806" s="8" t="str">
        <f t="shared" si="64"/>
        <v>Branch Alarm Status - Channel 94</v>
      </c>
      <c r="C806" s="1">
        <f t="shared" si="65"/>
        <v>94</v>
      </c>
      <c r="D806" s="10">
        <f t="shared" si="66"/>
        <v>1302</v>
      </c>
      <c r="L806" s="1" t="s">
        <v>121</v>
      </c>
    </row>
    <row r="807" spans="1:16" ht="15.75" hidden="1" customHeight="1" outlineLevel="2" x14ac:dyDescent="0.25">
      <c r="B807" s="8" t="str">
        <f t="shared" si="64"/>
        <v>Branch Alarm Status - Channel 95</v>
      </c>
      <c r="C807" s="1">
        <f t="shared" si="65"/>
        <v>95</v>
      </c>
      <c r="D807" s="10">
        <f t="shared" si="66"/>
        <v>1303</v>
      </c>
      <c r="L807" s="1" t="s">
        <v>121</v>
      </c>
    </row>
    <row r="808" spans="1:16" ht="15.75" hidden="1" customHeight="1" outlineLevel="2" x14ac:dyDescent="0.25">
      <c r="B808" s="8" t="str">
        <f t="shared" si="64"/>
        <v>Branch Alarm Status - Channel 96</v>
      </c>
      <c r="C808" s="1">
        <f t="shared" si="65"/>
        <v>96</v>
      </c>
      <c r="D808" s="10">
        <f t="shared" si="66"/>
        <v>1304</v>
      </c>
      <c r="L808" s="1" t="s">
        <v>121</v>
      </c>
    </row>
    <row r="809" spans="1:16" outlineLevel="1" collapsed="1" x14ac:dyDescent="0.25"/>
    <row r="810" spans="1:16" s="9" customFormat="1" outlineLevel="1" x14ac:dyDescent="0.25">
      <c r="A810" s="7"/>
      <c r="B810" s="8" t="s">
        <v>20</v>
      </c>
      <c r="C810" s="8"/>
      <c r="D810" s="10">
        <f>E712+1</f>
        <v>1305</v>
      </c>
      <c r="E810" s="1">
        <f>D906</f>
        <v>1400</v>
      </c>
      <c r="F810" s="17"/>
      <c r="G810" s="11"/>
      <c r="H810" s="10"/>
      <c r="I810" s="11"/>
      <c r="J810" s="1"/>
      <c r="K810" s="11"/>
      <c r="L810" s="1"/>
      <c r="M810" s="1"/>
      <c r="N810" s="1"/>
      <c r="O810" s="1"/>
      <c r="P810" s="8"/>
    </row>
    <row r="811" spans="1:16" ht="15.75" hidden="1" customHeight="1" outlineLevel="2" x14ac:dyDescent="0.25">
      <c r="B811" s="8" t="str">
        <f>CONCATENATE("Branch Voltage Presence - Channel ",C811)</f>
        <v>Branch Voltage Presence - Channel 1</v>
      </c>
      <c r="C811" s="1">
        <v>1</v>
      </c>
      <c r="D811" s="10">
        <f>D810</f>
        <v>1305</v>
      </c>
      <c r="L811" s="1" t="s">
        <v>121</v>
      </c>
    </row>
    <row r="812" spans="1:16" ht="15.75" hidden="1" customHeight="1" outlineLevel="2" x14ac:dyDescent="0.25">
      <c r="B812" s="8" t="str">
        <f t="shared" ref="B812:B875" si="67">CONCATENATE("Branch Voltage Presence - Channel ",C812)</f>
        <v>Branch Voltage Presence - Channel 2</v>
      </c>
      <c r="C812" s="1">
        <f t="shared" ref="C812:C843" si="68">C811+1</f>
        <v>2</v>
      </c>
      <c r="D812" s="10">
        <f t="shared" ref="D812:D843" si="69">D811+1</f>
        <v>1306</v>
      </c>
      <c r="L812" s="1" t="s">
        <v>121</v>
      </c>
    </row>
    <row r="813" spans="1:16" ht="15.75" hidden="1" customHeight="1" outlineLevel="2" x14ac:dyDescent="0.25">
      <c r="B813" s="8" t="str">
        <f t="shared" si="67"/>
        <v>Branch Voltage Presence - Channel 3</v>
      </c>
      <c r="C813" s="1">
        <f t="shared" si="68"/>
        <v>3</v>
      </c>
      <c r="D813" s="10">
        <f t="shared" si="69"/>
        <v>1307</v>
      </c>
      <c r="L813" s="1" t="s">
        <v>121</v>
      </c>
    </row>
    <row r="814" spans="1:16" ht="15.75" hidden="1" customHeight="1" outlineLevel="2" x14ac:dyDescent="0.25">
      <c r="B814" s="8" t="str">
        <f t="shared" si="67"/>
        <v>Branch Voltage Presence - Channel 4</v>
      </c>
      <c r="C814" s="1">
        <f t="shared" si="68"/>
        <v>4</v>
      </c>
      <c r="D814" s="10">
        <f t="shared" si="69"/>
        <v>1308</v>
      </c>
      <c r="L814" s="1" t="s">
        <v>121</v>
      </c>
    </row>
    <row r="815" spans="1:16" ht="15.75" hidden="1" customHeight="1" outlineLevel="2" x14ac:dyDescent="0.25">
      <c r="B815" s="8" t="str">
        <f t="shared" si="67"/>
        <v>Branch Voltage Presence - Channel 5</v>
      </c>
      <c r="C815" s="1">
        <f t="shared" si="68"/>
        <v>5</v>
      </c>
      <c r="D815" s="10">
        <f t="shared" si="69"/>
        <v>1309</v>
      </c>
      <c r="L815" s="1" t="s">
        <v>121</v>
      </c>
    </row>
    <row r="816" spans="1:16" ht="15" hidden="1" customHeight="1" outlineLevel="2" x14ac:dyDescent="0.25">
      <c r="A816" s="1"/>
      <c r="B816" s="8" t="str">
        <f t="shared" si="67"/>
        <v>Branch Voltage Presence - Channel 6</v>
      </c>
      <c r="C816" s="1">
        <f t="shared" si="68"/>
        <v>6</v>
      </c>
      <c r="D816" s="10">
        <f t="shared" si="69"/>
        <v>1310</v>
      </c>
      <c r="L816" s="1" t="s">
        <v>121</v>
      </c>
    </row>
    <row r="817" spans="1:12" ht="15" hidden="1" customHeight="1" outlineLevel="2" x14ac:dyDescent="0.25">
      <c r="A817" s="1"/>
      <c r="B817" s="8" t="str">
        <f t="shared" si="67"/>
        <v>Branch Voltage Presence - Channel 7</v>
      </c>
      <c r="C817" s="1">
        <f t="shared" si="68"/>
        <v>7</v>
      </c>
      <c r="D817" s="10">
        <f t="shared" si="69"/>
        <v>1311</v>
      </c>
      <c r="L817" s="1" t="s">
        <v>121</v>
      </c>
    </row>
    <row r="818" spans="1:12" ht="15" hidden="1" customHeight="1" outlineLevel="2" x14ac:dyDescent="0.25">
      <c r="A818" s="1"/>
      <c r="B818" s="8" t="str">
        <f t="shared" si="67"/>
        <v>Branch Voltage Presence - Channel 8</v>
      </c>
      <c r="C818" s="1">
        <f t="shared" si="68"/>
        <v>8</v>
      </c>
      <c r="D818" s="10">
        <f t="shared" si="69"/>
        <v>1312</v>
      </c>
      <c r="L818" s="1" t="s">
        <v>121</v>
      </c>
    </row>
    <row r="819" spans="1:12" ht="15" hidden="1" customHeight="1" outlineLevel="2" x14ac:dyDescent="0.25">
      <c r="A819" s="1"/>
      <c r="B819" s="8" t="str">
        <f t="shared" si="67"/>
        <v>Branch Voltage Presence - Channel 9</v>
      </c>
      <c r="C819" s="1">
        <f t="shared" si="68"/>
        <v>9</v>
      </c>
      <c r="D819" s="10">
        <f t="shared" si="69"/>
        <v>1313</v>
      </c>
      <c r="L819" s="1" t="s">
        <v>121</v>
      </c>
    </row>
    <row r="820" spans="1:12" ht="15" hidden="1" customHeight="1" outlineLevel="2" x14ac:dyDescent="0.25">
      <c r="A820" s="1"/>
      <c r="B820" s="8" t="str">
        <f t="shared" si="67"/>
        <v>Branch Voltage Presence - Channel 10</v>
      </c>
      <c r="C820" s="1">
        <f t="shared" si="68"/>
        <v>10</v>
      </c>
      <c r="D820" s="10">
        <f t="shared" si="69"/>
        <v>1314</v>
      </c>
      <c r="L820" s="1" t="s">
        <v>121</v>
      </c>
    </row>
    <row r="821" spans="1:12" ht="15" hidden="1" customHeight="1" outlineLevel="2" x14ac:dyDescent="0.25">
      <c r="A821" s="1"/>
      <c r="B821" s="8" t="str">
        <f t="shared" si="67"/>
        <v>Branch Voltage Presence - Channel 11</v>
      </c>
      <c r="C821" s="1">
        <f t="shared" si="68"/>
        <v>11</v>
      </c>
      <c r="D821" s="10">
        <f t="shared" si="69"/>
        <v>1315</v>
      </c>
      <c r="L821" s="1" t="s">
        <v>121</v>
      </c>
    </row>
    <row r="822" spans="1:12" ht="15" hidden="1" customHeight="1" outlineLevel="2" x14ac:dyDescent="0.25">
      <c r="A822" s="1"/>
      <c r="B822" s="8" t="str">
        <f t="shared" si="67"/>
        <v>Branch Voltage Presence - Channel 12</v>
      </c>
      <c r="C822" s="1">
        <f t="shared" si="68"/>
        <v>12</v>
      </c>
      <c r="D822" s="10">
        <f t="shared" si="69"/>
        <v>1316</v>
      </c>
      <c r="L822" s="1" t="s">
        <v>121</v>
      </c>
    </row>
    <row r="823" spans="1:12" ht="15" hidden="1" customHeight="1" outlineLevel="2" x14ac:dyDescent="0.25">
      <c r="A823" s="1"/>
      <c r="B823" s="8" t="str">
        <f t="shared" si="67"/>
        <v>Branch Voltage Presence - Channel 13</v>
      </c>
      <c r="C823" s="1">
        <f t="shared" si="68"/>
        <v>13</v>
      </c>
      <c r="D823" s="10">
        <f t="shared" si="69"/>
        <v>1317</v>
      </c>
      <c r="L823" s="1" t="s">
        <v>121</v>
      </c>
    </row>
    <row r="824" spans="1:12" ht="15" hidden="1" customHeight="1" outlineLevel="2" x14ac:dyDescent="0.25">
      <c r="A824" s="1"/>
      <c r="B824" s="8" t="str">
        <f t="shared" si="67"/>
        <v>Branch Voltage Presence - Channel 14</v>
      </c>
      <c r="C824" s="1">
        <f t="shared" si="68"/>
        <v>14</v>
      </c>
      <c r="D824" s="10">
        <f t="shared" si="69"/>
        <v>1318</v>
      </c>
      <c r="L824" s="1" t="s">
        <v>121</v>
      </c>
    </row>
    <row r="825" spans="1:12" ht="15" hidden="1" customHeight="1" outlineLevel="2" x14ac:dyDescent="0.25">
      <c r="A825" s="1"/>
      <c r="B825" s="8" t="str">
        <f t="shared" si="67"/>
        <v>Branch Voltage Presence - Channel 15</v>
      </c>
      <c r="C825" s="1">
        <f t="shared" si="68"/>
        <v>15</v>
      </c>
      <c r="D825" s="10">
        <f t="shared" si="69"/>
        <v>1319</v>
      </c>
      <c r="L825" s="1" t="s">
        <v>121</v>
      </c>
    </row>
    <row r="826" spans="1:12" ht="15" hidden="1" customHeight="1" outlineLevel="2" x14ac:dyDescent="0.25">
      <c r="A826" s="1"/>
      <c r="B826" s="8" t="str">
        <f t="shared" si="67"/>
        <v>Branch Voltage Presence - Channel 16</v>
      </c>
      <c r="C826" s="1">
        <f t="shared" si="68"/>
        <v>16</v>
      </c>
      <c r="D826" s="10">
        <f t="shared" si="69"/>
        <v>1320</v>
      </c>
      <c r="L826" s="1" t="s">
        <v>121</v>
      </c>
    </row>
    <row r="827" spans="1:12" ht="15" hidden="1" customHeight="1" outlineLevel="2" x14ac:dyDescent="0.25">
      <c r="A827" s="1"/>
      <c r="B827" s="8" t="str">
        <f t="shared" si="67"/>
        <v>Branch Voltage Presence - Channel 17</v>
      </c>
      <c r="C827" s="1">
        <f t="shared" si="68"/>
        <v>17</v>
      </c>
      <c r="D827" s="10">
        <f t="shared" si="69"/>
        <v>1321</v>
      </c>
      <c r="L827" s="1" t="s">
        <v>121</v>
      </c>
    </row>
    <row r="828" spans="1:12" ht="15" hidden="1" customHeight="1" outlineLevel="2" x14ac:dyDescent="0.25">
      <c r="A828" s="1"/>
      <c r="B828" s="8" t="str">
        <f t="shared" si="67"/>
        <v>Branch Voltage Presence - Channel 18</v>
      </c>
      <c r="C828" s="1">
        <f t="shared" si="68"/>
        <v>18</v>
      </c>
      <c r="D828" s="10">
        <f t="shared" si="69"/>
        <v>1322</v>
      </c>
      <c r="L828" s="1" t="s">
        <v>121</v>
      </c>
    </row>
    <row r="829" spans="1:12" ht="15" hidden="1" customHeight="1" outlineLevel="2" x14ac:dyDescent="0.25">
      <c r="A829" s="1"/>
      <c r="B829" s="8" t="str">
        <f t="shared" si="67"/>
        <v>Branch Voltage Presence - Channel 19</v>
      </c>
      <c r="C829" s="1">
        <f t="shared" si="68"/>
        <v>19</v>
      </c>
      <c r="D829" s="10">
        <f t="shared" si="69"/>
        <v>1323</v>
      </c>
      <c r="L829" s="1" t="s">
        <v>121</v>
      </c>
    </row>
    <row r="830" spans="1:12" ht="15" hidden="1" customHeight="1" outlineLevel="2" x14ac:dyDescent="0.25">
      <c r="A830" s="1"/>
      <c r="B830" s="8" t="str">
        <f t="shared" si="67"/>
        <v>Branch Voltage Presence - Channel 20</v>
      </c>
      <c r="C830" s="1">
        <f t="shared" si="68"/>
        <v>20</v>
      </c>
      <c r="D830" s="10">
        <f t="shared" si="69"/>
        <v>1324</v>
      </c>
      <c r="L830" s="1" t="s">
        <v>121</v>
      </c>
    </row>
    <row r="831" spans="1:12" ht="15" hidden="1" customHeight="1" outlineLevel="2" x14ac:dyDescent="0.25">
      <c r="A831" s="1"/>
      <c r="B831" s="8" t="str">
        <f t="shared" si="67"/>
        <v>Branch Voltage Presence - Channel 21</v>
      </c>
      <c r="C831" s="1">
        <f t="shared" si="68"/>
        <v>21</v>
      </c>
      <c r="D831" s="10">
        <f t="shared" si="69"/>
        <v>1325</v>
      </c>
      <c r="L831" s="1" t="s">
        <v>121</v>
      </c>
    </row>
    <row r="832" spans="1:12" ht="15" hidden="1" customHeight="1" outlineLevel="2" x14ac:dyDescent="0.25">
      <c r="A832" s="1"/>
      <c r="B832" s="8" t="str">
        <f t="shared" si="67"/>
        <v>Branch Voltage Presence - Channel 22</v>
      </c>
      <c r="C832" s="1">
        <f t="shared" si="68"/>
        <v>22</v>
      </c>
      <c r="D832" s="10">
        <f t="shared" si="69"/>
        <v>1326</v>
      </c>
      <c r="L832" s="1" t="s">
        <v>121</v>
      </c>
    </row>
    <row r="833" spans="1:12" ht="15" hidden="1" customHeight="1" outlineLevel="2" x14ac:dyDescent="0.25">
      <c r="A833" s="1"/>
      <c r="B833" s="8" t="str">
        <f t="shared" si="67"/>
        <v>Branch Voltage Presence - Channel 23</v>
      </c>
      <c r="C833" s="1">
        <f t="shared" si="68"/>
        <v>23</v>
      </c>
      <c r="D833" s="10">
        <f t="shared" si="69"/>
        <v>1327</v>
      </c>
      <c r="L833" s="1" t="s">
        <v>121</v>
      </c>
    </row>
    <row r="834" spans="1:12" ht="15" hidden="1" customHeight="1" outlineLevel="2" x14ac:dyDescent="0.25">
      <c r="A834" s="1"/>
      <c r="B834" s="8" t="str">
        <f t="shared" si="67"/>
        <v>Branch Voltage Presence - Channel 24</v>
      </c>
      <c r="C834" s="1">
        <f t="shared" si="68"/>
        <v>24</v>
      </c>
      <c r="D834" s="10">
        <f t="shared" si="69"/>
        <v>1328</v>
      </c>
      <c r="L834" s="1" t="s">
        <v>121</v>
      </c>
    </row>
    <row r="835" spans="1:12" ht="15" hidden="1" customHeight="1" outlineLevel="2" x14ac:dyDescent="0.25">
      <c r="A835" s="1"/>
      <c r="B835" s="8" t="str">
        <f t="shared" si="67"/>
        <v>Branch Voltage Presence - Channel 25</v>
      </c>
      <c r="C835" s="1">
        <f t="shared" si="68"/>
        <v>25</v>
      </c>
      <c r="D835" s="10">
        <f t="shared" si="69"/>
        <v>1329</v>
      </c>
      <c r="L835" s="1" t="s">
        <v>121</v>
      </c>
    </row>
    <row r="836" spans="1:12" ht="15" hidden="1" customHeight="1" outlineLevel="2" x14ac:dyDescent="0.25">
      <c r="A836" s="1"/>
      <c r="B836" s="8" t="str">
        <f t="shared" si="67"/>
        <v>Branch Voltage Presence - Channel 26</v>
      </c>
      <c r="C836" s="1">
        <f t="shared" si="68"/>
        <v>26</v>
      </c>
      <c r="D836" s="10">
        <f t="shared" si="69"/>
        <v>1330</v>
      </c>
      <c r="L836" s="1" t="s">
        <v>121</v>
      </c>
    </row>
    <row r="837" spans="1:12" ht="15" hidden="1" customHeight="1" outlineLevel="2" x14ac:dyDescent="0.25">
      <c r="A837" s="1"/>
      <c r="B837" s="8" t="str">
        <f t="shared" si="67"/>
        <v>Branch Voltage Presence - Channel 27</v>
      </c>
      <c r="C837" s="1">
        <f t="shared" si="68"/>
        <v>27</v>
      </c>
      <c r="D837" s="10">
        <f t="shared" si="69"/>
        <v>1331</v>
      </c>
      <c r="L837" s="1" t="s">
        <v>121</v>
      </c>
    </row>
    <row r="838" spans="1:12" ht="15" hidden="1" customHeight="1" outlineLevel="2" x14ac:dyDescent="0.25">
      <c r="A838" s="1"/>
      <c r="B838" s="8" t="str">
        <f t="shared" si="67"/>
        <v>Branch Voltage Presence - Channel 28</v>
      </c>
      <c r="C838" s="1">
        <f t="shared" si="68"/>
        <v>28</v>
      </c>
      <c r="D838" s="10">
        <f t="shared" si="69"/>
        <v>1332</v>
      </c>
      <c r="L838" s="1" t="s">
        <v>121</v>
      </c>
    </row>
    <row r="839" spans="1:12" ht="15" hidden="1" customHeight="1" outlineLevel="2" x14ac:dyDescent="0.25">
      <c r="A839" s="1"/>
      <c r="B839" s="8" t="str">
        <f t="shared" si="67"/>
        <v>Branch Voltage Presence - Channel 29</v>
      </c>
      <c r="C839" s="1">
        <f t="shared" si="68"/>
        <v>29</v>
      </c>
      <c r="D839" s="10">
        <f t="shared" si="69"/>
        <v>1333</v>
      </c>
      <c r="L839" s="1" t="s">
        <v>121</v>
      </c>
    </row>
    <row r="840" spans="1:12" ht="15" hidden="1" customHeight="1" outlineLevel="2" x14ac:dyDescent="0.25">
      <c r="A840" s="1"/>
      <c r="B840" s="8" t="str">
        <f t="shared" si="67"/>
        <v>Branch Voltage Presence - Channel 30</v>
      </c>
      <c r="C840" s="1">
        <f t="shared" si="68"/>
        <v>30</v>
      </c>
      <c r="D840" s="10">
        <f t="shared" si="69"/>
        <v>1334</v>
      </c>
      <c r="L840" s="1" t="s">
        <v>121</v>
      </c>
    </row>
    <row r="841" spans="1:12" ht="15" hidden="1" customHeight="1" outlineLevel="2" x14ac:dyDescent="0.25">
      <c r="A841" s="1"/>
      <c r="B841" s="8" t="str">
        <f t="shared" si="67"/>
        <v>Branch Voltage Presence - Channel 31</v>
      </c>
      <c r="C841" s="1">
        <f t="shared" si="68"/>
        <v>31</v>
      </c>
      <c r="D841" s="10">
        <f t="shared" si="69"/>
        <v>1335</v>
      </c>
      <c r="L841" s="1" t="s">
        <v>121</v>
      </c>
    </row>
    <row r="842" spans="1:12" ht="15" hidden="1" customHeight="1" outlineLevel="2" x14ac:dyDescent="0.25">
      <c r="A842" s="1"/>
      <c r="B842" s="8" t="str">
        <f t="shared" si="67"/>
        <v>Branch Voltage Presence - Channel 32</v>
      </c>
      <c r="C842" s="1">
        <f t="shared" si="68"/>
        <v>32</v>
      </c>
      <c r="D842" s="10">
        <f t="shared" si="69"/>
        <v>1336</v>
      </c>
      <c r="L842" s="1" t="s">
        <v>121</v>
      </c>
    </row>
    <row r="843" spans="1:12" ht="15" hidden="1" customHeight="1" outlineLevel="2" x14ac:dyDescent="0.25">
      <c r="A843" s="1"/>
      <c r="B843" s="8" t="str">
        <f t="shared" si="67"/>
        <v>Branch Voltage Presence - Channel 33</v>
      </c>
      <c r="C843" s="1">
        <f t="shared" si="68"/>
        <v>33</v>
      </c>
      <c r="D843" s="10">
        <f t="shared" si="69"/>
        <v>1337</v>
      </c>
      <c r="L843" s="1" t="s">
        <v>121</v>
      </c>
    </row>
    <row r="844" spans="1:12" ht="15" hidden="1" customHeight="1" outlineLevel="2" x14ac:dyDescent="0.25">
      <c r="A844" s="1"/>
      <c r="B844" s="8" t="str">
        <f t="shared" si="67"/>
        <v>Branch Voltage Presence - Channel 34</v>
      </c>
      <c r="C844" s="1">
        <f t="shared" ref="C844:C875" si="70">C843+1</f>
        <v>34</v>
      </c>
      <c r="D844" s="10">
        <f t="shared" ref="D844:D875" si="71">D843+1</f>
        <v>1338</v>
      </c>
      <c r="L844" s="1" t="s">
        <v>121</v>
      </c>
    </row>
    <row r="845" spans="1:12" ht="15" hidden="1" customHeight="1" outlineLevel="2" x14ac:dyDescent="0.25">
      <c r="A845" s="1"/>
      <c r="B845" s="8" t="str">
        <f t="shared" si="67"/>
        <v>Branch Voltage Presence - Channel 35</v>
      </c>
      <c r="C845" s="1">
        <f t="shared" si="70"/>
        <v>35</v>
      </c>
      <c r="D845" s="10">
        <f t="shared" si="71"/>
        <v>1339</v>
      </c>
      <c r="L845" s="1" t="s">
        <v>121</v>
      </c>
    </row>
    <row r="846" spans="1:12" ht="15" hidden="1" customHeight="1" outlineLevel="2" x14ac:dyDescent="0.25">
      <c r="A846" s="1"/>
      <c r="B846" s="8" t="str">
        <f t="shared" si="67"/>
        <v>Branch Voltage Presence - Channel 36</v>
      </c>
      <c r="C846" s="1">
        <f t="shared" si="70"/>
        <v>36</v>
      </c>
      <c r="D846" s="10">
        <f t="shared" si="71"/>
        <v>1340</v>
      </c>
      <c r="L846" s="1" t="s">
        <v>121</v>
      </c>
    </row>
    <row r="847" spans="1:12" ht="15" hidden="1" customHeight="1" outlineLevel="2" x14ac:dyDescent="0.25">
      <c r="A847" s="1"/>
      <c r="B847" s="8" t="str">
        <f t="shared" si="67"/>
        <v>Branch Voltage Presence - Channel 37</v>
      </c>
      <c r="C847" s="1">
        <f t="shared" si="70"/>
        <v>37</v>
      </c>
      <c r="D847" s="10">
        <f t="shared" si="71"/>
        <v>1341</v>
      </c>
      <c r="L847" s="1" t="s">
        <v>121</v>
      </c>
    </row>
    <row r="848" spans="1:12" ht="15" hidden="1" customHeight="1" outlineLevel="2" x14ac:dyDescent="0.25">
      <c r="A848" s="1"/>
      <c r="B848" s="8" t="str">
        <f t="shared" si="67"/>
        <v>Branch Voltage Presence - Channel 38</v>
      </c>
      <c r="C848" s="1">
        <f t="shared" si="70"/>
        <v>38</v>
      </c>
      <c r="D848" s="10">
        <f t="shared" si="71"/>
        <v>1342</v>
      </c>
      <c r="L848" s="1" t="s">
        <v>121</v>
      </c>
    </row>
    <row r="849" spans="1:12" ht="15" hidden="1" customHeight="1" outlineLevel="2" x14ac:dyDescent="0.25">
      <c r="A849" s="1"/>
      <c r="B849" s="8" t="str">
        <f t="shared" si="67"/>
        <v>Branch Voltage Presence - Channel 39</v>
      </c>
      <c r="C849" s="1">
        <f t="shared" si="70"/>
        <v>39</v>
      </c>
      <c r="D849" s="10">
        <f t="shared" si="71"/>
        <v>1343</v>
      </c>
      <c r="L849" s="1" t="s">
        <v>121</v>
      </c>
    </row>
    <row r="850" spans="1:12" ht="15" hidden="1" customHeight="1" outlineLevel="2" x14ac:dyDescent="0.25">
      <c r="A850" s="1"/>
      <c r="B850" s="8" t="str">
        <f t="shared" si="67"/>
        <v>Branch Voltage Presence - Channel 40</v>
      </c>
      <c r="C850" s="1">
        <f t="shared" si="70"/>
        <v>40</v>
      </c>
      <c r="D850" s="10">
        <f t="shared" si="71"/>
        <v>1344</v>
      </c>
      <c r="L850" s="1" t="s">
        <v>121</v>
      </c>
    </row>
    <row r="851" spans="1:12" ht="15" hidden="1" customHeight="1" outlineLevel="2" x14ac:dyDescent="0.25">
      <c r="A851" s="1"/>
      <c r="B851" s="8" t="str">
        <f t="shared" si="67"/>
        <v>Branch Voltage Presence - Channel 41</v>
      </c>
      <c r="C851" s="1">
        <f t="shared" si="70"/>
        <v>41</v>
      </c>
      <c r="D851" s="10">
        <f t="shared" si="71"/>
        <v>1345</v>
      </c>
      <c r="L851" s="1" t="s">
        <v>121</v>
      </c>
    </row>
    <row r="852" spans="1:12" ht="15" hidden="1" customHeight="1" outlineLevel="2" x14ac:dyDescent="0.25">
      <c r="A852" s="1"/>
      <c r="B852" s="8" t="str">
        <f t="shared" si="67"/>
        <v>Branch Voltage Presence - Channel 42</v>
      </c>
      <c r="C852" s="1">
        <f t="shared" si="70"/>
        <v>42</v>
      </c>
      <c r="D852" s="10">
        <f t="shared" si="71"/>
        <v>1346</v>
      </c>
      <c r="L852" s="1" t="s">
        <v>121</v>
      </c>
    </row>
    <row r="853" spans="1:12" ht="15" hidden="1" customHeight="1" outlineLevel="2" x14ac:dyDescent="0.25">
      <c r="A853" s="1"/>
      <c r="B853" s="8" t="str">
        <f t="shared" si="67"/>
        <v>Branch Voltage Presence - Channel 43</v>
      </c>
      <c r="C853" s="1">
        <f t="shared" si="70"/>
        <v>43</v>
      </c>
      <c r="D853" s="10">
        <f t="shared" si="71"/>
        <v>1347</v>
      </c>
      <c r="L853" s="1" t="s">
        <v>121</v>
      </c>
    </row>
    <row r="854" spans="1:12" ht="15" hidden="1" customHeight="1" outlineLevel="2" x14ac:dyDescent="0.25">
      <c r="A854" s="1"/>
      <c r="B854" s="8" t="str">
        <f t="shared" si="67"/>
        <v>Branch Voltage Presence - Channel 44</v>
      </c>
      <c r="C854" s="1">
        <f t="shared" si="70"/>
        <v>44</v>
      </c>
      <c r="D854" s="10">
        <f t="shared" si="71"/>
        <v>1348</v>
      </c>
      <c r="L854" s="1" t="s">
        <v>121</v>
      </c>
    </row>
    <row r="855" spans="1:12" ht="15" hidden="1" customHeight="1" outlineLevel="2" x14ac:dyDescent="0.25">
      <c r="A855" s="1"/>
      <c r="B855" s="8" t="str">
        <f t="shared" si="67"/>
        <v>Branch Voltage Presence - Channel 45</v>
      </c>
      <c r="C855" s="1">
        <f t="shared" si="70"/>
        <v>45</v>
      </c>
      <c r="D855" s="10">
        <f t="shared" si="71"/>
        <v>1349</v>
      </c>
      <c r="L855" s="1" t="s">
        <v>121</v>
      </c>
    </row>
    <row r="856" spans="1:12" ht="15" hidden="1" customHeight="1" outlineLevel="2" x14ac:dyDescent="0.25">
      <c r="A856" s="1"/>
      <c r="B856" s="8" t="str">
        <f t="shared" si="67"/>
        <v>Branch Voltage Presence - Channel 46</v>
      </c>
      <c r="C856" s="1">
        <f t="shared" si="70"/>
        <v>46</v>
      </c>
      <c r="D856" s="10">
        <f t="shared" si="71"/>
        <v>1350</v>
      </c>
      <c r="L856" s="1" t="s">
        <v>121</v>
      </c>
    </row>
    <row r="857" spans="1:12" ht="15" hidden="1" customHeight="1" outlineLevel="2" x14ac:dyDescent="0.25">
      <c r="A857" s="1"/>
      <c r="B857" s="8" t="str">
        <f t="shared" si="67"/>
        <v>Branch Voltage Presence - Channel 47</v>
      </c>
      <c r="C857" s="1">
        <f t="shared" si="70"/>
        <v>47</v>
      </c>
      <c r="D857" s="10">
        <f t="shared" si="71"/>
        <v>1351</v>
      </c>
      <c r="L857" s="1" t="s">
        <v>121</v>
      </c>
    </row>
    <row r="858" spans="1:12" ht="15" hidden="1" customHeight="1" outlineLevel="2" x14ac:dyDescent="0.25">
      <c r="A858" s="1"/>
      <c r="B858" s="8" t="str">
        <f t="shared" si="67"/>
        <v>Branch Voltage Presence - Channel 48</v>
      </c>
      <c r="C858" s="1">
        <f t="shared" si="70"/>
        <v>48</v>
      </c>
      <c r="D858" s="10">
        <f t="shared" si="71"/>
        <v>1352</v>
      </c>
      <c r="L858" s="1" t="s">
        <v>121</v>
      </c>
    </row>
    <row r="859" spans="1:12" ht="15" hidden="1" customHeight="1" outlineLevel="2" x14ac:dyDescent="0.25">
      <c r="A859" s="1"/>
      <c r="B859" s="8" t="str">
        <f t="shared" si="67"/>
        <v>Branch Voltage Presence - Channel 49</v>
      </c>
      <c r="C859" s="1">
        <f t="shared" si="70"/>
        <v>49</v>
      </c>
      <c r="D859" s="10">
        <f t="shared" si="71"/>
        <v>1353</v>
      </c>
      <c r="L859" s="1" t="s">
        <v>121</v>
      </c>
    </row>
    <row r="860" spans="1:12" ht="15" hidden="1" customHeight="1" outlineLevel="2" x14ac:dyDescent="0.25">
      <c r="A860" s="1"/>
      <c r="B860" s="8" t="str">
        <f t="shared" si="67"/>
        <v>Branch Voltage Presence - Channel 50</v>
      </c>
      <c r="C860" s="1">
        <f t="shared" si="70"/>
        <v>50</v>
      </c>
      <c r="D860" s="10">
        <f t="shared" si="71"/>
        <v>1354</v>
      </c>
      <c r="L860" s="1" t="s">
        <v>121</v>
      </c>
    </row>
    <row r="861" spans="1:12" ht="15" hidden="1" customHeight="1" outlineLevel="2" x14ac:dyDescent="0.25">
      <c r="A861" s="1"/>
      <c r="B861" s="8" t="str">
        <f t="shared" si="67"/>
        <v>Branch Voltage Presence - Channel 51</v>
      </c>
      <c r="C861" s="1">
        <f t="shared" si="70"/>
        <v>51</v>
      </c>
      <c r="D861" s="10">
        <f t="shared" si="71"/>
        <v>1355</v>
      </c>
      <c r="L861" s="1" t="s">
        <v>121</v>
      </c>
    </row>
    <row r="862" spans="1:12" ht="15" hidden="1" customHeight="1" outlineLevel="2" x14ac:dyDescent="0.25">
      <c r="A862" s="1"/>
      <c r="B862" s="8" t="str">
        <f t="shared" si="67"/>
        <v>Branch Voltage Presence - Channel 52</v>
      </c>
      <c r="C862" s="1">
        <f t="shared" si="70"/>
        <v>52</v>
      </c>
      <c r="D862" s="10">
        <f t="shared" si="71"/>
        <v>1356</v>
      </c>
      <c r="L862" s="1" t="s">
        <v>121</v>
      </c>
    </row>
    <row r="863" spans="1:12" ht="15" hidden="1" customHeight="1" outlineLevel="2" x14ac:dyDescent="0.25">
      <c r="A863" s="1"/>
      <c r="B863" s="8" t="str">
        <f t="shared" si="67"/>
        <v>Branch Voltage Presence - Channel 53</v>
      </c>
      <c r="C863" s="1">
        <f t="shared" si="70"/>
        <v>53</v>
      </c>
      <c r="D863" s="10">
        <f t="shared" si="71"/>
        <v>1357</v>
      </c>
      <c r="L863" s="1" t="s">
        <v>121</v>
      </c>
    </row>
    <row r="864" spans="1:12" ht="15" hidden="1" customHeight="1" outlineLevel="2" x14ac:dyDescent="0.25">
      <c r="A864" s="1"/>
      <c r="B864" s="8" t="str">
        <f t="shared" si="67"/>
        <v>Branch Voltage Presence - Channel 54</v>
      </c>
      <c r="C864" s="1">
        <f t="shared" si="70"/>
        <v>54</v>
      </c>
      <c r="D864" s="10">
        <f t="shared" si="71"/>
        <v>1358</v>
      </c>
      <c r="L864" s="1" t="s">
        <v>121</v>
      </c>
    </row>
    <row r="865" spans="1:12" ht="15" hidden="1" customHeight="1" outlineLevel="2" x14ac:dyDescent="0.25">
      <c r="A865" s="1"/>
      <c r="B865" s="8" t="str">
        <f t="shared" si="67"/>
        <v>Branch Voltage Presence - Channel 55</v>
      </c>
      <c r="C865" s="1">
        <f t="shared" si="70"/>
        <v>55</v>
      </c>
      <c r="D865" s="10">
        <f t="shared" si="71"/>
        <v>1359</v>
      </c>
      <c r="L865" s="1" t="s">
        <v>121</v>
      </c>
    </row>
    <row r="866" spans="1:12" ht="15" hidden="1" customHeight="1" outlineLevel="2" x14ac:dyDescent="0.25">
      <c r="A866" s="1"/>
      <c r="B866" s="8" t="str">
        <f t="shared" si="67"/>
        <v>Branch Voltage Presence - Channel 56</v>
      </c>
      <c r="C866" s="1">
        <f t="shared" si="70"/>
        <v>56</v>
      </c>
      <c r="D866" s="10">
        <f t="shared" si="71"/>
        <v>1360</v>
      </c>
      <c r="L866" s="1" t="s">
        <v>121</v>
      </c>
    </row>
    <row r="867" spans="1:12" ht="15" hidden="1" customHeight="1" outlineLevel="2" x14ac:dyDescent="0.25">
      <c r="A867" s="1"/>
      <c r="B867" s="8" t="str">
        <f t="shared" si="67"/>
        <v>Branch Voltage Presence - Channel 57</v>
      </c>
      <c r="C867" s="1">
        <f t="shared" si="70"/>
        <v>57</v>
      </c>
      <c r="D867" s="10">
        <f t="shared" si="71"/>
        <v>1361</v>
      </c>
      <c r="L867" s="1" t="s">
        <v>121</v>
      </c>
    </row>
    <row r="868" spans="1:12" ht="15" hidden="1" customHeight="1" outlineLevel="2" x14ac:dyDescent="0.25">
      <c r="A868" s="1"/>
      <c r="B868" s="8" t="str">
        <f t="shared" si="67"/>
        <v>Branch Voltage Presence - Channel 58</v>
      </c>
      <c r="C868" s="1">
        <f t="shared" si="70"/>
        <v>58</v>
      </c>
      <c r="D868" s="10">
        <f t="shared" si="71"/>
        <v>1362</v>
      </c>
      <c r="L868" s="1" t="s">
        <v>121</v>
      </c>
    </row>
    <row r="869" spans="1:12" ht="15" hidden="1" customHeight="1" outlineLevel="2" x14ac:dyDescent="0.25">
      <c r="A869" s="1"/>
      <c r="B869" s="8" t="str">
        <f t="shared" si="67"/>
        <v>Branch Voltage Presence - Channel 59</v>
      </c>
      <c r="C869" s="1">
        <f t="shared" si="70"/>
        <v>59</v>
      </c>
      <c r="D869" s="10">
        <f t="shared" si="71"/>
        <v>1363</v>
      </c>
      <c r="L869" s="1" t="s">
        <v>121</v>
      </c>
    </row>
    <row r="870" spans="1:12" ht="15" hidden="1" customHeight="1" outlineLevel="2" x14ac:dyDescent="0.25">
      <c r="A870" s="1"/>
      <c r="B870" s="8" t="str">
        <f t="shared" si="67"/>
        <v>Branch Voltage Presence - Channel 60</v>
      </c>
      <c r="C870" s="1">
        <f t="shared" si="70"/>
        <v>60</v>
      </c>
      <c r="D870" s="10">
        <f t="shared" si="71"/>
        <v>1364</v>
      </c>
      <c r="L870" s="1" t="s">
        <v>121</v>
      </c>
    </row>
    <row r="871" spans="1:12" ht="15" hidden="1" customHeight="1" outlineLevel="2" x14ac:dyDescent="0.25">
      <c r="A871" s="1"/>
      <c r="B871" s="8" t="str">
        <f t="shared" si="67"/>
        <v>Branch Voltage Presence - Channel 61</v>
      </c>
      <c r="C871" s="1">
        <f t="shared" si="70"/>
        <v>61</v>
      </c>
      <c r="D871" s="10">
        <f t="shared" si="71"/>
        <v>1365</v>
      </c>
      <c r="L871" s="1" t="s">
        <v>121</v>
      </c>
    </row>
    <row r="872" spans="1:12" ht="15" hidden="1" customHeight="1" outlineLevel="2" x14ac:dyDescent="0.25">
      <c r="A872" s="1"/>
      <c r="B872" s="8" t="str">
        <f t="shared" si="67"/>
        <v>Branch Voltage Presence - Channel 62</v>
      </c>
      <c r="C872" s="1">
        <f t="shared" si="70"/>
        <v>62</v>
      </c>
      <c r="D872" s="10">
        <f t="shared" si="71"/>
        <v>1366</v>
      </c>
      <c r="L872" s="1" t="s">
        <v>121</v>
      </c>
    </row>
    <row r="873" spans="1:12" ht="15" hidden="1" customHeight="1" outlineLevel="2" x14ac:dyDescent="0.25">
      <c r="A873" s="1"/>
      <c r="B873" s="8" t="str">
        <f t="shared" si="67"/>
        <v>Branch Voltage Presence - Channel 63</v>
      </c>
      <c r="C873" s="1">
        <f t="shared" si="70"/>
        <v>63</v>
      </c>
      <c r="D873" s="10">
        <f t="shared" si="71"/>
        <v>1367</v>
      </c>
      <c r="L873" s="1" t="s">
        <v>121</v>
      </c>
    </row>
    <row r="874" spans="1:12" ht="15" hidden="1" customHeight="1" outlineLevel="2" x14ac:dyDescent="0.25">
      <c r="A874" s="1"/>
      <c r="B874" s="8" t="str">
        <f t="shared" si="67"/>
        <v>Branch Voltage Presence - Channel 64</v>
      </c>
      <c r="C874" s="1">
        <f t="shared" si="70"/>
        <v>64</v>
      </c>
      <c r="D874" s="10">
        <f t="shared" si="71"/>
        <v>1368</v>
      </c>
      <c r="L874" s="1" t="s">
        <v>121</v>
      </c>
    </row>
    <row r="875" spans="1:12" ht="15" hidden="1" customHeight="1" outlineLevel="2" x14ac:dyDescent="0.25">
      <c r="A875" s="1"/>
      <c r="B875" s="8" t="str">
        <f t="shared" si="67"/>
        <v>Branch Voltage Presence - Channel 65</v>
      </c>
      <c r="C875" s="1">
        <f t="shared" si="70"/>
        <v>65</v>
      </c>
      <c r="D875" s="10">
        <f t="shared" si="71"/>
        <v>1369</v>
      </c>
      <c r="L875" s="1" t="s">
        <v>121</v>
      </c>
    </row>
    <row r="876" spans="1:12" ht="15" hidden="1" customHeight="1" outlineLevel="2" x14ac:dyDescent="0.25">
      <c r="A876" s="1"/>
      <c r="B876" s="8" t="str">
        <f t="shared" ref="B876:B906" si="72">CONCATENATE("Branch Voltage Presence - Channel ",C876)</f>
        <v>Branch Voltage Presence - Channel 66</v>
      </c>
      <c r="C876" s="1">
        <f t="shared" ref="C876:C906" si="73">C875+1</f>
        <v>66</v>
      </c>
      <c r="D876" s="10">
        <f t="shared" ref="D876:D906" si="74">D875+1</f>
        <v>1370</v>
      </c>
      <c r="L876" s="1" t="s">
        <v>121</v>
      </c>
    </row>
    <row r="877" spans="1:12" ht="15" hidden="1" customHeight="1" outlineLevel="2" x14ac:dyDescent="0.25">
      <c r="A877" s="1"/>
      <c r="B877" s="8" t="str">
        <f t="shared" si="72"/>
        <v>Branch Voltage Presence - Channel 67</v>
      </c>
      <c r="C877" s="1">
        <f t="shared" si="73"/>
        <v>67</v>
      </c>
      <c r="D877" s="10">
        <f t="shared" si="74"/>
        <v>1371</v>
      </c>
      <c r="L877" s="1" t="s">
        <v>121</v>
      </c>
    </row>
    <row r="878" spans="1:12" ht="15" hidden="1" customHeight="1" outlineLevel="2" x14ac:dyDescent="0.25">
      <c r="A878" s="1"/>
      <c r="B878" s="8" t="str">
        <f t="shared" si="72"/>
        <v>Branch Voltage Presence - Channel 68</v>
      </c>
      <c r="C878" s="1">
        <f t="shared" si="73"/>
        <v>68</v>
      </c>
      <c r="D878" s="10">
        <f t="shared" si="74"/>
        <v>1372</v>
      </c>
      <c r="L878" s="1" t="s">
        <v>121</v>
      </c>
    </row>
    <row r="879" spans="1:12" ht="15" hidden="1" customHeight="1" outlineLevel="2" x14ac:dyDescent="0.25">
      <c r="A879" s="1"/>
      <c r="B879" s="8" t="str">
        <f t="shared" si="72"/>
        <v>Branch Voltage Presence - Channel 69</v>
      </c>
      <c r="C879" s="1">
        <f t="shared" si="73"/>
        <v>69</v>
      </c>
      <c r="D879" s="10">
        <f t="shared" si="74"/>
        <v>1373</v>
      </c>
      <c r="L879" s="1" t="s">
        <v>121</v>
      </c>
    </row>
    <row r="880" spans="1:12" ht="15" hidden="1" customHeight="1" outlineLevel="2" x14ac:dyDescent="0.25">
      <c r="A880" s="1"/>
      <c r="B880" s="8" t="str">
        <f t="shared" si="72"/>
        <v>Branch Voltage Presence - Channel 70</v>
      </c>
      <c r="C880" s="1">
        <f t="shared" si="73"/>
        <v>70</v>
      </c>
      <c r="D880" s="10">
        <f t="shared" si="74"/>
        <v>1374</v>
      </c>
      <c r="L880" s="1" t="s">
        <v>121</v>
      </c>
    </row>
    <row r="881" spans="1:12" ht="15" hidden="1" customHeight="1" outlineLevel="2" x14ac:dyDescent="0.25">
      <c r="A881" s="1"/>
      <c r="B881" s="8" t="str">
        <f t="shared" si="72"/>
        <v>Branch Voltage Presence - Channel 71</v>
      </c>
      <c r="C881" s="1">
        <f t="shared" si="73"/>
        <v>71</v>
      </c>
      <c r="D881" s="10">
        <f t="shared" si="74"/>
        <v>1375</v>
      </c>
      <c r="L881" s="1" t="s">
        <v>121</v>
      </c>
    </row>
    <row r="882" spans="1:12" ht="15" hidden="1" customHeight="1" outlineLevel="2" x14ac:dyDescent="0.25">
      <c r="A882" s="1"/>
      <c r="B882" s="8" t="str">
        <f t="shared" si="72"/>
        <v>Branch Voltage Presence - Channel 72</v>
      </c>
      <c r="C882" s="1">
        <f t="shared" si="73"/>
        <v>72</v>
      </c>
      <c r="D882" s="10">
        <f t="shared" si="74"/>
        <v>1376</v>
      </c>
      <c r="L882" s="1" t="s">
        <v>121</v>
      </c>
    </row>
    <row r="883" spans="1:12" ht="15" hidden="1" customHeight="1" outlineLevel="2" x14ac:dyDescent="0.25">
      <c r="A883" s="1"/>
      <c r="B883" s="8" t="str">
        <f t="shared" si="72"/>
        <v>Branch Voltage Presence - Channel 73</v>
      </c>
      <c r="C883" s="1">
        <f t="shared" si="73"/>
        <v>73</v>
      </c>
      <c r="D883" s="10">
        <f t="shared" si="74"/>
        <v>1377</v>
      </c>
      <c r="L883" s="1" t="s">
        <v>121</v>
      </c>
    </row>
    <row r="884" spans="1:12" ht="15" hidden="1" customHeight="1" outlineLevel="2" x14ac:dyDescent="0.25">
      <c r="A884" s="1"/>
      <c r="B884" s="8" t="str">
        <f t="shared" si="72"/>
        <v>Branch Voltage Presence - Channel 74</v>
      </c>
      <c r="C884" s="1">
        <f t="shared" si="73"/>
        <v>74</v>
      </c>
      <c r="D884" s="10">
        <f t="shared" si="74"/>
        <v>1378</v>
      </c>
      <c r="L884" s="1" t="s">
        <v>121</v>
      </c>
    </row>
    <row r="885" spans="1:12" ht="15" hidden="1" customHeight="1" outlineLevel="2" x14ac:dyDescent="0.25">
      <c r="A885" s="1"/>
      <c r="B885" s="8" t="str">
        <f t="shared" si="72"/>
        <v>Branch Voltage Presence - Channel 75</v>
      </c>
      <c r="C885" s="1">
        <f t="shared" si="73"/>
        <v>75</v>
      </c>
      <c r="D885" s="10">
        <f t="shared" si="74"/>
        <v>1379</v>
      </c>
      <c r="L885" s="1" t="s">
        <v>121</v>
      </c>
    </row>
    <row r="886" spans="1:12" ht="15" hidden="1" customHeight="1" outlineLevel="2" x14ac:dyDescent="0.25">
      <c r="A886" s="1"/>
      <c r="B886" s="8" t="str">
        <f t="shared" si="72"/>
        <v>Branch Voltage Presence - Channel 76</v>
      </c>
      <c r="C886" s="1">
        <f t="shared" si="73"/>
        <v>76</v>
      </c>
      <c r="D886" s="10">
        <f t="shared" si="74"/>
        <v>1380</v>
      </c>
      <c r="L886" s="1" t="s">
        <v>121</v>
      </c>
    </row>
    <row r="887" spans="1:12" ht="15" hidden="1" customHeight="1" outlineLevel="2" x14ac:dyDescent="0.25">
      <c r="A887" s="1"/>
      <c r="B887" s="8" t="str">
        <f t="shared" si="72"/>
        <v>Branch Voltage Presence - Channel 77</v>
      </c>
      <c r="C887" s="1">
        <f t="shared" si="73"/>
        <v>77</v>
      </c>
      <c r="D887" s="10">
        <f t="shared" si="74"/>
        <v>1381</v>
      </c>
      <c r="L887" s="1" t="s">
        <v>121</v>
      </c>
    </row>
    <row r="888" spans="1:12" ht="15" hidden="1" customHeight="1" outlineLevel="2" x14ac:dyDescent="0.25">
      <c r="A888" s="1"/>
      <c r="B888" s="8" t="str">
        <f t="shared" si="72"/>
        <v>Branch Voltage Presence - Channel 78</v>
      </c>
      <c r="C888" s="1">
        <f t="shared" si="73"/>
        <v>78</v>
      </c>
      <c r="D888" s="10">
        <f t="shared" si="74"/>
        <v>1382</v>
      </c>
      <c r="L888" s="1" t="s">
        <v>121</v>
      </c>
    </row>
    <row r="889" spans="1:12" ht="15" hidden="1" customHeight="1" outlineLevel="2" x14ac:dyDescent="0.25">
      <c r="A889" s="1"/>
      <c r="B889" s="8" t="str">
        <f t="shared" si="72"/>
        <v>Branch Voltage Presence - Channel 79</v>
      </c>
      <c r="C889" s="1">
        <f t="shared" si="73"/>
        <v>79</v>
      </c>
      <c r="D889" s="10">
        <f t="shared" si="74"/>
        <v>1383</v>
      </c>
      <c r="L889" s="1" t="s">
        <v>121</v>
      </c>
    </row>
    <row r="890" spans="1:12" ht="15" hidden="1" customHeight="1" outlineLevel="2" x14ac:dyDescent="0.25">
      <c r="A890" s="1"/>
      <c r="B890" s="8" t="str">
        <f t="shared" si="72"/>
        <v>Branch Voltage Presence - Channel 80</v>
      </c>
      <c r="C890" s="1">
        <f t="shared" si="73"/>
        <v>80</v>
      </c>
      <c r="D890" s="10">
        <f t="shared" si="74"/>
        <v>1384</v>
      </c>
      <c r="L890" s="1" t="s">
        <v>121</v>
      </c>
    </row>
    <row r="891" spans="1:12" ht="15" hidden="1" customHeight="1" outlineLevel="2" x14ac:dyDescent="0.25">
      <c r="A891" s="1"/>
      <c r="B891" s="8" t="str">
        <f t="shared" si="72"/>
        <v>Branch Voltage Presence - Channel 81</v>
      </c>
      <c r="C891" s="1">
        <f t="shared" si="73"/>
        <v>81</v>
      </c>
      <c r="D891" s="10">
        <f t="shared" si="74"/>
        <v>1385</v>
      </c>
      <c r="L891" s="1" t="s">
        <v>121</v>
      </c>
    </row>
    <row r="892" spans="1:12" ht="15" hidden="1" customHeight="1" outlineLevel="2" x14ac:dyDescent="0.25">
      <c r="A892" s="1"/>
      <c r="B892" s="8" t="str">
        <f t="shared" si="72"/>
        <v>Branch Voltage Presence - Channel 82</v>
      </c>
      <c r="C892" s="1">
        <f t="shared" si="73"/>
        <v>82</v>
      </c>
      <c r="D892" s="10">
        <f t="shared" si="74"/>
        <v>1386</v>
      </c>
      <c r="L892" s="1" t="s">
        <v>121</v>
      </c>
    </row>
    <row r="893" spans="1:12" ht="15" hidden="1" customHeight="1" outlineLevel="2" x14ac:dyDescent="0.25">
      <c r="A893" s="1"/>
      <c r="B893" s="8" t="str">
        <f t="shared" si="72"/>
        <v>Branch Voltage Presence - Channel 83</v>
      </c>
      <c r="C893" s="1">
        <f t="shared" si="73"/>
        <v>83</v>
      </c>
      <c r="D893" s="10">
        <f t="shared" si="74"/>
        <v>1387</v>
      </c>
      <c r="L893" s="1" t="s">
        <v>121</v>
      </c>
    </row>
    <row r="894" spans="1:12" ht="15" hidden="1" customHeight="1" outlineLevel="2" x14ac:dyDescent="0.25">
      <c r="A894" s="1"/>
      <c r="B894" s="8" t="str">
        <f t="shared" si="72"/>
        <v>Branch Voltage Presence - Channel 84</v>
      </c>
      <c r="C894" s="1">
        <f t="shared" si="73"/>
        <v>84</v>
      </c>
      <c r="D894" s="10">
        <f t="shared" si="74"/>
        <v>1388</v>
      </c>
      <c r="L894" s="1" t="s">
        <v>121</v>
      </c>
    </row>
    <row r="895" spans="1:12" ht="15" hidden="1" customHeight="1" outlineLevel="2" x14ac:dyDescent="0.25">
      <c r="A895" s="1"/>
      <c r="B895" s="8" t="str">
        <f t="shared" si="72"/>
        <v>Branch Voltage Presence - Channel 85</v>
      </c>
      <c r="C895" s="1">
        <f t="shared" si="73"/>
        <v>85</v>
      </c>
      <c r="D895" s="10">
        <f t="shared" si="74"/>
        <v>1389</v>
      </c>
      <c r="L895" s="1" t="s">
        <v>121</v>
      </c>
    </row>
    <row r="896" spans="1:12" ht="15.75" hidden="1" customHeight="1" outlineLevel="2" x14ac:dyDescent="0.25">
      <c r="B896" s="8" t="str">
        <f t="shared" si="72"/>
        <v>Branch Voltage Presence - Channel 86</v>
      </c>
      <c r="C896" s="1">
        <f t="shared" si="73"/>
        <v>86</v>
      </c>
      <c r="D896" s="10">
        <f t="shared" si="74"/>
        <v>1390</v>
      </c>
      <c r="L896" s="1" t="s">
        <v>121</v>
      </c>
    </row>
    <row r="897" spans="1:16" ht="15.75" hidden="1" customHeight="1" outlineLevel="2" x14ac:dyDescent="0.25">
      <c r="B897" s="8" t="str">
        <f t="shared" si="72"/>
        <v>Branch Voltage Presence - Channel 87</v>
      </c>
      <c r="C897" s="1">
        <f t="shared" si="73"/>
        <v>87</v>
      </c>
      <c r="D897" s="10">
        <f t="shared" si="74"/>
        <v>1391</v>
      </c>
      <c r="L897" s="1" t="s">
        <v>121</v>
      </c>
    </row>
    <row r="898" spans="1:16" ht="15.75" hidden="1" customHeight="1" outlineLevel="2" x14ac:dyDescent="0.25">
      <c r="B898" s="8" t="str">
        <f t="shared" si="72"/>
        <v>Branch Voltage Presence - Channel 88</v>
      </c>
      <c r="C898" s="1">
        <f t="shared" si="73"/>
        <v>88</v>
      </c>
      <c r="D898" s="10">
        <f t="shared" si="74"/>
        <v>1392</v>
      </c>
      <c r="L898" s="1" t="s">
        <v>121</v>
      </c>
    </row>
    <row r="899" spans="1:16" ht="15.75" hidden="1" customHeight="1" outlineLevel="2" x14ac:dyDescent="0.25">
      <c r="B899" s="8" t="str">
        <f t="shared" si="72"/>
        <v>Branch Voltage Presence - Channel 89</v>
      </c>
      <c r="C899" s="1">
        <f t="shared" si="73"/>
        <v>89</v>
      </c>
      <c r="D899" s="10">
        <f t="shared" si="74"/>
        <v>1393</v>
      </c>
      <c r="L899" s="1" t="s">
        <v>121</v>
      </c>
    </row>
    <row r="900" spans="1:16" ht="15.75" hidden="1" customHeight="1" outlineLevel="2" x14ac:dyDescent="0.25">
      <c r="B900" s="8" t="str">
        <f t="shared" si="72"/>
        <v>Branch Voltage Presence - Channel 90</v>
      </c>
      <c r="C900" s="1">
        <f t="shared" si="73"/>
        <v>90</v>
      </c>
      <c r="D900" s="10">
        <f t="shared" si="74"/>
        <v>1394</v>
      </c>
      <c r="L900" s="1" t="s">
        <v>121</v>
      </c>
    </row>
    <row r="901" spans="1:16" ht="15.75" hidden="1" customHeight="1" outlineLevel="2" x14ac:dyDescent="0.25">
      <c r="B901" s="8" t="str">
        <f t="shared" si="72"/>
        <v>Branch Voltage Presence - Channel 91</v>
      </c>
      <c r="C901" s="1">
        <f t="shared" si="73"/>
        <v>91</v>
      </c>
      <c r="D901" s="10">
        <f t="shared" si="74"/>
        <v>1395</v>
      </c>
      <c r="L901" s="1" t="s">
        <v>121</v>
      </c>
    </row>
    <row r="902" spans="1:16" ht="15.75" hidden="1" customHeight="1" outlineLevel="2" x14ac:dyDescent="0.25">
      <c r="B902" s="8" t="str">
        <f t="shared" si="72"/>
        <v>Branch Voltage Presence - Channel 92</v>
      </c>
      <c r="C902" s="1">
        <f t="shared" si="73"/>
        <v>92</v>
      </c>
      <c r="D902" s="10">
        <f t="shared" si="74"/>
        <v>1396</v>
      </c>
      <c r="L902" s="1" t="s">
        <v>121</v>
      </c>
    </row>
    <row r="903" spans="1:16" ht="15.75" hidden="1" customHeight="1" outlineLevel="2" x14ac:dyDescent="0.25">
      <c r="B903" s="8" t="str">
        <f t="shared" si="72"/>
        <v>Branch Voltage Presence - Channel 93</v>
      </c>
      <c r="C903" s="1">
        <f t="shared" si="73"/>
        <v>93</v>
      </c>
      <c r="D903" s="10">
        <f t="shared" si="74"/>
        <v>1397</v>
      </c>
      <c r="L903" s="1" t="s">
        <v>121</v>
      </c>
    </row>
    <row r="904" spans="1:16" ht="15.75" hidden="1" customHeight="1" outlineLevel="2" x14ac:dyDescent="0.25">
      <c r="B904" s="8" t="str">
        <f t="shared" si="72"/>
        <v>Branch Voltage Presence - Channel 94</v>
      </c>
      <c r="C904" s="1">
        <f t="shared" si="73"/>
        <v>94</v>
      </c>
      <c r="D904" s="10">
        <f t="shared" si="74"/>
        <v>1398</v>
      </c>
      <c r="L904" s="1" t="s">
        <v>121</v>
      </c>
    </row>
    <row r="905" spans="1:16" ht="15.75" hidden="1" customHeight="1" outlineLevel="2" x14ac:dyDescent="0.25">
      <c r="B905" s="8" t="str">
        <f t="shared" si="72"/>
        <v>Branch Voltage Presence - Channel 95</v>
      </c>
      <c r="C905" s="1">
        <f t="shared" si="73"/>
        <v>95</v>
      </c>
      <c r="D905" s="10">
        <f t="shared" si="74"/>
        <v>1399</v>
      </c>
      <c r="L905" s="1" t="s">
        <v>121</v>
      </c>
    </row>
    <row r="906" spans="1:16" ht="15.75" hidden="1" customHeight="1" outlineLevel="2" x14ac:dyDescent="0.25">
      <c r="B906" s="8" t="str">
        <f t="shared" si="72"/>
        <v>Branch Voltage Presence - Channel 96</v>
      </c>
      <c r="C906" s="1">
        <f t="shared" si="73"/>
        <v>96</v>
      </c>
      <c r="D906" s="10">
        <f t="shared" si="74"/>
        <v>1400</v>
      </c>
      <c r="L906" s="1" t="s">
        <v>121</v>
      </c>
    </row>
    <row r="907" spans="1:16" outlineLevel="1" collapsed="1" x14ac:dyDescent="0.25"/>
    <row r="908" spans="1:16" s="9" customFormat="1" outlineLevel="1" x14ac:dyDescent="0.25">
      <c r="A908" s="7"/>
      <c r="B908" s="8" t="s">
        <v>176</v>
      </c>
      <c r="C908" s="8"/>
      <c r="D908" s="10">
        <f>E810+1</f>
        <v>1401</v>
      </c>
      <c r="E908" s="1">
        <f>D1004</f>
        <v>1496</v>
      </c>
      <c r="F908" s="17"/>
      <c r="G908" s="11" t="s">
        <v>219</v>
      </c>
      <c r="H908" s="10"/>
      <c r="I908" s="11"/>
      <c r="J908" s="1"/>
      <c r="K908" s="11"/>
      <c r="L908" s="1"/>
      <c r="M908" s="1"/>
      <c r="N908" s="1"/>
      <c r="O908" s="1"/>
      <c r="P908" s="8"/>
    </row>
    <row r="909" spans="1:16" ht="15.75" hidden="1" customHeight="1" outlineLevel="2" x14ac:dyDescent="0.25">
      <c r="B909" s="8" t="str">
        <f>CONCATENATE("Branch Zero Current State - Channel ",C909)</f>
        <v>Branch Zero Current State - Channel 1</v>
      </c>
      <c r="C909" s="1">
        <v>1</v>
      </c>
      <c r="D909" s="10">
        <f>D908</f>
        <v>1401</v>
      </c>
      <c r="L909" s="1" t="s">
        <v>121</v>
      </c>
    </row>
    <row r="910" spans="1:16" ht="15.75" hidden="1" customHeight="1" outlineLevel="2" x14ac:dyDescent="0.25">
      <c r="B910" s="8" t="str">
        <f t="shared" ref="B910:B973" si="75">CONCATENATE("Branch Zero Current State - Channel ",C910)</f>
        <v>Branch Zero Current State - Channel 2</v>
      </c>
      <c r="C910" s="1">
        <f t="shared" ref="C910:C941" si="76">C909+1</f>
        <v>2</v>
      </c>
      <c r="D910" s="10">
        <f t="shared" ref="D910:D941" si="77">D909+1</f>
        <v>1402</v>
      </c>
      <c r="L910" s="1" t="s">
        <v>121</v>
      </c>
    </row>
    <row r="911" spans="1:16" ht="15.75" hidden="1" customHeight="1" outlineLevel="2" x14ac:dyDescent="0.25">
      <c r="B911" s="8" t="str">
        <f t="shared" si="75"/>
        <v>Branch Zero Current State - Channel 3</v>
      </c>
      <c r="C911" s="1">
        <f t="shared" si="76"/>
        <v>3</v>
      </c>
      <c r="D911" s="10">
        <f t="shared" si="77"/>
        <v>1403</v>
      </c>
      <c r="L911" s="1" t="s">
        <v>121</v>
      </c>
    </row>
    <row r="912" spans="1:16" ht="15" hidden="1" customHeight="1" outlineLevel="2" x14ac:dyDescent="0.25">
      <c r="A912" s="1"/>
      <c r="B912" s="8" t="str">
        <f t="shared" si="75"/>
        <v>Branch Zero Current State - Channel 4</v>
      </c>
      <c r="C912" s="1">
        <f t="shared" si="76"/>
        <v>4</v>
      </c>
      <c r="D912" s="10">
        <f t="shared" si="77"/>
        <v>1404</v>
      </c>
      <c r="L912" s="1" t="s">
        <v>121</v>
      </c>
    </row>
    <row r="913" spans="1:12" ht="15" hidden="1" customHeight="1" outlineLevel="2" x14ac:dyDescent="0.25">
      <c r="A913" s="1"/>
      <c r="B913" s="8" t="str">
        <f t="shared" si="75"/>
        <v>Branch Zero Current State - Channel 5</v>
      </c>
      <c r="C913" s="1">
        <f t="shared" si="76"/>
        <v>5</v>
      </c>
      <c r="D913" s="10">
        <f t="shared" si="77"/>
        <v>1405</v>
      </c>
      <c r="L913" s="1" t="s">
        <v>121</v>
      </c>
    </row>
    <row r="914" spans="1:12" ht="15" hidden="1" customHeight="1" outlineLevel="2" x14ac:dyDescent="0.25">
      <c r="A914" s="1"/>
      <c r="B914" s="8" t="str">
        <f t="shared" si="75"/>
        <v>Branch Zero Current State - Channel 6</v>
      </c>
      <c r="C914" s="1">
        <f t="shared" si="76"/>
        <v>6</v>
      </c>
      <c r="D914" s="10">
        <f t="shared" si="77"/>
        <v>1406</v>
      </c>
      <c r="L914" s="1" t="s">
        <v>121</v>
      </c>
    </row>
    <row r="915" spans="1:12" ht="15" hidden="1" customHeight="1" outlineLevel="2" x14ac:dyDescent="0.25">
      <c r="A915" s="1"/>
      <c r="B915" s="8" t="str">
        <f t="shared" si="75"/>
        <v>Branch Zero Current State - Channel 7</v>
      </c>
      <c r="C915" s="1">
        <f t="shared" si="76"/>
        <v>7</v>
      </c>
      <c r="D915" s="10">
        <f t="shared" si="77"/>
        <v>1407</v>
      </c>
      <c r="L915" s="1" t="s">
        <v>121</v>
      </c>
    </row>
    <row r="916" spans="1:12" ht="15" hidden="1" customHeight="1" outlineLevel="2" x14ac:dyDescent="0.25">
      <c r="A916" s="1"/>
      <c r="B916" s="8" t="str">
        <f t="shared" si="75"/>
        <v>Branch Zero Current State - Channel 8</v>
      </c>
      <c r="C916" s="1">
        <f t="shared" si="76"/>
        <v>8</v>
      </c>
      <c r="D916" s="10">
        <f t="shared" si="77"/>
        <v>1408</v>
      </c>
      <c r="L916" s="1" t="s">
        <v>121</v>
      </c>
    </row>
    <row r="917" spans="1:12" ht="15" hidden="1" customHeight="1" outlineLevel="2" x14ac:dyDescent="0.25">
      <c r="A917" s="1"/>
      <c r="B917" s="8" t="str">
        <f t="shared" si="75"/>
        <v>Branch Zero Current State - Channel 9</v>
      </c>
      <c r="C917" s="1">
        <f t="shared" si="76"/>
        <v>9</v>
      </c>
      <c r="D917" s="10">
        <f t="shared" si="77"/>
        <v>1409</v>
      </c>
      <c r="L917" s="1" t="s">
        <v>121</v>
      </c>
    </row>
    <row r="918" spans="1:12" ht="15" hidden="1" customHeight="1" outlineLevel="2" x14ac:dyDescent="0.25">
      <c r="A918" s="1"/>
      <c r="B918" s="8" t="str">
        <f t="shared" si="75"/>
        <v>Branch Zero Current State - Channel 10</v>
      </c>
      <c r="C918" s="1">
        <f t="shared" si="76"/>
        <v>10</v>
      </c>
      <c r="D918" s="10">
        <f t="shared" si="77"/>
        <v>1410</v>
      </c>
      <c r="L918" s="1" t="s">
        <v>121</v>
      </c>
    </row>
    <row r="919" spans="1:12" ht="15" hidden="1" customHeight="1" outlineLevel="2" x14ac:dyDescent="0.25">
      <c r="A919" s="1"/>
      <c r="B919" s="8" t="str">
        <f t="shared" si="75"/>
        <v>Branch Zero Current State - Channel 11</v>
      </c>
      <c r="C919" s="1">
        <f t="shared" si="76"/>
        <v>11</v>
      </c>
      <c r="D919" s="10">
        <f t="shared" si="77"/>
        <v>1411</v>
      </c>
      <c r="L919" s="1" t="s">
        <v>121</v>
      </c>
    </row>
    <row r="920" spans="1:12" ht="15" hidden="1" customHeight="1" outlineLevel="2" x14ac:dyDescent="0.25">
      <c r="A920" s="1"/>
      <c r="B920" s="8" t="str">
        <f t="shared" si="75"/>
        <v>Branch Zero Current State - Channel 12</v>
      </c>
      <c r="C920" s="1">
        <f t="shared" si="76"/>
        <v>12</v>
      </c>
      <c r="D920" s="10">
        <f t="shared" si="77"/>
        <v>1412</v>
      </c>
      <c r="L920" s="1" t="s">
        <v>121</v>
      </c>
    </row>
    <row r="921" spans="1:12" ht="15" hidden="1" customHeight="1" outlineLevel="2" x14ac:dyDescent="0.25">
      <c r="A921" s="1"/>
      <c r="B921" s="8" t="str">
        <f t="shared" si="75"/>
        <v>Branch Zero Current State - Channel 13</v>
      </c>
      <c r="C921" s="1">
        <f t="shared" si="76"/>
        <v>13</v>
      </c>
      <c r="D921" s="10">
        <f t="shared" si="77"/>
        <v>1413</v>
      </c>
      <c r="L921" s="1" t="s">
        <v>121</v>
      </c>
    </row>
    <row r="922" spans="1:12" ht="15" hidden="1" customHeight="1" outlineLevel="2" x14ac:dyDescent="0.25">
      <c r="A922" s="1"/>
      <c r="B922" s="8" t="str">
        <f t="shared" si="75"/>
        <v>Branch Zero Current State - Channel 14</v>
      </c>
      <c r="C922" s="1">
        <f t="shared" si="76"/>
        <v>14</v>
      </c>
      <c r="D922" s="10">
        <f t="shared" si="77"/>
        <v>1414</v>
      </c>
      <c r="L922" s="1" t="s">
        <v>121</v>
      </c>
    </row>
    <row r="923" spans="1:12" ht="15" hidden="1" customHeight="1" outlineLevel="2" x14ac:dyDescent="0.25">
      <c r="A923" s="1"/>
      <c r="B923" s="8" t="str">
        <f t="shared" si="75"/>
        <v>Branch Zero Current State - Channel 15</v>
      </c>
      <c r="C923" s="1">
        <f t="shared" si="76"/>
        <v>15</v>
      </c>
      <c r="D923" s="10">
        <f t="shared" si="77"/>
        <v>1415</v>
      </c>
      <c r="L923" s="1" t="s">
        <v>121</v>
      </c>
    </row>
    <row r="924" spans="1:12" ht="15" hidden="1" customHeight="1" outlineLevel="2" x14ac:dyDescent="0.25">
      <c r="A924" s="1"/>
      <c r="B924" s="8" t="str">
        <f t="shared" si="75"/>
        <v>Branch Zero Current State - Channel 16</v>
      </c>
      <c r="C924" s="1">
        <f t="shared" si="76"/>
        <v>16</v>
      </c>
      <c r="D924" s="10">
        <f t="shared" si="77"/>
        <v>1416</v>
      </c>
      <c r="L924" s="1" t="s">
        <v>121</v>
      </c>
    </row>
    <row r="925" spans="1:12" ht="15" hidden="1" customHeight="1" outlineLevel="2" x14ac:dyDescent="0.25">
      <c r="A925" s="1"/>
      <c r="B925" s="8" t="str">
        <f t="shared" si="75"/>
        <v>Branch Zero Current State - Channel 17</v>
      </c>
      <c r="C925" s="1">
        <f t="shared" si="76"/>
        <v>17</v>
      </c>
      <c r="D925" s="10">
        <f t="shared" si="77"/>
        <v>1417</v>
      </c>
      <c r="L925" s="1" t="s">
        <v>121</v>
      </c>
    </row>
    <row r="926" spans="1:12" ht="15" hidden="1" customHeight="1" outlineLevel="2" x14ac:dyDescent="0.25">
      <c r="A926" s="1"/>
      <c r="B926" s="8" t="str">
        <f t="shared" si="75"/>
        <v>Branch Zero Current State - Channel 18</v>
      </c>
      <c r="C926" s="1">
        <f t="shared" si="76"/>
        <v>18</v>
      </c>
      <c r="D926" s="10">
        <f t="shared" si="77"/>
        <v>1418</v>
      </c>
      <c r="L926" s="1" t="s">
        <v>121</v>
      </c>
    </row>
    <row r="927" spans="1:12" ht="15" hidden="1" customHeight="1" outlineLevel="2" x14ac:dyDescent="0.25">
      <c r="A927" s="1"/>
      <c r="B927" s="8" t="str">
        <f t="shared" si="75"/>
        <v>Branch Zero Current State - Channel 19</v>
      </c>
      <c r="C927" s="1">
        <f t="shared" si="76"/>
        <v>19</v>
      </c>
      <c r="D927" s="10">
        <f t="shared" si="77"/>
        <v>1419</v>
      </c>
      <c r="L927" s="1" t="s">
        <v>121</v>
      </c>
    </row>
    <row r="928" spans="1:12" ht="15" hidden="1" customHeight="1" outlineLevel="2" x14ac:dyDescent="0.25">
      <c r="A928" s="1"/>
      <c r="B928" s="8" t="str">
        <f t="shared" si="75"/>
        <v>Branch Zero Current State - Channel 20</v>
      </c>
      <c r="C928" s="1">
        <f t="shared" si="76"/>
        <v>20</v>
      </c>
      <c r="D928" s="10">
        <f t="shared" si="77"/>
        <v>1420</v>
      </c>
      <c r="L928" s="1" t="s">
        <v>121</v>
      </c>
    </row>
    <row r="929" spans="1:12" ht="15" hidden="1" customHeight="1" outlineLevel="2" x14ac:dyDescent="0.25">
      <c r="A929" s="1"/>
      <c r="B929" s="8" t="str">
        <f t="shared" si="75"/>
        <v>Branch Zero Current State - Channel 21</v>
      </c>
      <c r="C929" s="1">
        <f t="shared" si="76"/>
        <v>21</v>
      </c>
      <c r="D929" s="10">
        <f t="shared" si="77"/>
        <v>1421</v>
      </c>
      <c r="L929" s="1" t="s">
        <v>121</v>
      </c>
    </row>
    <row r="930" spans="1:12" ht="15" hidden="1" customHeight="1" outlineLevel="2" x14ac:dyDescent="0.25">
      <c r="A930" s="1"/>
      <c r="B930" s="8" t="str">
        <f t="shared" si="75"/>
        <v>Branch Zero Current State - Channel 22</v>
      </c>
      <c r="C930" s="1">
        <f t="shared" si="76"/>
        <v>22</v>
      </c>
      <c r="D930" s="10">
        <f t="shared" si="77"/>
        <v>1422</v>
      </c>
      <c r="L930" s="1" t="s">
        <v>121</v>
      </c>
    </row>
    <row r="931" spans="1:12" ht="15" hidden="1" customHeight="1" outlineLevel="2" x14ac:dyDescent="0.25">
      <c r="A931" s="1"/>
      <c r="B931" s="8" t="str">
        <f t="shared" si="75"/>
        <v>Branch Zero Current State - Channel 23</v>
      </c>
      <c r="C931" s="1">
        <f t="shared" si="76"/>
        <v>23</v>
      </c>
      <c r="D931" s="10">
        <f t="shared" si="77"/>
        <v>1423</v>
      </c>
      <c r="L931" s="1" t="s">
        <v>121</v>
      </c>
    </row>
    <row r="932" spans="1:12" ht="15" hidden="1" customHeight="1" outlineLevel="2" x14ac:dyDescent="0.25">
      <c r="A932" s="1"/>
      <c r="B932" s="8" t="str">
        <f t="shared" si="75"/>
        <v>Branch Zero Current State - Channel 24</v>
      </c>
      <c r="C932" s="1">
        <f t="shared" si="76"/>
        <v>24</v>
      </c>
      <c r="D932" s="10">
        <f t="shared" si="77"/>
        <v>1424</v>
      </c>
      <c r="L932" s="1" t="s">
        <v>121</v>
      </c>
    </row>
    <row r="933" spans="1:12" ht="15" hidden="1" customHeight="1" outlineLevel="2" x14ac:dyDescent="0.25">
      <c r="A933" s="1"/>
      <c r="B933" s="8" t="str">
        <f t="shared" si="75"/>
        <v>Branch Zero Current State - Channel 25</v>
      </c>
      <c r="C933" s="1">
        <f t="shared" si="76"/>
        <v>25</v>
      </c>
      <c r="D933" s="10">
        <f t="shared" si="77"/>
        <v>1425</v>
      </c>
      <c r="L933" s="1" t="s">
        <v>121</v>
      </c>
    </row>
    <row r="934" spans="1:12" ht="15" hidden="1" customHeight="1" outlineLevel="2" x14ac:dyDescent="0.25">
      <c r="A934" s="1"/>
      <c r="B934" s="8" t="str">
        <f t="shared" si="75"/>
        <v>Branch Zero Current State - Channel 26</v>
      </c>
      <c r="C934" s="1">
        <f t="shared" si="76"/>
        <v>26</v>
      </c>
      <c r="D934" s="10">
        <f t="shared" si="77"/>
        <v>1426</v>
      </c>
      <c r="L934" s="1" t="s">
        <v>121</v>
      </c>
    </row>
    <row r="935" spans="1:12" ht="15" hidden="1" customHeight="1" outlineLevel="2" x14ac:dyDescent="0.25">
      <c r="A935" s="1"/>
      <c r="B935" s="8" t="str">
        <f t="shared" si="75"/>
        <v>Branch Zero Current State - Channel 27</v>
      </c>
      <c r="C935" s="1">
        <f t="shared" si="76"/>
        <v>27</v>
      </c>
      <c r="D935" s="10">
        <f t="shared" si="77"/>
        <v>1427</v>
      </c>
      <c r="L935" s="1" t="s">
        <v>121</v>
      </c>
    </row>
    <row r="936" spans="1:12" ht="15" hidden="1" customHeight="1" outlineLevel="2" x14ac:dyDescent="0.25">
      <c r="A936" s="1"/>
      <c r="B936" s="8" t="str">
        <f t="shared" si="75"/>
        <v>Branch Zero Current State - Channel 28</v>
      </c>
      <c r="C936" s="1">
        <f t="shared" si="76"/>
        <v>28</v>
      </c>
      <c r="D936" s="10">
        <f t="shared" si="77"/>
        <v>1428</v>
      </c>
      <c r="L936" s="1" t="s">
        <v>121</v>
      </c>
    </row>
    <row r="937" spans="1:12" ht="15" hidden="1" customHeight="1" outlineLevel="2" x14ac:dyDescent="0.25">
      <c r="A937" s="1"/>
      <c r="B937" s="8" t="str">
        <f t="shared" si="75"/>
        <v>Branch Zero Current State - Channel 29</v>
      </c>
      <c r="C937" s="1">
        <f t="shared" si="76"/>
        <v>29</v>
      </c>
      <c r="D937" s="10">
        <f t="shared" si="77"/>
        <v>1429</v>
      </c>
      <c r="L937" s="1" t="s">
        <v>121</v>
      </c>
    </row>
    <row r="938" spans="1:12" ht="15" hidden="1" customHeight="1" outlineLevel="2" x14ac:dyDescent="0.25">
      <c r="A938" s="1"/>
      <c r="B938" s="8" t="str">
        <f t="shared" si="75"/>
        <v>Branch Zero Current State - Channel 30</v>
      </c>
      <c r="C938" s="1">
        <f t="shared" si="76"/>
        <v>30</v>
      </c>
      <c r="D938" s="10">
        <f t="shared" si="77"/>
        <v>1430</v>
      </c>
      <c r="L938" s="1" t="s">
        <v>121</v>
      </c>
    </row>
    <row r="939" spans="1:12" ht="15" hidden="1" customHeight="1" outlineLevel="2" x14ac:dyDescent="0.25">
      <c r="A939" s="1"/>
      <c r="B939" s="8" t="str">
        <f t="shared" si="75"/>
        <v>Branch Zero Current State - Channel 31</v>
      </c>
      <c r="C939" s="1">
        <f t="shared" si="76"/>
        <v>31</v>
      </c>
      <c r="D939" s="10">
        <f t="shared" si="77"/>
        <v>1431</v>
      </c>
      <c r="L939" s="1" t="s">
        <v>121</v>
      </c>
    </row>
    <row r="940" spans="1:12" ht="15" hidden="1" customHeight="1" outlineLevel="2" x14ac:dyDescent="0.25">
      <c r="A940" s="1"/>
      <c r="B940" s="8" t="str">
        <f t="shared" si="75"/>
        <v>Branch Zero Current State - Channel 32</v>
      </c>
      <c r="C940" s="1">
        <f t="shared" si="76"/>
        <v>32</v>
      </c>
      <c r="D940" s="10">
        <f t="shared" si="77"/>
        <v>1432</v>
      </c>
      <c r="L940" s="1" t="s">
        <v>121</v>
      </c>
    </row>
    <row r="941" spans="1:12" ht="15" hidden="1" customHeight="1" outlineLevel="2" x14ac:dyDescent="0.25">
      <c r="A941" s="1"/>
      <c r="B941" s="8" t="str">
        <f t="shared" si="75"/>
        <v>Branch Zero Current State - Channel 33</v>
      </c>
      <c r="C941" s="1">
        <f t="shared" si="76"/>
        <v>33</v>
      </c>
      <c r="D941" s="10">
        <f t="shared" si="77"/>
        <v>1433</v>
      </c>
      <c r="L941" s="1" t="s">
        <v>121</v>
      </c>
    </row>
    <row r="942" spans="1:12" ht="15" hidden="1" customHeight="1" outlineLevel="2" x14ac:dyDescent="0.25">
      <c r="A942" s="1"/>
      <c r="B942" s="8" t="str">
        <f t="shared" si="75"/>
        <v>Branch Zero Current State - Channel 34</v>
      </c>
      <c r="C942" s="1">
        <f t="shared" ref="C942:C973" si="78">C941+1</f>
        <v>34</v>
      </c>
      <c r="D942" s="10">
        <f t="shared" ref="D942:D973" si="79">D941+1</f>
        <v>1434</v>
      </c>
      <c r="L942" s="1" t="s">
        <v>121</v>
      </c>
    </row>
    <row r="943" spans="1:12" ht="15" hidden="1" customHeight="1" outlineLevel="2" x14ac:dyDescent="0.25">
      <c r="A943" s="1"/>
      <c r="B943" s="8" t="str">
        <f t="shared" si="75"/>
        <v>Branch Zero Current State - Channel 35</v>
      </c>
      <c r="C943" s="1">
        <f t="shared" si="78"/>
        <v>35</v>
      </c>
      <c r="D943" s="10">
        <f t="shared" si="79"/>
        <v>1435</v>
      </c>
      <c r="L943" s="1" t="s">
        <v>121</v>
      </c>
    </row>
    <row r="944" spans="1:12" ht="15" hidden="1" customHeight="1" outlineLevel="2" x14ac:dyDescent="0.25">
      <c r="A944" s="1"/>
      <c r="B944" s="8" t="str">
        <f t="shared" si="75"/>
        <v>Branch Zero Current State - Channel 36</v>
      </c>
      <c r="C944" s="1">
        <f t="shared" si="78"/>
        <v>36</v>
      </c>
      <c r="D944" s="10">
        <f t="shared" si="79"/>
        <v>1436</v>
      </c>
      <c r="L944" s="1" t="s">
        <v>121</v>
      </c>
    </row>
    <row r="945" spans="1:12" ht="15" hidden="1" customHeight="1" outlineLevel="2" x14ac:dyDescent="0.25">
      <c r="A945" s="1"/>
      <c r="B945" s="8" t="str">
        <f t="shared" si="75"/>
        <v>Branch Zero Current State - Channel 37</v>
      </c>
      <c r="C945" s="1">
        <f t="shared" si="78"/>
        <v>37</v>
      </c>
      <c r="D945" s="10">
        <f t="shared" si="79"/>
        <v>1437</v>
      </c>
      <c r="L945" s="1" t="s">
        <v>121</v>
      </c>
    </row>
    <row r="946" spans="1:12" ht="15" hidden="1" customHeight="1" outlineLevel="2" x14ac:dyDescent="0.25">
      <c r="A946" s="1"/>
      <c r="B946" s="8" t="str">
        <f t="shared" si="75"/>
        <v>Branch Zero Current State - Channel 38</v>
      </c>
      <c r="C946" s="1">
        <f t="shared" si="78"/>
        <v>38</v>
      </c>
      <c r="D946" s="10">
        <f t="shared" si="79"/>
        <v>1438</v>
      </c>
      <c r="L946" s="1" t="s">
        <v>121</v>
      </c>
    </row>
    <row r="947" spans="1:12" ht="15" hidden="1" customHeight="1" outlineLevel="2" x14ac:dyDescent="0.25">
      <c r="A947" s="1"/>
      <c r="B947" s="8" t="str">
        <f t="shared" si="75"/>
        <v>Branch Zero Current State - Channel 39</v>
      </c>
      <c r="C947" s="1">
        <f t="shared" si="78"/>
        <v>39</v>
      </c>
      <c r="D947" s="10">
        <f t="shared" si="79"/>
        <v>1439</v>
      </c>
      <c r="L947" s="1" t="s">
        <v>121</v>
      </c>
    </row>
    <row r="948" spans="1:12" ht="15" hidden="1" customHeight="1" outlineLevel="2" x14ac:dyDescent="0.25">
      <c r="A948" s="1"/>
      <c r="B948" s="8" t="str">
        <f t="shared" si="75"/>
        <v>Branch Zero Current State - Channel 40</v>
      </c>
      <c r="C948" s="1">
        <f t="shared" si="78"/>
        <v>40</v>
      </c>
      <c r="D948" s="10">
        <f t="shared" si="79"/>
        <v>1440</v>
      </c>
      <c r="L948" s="1" t="s">
        <v>121</v>
      </c>
    </row>
    <row r="949" spans="1:12" ht="15" hidden="1" customHeight="1" outlineLevel="2" x14ac:dyDescent="0.25">
      <c r="A949" s="1"/>
      <c r="B949" s="8" t="str">
        <f t="shared" si="75"/>
        <v>Branch Zero Current State - Channel 41</v>
      </c>
      <c r="C949" s="1">
        <f t="shared" si="78"/>
        <v>41</v>
      </c>
      <c r="D949" s="10">
        <f t="shared" si="79"/>
        <v>1441</v>
      </c>
      <c r="L949" s="1" t="s">
        <v>121</v>
      </c>
    </row>
    <row r="950" spans="1:12" ht="15" hidden="1" customHeight="1" outlineLevel="2" x14ac:dyDescent="0.25">
      <c r="A950" s="1"/>
      <c r="B950" s="8" t="str">
        <f t="shared" si="75"/>
        <v>Branch Zero Current State - Channel 42</v>
      </c>
      <c r="C950" s="1">
        <f t="shared" si="78"/>
        <v>42</v>
      </c>
      <c r="D950" s="10">
        <f t="shared" si="79"/>
        <v>1442</v>
      </c>
      <c r="L950" s="1" t="s">
        <v>121</v>
      </c>
    </row>
    <row r="951" spans="1:12" ht="15" hidden="1" customHeight="1" outlineLevel="2" x14ac:dyDescent="0.25">
      <c r="A951" s="1"/>
      <c r="B951" s="8" t="str">
        <f t="shared" si="75"/>
        <v>Branch Zero Current State - Channel 43</v>
      </c>
      <c r="C951" s="1">
        <f t="shared" si="78"/>
        <v>43</v>
      </c>
      <c r="D951" s="10">
        <f t="shared" si="79"/>
        <v>1443</v>
      </c>
      <c r="L951" s="1" t="s">
        <v>121</v>
      </c>
    </row>
    <row r="952" spans="1:12" ht="15" hidden="1" customHeight="1" outlineLevel="2" x14ac:dyDescent="0.25">
      <c r="A952" s="1"/>
      <c r="B952" s="8" t="str">
        <f t="shared" si="75"/>
        <v>Branch Zero Current State - Channel 44</v>
      </c>
      <c r="C952" s="1">
        <f t="shared" si="78"/>
        <v>44</v>
      </c>
      <c r="D952" s="10">
        <f t="shared" si="79"/>
        <v>1444</v>
      </c>
      <c r="L952" s="1" t="s">
        <v>121</v>
      </c>
    </row>
    <row r="953" spans="1:12" ht="15" hidden="1" customHeight="1" outlineLevel="2" x14ac:dyDescent="0.25">
      <c r="A953" s="1"/>
      <c r="B953" s="8" t="str">
        <f t="shared" si="75"/>
        <v>Branch Zero Current State - Channel 45</v>
      </c>
      <c r="C953" s="1">
        <f t="shared" si="78"/>
        <v>45</v>
      </c>
      <c r="D953" s="10">
        <f t="shared" si="79"/>
        <v>1445</v>
      </c>
      <c r="L953" s="1" t="s">
        <v>121</v>
      </c>
    </row>
    <row r="954" spans="1:12" ht="15" hidden="1" customHeight="1" outlineLevel="2" x14ac:dyDescent="0.25">
      <c r="A954" s="1"/>
      <c r="B954" s="8" t="str">
        <f t="shared" si="75"/>
        <v>Branch Zero Current State - Channel 46</v>
      </c>
      <c r="C954" s="1">
        <f t="shared" si="78"/>
        <v>46</v>
      </c>
      <c r="D954" s="10">
        <f t="shared" si="79"/>
        <v>1446</v>
      </c>
      <c r="L954" s="1" t="s">
        <v>121</v>
      </c>
    </row>
    <row r="955" spans="1:12" ht="15" hidden="1" customHeight="1" outlineLevel="2" x14ac:dyDescent="0.25">
      <c r="A955" s="1"/>
      <c r="B955" s="8" t="str">
        <f t="shared" si="75"/>
        <v>Branch Zero Current State - Channel 47</v>
      </c>
      <c r="C955" s="1">
        <f t="shared" si="78"/>
        <v>47</v>
      </c>
      <c r="D955" s="10">
        <f t="shared" si="79"/>
        <v>1447</v>
      </c>
      <c r="L955" s="1" t="s">
        <v>121</v>
      </c>
    </row>
    <row r="956" spans="1:12" ht="15" hidden="1" customHeight="1" outlineLevel="2" x14ac:dyDescent="0.25">
      <c r="A956" s="1"/>
      <c r="B956" s="8" t="str">
        <f t="shared" si="75"/>
        <v>Branch Zero Current State - Channel 48</v>
      </c>
      <c r="C956" s="1">
        <f t="shared" si="78"/>
        <v>48</v>
      </c>
      <c r="D956" s="10">
        <f t="shared" si="79"/>
        <v>1448</v>
      </c>
      <c r="L956" s="1" t="s">
        <v>121</v>
      </c>
    </row>
    <row r="957" spans="1:12" ht="15" hidden="1" customHeight="1" outlineLevel="2" x14ac:dyDescent="0.25">
      <c r="A957" s="1"/>
      <c r="B957" s="8" t="str">
        <f t="shared" si="75"/>
        <v>Branch Zero Current State - Channel 49</v>
      </c>
      <c r="C957" s="1">
        <f t="shared" si="78"/>
        <v>49</v>
      </c>
      <c r="D957" s="10">
        <f t="shared" si="79"/>
        <v>1449</v>
      </c>
      <c r="L957" s="1" t="s">
        <v>121</v>
      </c>
    </row>
    <row r="958" spans="1:12" ht="15" hidden="1" customHeight="1" outlineLevel="2" x14ac:dyDescent="0.25">
      <c r="A958" s="1"/>
      <c r="B958" s="8" t="str">
        <f t="shared" si="75"/>
        <v>Branch Zero Current State - Channel 50</v>
      </c>
      <c r="C958" s="1">
        <f t="shared" si="78"/>
        <v>50</v>
      </c>
      <c r="D958" s="10">
        <f t="shared" si="79"/>
        <v>1450</v>
      </c>
      <c r="L958" s="1" t="s">
        <v>121</v>
      </c>
    </row>
    <row r="959" spans="1:12" ht="15" hidden="1" customHeight="1" outlineLevel="2" x14ac:dyDescent="0.25">
      <c r="A959" s="1"/>
      <c r="B959" s="8" t="str">
        <f t="shared" si="75"/>
        <v>Branch Zero Current State - Channel 51</v>
      </c>
      <c r="C959" s="1">
        <f t="shared" si="78"/>
        <v>51</v>
      </c>
      <c r="D959" s="10">
        <f t="shared" si="79"/>
        <v>1451</v>
      </c>
      <c r="L959" s="1" t="s">
        <v>121</v>
      </c>
    </row>
    <row r="960" spans="1:12" ht="15" hidden="1" customHeight="1" outlineLevel="2" x14ac:dyDescent="0.25">
      <c r="A960" s="1"/>
      <c r="B960" s="8" t="str">
        <f t="shared" si="75"/>
        <v>Branch Zero Current State - Channel 52</v>
      </c>
      <c r="C960" s="1">
        <f t="shared" si="78"/>
        <v>52</v>
      </c>
      <c r="D960" s="10">
        <f t="shared" si="79"/>
        <v>1452</v>
      </c>
      <c r="L960" s="1" t="s">
        <v>121</v>
      </c>
    </row>
    <row r="961" spans="1:12" ht="15" hidden="1" customHeight="1" outlineLevel="2" x14ac:dyDescent="0.25">
      <c r="A961" s="1"/>
      <c r="B961" s="8" t="str">
        <f t="shared" si="75"/>
        <v>Branch Zero Current State - Channel 53</v>
      </c>
      <c r="C961" s="1">
        <f t="shared" si="78"/>
        <v>53</v>
      </c>
      <c r="D961" s="10">
        <f t="shared" si="79"/>
        <v>1453</v>
      </c>
      <c r="L961" s="1" t="s">
        <v>121</v>
      </c>
    </row>
    <row r="962" spans="1:12" ht="15" hidden="1" customHeight="1" outlineLevel="2" x14ac:dyDescent="0.25">
      <c r="A962" s="1"/>
      <c r="B962" s="8" t="str">
        <f t="shared" si="75"/>
        <v>Branch Zero Current State - Channel 54</v>
      </c>
      <c r="C962" s="1">
        <f t="shared" si="78"/>
        <v>54</v>
      </c>
      <c r="D962" s="10">
        <f t="shared" si="79"/>
        <v>1454</v>
      </c>
      <c r="L962" s="1" t="s">
        <v>121</v>
      </c>
    </row>
    <row r="963" spans="1:12" ht="15" hidden="1" customHeight="1" outlineLevel="2" x14ac:dyDescent="0.25">
      <c r="A963" s="1"/>
      <c r="B963" s="8" t="str">
        <f t="shared" si="75"/>
        <v>Branch Zero Current State - Channel 55</v>
      </c>
      <c r="C963" s="1">
        <f t="shared" si="78"/>
        <v>55</v>
      </c>
      <c r="D963" s="10">
        <f t="shared" si="79"/>
        <v>1455</v>
      </c>
      <c r="L963" s="1" t="s">
        <v>121</v>
      </c>
    </row>
    <row r="964" spans="1:12" ht="15" hidden="1" customHeight="1" outlineLevel="2" x14ac:dyDescent="0.25">
      <c r="A964" s="1"/>
      <c r="B964" s="8" t="str">
        <f t="shared" si="75"/>
        <v>Branch Zero Current State - Channel 56</v>
      </c>
      <c r="C964" s="1">
        <f t="shared" si="78"/>
        <v>56</v>
      </c>
      <c r="D964" s="10">
        <f t="shared" si="79"/>
        <v>1456</v>
      </c>
      <c r="L964" s="1" t="s">
        <v>121</v>
      </c>
    </row>
    <row r="965" spans="1:12" ht="15" hidden="1" customHeight="1" outlineLevel="2" x14ac:dyDescent="0.25">
      <c r="A965" s="1"/>
      <c r="B965" s="8" t="str">
        <f t="shared" si="75"/>
        <v>Branch Zero Current State - Channel 57</v>
      </c>
      <c r="C965" s="1">
        <f t="shared" si="78"/>
        <v>57</v>
      </c>
      <c r="D965" s="10">
        <f t="shared" si="79"/>
        <v>1457</v>
      </c>
      <c r="L965" s="1" t="s">
        <v>121</v>
      </c>
    </row>
    <row r="966" spans="1:12" ht="15" hidden="1" customHeight="1" outlineLevel="2" x14ac:dyDescent="0.25">
      <c r="A966" s="1"/>
      <c r="B966" s="8" t="str">
        <f t="shared" si="75"/>
        <v>Branch Zero Current State - Channel 58</v>
      </c>
      <c r="C966" s="1">
        <f t="shared" si="78"/>
        <v>58</v>
      </c>
      <c r="D966" s="10">
        <f t="shared" si="79"/>
        <v>1458</v>
      </c>
      <c r="L966" s="1" t="s">
        <v>121</v>
      </c>
    </row>
    <row r="967" spans="1:12" ht="15" hidden="1" customHeight="1" outlineLevel="2" x14ac:dyDescent="0.25">
      <c r="A967" s="1"/>
      <c r="B967" s="8" t="str">
        <f t="shared" si="75"/>
        <v>Branch Zero Current State - Channel 59</v>
      </c>
      <c r="C967" s="1">
        <f t="shared" si="78"/>
        <v>59</v>
      </c>
      <c r="D967" s="10">
        <f t="shared" si="79"/>
        <v>1459</v>
      </c>
      <c r="L967" s="1" t="s">
        <v>121</v>
      </c>
    </row>
    <row r="968" spans="1:12" ht="15" hidden="1" customHeight="1" outlineLevel="2" x14ac:dyDescent="0.25">
      <c r="A968" s="1"/>
      <c r="B968" s="8" t="str">
        <f t="shared" si="75"/>
        <v>Branch Zero Current State - Channel 60</v>
      </c>
      <c r="C968" s="1">
        <f t="shared" si="78"/>
        <v>60</v>
      </c>
      <c r="D968" s="10">
        <f t="shared" si="79"/>
        <v>1460</v>
      </c>
      <c r="L968" s="1" t="s">
        <v>121</v>
      </c>
    </row>
    <row r="969" spans="1:12" ht="15" hidden="1" customHeight="1" outlineLevel="2" x14ac:dyDescent="0.25">
      <c r="A969" s="1"/>
      <c r="B969" s="8" t="str">
        <f t="shared" si="75"/>
        <v>Branch Zero Current State - Channel 61</v>
      </c>
      <c r="C969" s="1">
        <f t="shared" si="78"/>
        <v>61</v>
      </c>
      <c r="D969" s="10">
        <f t="shared" si="79"/>
        <v>1461</v>
      </c>
      <c r="L969" s="1" t="s">
        <v>121</v>
      </c>
    </row>
    <row r="970" spans="1:12" ht="15" hidden="1" customHeight="1" outlineLevel="2" x14ac:dyDescent="0.25">
      <c r="A970" s="1"/>
      <c r="B970" s="8" t="str">
        <f t="shared" si="75"/>
        <v>Branch Zero Current State - Channel 62</v>
      </c>
      <c r="C970" s="1">
        <f t="shared" si="78"/>
        <v>62</v>
      </c>
      <c r="D970" s="10">
        <f t="shared" si="79"/>
        <v>1462</v>
      </c>
      <c r="L970" s="1" t="s">
        <v>121</v>
      </c>
    </row>
    <row r="971" spans="1:12" ht="15" hidden="1" customHeight="1" outlineLevel="2" x14ac:dyDescent="0.25">
      <c r="A971" s="1"/>
      <c r="B971" s="8" t="str">
        <f t="shared" si="75"/>
        <v>Branch Zero Current State - Channel 63</v>
      </c>
      <c r="C971" s="1">
        <f t="shared" si="78"/>
        <v>63</v>
      </c>
      <c r="D971" s="10">
        <f t="shared" si="79"/>
        <v>1463</v>
      </c>
      <c r="L971" s="1" t="s">
        <v>121</v>
      </c>
    </row>
    <row r="972" spans="1:12" ht="15" hidden="1" customHeight="1" outlineLevel="2" x14ac:dyDescent="0.25">
      <c r="A972" s="1"/>
      <c r="B972" s="8" t="str">
        <f t="shared" si="75"/>
        <v>Branch Zero Current State - Channel 64</v>
      </c>
      <c r="C972" s="1">
        <f t="shared" si="78"/>
        <v>64</v>
      </c>
      <c r="D972" s="10">
        <f t="shared" si="79"/>
        <v>1464</v>
      </c>
      <c r="L972" s="1" t="s">
        <v>121</v>
      </c>
    </row>
    <row r="973" spans="1:12" ht="15" hidden="1" customHeight="1" outlineLevel="2" x14ac:dyDescent="0.25">
      <c r="A973" s="1"/>
      <c r="B973" s="8" t="str">
        <f t="shared" si="75"/>
        <v>Branch Zero Current State - Channel 65</v>
      </c>
      <c r="C973" s="1">
        <f t="shared" si="78"/>
        <v>65</v>
      </c>
      <c r="D973" s="10">
        <f t="shared" si="79"/>
        <v>1465</v>
      </c>
      <c r="L973" s="1" t="s">
        <v>121</v>
      </c>
    </row>
    <row r="974" spans="1:12" ht="15" hidden="1" customHeight="1" outlineLevel="2" x14ac:dyDescent="0.25">
      <c r="A974" s="1"/>
      <c r="B974" s="8" t="str">
        <f t="shared" ref="B974:B1004" si="80">CONCATENATE("Branch Zero Current State - Channel ",C974)</f>
        <v>Branch Zero Current State - Channel 66</v>
      </c>
      <c r="C974" s="1">
        <f t="shared" ref="C974:C1004" si="81">C973+1</f>
        <v>66</v>
      </c>
      <c r="D974" s="10">
        <f t="shared" ref="D974:D1004" si="82">D973+1</f>
        <v>1466</v>
      </c>
      <c r="L974" s="1" t="s">
        <v>121</v>
      </c>
    </row>
    <row r="975" spans="1:12" ht="15" hidden="1" customHeight="1" outlineLevel="2" x14ac:dyDescent="0.25">
      <c r="A975" s="1"/>
      <c r="B975" s="8" t="str">
        <f t="shared" si="80"/>
        <v>Branch Zero Current State - Channel 67</v>
      </c>
      <c r="C975" s="1">
        <f t="shared" si="81"/>
        <v>67</v>
      </c>
      <c r="D975" s="10">
        <f t="shared" si="82"/>
        <v>1467</v>
      </c>
      <c r="L975" s="1" t="s">
        <v>121</v>
      </c>
    </row>
    <row r="976" spans="1:12" ht="15" hidden="1" customHeight="1" outlineLevel="2" x14ac:dyDescent="0.25">
      <c r="A976" s="1"/>
      <c r="B976" s="8" t="str">
        <f t="shared" si="80"/>
        <v>Branch Zero Current State - Channel 68</v>
      </c>
      <c r="C976" s="1">
        <f t="shared" si="81"/>
        <v>68</v>
      </c>
      <c r="D976" s="10">
        <f t="shared" si="82"/>
        <v>1468</v>
      </c>
      <c r="L976" s="1" t="s">
        <v>121</v>
      </c>
    </row>
    <row r="977" spans="1:12" ht="15" hidden="1" customHeight="1" outlineLevel="2" x14ac:dyDescent="0.25">
      <c r="A977" s="1"/>
      <c r="B977" s="8" t="str">
        <f t="shared" si="80"/>
        <v>Branch Zero Current State - Channel 69</v>
      </c>
      <c r="C977" s="1">
        <f t="shared" si="81"/>
        <v>69</v>
      </c>
      <c r="D977" s="10">
        <f t="shared" si="82"/>
        <v>1469</v>
      </c>
      <c r="L977" s="1" t="s">
        <v>121</v>
      </c>
    </row>
    <row r="978" spans="1:12" ht="15" hidden="1" customHeight="1" outlineLevel="2" x14ac:dyDescent="0.25">
      <c r="A978" s="1"/>
      <c r="B978" s="8" t="str">
        <f t="shared" si="80"/>
        <v>Branch Zero Current State - Channel 70</v>
      </c>
      <c r="C978" s="1">
        <f t="shared" si="81"/>
        <v>70</v>
      </c>
      <c r="D978" s="10">
        <f t="shared" si="82"/>
        <v>1470</v>
      </c>
      <c r="L978" s="1" t="s">
        <v>121</v>
      </c>
    </row>
    <row r="979" spans="1:12" ht="15" hidden="1" customHeight="1" outlineLevel="2" x14ac:dyDescent="0.25">
      <c r="A979" s="1"/>
      <c r="B979" s="8" t="str">
        <f t="shared" si="80"/>
        <v>Branch Zero Current State - Channel 71</v>
      </c>
      <c r="C979" s="1">
        <f t="shared" si="81"/>
        <v>71</v>
      </c>
      <c r="D979" s="10">
        <f t="shared" si="82"/>
        <v>1471</v>
      </c>
      <c r="L979" s="1" t="s">
        <v>121</v>
      </c>
    </row>
    <row r="980" spans="1:12" ht="15" hidden="1" customHeight="1" outlineLevel="2" x14ac:dyDescent="0.25">
      <c r="A980" s="1"/>
      <c r="B980" s="8" t="str">
        <f t="shared" si="80"/>
        <v>Branch Zero Current State - Channel 72</v>
      </c>
      <c r="C980" s="1">
        <f t="shared" si="81"/>
        <v>72</v>
      </c>
      <c r="D980" s="10">
        <f t="shared" si="82"/>
        <v>1472</v>
      </c>
      <c r="L980" s="1" t="s">
        <v>121</v>
      </c>
    </row>
    <row r="981" spans="1:12" ht="15" hidden="1" customHeight="1" outlineLevel="2" x14ac:dyDescent="0.25">
      <c r="A981" s="1"/>
      <c r="B981" s="8" t="str">
        <f t="shared" si="80"/>
        <v>Branch Zero Current State - Channel 73</v>
      </c>
      <c r="C981" s="1">
        <f t="shared" si="81"/>
        <v>73</v>
      </c>
      <c r="D981" s="10">
        <f t="shared" si="82"/>
        <v>1473</v>
      </c>
      <c r="L981" s="1" t="s">
        <v>121</v>
      </c>
    </row>
    <row r="982" spans="1:12" ht="15" hidden="1" customHeight="1" outlineLevel="2" x14ac:dyDescent="0.25">
      <c r="A982" s="1"/>
      <c r="B982" s="8" t="str">
        <f t="shared" si="80"/>
        <v>Branch Zero Current State - Channel 74</v>
      </c>
      <c r="C982" s="1">
        <f t="shared" si="81"/>
        <v>74</v>
      </c>
      <c r="D982" s="10">
        <f t="shared" si="82"/>
        <v>1474</v>
      </c>
      <c r="L982" s="1" t="s">
        <v>121</v>
      </c>
    </row>
    <row r="983" spans="1:12" ht="15" hidden="1" customHeight="1" outlineLevel="2" x14ac:dyDescent="0.25">
      <c r="A983" s="1"/>
      <c r="B983" s="8" t="str">
        <f t="shared" si="80"/>
        <v>Branch Zero Current State - Channel 75</v>
      </c>
      <c r="C983" s="1">
        <f t="shared" si="81"/>
        <v>75</v>
      </c>
      <c r="D983" s="10">
        <f t="shared" si="82"/>
        <v>1475</v>
      </c>
      <c r="L983" s="1" t="s">
        <v>121</v>
      </c>
    </row>
    <row r="984" spans="1:12" ht="15" hidden="1" customHeight="1" outlineLevel="2" x14ac:dyDescent="0.25">
      <c r="A984" s="1"/>
      <c r="B984" s="8" t="str">
        <f t="shared" si="80"/>
        <v>Branch Zero Current State - Channel 76</v>
      </c>
      <c r="C984" s="1">
        <f t="shared" si="81"/>
        <v>76</v>
      </c>
      <c r="D984" s="10">
        <f t="shared" si="82"/>
        <v>1476</v>
      </c>
      <c r="L984" s="1" t="s">
        <v>121</v>
      </c>
    </row>
    <row r="985" spans="1:12" ht="15" hidden="1" customHeight="1" outlineLevel="2" x14ac:dyDescent="0.25">
      <c r="A985" s="1"/>
      <c r="B985" s="8" t="str">
        <f t="shared" si="80"/>
        <v>Branch Zero Current State - Channel 77</v>
      </c>
      <c r="C985" s="1">
        <f t="shared" si="81"/>
        <v>77</v>
      </c>
      <c r="D985" s="10">
        <f t="shared" si="82"/>
        <v>1477</v>
      </c>
      <c r="L985" s="1" t="s">
        <v>121</v>
      </c>
    </row>
    <row r="986" spans="1:12" ht="15" hidden="1" customHeight="1" outlineLevel="2" x14ac:dyDescent="0.25">
      <c r="A986" s="1"/>
      <c r="B986" s="8" t="str">
        <f t="shared" si="80"/>
        <v>Branch Zero Current State - Channel 78</v>
      </c>
      <c r="C986" s="1">
        <f t="shared" si="81"/>
        <v>78</v>
      </c>
      <c r="D986" s="10">
        <f t="shared" si="82"/>
        <v>1478</v>
      </c>
      <c r="L986" s="1" t="s">
        <v>121</v>
      </c>
    </row>
    <row r="987" spans="1:12" ht="15" hidden="1" customHeight="1" outlineLevel="2" x14ac:dyDescent="0.25">
      <c r="A987" s="1"/>
      <c r="B987" s="8" t="str">
        <f t="shared" si="80"/>
        <v>Branch Zero Current State - Channel 79</v>
      </c>
      <c r="C987" s="1">
        <f t="shared" si="81"/>
        <v>79</v>
      </c>
      <c r="D987" s="10">
        <f t="shared" si="82"/>
        <v>1479</v>
      </c>
      <c r="L987" s="1" t="s">
        <v>121</v>
      </c>
    </row>
    <row r="988" spans="1:12" ht="15" hidden="1" customHeight="1" outlineLevel="2" x14ac:dyDescent="0.25">
      <c r="A988" s="1"/>
      <c r="B988" s="8" t="str">
        <f t="shared" si="80"/>
        <v>Branch Zero Current State - Channel 80</v>
      </c>
      <c r="C988" s="1">
        <f t="shared" si="81"/>
        <v>80</v>
      </c>
      <c r="D988" s="10">
        <f t="shared" si="82"/>
        <v>1480</v>
      </c>
      <c r="L988" s="1" t="s">
        <v>121</v>
      </c>
    </row>
    <row r="989" spans="1:12" ht="15" hidden="1" customHeight="1" outlineLevel="2" x14ac:dyDescent="0.25">
      <c r="A989" s="1"/>
      <c r="B989" s="8" t="str">
        <f t="shared" si="80"/>
        <v>Branch Zero Current State - Channel 81</v>
      </c>
      <c r="C989" s="1">
        <f t="shared" si="81"/>
        <v>81</v>
      </c>
      <c r="D989" s="10">
        <f t="shared" si="82"/>
        <v>1481</v>
      </c>
      <c r="L989" s="1" t="s">
        <v>121</v>
      </c>
    </row>
    <row r="990" spans="1:12" ht="15" hidden="1" customHeight="1" outlineLevel="2" x14ac:dyDescent="0.25">
      <c r="A990" s="1"/>
      <c r="B990" s="8" t="str">
        <f t="shared" si="80"/>
        <v>Branch Zero Current State - Channel 82</v>
      </c>
      <c r="C990" s="1">
        <f t="shared" si="81"/>
        <v>82</v>
      </c>
      <c r="D990" s="10">
        <f t="shared" si="82"/>
        <v>1482</v>
      </c>
      <c r="L990" s="1" t="s">
        <v>121</v>
      </c>
    </row>
    <row r="991" spans="1:12" ht="15" hidden="1" customHeight="1" outlineLevel="2" x14ac:dyDescent="0.25">
      <c r="A991" s="1"/>
      <c r="B991" s="8" t="str">
        <f t="shared" si="80"/>
        <v>Branch Zero Current State - Channel 83</v>
      </c>
      <c r="C991" s="1">
        <f t="shared" si="81"/>
        <v>83</v>
      </c>
      <c r="D991" s="10">
        <f t="shared" si="82"/>
        <v>1483</v>
      </c>
      <c r="L991" s="1" t="s">
        <v>121</v>
      </c>
    </row>
    <row r="992" spans="1:12" ht="15" hidden="1" customHeight="1" outlineLevel="2" x14ac:dyDescent="0.25">
      <c r="A992" s="1"/>
      <c r="B992" s="8" t="str">
        <f t="shared" si="80"/>
        <v>Branch Zero Current State - Channel 84</v>
      </c>
      <c r="C992" s="1">
        <f t="shared" si="81"/>
        <v>84</v>
      </c>
      <c r="D992" s="10">
        <f t="shared" si="82"/>
        <v>1484</v>
      </c>
      <c r="L992" s="1" t="s">
        <v>121</v>
      </c>
    </row>
    <row r="993" spans="1:12" ht="15" hidden="1" customHeight="1" outlineLevel="2" x14ac:dyDescent="0.25">
      <c r="A993" s="1"/>
      <c r="B993" s="8" t="str">
        <f t="shared" si="80"/>
        <v>Branch Zero Current State - Channel 85</v>
      </c>
      <c r="C993" s="1">
        <f t="shared" si="81"/>
        <v>85</v>
      </c>
      <c r="D993" s="10">
        <f t="shared" si="82"/>
        <v>1485</v>
      </c>
      <c r="L993" s="1" t="s">
        <v>121</v>
      </c>
    </row>
    <row r="994" spans="1:12" ht="15" hidden="1" customHeight="1" outlineLevel="2" x14ac:dyDescent="0.25">
      <c r="A994" s="1"/>
      <c r="B994" s="8" t="str">
        <f t="shared" si="80"/>
        <v>Branch Zero Current State - Channel 86</v>
      </c>
      <c r="C994" s="1">
        <f t="shared" si="81"/>
        <v>86</v>
      </c>
      <c r="D994" s="10">
        <f t="shared" si="82"/>
        <v>1486</v>
      </c>
      <c r="L994" s="1" t="s">
        <v>121</v>
      </c>
    </row>
    <row r="995" spans="1:12" ht="15" hidden="1" customHeight="1" outlineLevel="2" x14ac:dyDescent="0.25">
      <c r="A995" s="1"/>
      <c r="B995" s="8" t="str">
        <f t="shared" si="80"/>
        <v>Branch Zero Current State - Channel 87</v>
      </c>
      <c r="C995" s="1">
        <f t="shared" si="81"/>
        <v>87</v>
      </c>
      <c r="D995" s="10">
        <f t="shared" si="82"/>
        <v>1487</v>
      </c>
      <c r="L995" s="1" t="s">
        <v>121</v>
      </c>
    </row>
    <row r="996" spans="1:12" ht="15" hidden="1" customHeight="1" outlineLevel="2" x14ac:dyDescent="0.25">
      <c r="A996" s="1"/>
      <c r="B996" s="8" t="str">
        <f t="shared" si="80"/>
        <v>Branch Zero Current State - Channel 88</v>
      </c>
      <c r="C996" s="1">
        <f t="shared" si="81"/>
        <v>88</v>
      </c>
      <c r="D996" s="10">
        <f t="shared" si="82"/>
        <v>1488</v>
      </c>
      <c r="L996" s="1" t="s">
        <v>121</v>
      </c>
    </row>
    <row r="997" spans="1:12" ht="15" hidden="1" customHeight="1" outlineLevel="2" x14ac:dyDescent="0.25">
      <c r="A997" s="1"/>
      <c r="B997" s="8" t="str">
        <f t="shared" si="80"/>
        <v>Branch Zero Current State - Channel 89</v>
      </c>
      <c r="C997" s="1">
        <f t="shared" si="81"/>
        <v>89</v>
      </c>
      <c r="D997" s="10">
        <f t="shared" si="82"/>
        <v>1489</v>
      </c>
      <c r="L997" s="1" t="s">
        <v>121</v>
      </c>
    </row>
    <row r="998" spans="1:12" ht="15" hidden="1" customHeight="1" outlineLevel="2" x14ac:dyDescent="0.25">
      <c r="A998" s="1"/>
      <c r="B998" s="8" t="str">
        <f t="shared" si="80"/>
        <v>Branch Zero Current State - Channel 90</v>
      </c>
      <c r="C998" s="1">
        <f t="shared" si="81"/>
        <v>90</v>
      </c>
      <c r="D998" s="10">
        <f t="shared" si="82"/>
        <v>1490</v>
      </c>
      <c r="L998" s="1" t="s">
        <v>121</v>
      </c>
    </row>
    <row r="999" spans="1:12" ht="15" hidden="1" customHeight="1" outlineLevel="2" x14ac:dyDescent="0.25">
      <c r="A999" s="1"/>
      <c r="B999" s="8" t="str">
        <f t="shared" si="80"/>
        <v>Branch Zero Current State - Channel 91</v>
      </c>
      <c r="C999" s="1">
        <f t="shared" si="81"/>
        <v>91</v>
      </c>
      <c r="D999" s="10">
        <f t="shared" si="82"/>
        <v>1491</v>
      </c>
      <c r="L999" s="1" t="s">
        <v>121</v>
      </c>
    </row>
    <row r="1000" spans="1:12" ht="15" hidden="1" customHeight="1" outlineLevel="2" x14ac:dyDescent="0.25">
      <c r="A1000" s="1"/>
      <c r="B1000" s="8" t="str">
        <f t="shared" si="80"/>
        <v>Branch Zero Current State - Channel 92</v>
      </c>
      <c r="C1000" s="1">
        <f t="shared" si="81"/>
        <v>92</v>
      </c>
      <c r="D1000" s="10">
        <f t="shared" si="82"/>
        <v>1492</v>
      </c>
      <c r="L1000" s="1" t="s">
        <v>121</v>
      </c>
    </row>
    <row r="1001" spans="1:12" ht="15" hidden="1" customHeight="1" outlineLevel="2" x14ac:dyDescent="0.25">
      <c r="A1001" s="1"/>
      <c r="B1001" s="8" t="str">
        <f t="shared" si="80"/>
        <v>Branch Zero Current State - Channel 93</v>
      </c>
      <c r="C1001" s="1">
        <f t="shared" si="81"/>
        <v>93</v>
      </c>
      <c r="D1001" s="10">
        <f t="shared" si="82"/>
        <v>1493</v>
      </c>
      <c r="L1001" s="1" t="s">
        <v>121</v>
      </c>
    </row>
    <row r="1002" spans="1:12" ht="15" hidden="1" customHeight="1" outlineLevel="2" x14ac:dyDescent="0.25">
      <c r="A1002" s="1"/>
      <c r="B1002" s="8" t="str">
        <f t="shared" si="80"/>
        <v>Branch Zero Current State - Channel 94</v>
      </c>
      <c r="C1002" s="1">
        <f t="shared" si="81"/>
        <v>94</v>
      </c>
      <c r="D1002" s="10">
        <f t="shared" si="82"/>
        <v>1494</v>
      </c>
      <c r="L1002" s="1" t="s">
        <v>121</v>
      </c>
    </row>
    <row r="1003" spans="1:12" ht="15" hidden="1" customHeight="1" outlineLevel="2" x14ac:dyDescent="0.25">
      <c r="A1003" s="1"/>
      <c r="B1003" s="8" t="str">
        <f t="shared" si="80"/>
        <v>Branch Zero Current State - Channel 95</v>
      </c>
      <c r="C1003" s="1">
        <f t="shared" si="81"/>
        <v>95</v>
      </c>
      <c r="D1003" s="10">
        <f t="shared" si="82"/>
        <v>1495</v>
      </c>
      <c r="L1003" s="1" t="s">
        <v>121</v>
      </c>
    </row>
    <row r="1004" spans="1:12" ht="15" hidden="1" customHeight="1" outlineLevel="2" x14ac:dyDescent="0.25">
      <c r="A1004" s="1"/>
      <c r="B1004" s="8" t="str">
        <f t="shared" si="80"/>
        <v>Branch Zero Current State - Channel 96</v>
      </c>
      <c r="C1004" s="1">
        <f t="shared" si="81"/>
        <v>96</v>
      </c>
      <c r="D1004" s="10">
        <f t="shared" si="82"/>
        <v>1496</v>
      </c>
      <c r="L1004" s="1" t="s">
        <v>121</v>
      </c>
    </row>
    <row r="1005" spans="1:12" ht="15" outlineLevel="1" collapsed="1" x14ac:dyDescent="0.25">
      <c r="A1005" s="1"/>
    </row>
    <row r="1006" spans="1:12" x14ac:dyDescent="0.25">
      <c r="J1006"/>
      <c r="K1006" s="12"/>
    </row>
    <row r="1007" spans="1:12" ht="15" x14ac:dyDescent="0.25">
      <c r="A1007" s="20" t="s">
        <v>249</v>
      </c>
      <c r="D1007" s="10">
        <v>3000</v>
      </c>
      <c r="E1007" s="1">
        <v>3999</v>
      </c>
      <c r="J1007"/>
      <c r="K1007" s="12"/>
    </row>
    <row r="1008" spans="1:12" x14ac:dyDescent="0.25">
      <c r="A1008" s="3" t="s">
        <v>248</v>
      </c>
      <c r="D1008" s="10">
        <v>4000</v>
      </c>
      <c r="E1008" s="1">
        <v>4799</v>
      </c>
      <c r="J1008"/>
      <c r="K1008" s="12"/>
    </row>
    <row r="1009" spans="1:16" x14ac:dyDescent="0.25">
      <c r="J1009"/>
      <c r="K1009" s="12"/>
    </row>
    <row r="1010" spans="1:16" x14ac:dyDescent="0.25">
      <c r="A1010" s="3" t="s">
        <v>39</v>
      </c>
      <c r="J1010"/>
      <c r="K1010" s="12"/>
    </row>
    <row r="1011" spans="1:16" outlineLevel="1" x14ac:dyDescent="0.25">
      <c r="B1011" s="8" t="s">
        <v>6</v>
      </c>
      <c r="D1011" s="10">
        <v>4800</v>
      </c>
      <c r="G1011" s="11" t="s">
        <v>246</v>
      </c>
      <c r="J1011"/>
      <c r="K1011" s="12"/>
      <c r="L1011" s="1" t="s">
        <v>121</v>
      </c>
    </row>
    <row r="1012" spans="1:16" outlineLevel="1" x14ac:dyDescent="0.25">
      <c r="B1012" s="8" t="s">
        <v>7</v>
      </c>
      <c r="D1012" s="10">
        <f>D1011+1</f>
        <v>4801</v>
      </c>
      <c r="F1012" s="17">
        <v>-2</v>
      </c>
      <c r="G1012" s="11" t="s">
        <v>219</v>
      </c>
      <c r="H1012" s="10">
        <v>4900</v>
      </c>
      <c r="I1012" s="11">
        <f>H1012+1</f>
        <v>4901</v>
      </c>
      <c r="J1012"/>
      <c r="K1012" s="12"/>
      <c r="L1012" s="1" t="s">
        <v>121</v>
      </c>
      <c r="P1012" s="8">
        <v>655.35</v>
      </c>
    </row>
    <row r="1013" spans="1:16" outlineLevel="1" x14ac:dyDescent="0.25">
      <c r="B1013" s="8" t="s">
        <v>115</v>
      </c>
      <c r="D1013" s="10">
        <f>D1012+1</f>
        <v>4802</v>
      </c>
      <c r="F1013" s="17">
        <v>4800</v>
      </c>
      <c r="G1013" s="11" t="s">
        <v>219</v>
      </c>
      <c r="H1013" s="10">
        <f>I1012+1</f>
        <v>4902</v>
      </c>
      <c r="I1013" s="11">
        <f>H1013+1</f>
        <v>4903</v>
      </c>
      <c r="J1013"/>
      <c r="K1013" s="12"/>
      <c r="L1013" s="1" t="s">
        <v>121</v>
      </c>
    </row>
    <row r="1014" spans="1:16" outlineLevel="1" x14ac:dyDescent="0.25">
      <c r="B1014" s="8" t="s">
        <v>116</v>
      </c>
      <c r="D1014" s="10">
        <f>D1013+1</f>
        <v>4803</v>
      </c>
      <c r="F1014" s="17">
        <v>4800</v>
      </c>
      <c r="G1014" s="11" t="s">
        <v>219</v>
      </c>
      <c r="H1014" s="10">
        <f>I1013+1</f>
        <v>4904</v>
      </c>
      <c r="I1014" s="11">
        <f>H1014+1</f>
        <v>4905</v>
      </c>
      <c r="J1014"/>
      <c r="K1014" s="12"/>
      <c r="L1014" s="1" t="s">
        <v>121</v>
      </c>
    </row>
    <row r="1015" spans="1:16" outlineLevel="1" x14ac:dyDescent="0.25">
      <c r="B1015" s="8" t="s">
        <v>8</v>
      </c>
      <c r="D1015" s="10">
        <f>D1014+1</f>
        <v>4804</v>
      </c>
      <c r="E1015" s="1">
        <f>D1018</f>
        <v>4806</v>
      </c>
      <c r="F1015" s="17">
        <v>4800</v>
      </c>
      <c r="G1015" s="11" t="s">
        <v>219</v>
      </c>
      <c r="H1015" s="10">
        <f>I1014+1</f>
        <v>4906</v>
      </c>
      <c r="I1015" s="11">
        <f>I1018</f>
        <v>4911</v>
      </c>
      <c r="J1015"/>
      <c r="K1015" s="12"/>
      <c r="L1015" s="1" t="s">
        <v>121</v>
      </c>
    </row>
    <row r="1016" spans="1:16" outlineLevel="2" x14ac:dyDescent="0.25">
      <c r="B1016" s="8" t="s">
        <v>81</v>
      </c>
      <c r="D1016" s="10">
        <f>D1015</f>
        <v>4804</v>
      </c>
      <c r="F1016" s="17">
        <v>4800</v>
      </c>
      <c r="G1016" s="11" t="s">
        <v>219</v>
      </c>
      <c r="H1016" s="10">
        <f>H1015</f>
        <v>4906</v>
      </c>
      <c r="I1016" s="11">
        <f>H1016+1</f>
        <v>4907</v>
      </c>
      <c r="J1016"/>
      <c r="K1016" s="12"/>
      <c r="L1016" s="1" t="s">
        <v>121</v>
      </c>
    </row>
    <row r="1017" spans="1:16" outlineLevel="2" x14ac:dyDescent="0.25">
      <c r="B1017" s="8" t="s">
        <v>82</v>
      </c>
      <c r="D1017" s="10">
        <f>D1016+1</f>
        <v>4805</v>
      </c>
      <c r="F1017" s="17">
        <v>4800</v>
      </c>
      <c r="G1017" s="11" t="s">
        <v>219</v>
      </c>
      <c r="H1017" s="10">
        <f>I1016+1</f>
        <v>4908</v>
      </c>
      <c r="I1017" s="11">
        <f>H1017+1</f>
        <v>4909</v>
      </c>
      <c r="J1017"/>
      <c r="K1017" s="12"/>
      <c r="L1017" s="1" t="s">
        <v>121</v>
      </c>
    </row>
    <row r="1018" spans="1:16" outlineLevel="2" x14ac:dyDescent="0.25">
      <c r="B1018" s="8" t="s">
        <v>83</v>
      </c>
      <c r="D1018" s="10">
        <f>D1017+1</f>
        <v>4806</v>
      </c>
      <c r="F1018" s="17">
        <v>4800</v>
      </c>
      <c r="G1018" s="11" t="s">
        <v>219</v>
      </c>
      <c r="H1018" s="10">
        <f>I1017+1</f>
        <v>4910</v>
      </c>
      <c r="I1018" s="11">
        <f>H1018+1</f>
        <v>4911</v>
      </c>
      <c r="J1018"/>
      <c r="K1018" s="12"/>
      <c r="L1018" s="1" t="s">
        <v>121</v>
      </c>
    </row>
    <row r="1019" spans="1:16" outlineLevel="1" x14ac:dyDescent="0.25">
      <c r="J1019"/>
      <c r="K1019" s="12"/>
    </row>
    <row r="1020" spans="1:16" outlineLevel="1" x14ac:dyDescent="0.25">
      <c r="B1020" s="8" t="s">
        <v>9</v>
      </c>
      <c r="D1020" s="10">
        <f>E1015+1</f>
        <v>4807</v>
      </c>
      <c r="E1020" s="1">
        <f>D1023</f>
        <v>4809</v>
      </c>
      <c r="F1020" s="17">
        <v>4800</v>
      </c>
      <c r="G1020" s="11" t="s">
        <v>219</v>
      </c>
      <c r="H1020" s="10">
        <f>I1018+1</f>
        <v>4912</v>
      </c>
      <c r="I1020" s="11">
        <f>I1023</f>
        <v>4917</v>
      </c>
      <c r="J1020"/>
      <c r="K1020" s="12"/>
      <c r="L1020" s="1" t="s">
        <v>121</v>
      </c>
    </row>
    <row r="1021" spans="1:16" outlineLevel="2" x14ac:dyDescent="0.25">
      <c r="B1021" s="8" t="s">
        <v>112</v>
      </c>
      <c r="D1021" s="10">
        <f>D1020</f>
        <v>4807</v>
      </c>
      <c r="F1021" s="17">
        <v>4800</v>
      </c>
      <c r="G1021" s="11" t="s">
        <v>219</v>
      </c>
      <c r="H1021" s="10">
        <f>H1020</f>
        <v>4912</v>
      </c>
      <c r="I1021" s="11">
        <f>H1021+1</f>
        <v>4913</v>
      </c>
      <c r="J1021"/>
      <c r="K1021" s="12"/>
      <c r="L1021" s="1" t="s">
        <v>121</v>
      </c>
    </row>
    <row r="1022" spans="1:16" outlineLevel="2" x14ac:dyDescent="0.25">
      <c r="B1022" s="8" t="s">
        <v>113</v>
      </c>
      <c r="D1022" s="10">
        <f>D1021+1</f>
        <v>4808</v>
      </c>
      <c r="F1022" s="17">
        <v>4800</v>
      </c>
      <c r="G1022" s="11" t="s">
        <v>219</v>
      </c>
      <c r="H1022" s="10">
        <f>I1021+1</f>
        <v>4914</v>
      </c>
      <c r="I1022" s="11">
        <f>H1022+1</f>
        <v>4915</v>
      </c>
      <c r="J1022"/>
      <c r="K1022" s="12"/>
      <c r="L1022" s="1" t="s">
        <v>121</v>
      </c>
    </row>
    <row r="1023" spans="1:16" outlineLevel="2" x14ac:dyDescent="0.25">
      <c r="B1023" s="8" t="s">
        <v>114</v>
      </c>
      <c r="D1023" s="10">
        <f>D1022+1</f>
        <v>4809</v>
      </c>
      <c r="F1023" s="17">
        <v>4800</v>
      </c>
      <c r="G1023" s="11" t="s">
        <v>219</v>
      </c>
      <c r="H1023" s="10">
        <f>I1022+1</f>
        <v>4916</v>
      </c>
      <c r="I1023" s="11">
        <f>H1023+1</f>
        <v>4917</v>
      </c>
      <c r="J1023"/>
      <c r="K1023" s="12"/>
      <c r="L1023" s="1" t="s">
        <v>121</v>
      </c>
    </row>
    <row r="1024" spans="1:16" outlineLevel="1" x14ac:dyDescent="0.25">
      <c r="J1024"/>
      <c r="K1024" s="12"/>
    </row>
    <row r="1025" spans="1:16" outlineLevel="1" x14ac:dyDescent="0.25">
      <c r="B1025" s="8" t="s">
        <v>19</v>
      </c>
      <c r="D1025" s="10">
        <f>E1020+1</f>
        <v>4810</v>
      </c>
      <c r="E1025" s="1">
        <f>D1028</f>
        <v>4812</v>
      </c>
      <c r="F1025" s="17">
        <v>-1</v>
      </c>
      <c r="G1025" s="11" t="s">
        <v>219</v>
      </c>
      <c r="H1025" s="10">
        <f>I1020+1</f>
        <v>4918</v>
      </c>
      <c r="I1025" s="11">
        <f>I1028</f>
        <v>4923</v>
      </c>
      <c r="J1025"/>
      <c r="K1025" s="12"/>
      <c r="L1025" s="1" t="s">
        <v>121</v>
      </c>
    </row>
    <row r="1026" spans="1:16" outlineLevel="2" x14ac:dyDescent="0.25">
      <c r="B1026" s="8" t="s">
        <v>117</v>
      </c>
      <c r="D1026" s="10">
        <f>D1025</f>
        <v>4810</v>
      </c>
      <c r="F1026" s="17">
        <v>-1</v>
      </c>
      <c r="G1026" s="11" t="s">
        <v>219</v>
      </c>
      <c r="H1026" s="10">
        <f>H1025</f>
        <v>4918</v>
      </c>
      <c r="I1026" s="11">
        <f>H1026+1</f>
        <v>4919</v>
      </c>
      <c r="J1026"/>
      <c r="K1026" s="12"/>
      <c r="L1026" s="1" t="s">
        <v>121</v>
      </c>
      <c r="P1026" s="8"/>
    </row>
    <row r="1027" spans="1:16" outlineLevel="2" x14ac:dyDescent="0.25">
      <c r="B1027" s="8" t="s">
        <v>118</v>
      </c>
      <c r="D1027" s="10">
        <f>D1026+1</f>
        <v>4811</v>
      </c>
      <c r="F1027" s="17">
        <v>-1</v>
      </c>
      <c r="G1027" s="11" t="s">
        <v>219</v>
      </c>
      <c r="H1027" s="10">
        <f>I1026+1</f>
        <v>4920</v>
      </c>
      <c r="I1027" s="11">
        <f>H1027+1</f>
        <v>4921</v>
      </c>
      <c r="J1027"/>
      <c r="K1027" s="12"/>
      <c r="L1027" s="1" t="s">
        <v>121</v>
      </c>
    </row>
    <row r="1028" spans="1:16" outlineLevel="2" x14ac:dyDescent="0.25">
      <c r="B1028" s="8" t="s">
        <v>119</v>
      </c>
      <c r="D1028" s="10">
        <f>D1027+1</f>
        <v>4812</v>
      </c>
      <c r="F1028" s="17">
        <v>-1</v>
      </c>
      <c r="G1028" s="11" t="s">
        <v>219</v>
      </c>
      <c r="H1028" s="10">
        <f>I1027+1</f>
        <v>4922</v>
      </c>
      <c r="I1028" s="11">
        <f>H1028+1</f>
        <v>4923</v>
      </c>
      <c r="J1028"/>
      <c r="K1028" s="12"/>
      <c r="L1028" s="1" t="s">
        <v>121</v>
      </c>
    </row>
    <row r="1029" spans="1:16" outlineLevel="1" x14ac:dyDescent="0.25">
      <c r="J1029"/>
      <c r="K1029" s="12"/>
    </row>
    <row r="1030" spans="1:16" outlineLevel="1" x14ac:dyDescent="0.25">
      <c r="B1030" s="8" t="s">
        <v>12</v>
      </c>
      <c r="D1030" s="10">
        <f>E1025+1</f>
        <v>4813</v>
      </c>
      <c r="E1030" s="1">
        <f>D1033</f>
        <v>4815</v>
      </c>
      <c r="F1030" s="17">
        <v>-1</v>
      </c>
      <c r="G1030" s="11" t="s">
        <v>246</v>
      </c>
      <c r="H1030" s="10">
        <f>I1028+1</f>
        <v>4924</v>
      </c>
      <c r="I1030" s="11">
        <f>I1033</f>
        <v>4929</v>
      </c>
      <c r="J1030"/>
      <c r="K1030" s="12"/>
      <c r="L1030" s="1" t="s">
        <v>121</v>
      </c>
    </row>
    <row r="1031" spans="1:16" outlineLevel="2" x14ac:dyDescent="0.25">
      <c r="B1031" s="8" t="s">
        <v>185</v>
      </c>
      <c r="D1031" s="10">
        <f>D1030</f>
        <v>4813</v>
      </c>
      <c r="F1031" s="17">
        <v>-1</v>
      </c>
      <c r="G1031" s="11" t="s">
        <v>246</v>
      </c>
      <c r="H1031" s="10">
        <f>H1030</f>
        <v>4924</v>
      </c>
      <c r="I1031" s="11">
        <f>H1031+1</f>
        <v>4925</v>
      </c>
      <c r="J1031"/>
      <c r="K1031" s="12"/>
      <c r="L1031" s="1" t="s">
        <v>121</v>
      </c>
      <c r="P1031" s="8" t="s">
        <v>120</v>
      </c>
    </row>
    <row r="1032" spans="1:16" outlineLevel="2" x14ac:dyDescent="0.25">
      <c r="B1032" s="8" t="s">
        <v>186</v>
      </c>
      <c r="D1032" s="10">
        <f>D1031+1</f>
        <v>4814</v>
      </c>
      <c r="F1032" s="17">
        <v>-1</v>
      </c>
      <c r="G1032" s="11" t="s">
        <v>246</v>
      </c>
      <c r="H1032" s="10">
        <f>I1031+1</f>
        <v>4926</v>
      </c>
      <c r="I1032" s="11">
        <f>H1032+1</f>
        <v>4927</v>
      </c>
      <c r="J1032"/>
      <c r="K1032" s="12"/>
      <c r="L1032" s="1" t="s">
        <v>121</v>
      </c>
    </row>
    <row r="1033" spans="1:16" outlineLevel="2" x14ac:dyDescent="0.25">
      <c r="B1033" s="8" t="s">
        <v>187</v>
      </c>
      <c r="D1033" s="10">
        <f>D1032+1</f>
        <v>4815</v>
      </c>
      <c r="F1033" s="17">
        <v>-1</v>
      </c>
      <c r="G1033" s="11" t="s">
        <v>246</v>
      </c>
      <c r="H1033" s="10">
        <f>I1032+1</f>
        <v>4928</v>
      </c>
      <c r="I1033" s="11">
        <f>H1033+1</f>
        <v>4929</v>
      </c>
      <c r="J1033"/>
      <c r="K1033" s="12"/>
      <c r="L1033" s="1" t="s">
        <v>121</v>
      </c>
    </row>
    <row r="1034" spans="1:16" outlineLevel="1" x14ac:dyDescent="0.25">
      <c r="J1034"/>
      <c r="K1034" s="12"/>
    </row>
    <row r="1036" spans="1:16" x14ac:dyDescent="0.25">
      <c r="A1036" s="3" t="s">
        <v>40</v>
      </c>
    </row>
    <row r="1037" spans="1:16" s="9" customFormat="1" outlineLevel="1" x14ac:dyDescent="0.25">
      <c r="A1037" s="7"/>
      <c r="B1037" s="8" t="s">
        <v>16</v>
      </c>
      <c r="C1037" s="8"/>
      <c r="D1037" s="10">
        <v>5000</v>
      </c>
      <c r="E1037" s="1">
        <f>D1133</f>
        <v>5095</v>
      </c>
      <c r="F1037" s="17"/>
      <c r="G1037" s="11" t="s">
        <v>246</v>
      </c>
      <c r="H1037" s="10"/>
      <c r="I1037" s="11"/>
      <c r="J1037" s="1"/>
      <c r="K1037" s="11"/>
      <c r="L1037" s="1" t="s">
        <v>121</v>
      </c>
      <c r="M1037" s="1"/>
      <c r="N1037" s="1"/>
      <c r="O1037" s="1"/>
      <c r="P1037" s="8"/>
    </row>
    <row r="1038" spans="1:16" ht="15.75" hidden="1" customHeight="1" outlineLevel="2" x14ac:dyDescent="0.25">
      <c r="B1038" s="8" t="str">
        <f>CONCATENATE("Energy Scale - Channel ",C1038)</f>
        <v>Energy Scale - Channel 1</v>
      </c>
      <c r="C1038" s="1">
        <v>1</v>
      </c>
      <c r="D1038" s="10">
        <f>D1037</f>
        <v>5000</v>
      </c>
      <c r="G1038" s="11" t="s">
        <v>246</v>
      </c>
      <c r="L1038" s="1" t="s">
        <v>121</v>
      </c>
    </row>
    <row r="1039" spans="1:16" ht="15.75" hidden="1" customHeight="1" outlineLevel="2" x14ac:dyDescent="0.25">
      <c r="B1039" s="8" t="str">
        <f t="shared" ref="B1039:B1102" si="83">CONCATENATE("Energy Scale - Channel ",C1039)</f>
        <v>Energy Scale - Channel 2</v>
      </c>
      <c r="C1039" s="1">
        <f t="shared" ref="C1039:C1070" si="84">C1038+1</f>
        <v>2</v>
      </c>
      <c r="D1039" s="10">
        <f t="shared" ref="D1039:D1070" si="85">D1038+1</f>
        <v>5001</v>
      </c>
      <c r="G1039" s="11" t="s">
        <v>246</v>
      </c>
      <c r="L1039" s="1" t="s">
        <v>121</v>
      </c>
    </row>
    <row r="1040" spans="1:16" ht="15.75" hidden="1" customHeight="1" outlineLevel="2" x14ac:dyDescent="0.25">
      <c r="B1040" s="8" t="str">
        <f t="shared" si="83"/>
        <v>Energy Scale - Channel 3</v>
      </c>
      <c r="C1040" s="1">
        <f t="shared" si="84"/>
        <v>3</v>
      </c>
      <c r="D1040" s="10">
        <f t="shared" si="85"/>
        <v>5002</v>
      </c>
      <c r="G1040" s="11" t="s">
        <v>246</v>
      </c>
      <c r="L1040" s="1" t="s">
        <v>121</v>
      </c>
    </row>
    <row r="1041" spans="1:12" ht="15.75" hidden="1" customHeight="1" outlineLevel="2" x14ac:dyDescent="0.25">
      <c r="B1041" s="8" t="str">
        <f t="shared" si="83"/>
        <v>Energy Scale - Channel 4</v>
      </c>
      <c r="C1041" s="1">
        <f t="shared" si="84"/>
        <v>4</v>
      </c>
      <c r="D1041" s="10">
        <f t="shared" si="85"/>
        <v>5003</v>
      </c>
      <c r="G1041" s="11" t="s">
        <v>246</v>
      </c>
      <c r="L1041" s="1" t="s">
        <v>121</v>
      </c>
    </row>
    <row r="1042" spans="1:12" ht="15.75" hidden="1" customHeight="1" outlineLevel="2" x14ac:dyDescent="0.25">
      <c r="B1042" s="8" t="str">
        <f t="shared" si="83"/>
        <v>Energy Scale - Channel 5</v>
      </c>
      <c r="C1042" s="1">
        <f t="shared" si="84"/>
        <v>5</v>
      </c>
      <c r="D1042" s="10">
        <f t="shared" si="85"/>
        <v>5004</v>
      </c>
      <c r="G1042" s="11" t="s">
        <v>246</v>
      </c>
      <c r="L1042" s="1" t="s">
        <v>121</v>
      </c>
    </row>
    <row r="1043" spans="1:12" ht="15.75" hidden="1" customHeight="1" outlineLevel="2" x14ac:dyDescent="0.25">
      <c r="B1043" s="8" t="str">
        <f t="shared" si="83"/>
        <v>Energy Scale - Channel 6</v>
      </c>
      <c r="C1043" s="1">
        <f t="shared" si="84"/>
        <v>6</v>
      </c>
      <c r="D1043" s="10">
        <f t="shared" si="85"/>
        <v>5005</v>
      </c>
      <c r="G1043" s="11" t="s">
        <v>246</v>
      </c>
      <c r="L1043" s="1" t="s">
        <v>121</v>
      </c>
    </row>
    <row r="1044" spans="1:12" ht="15.75" hidden="1" customHeight="1" outlineLevel="2" x14ac:dyDescent="0.25">
      <c r="B1044" s="8" t="str">
        <f t="shared" si="83"/>
        <v>Energy Scale - Channel 7</v>
      </c>
      <c r="C1044" s="1">
        <f t="shared" si="84"/>
        <v>7</v>
      </c>
      <c r="D1044" s="10">
        <f t="shared" si="85"/>
        <v>5006</v>
      </c>
      <c r="G1044" s="11" t="s">
        <v>246</v>
      </c>
      <c r="L1044" s="1" t="s">
        <v>121</v>
      </c>
    </row>
    <row r="1045" spans="1:12" ht="15" hidden="1" customHeight="1" outlineLevel="2" x14ac:dyDescent="0.25">
      <c r="A1045" s="1"/>
      <c r="B1045" s="8" t="str">
        <f t="shared" si="83"/>
        <v>Energy Scale - Channel 8</v>
      </c>
      <c r="C1045" s="1">
        <f t="shared" si="84"/>
        <v>8</v>
      </c>
      <c r="D1045" s="10">
        <f t="shared" si="85"/>
        <v>5007</v>
      </c>
      <c r="G1045" s="11" t="s">
        <v>246</v>
      </c>
      <c r="L1045" s="1" t="s">
        <v>121</v>
      </c>
    </row>
    <row r="1046" spans="1:12" ht="15" hidden="1" customHeight="1" outlineLevel="2" x14ac:dyDescent="0.25">
      <c r="A1046" s="1"/>
      <c r="B1046" s="8" t="str">
        <f t="shared" si="83"/>
        <v>Energy Scale - Channel 9</v>
      </c>
      <c r="C1046" s="1">
        <f t="shared" si="84"/>
        <v>9</v>
      </c>
      <c r="D1046" s="10">
        <f t="shared" si="85"/>
        <v>5008</v>
      </c>
      <c r="G1046" s="11" t="s">
        <v>246</v>
      </c>
      <c r="L1046" s="1" t="s">
        <v>121</v>
      </c>
    </row>
    <row r="1047" spans="1:12" ht="15" hidden="1" customHeight="1" outlineLevel="2" x14ac:dyDescent="0.25">
      <c r="A1047" s="1"/>
      <c r="B1047" s="8" t="str">
        <f t="shared" si="83"/>
        <v>Energy Scale - Channel 10</v>
      </c>
      <c r="C1047" s="1">
        <f t="shared" si="84"/>
        <v>10</v>
      </c>
      <c r="D1047" s="10">
        <f t="shared" si="85"/>
        <v>5009</v>
      </c>
      <c r="G1047" s="11" t="s">
        <v>246</v>
      </c>
      <c r="L1047" s="1" t="s">
        <v>121</v>
      </c>
    </row>
    <row r="1048" spans="1:12" ht="15" hidden="1" customHeight="1" outlineLevel="2" x14ac:dyDescent="0.25">
      <c r="A1048" s="1"/>
      <c r="B1048" s="8" t="str">
        <f t="shared" si="83"/>
        <v>Energy Scale - Channel 11</v>
      </c>
      <c r="C1048" s="1">
        <f t="shared" si="84"/>
        <v>11</v>
      </c>
      <c r="D1048" s="10">
        <f t="shared" si="85"/>
        <v>5010</v>
      </c>
      <c r="G1048" s="11" t="s">
        <v>246</v>
      </c>
      <c r="L1048" s="1" t="s">
        <v>121</v>
      </c>
    </row>
    <row r="1049" spans="1:12" ht="15" hidden="1" customHeight="1" outlineLevel="2" x14ac:dyDescent="0.25">
      <c r="A1049" s="1"/>
      <c r="B1049" s="8" t="str">
        <f t="shared" si="83"/>
        <v>Energy Scale - Channel 12</v>
      </c>
      <c r="C1049" s="1">
        <f t="shared" si="84"/>
        <v>12</v>
      </c>
      <c r="D1049" s="10">
        <f t="shared" si="85"/>
        <v>5011</v>
      </c>
      <c r="G1049" s="11" t="s">
        <v>246</v>
      </c>
      <c r="L1049" s="1" t="s">
        <v>121</v>
      </c>
    </row>
    <row r="1050" spans="1:12" ht="15" hidden="1" customHeight="1" outlineLevel="2" x14ac:dyDescent="0.25">
      <c r="A1050" s="1"/>
      <c r="B1050" s="8" t="str">
        <f t="shared" si="83"/>
        <v>Energy Scale - Channel 13</v>
      </c>
      <c r="C1050" s="1">
        <f t="shared" si="84"/>
        <v>13</v>
      </c>
      <c r="D1050" s="10">
        <f t="shared" si="85"/>
        <v>5012</v>
      </c>
      <c r="G1050" s="11" t="s">
        <v>246</v>
      </c>
      <c r="L1050" s="1" t="s">
        <v>121</v>
      </c>
    </row>
    <row r="1051" spans="1:12" ht="15" hidden="1" customHeight="1" outlineLevel="2" x14ac:dyDescent="0.25">
      <c r="A1051" s="1"/>
      <c r="B1051" s="8" t="str">
        <f t="shared" si="83"/>
        <v>Energy Scale - Channel 14</v>
      </c>
      <c r="C1051" s="1">
        <f t="shared" si="84"/>
        <v>14</v>
      </c>
      <c r="D1051" s="10">
        <f t="shared" si="85"/>
        <v>5013</v>
      </c>
      <c r="G1051" s="11" t="s">
        <v>246</v>
      </c>
      <c r="L1051" s="1" t="s">
        <v>121</v>
      </c>
    </row>
    <row r="1052" spans="1:12" ht="15" hidden="1" customHeight="1" outlineLevel="2" x14ac:dyDescent="0.25">
      <c r="A1052" s="1"/>
      <c r="B1052" s="8" t="str">
        <f t="shared" si="83"/>
        <v>Energy Scale - Channel 15</v>
      </c>
      <c r="C1052" s="1">
        <f t="shared" si="84"/>
        <v>15</v>
      </c>
      <c r="D1052" s="10">
        <f t="shared" si="85"/>
        <v>5014</v>
      </c>
      <c r="G1052" s="11" t="s">
        <v>246</v>
      </c>
      <c r="L1052" s="1" t="s">
        <v>121</v>
      </c>
    </row>
    <row r="1053" spans="1:12" ht="15" hidden="1" customHeight="1" outlineLevel="2" x14ac:dyDescent="0.25">
      <c r="A1053" s="1"/>
      <c r="B1053" s="8" t="str">
        <f t="shared" si="83"/>
        <v>Energy Scale - Channel 16</v>
      </c>
      <c r="C1053" s="1">
        <f t="shared" si="84"/>
        <v>16</v>
      </c>
      <c r="D1053" s="10">
        <f t="shared" si="85"/>
        <v>5015</v>
      </c>
      <c r="G1053" s="11" t="s">
        <v>246</v>
      </c>
      <c r="L1053" s="1" t="s">
        <v>121</v>
      </c>
    </row>
    <row r="1054" spans="1:12" ht="15" hidden="1" customHeight="1" outlineLevel="2" x14ac:dyDescent="0.25">
      <c r="A1054" s="1"/>
      <c r="B1054" s="8" t="str">
        <f t="shared" si="83"/>
        <v>Energy Scale - Channel 17</v>
      </c>
      <c r="C1054" s="1">
        <f t="shared" si="84"/>
        <v>17</v>
      </c>
      <c r="D1054" s="10">
        <f t="shared" si="85"/>
        <v>5016</v>
      </c>
      <c r="G1054" s="11" t="s">
        <v>246</v>
      </c>
      <c r="L1054" s="1" t="s">
        <v>121</v>
      </c>
    </row>
    <row r="1055" spans="1:12" ht="15" hidden="1" customHeight="1" outlineLevel="2" x14ac:dyDescent="0.25">
      <c r="A1055" s="1"/>
      <c r="B1055" s="8" t="str">
        <f t="shared" si="83"/>
        <v>Energy Scale - Channel 18</v>
      </c>
      <c r="C1055" s="1">
        <f t="shared" si="84"/>
        <v>18</v>
      </c>
      <c r="D1055" s="10">
        <f t="shared" si="85"/>
        <v>5017</v>
      </c>
      <c r="G1055" s="11" t="s">
        <v>246</v>
      </c>
      <c r="L1055" s="1" t="s">
        <v>121</v>
      </c>
    </row>
    <row r="1056" spans="1:12" ht="15" hidden="1" customHeight="1" outlineLevel="2" x14ac:dyDescent="0.25">
      <c r="A1056" s="1"/>
      <c r="B1056" s="8" t="str">
        <f t="shared" si="83"/>
        <v>Energy Scale - Channel 19</v>
      </c>
      <c r="C1056" s="1">
        <f t="shared" si="84"/>
        <v>19</v>
      </c>
      <c r="D1056" s="10">
        <f t="shared" si="85"/>
        <v>5018</v>
      </c>
      <c r="G1056" s="11" t="s">
        <v>246</v>
      </c>
      <c r="L1056" s="1" t="s">
        <v>121</v>
      </c>
    </row>
    <row r="1057" spans="1:12" ht="15" hidden="1" customHeight="1" outlineLevel="2" x14ac:dyDescent="0.25">
      <c r="A1057" s="1"/>
      <c r="B1057" s="8" t="str">
        <f t="shared" si="83"/>
        <v>Energy Scale - Channel 20</v>
      </c>
      <c r="C1057" s="1">
        <f t="shared" si="84"/>
        <v>20</v>
      </c>
      <c r="D1057" s="10">
        <f t="shared" si="85"/>
        <v>5019</v>
      </c>
      <c r="G1057" s="11" t="s">
        <v>246</v>
      </c>
      <c r="L1057" s="1" t="s">
        <v>121</v>
      </c>
    </row>
    <row r="1058" spans="1:12" ht="15" hidden="1" customHeight="1" outlineLevel="2" x14ac:dyDescent="0.25">
      <c r="A1058" s="1"/>
      <c r="B1058" s="8" t="str">
        <f t="shared" si="83"/>
        <v>Energy Scale - Channel 21</v>
      </c>
      <c r="C1058" s="1">
        <f t="shared" si="84"/>
        <v>21</v>
      </c>
      <c r="D1058" s="10">
        <f t="shared" si="85"/>
        <v>5020</v>
      </c>
      <c r="G1058" s="11" t="s">
        <v>246</v>
      </c>
      <c r="L1058" s="1" t="s">
        <v>121</v>
      </c>
    </row>
    <row r="1059" spans="1:12" ht="15" hidden="1" customHeight="1" outlineLevel="2" x14ac:dyDescent="0.25">
      <c r="A1059" s="1"/>
      <c r="B1059" s="8" t="str">
        <f t="shared" si="83"/>
        <v>Energy Scale - Channel 22</v>
      </c>
      <c r="C1059" s="1">
        <f t="shared" si="84"/>
        <v>22</v>
      </c>
      <c r="D1059" s="10">
        <f t="shared" si="85"/>
        <v>5021</v>
      </c>
      <c r="G1059" s="11" t="s">
        <v>246</v>
      </c>
      <c r="L1059" s="1" t="s">
        <v>121</v>
      </c>
    </row>
    <row r="1060" spans="1:12" ht="15" hidden="1" customHeight="1" outlineLevel="2" x14ac:dyDescent="0.25">
      <c r="A1060" s="1"/>
      <c r="B1060" s="8" t="str">
        <f t="shared" si="83"/>
        <v>Energy Scale - Channel 23</v>
      </c>
      <c r="C1060" s="1">
        <f t="shared" si="84"/>
        <v>23</v>
      </c>
      <c r="D1060" s="10">
        <f t="shared" si="85"/>
        <v>5022</v>
      </c>
      <c r="G1060" s="11" t="s">
        <v>246</v>
      </c>
      <c r="L1060" s="1" t="s">
        <v>121</v>
      </c>
    </row>
    <row r="1061" spans="1:12" ht="15" hidden="1" customHeight="1" outlineLevel="2" x14ac:dyDescent="0.25">
      <c r="A1061" s="1"/>
      <c r="B1061" s="8" t="str">
        <f t="shared" si="83"/>
        <v>Energy Scale - Channel 24</v>
      </c>
      <c r="C1061" s="1">
        <f t="shared" si="84"/>
        <v>24</v>
      </c>
      <c r="D1061" s="10">
        <f t="shared" si="85"/>
        <v>5023</v>
      </c>
      <c r="G1061" s="11" t="s">
        <v>246</v>
      </c>
      <c r="L1061" s="1" t="s">
        <v>121</v>
      </c>
    </row>
    <row r="1062" spans="1:12" ht="15" hidden="1" customHeight="1" outlineLevel="2" x14ac:dyDescent="0.25">
      <c r="A1062" s="1"/>
      <c r="B1062" s="8" t="str">
        <f t="shared" si="83"/>
        <v>Energy Scale - Channel 25</v>
      </c>
      <c r="C1062" s="1">
        <f t="shared" si="84"/>
        <v>25</v>
      </c>
      <c r="D1062" s="10">
        <f t="shared" si="85"/>
        <v>5024</v>
      </c>
      <c r="G1062" s="11" t="s">
        <v>246</v>
      </c>
      <c r="L1062" s="1" t="s">
        <v>121</v>
      </c>
    </row>
    <row r="1063" spans="1:12" ht="15" hidden="1" customHeight="1" outlineLevel="2" x14ac:dyDescent="0.25">
      <c r="A1063" s="1"/>
      <c r="B1063" s="8" t="str">
        <f t="shared" si="83"/>
        <v>Energy Scale - Channel 26</v>
      </c>
      <c r="C1063" s="1">
        <f t="shared" si="84"/>
        <v>26</v>
      </c>
      <c r="D1063" s="10">
        <f t="shared" si="85"/>
        <v>5025</v>
      </c>
      <c r="G1063" s="11" t="s">
        <v>246</v>
      </c>
      <c r="L1063" s="1" t="s">
        <v>121</v>
      </c>
    </row>
    <row r="1064" spans="1:12" ht="15" hidden="1" customHeight="1" outlineLevel="2" x14ac:dyDescent="0.25">
      <c r="A1064" s="1"/>
      <c r="B1064" s="8" t="str">
        <f t="shared" si="83"/>
        <v>Energy Scale - Channel 27</v>
      </c>
      <c r="C1064" s="1">
        <f t="shared" si="84"/>
        <v>27</v>
      </c>
      <c r="D1064" s="10">
        <f t="shared" si="85"/>
        <v>5026</v>
      </c>
      <c r="G1064" s="11" t="s">
        <v>246</v>
      </c>
      <c r="L1064" s="1" t="s">
        <v>121</v>
      </c>
    </row>
    <row r="1065" spans="1:12" ht="15" hidden="1" customHeight="1" outlineLevel="2" x14ac:dyDescent="0.25">
      <c r="A1065" s="1"/>
      <c r="B1065" s="8" t="str">
        <f t="shared" si="83"/>
        <v>Energy Scale - Channel 28</v>
      </c>
      <c r="C1065" s="1">
        <f t="shared" si="84"/>
        <v>28</v>
      </c>
      <c r="D1065" s="10">
        <f t="shared" si="85"/>
        <v>5027</v>
      </c>
      <c r="G1065" s="11" t="s">
        <v>246</v>
      </c>
      <c r="L1065" s="1" t="s">
        <v>121</v>
      </c>
    </row>
    <row r="1066" spans="1:12" ht="15" hidden="1" customHeight="1" outlineLevel="2" x14ac:dyDescent="0.25">
      <c r="A1066" s="1"/>
      <c r="B1066" s="8" t="str">
        <f t="shared" si="83"/>
        <v>Energy Scale - Channel 29</v>
      </c>
      <c r="C1066" s="1">
        <f t="shared" si="84"/>
        <v>29</v>
      </c>
      <c r="D1066" s="10">
        <f t="shared" si="85"/>
        <v>5028</v>
      </c>
      <c r="G1066" s="11" t="s">
        <v>246</v>
      </c>
      <c r="L1066" s="1" t="s">
        <v>121</v>
      </c>
    </row>
    <row r="1067" spans="1:12" ht="15" hidden="1" customHeight="1" outlineLevel="2" x14ac:dyDescent="0.25">
      <c r="A1067" s="1"/>
      <c r="B1067" s="8" t="str">
        <f t="shared" si="83"/>
        <v>Energy Scale - Channel 30</v>
      </c>
      <c r="C1067" s="1">
        <f t="shared" si="84"/>
        <v>30</v>
      </c>
      <c r="D1067" s="10">
        <f t="shared" si="85"/>
        <v>5029</v>
      </c>
      <c r="G1067" s="11" t="s">
        <v>246</v>
      </c>
      <c r="L1067" s="1" t="s">
        <v>121</v>
      </c>
    </row>
    <row r="1068" spans="1:12" ht="15" hidden="1" customHeight="1" outlineLevel="2" x14ac:dyDescent="0.25">
      <c r="A1068" s="1"/>
      <c r="B1068" s="8" t="str">
        <f t="shared" si="83"/>
        <v>Energy Scale - Channel 31</v>
      </c>
      <c r="C1068" s="1">
        <f t="shared" si="84"/>
        <v>31</v>
      </c>
      <c r="D1068" s="10">
        <f t="shared" si="85"/>
        <v>5030</v>
      </c>
      <c r="G1068" s="11" t="s">
        <v>246</v>
      </c>
      <c r="L1068" s="1" t="s">
        <v>121</v>
      </c>
    </row>
    <row r="1069" spans="1:12" ht="15" hidden="1" customHeight="1" outlineLevel="2" x14ac:dyDescent="0.25">
      <c r="A1069" s="1"/>
      <c r="B1069" s="8" t="str">
        <f t="shared" si="83"/>
        <v>Energy Scale - Channel 32</v>
      </c>
      <c r="C1069" s="1">
        <f t="shared" si="84"/>
        <v>32</v>
      </c>
      <c r="D1069" s="10">
        <f t="shared" si="85"/>
        <v>5031</v>
      </c>
      <c r="G1069" s="11" t="s">
        <v>246</v>
      </c>
      <c r="L1069" s="1" t="s">
        <v>121</v>
      </c>
    </row>
    <row r="1070" spans="1:12" ht="15" hidden="1" customHeight="1" outlineLevel="2" x14ac:dyDescent="0.25">
      <c r="A1070" s="1"/>
      <c r="B1070" s="8" t="str">
        <f t="shared" si="83"/>
        <v>Energy Scale - Channel 33</v>
      </c>
      <c r="C1070" s="1">
        <f t="shared" si="84"/>
        <v>33</v>
      </c>
      <c r="D1070" s="10">
        <f t="shared" si="85"/>
        <v>5032</v>
      </c>
      <c r="G1070" s="11" t="s">
        <v>246</v>
      </c>
      <c r="L1070" s="1" t="s">
        <v>121</v>
      </c>
    </row>
    <row r="1071" spans="1:12" ht="15" hidden="1" customHeight="1" outlineLevel="2" x14ac:dyDescent="0.25">
      <c r="A1071" s="1"/>
      <c r="B1071" s="8" t="str">
        <f t="shared" si="83"/>
        <v>Energy Scale - Channel 34</v>
      </c>
      <c r="C1071" s="1">
        <f t="shared" ref="C1071:C1102" si="86">C1070+1</f>
        <v>34</v>
      </c>
      <c r="D1071" s="10">
        <f t="shared" ref="D1071:D1102" si="87">D1070+1</f>
        <v>5033</v>
      </c>
      <c r="G1071" s="11" t="s">
        <v>246</v>
      </c>
      <c r="L1071" s="1" t="s">
        <v>121</v>
      </c>
    </row>
    <row r="1072" spans="1:12" ht="15" hidden="1" customHeight="1" outlineLevel="2" x14ac:dyDescent="0.25">
      <c r="A1072" s="1"/>
      <c r="B1072" s="8" t="str">
        <f t="shared" si="83"/>
        <v>Energy Scale - Channel 35</v>
      </c>
      <c r="C1072" s="1">
        <f t="shared" si="86"/>
        <v>35</v>
      </c>
      <c r="D1072" s="10">
        <f t="shared" si="87"/>
        <v>5034</v>
      </c>
      <c r="G1072" s="11" t="s">
        <v>246</v>
      </c>
      <c r="L1072" s="1" t="s">
        <v>121</v>
      </c>
    </row>
    <row r="1073" spans="1:12" ht="15" hidden="1" customHeight="1" outlineLevel="2" x14ac:dyDescent="0.25">
      <c r="A1073" s="1"/>
      <c r="B1073" s="8" t="str">
        <f t="shared" si="83"/>
        <v>Energy Scale - Channel 36</v>
      </c>
      <c r="C1073" s="1">
        <f t="shared" si="86"/>
        <v>36</v>
      </c>
      <c r="D1073" s="10">
        <f t="shared" si="87"/>
        <v>5035</v>
      </c>
      <c r="G1073" s="11" t="s">
        <v>246</v>
      </c>
      <c r="L1073" s="1" t="s">
        <v>121</v>
      </c>
    </row>
    <row r="1074" spans="1:12" ht="15" hidden="1" customHeight="1" outlineLevel="2" x14ac:dyDescent="0.25">
      <c r="A1074" s="1"/>
      <c r="B1074" s="8" t="str">
        <f t="shared" si="83"/>
        <v>Energy Scale - Channel 37</v>
      </c>
      <c r="C1074" s="1">
        <f t="shared" si="86"/>
        <v>37</v>
      </c>
      <c r="D1074" s="10">
        <f t="shared" si="87"/>
        <v>5036</v>
      </c>
      <c r="G1074" s="11" t="s">
        <v>246</v>
      </c>
      <c r="L1074" s="1" t="s">
        <v>121</v>
      </c>
    </row>
    <row r="1075" spans="1:12" ht="15" hidden="1" customHeight="1" outlineLevel="2" x14ac:dyDescent="0.25">
      <c r="A1075" s="1"/>
      <c r="B1075" s="8" t="str">
        <f t="shared" si="83"/>
        <v>Energy Scale - Channel 38</v>
      </c>
      <c r="C1075" s="1">
        <f t="shared" si="86"/>
        <v>38</v>
      </c>
      <c r="D1075" s="10">
        <f t="shared" si="87"/>
        <v>5037</v>
      </c>
      <c r="G1075" s="11" t="s">
        <v>246</v>
      </c>
      <c r="L1075" s="1" t="s">
        <v>121</v>
      </c>
    </row>
    <row r="1076" spans="1:12" ht="15" hidden="1" customHeight="1" outlineLevel="2" x14ac:dyDescent="0.25">
      <c r="A1076" s="1"/>
      <c r="B1076" s="8" t="str">
        <f t="shared" si="83"/>
        <v>Energy Scale - Channel 39</v>
      </c>
      <c r="C1076" s="1">
        <f t="shared" si="86"/>
        <v>39</v>
      </c>
      <c r="D1076" s="10">
        <f t="shared" si="87"/>
        <v>5038</v>
      </c>
      <c r="G1076" s="11" t="s">
        <v>246</v>
      </c>
      <c r="L1076" s="1" t="s">
        <v>121</v>
      </c>
    </row>
    <row r="1077" spans="1:12" ht="15" hidden="1" customHeight="1" outlineLevel="2" x14ac:dyDescent="0.25">
      <c r="A1077" s="1"/>
      <c r="B1077" s="8" t="str">
        <f t="shared" si="83"/>
        <v>Energy Scale - Channel 40</v>
      </c>
      <c r="C1077" s="1">
        <f t="shared" si="86"/>
        <v>40</v>
      </c>
      <c r="D1077" s="10">
        <f t="shared" si="87"/>
        <v>5039</v>
      </c>
      <c r="G1077" s="11" t="s">
        <v>246</v>
      </c>
      <c r="L1077" s="1" t="s">
        <v>121</v>
      </c>
    </row>
    <row r="1078" spans="1:12" ht="15" hidden="1" customHeight="1" outlineLevel="2" x14ac:dyDescent="0.25">
      <c r="A1078" s="1"/>
      <c r="B1078" s="8" t="str">
        <f t="shared" si="83"/>
        <v>Energy Scale - Channel 41</v>
      </c>
      <c r="C1078" s="1">
        <f t="shared" si="86"/>
        <v>41</v>
      </c>
      <c r="D1078" s="10">
        <f t="shared" si="87"/>
        <v>5040</v>
      </c>
      <c r="G1078" s="11" t="s">
        <v>246</v>
      </c>
      <c r="L1078" s="1" t="s">
        <v>121</v>
      </c>
    </row>
    <row r="1079" spans="1:12" ht="15" hidden="1" customHeight="1" outlineLevel="2" x14ac:dyDescent="0.25">
      <c r="A1079" s="1"/>
      <c r="B1079" s="8" t="str">
        <f t="shared" si="83"/>
        <v>Energy Scale - Channel 42</v>
      </c>
      <c r="C1079" s="1">
        <f t="shared" si="86"/>
        <v>42</v>
      </c>
      <c r="D1079" s="10">
        <f t="shared" si="87"/>
        <v>5041</v>
      </c>
      <c r="G1079" s="11" t="s">
        <v>246</v>
      </c>
      <c r="L1079" s="1" t="s">
        <v>121</v>
      </c>
    </row>
    <row r="1080" spans="1:12" ht="15" hidden="1" customHeight="1" outlineLevel="2" x14ac:dyDescent="0.25">
      <c r="A1080" s="1"/>
      <c r="B1080" s="8" t="str">
        <f t="shared" si="83"/>
        <v>Energy Scale - Channel 43</v>
      </c>
      <c r="C1080" s="1">
        <f t="shared" si="86"/>
        <v>43</v>
      </c>
      <c r="D1080" s="10">
        <f t="shared" si="87"/>
        <v>5042</v>
      </c>
      <c r="G1080" s="11" t="s">
        <v>246</v>
      </c>
      <c r="L1080" s="1" t="s">
        <v>121</v>
      </c>
    </row>
    <row r="1081" spans="1:12" ht="15" hidden="1" customHeight="1" outlineLevel="2" x14ac:dyDescent="0.25">
      <c r="A1081" s="1"/>
      <c r="B1081" s="8" t="str">
        <f t="shared" si="83"/>
        <v>Energy Scale - Channel 44</v>
      </c>
      <c r="C1081" s="1">
        <f t="shared" si="86"/>
        <v>44</v>
      </c>
      <c r="D1081" s="10">
        <f t="shared" si="87"/>
        <v>5043</v>
      </c>
      <c r="G1081" s="11" t="s">
        <v>246</v>
      </c>
      <c r="L1081" s="1" t="s">
        <v>121</v>
      </c>
    </row>
    <row r="1082" spans="1:12" ht="15" hidden="1" customHeight="1" outlineLevel="2" x14ac:dyDescent="0.25">
      <c r="A1082" s="1"/>
      <c r="B1082" s="8" t="str">
        <f t="shared" si="83"/>
        <v>Energy Scale - Channel 45</v>
      </c>
      <c r="C1082" s="1">
        <f t="shared" si="86"/>
        <v>45</v>
      </c>
      <c r="D1082" s="10">
        <f t="shared" si="87"/>
        <v>5044</v>
      </c>
      <c r="G1082" s="11" t="s">
        <v>246</v>
      </c>
      <c r="L1082" s="1" t="s">
        <v>121</v>
      </c>
    </row>
    <row r="1083" spans="1:12" ht="15" hidden="1" customHeight="1" outlineLevel="2" x14ac:dyDescent="0.25">
      <c r="A1083" s="1"/>
      <c r="B1083" s="8" t="str">
        <f t="shared" si="83"/>
        <v>Energy Scale - Channel 46</v>
      </c>
      <c r="C1083" s="1">
        <f t="shared" si="86"/>
        <v>46</v>
      </c>
      <c r="D1083" s="10">
        <f t="shared" si="87"/>
        <v>5045</v>
      </c>
      <c r="G1083" s="11" t="s">
        <v>246</v>
      </c>
      <c r="L1083" s="1" t="s">
        <v>121</v>
      </c>
    </row>
    <row r="1084" spans="1:12" ht="15" hidden="1" customHeight="1" outlineLevel="2" x14ac:dyDescent="0.25">
      <c r="A1084" s="1"/>
      <c r="B1084" s="8" t="str">
        <f t="shared" si="83"/>
        <v>Energy Scale - Channel 47</v>
      </c>
      <c r="C1084" s="1">
        <f t="shared" si="86"/>
        <v>47</v>
      </c>
      <c r="D1084" s="10">
        <f t="shared" si="87"/>
        <v>5046</v>
      </c>
      <c r="G1084" s="11" t="s">
        <v>246</v>
      </c>
      <c r="L1084" s="1" t="s">
        <v>121</v>
      </c>
    </row>
    <row r="1085" spans="1:12" ht="15" hidden="1" customHeight="1" outlineLevel="2" x14ac:dyDescent="0.25">
      <c r="A1085" s="1"/>
      <c r="B1085" s="8" t="str">
        <f t="shared" si="83"/>
        <v>Energy Scale - Channel 48</v>
      </c>
      <c r="C1085" s="1">
        <f t="shared" si="86"/>
        <v>48</v>
      </c>
      <c r="D1085" s="10">
        <f t="shared" si="87"/>
        <v>5047</v>
      </c>
      <c r="G1085" s="11" t="s">
        <v>246</v>
      </c>
      <c r="L1085" s="1" t="s">
        <v>121</v>
      </c>
    </row>
    <row r="1086" spans="1:12" ht="15" hidden="1" customHeight="1" outlineLevel="2" x14ac:dyDescent="0.25">
      <c r="A1086" s="1"/>
      <c r="B1086" s="8" t="str">
        <f t="shared" si="83"/>
        <v>Energy Scale - Channel 49</v>
      </c>
      <c r="C1086" s="1">
        <f t="shared" si="86"/>
        <v>49</v>
      </c>
      <c r="D1086" s="10">
        <f t="shared" si="87"/>
        <v>5048</v>
      </c>
      <c r="G1086" s="11" t="s">
        <v>246</v>
      </c>
      <c r="L1086" s="1" t="s">
        <v>121</v>
      </c>
    </row>
    <row r="1087" spans="1:12" ht="15" hidden="1" customHeight="1" outlineLevel="2" x14ac:dyDescent="0.25">
      <c r="A1087" s="1"/>
      <c r="B1087" s="8" t="str">
        <f t="shared" si="83"/>
        <v>Energy Scale - Channel 50</v>
      </c>
      <c r="C1087" s="1">
        <f t="shared" si="86"/>
        <v>50</v>
      </c>
      <c r="D1087" s="10">
        <f t="shared" si="87"/>
        <v>5049</v>
      </c>
      <c r="G1087" s="11" t="s">
        <v>246</v>
      </c>
      <c r="L1087" s="1" t="s">
        <v>121</v>
      </c>
    </row>
    <row r="1088" spans="1:12" ht="15" hidden="1" customHeight="1" outlineLevel="2" x14ac:dyDescent="0.25">
      <c r="A1088" s="1"/>
      <c r="B1088" s="8" t="str">
        <f t="shared" si="83"/>
        <v>Energy Scale - Channel 51</v>
      </c>
      <c r="C1088" s="1">
        <f t="shared" si="86"/>
        <v>51</v>
      </c>
      <c r="D1088" s="10">
        <f t="shared" si="87"/>
        <v>5050</v>
      </c>
      <c r="G1088" s="11" t="s">
        <v>246</v>
      </c>
      <c r="L1088" s="1" t="s">
        <v>121</v>
      </c>
    </row>
    <row r="1089" spans="1:12" ht="15" hidden="1" customHeight="1" outlineLevel="2" x14ac:dyDescent="0.25">
      <c r="A1089" s="1"/>
      <c r="B1089" s="8" t="str">
        <f t="shared" si="83"/>
        <v>Energy Scale - Channel 52</v>
      </c>
      <c r="C1089" s="1">
        <f t="shared" si="86"/>
        <v>52</v>
      </c>
      <c r="D1089" s="10">
        <f t="shared" si="87"/>
        <v>5051</v>
      </c>
      <c r="G1089" s="11" t="s">
        <v>246</v>
      </c>
      <c r="L1089" s="1" t="s">
        <v>121</v>
      </c>
    </row>
    <row r="1090" spans="1:12" ht="15" hidden="1" customHeight="1" outlineLevel="2" x14ac:dyDescent="0.25">
      <c r="A1090" s="1"/>
      <c r="B1090" s="8" t="str">
        <f t="shared" si="83"/>
        <v>Energy Scale - Channel 53</v>
      </c>
      <c r="C1090" s="1">
        <f t="shared" si="86"/>
        <v>53</v>
      </c>
      <c r="D1090" s="10">
        <f t="shared" si="87"/>
        <v>5052</v>
      </c>
      <c r="G1090" s="11" t="s">
        <v>246</v>
      </c>
      <c r="L1090" s="1" t="s">
        <v>121</v>
      </c>
    </row>
    <row r="1091" spans="1:12" ht="15" hidden="1" customHeight="1" outlineLevel="2" x14ac:dyDescent="0.25">
      <c r="A1091" s="1"/>
      <c r="B1091" s="8" t="str">
        <f t="shared" si="83"/>
        <v>Energy Scale - Channel 54</v>
      </c>
      <c r="C1091" s="1">
        <f t="shared" si="86"/>
        <v>54</v>
      </c>
      <c r="D1091" s="10">
        <f t="shared" si="87"/>
        <v>5053</v>
      </c>
      <c r="G1091" s="11" t="s">
        <v>246</v>
      </c>
      <c r="L1091" s="1" t="s">
        <v>121</v>
      </c>
    </row>
    <row r="1092" spans="1:12" ht="15" hidden="1" customHeight="1" outlineLevel="2" x14ac:dyDescent="0.25">
      <c r="A1092" s="1"/>
      <c r="B1092" s="8" t="str">
        <f t="shared" si="83"/>
        <v>Energy Scale - Channel 55</v>
      </c>
      <c r="C1092" s="1">
        <f t="shared" si="86"/>
        <v>55</v>
      </c>
      <c r="D1092" s="10">
        <f t="shared" si="87"/>
        <v>5054</v>
      </c>
      <c r="G1092" s="11" t="s">
        <v>246</v>
      </c>
      <c r="L1092" s="1" t="s">
        <v>121</v>
      </c>
    </row>
    <row r="1093" spans="1:12" ht="15" hidden="1" customHeight="1" outlineLevel="2" x14ac:dyDescent="0.25">
      <c r="A1093" s="1"/>
      <c r="B1093" s="8" t="str">
        <f t="shared" si="83"/>
        <v>Energy Scale - Channel 56</v>
      </c>
      <c r="C1093" s="1">
        <f t="shared" si="86"/>
        <v>56</v>
      </c>
      <c r="D1093" s="10">
        <f t="shared" si="87"/>
        <v>5055</v>
      </c>
      <c r="G1093" s="11" t="s">
        <v>246</v>
      </c>
      <c r="L1093" s="1" t="s">
        <v>121</v>
      </c>
    </row>
    <row r="1094" spans="1:12" ht="15" hidden="1" customHeight="1" outlineLevel="2" x14ac:dyDescent="0.25">
      <c r="A1094" s="1"/>
      <c r="B1094" s="8" t="str">
        <f t="shared" si="83"/>
        <v>Energy Scale - Channel 57</v>
      </c>
      <c r="C1094" s="1">
        <f t="shared" si="86"/>
        <v>57</v>
      </c>
      <c r="D1094" s="10">
        <f t="shared" si="87"/>
        <v>5056</v>
      </c>
      <c r="G1094" s="11" t="s">
        <v>246</v>
      </c>
      <c r="L1094" s="1" t="s">
        <v>121</v>
      </c>
    </row>
    <row r="1095" spans="1:12" ht="15" hidden="1" customHeight="1" outlineLevel="2" x14ac:dyDescent="0.25">
      <c r="A1095" s="1"/>
      <c r="B1095" s="8" t="str">
        <f t="shared" si="83"/>
        <v>Energy Scale - Channel 58</v>
      </c>
      <c r="C1095" s="1">
        <f t="shared" si="86"/>
        <v>58</v>
      </c>
      <c r="D1095" s="10">
        <f t="shared" si="87"/>
        <v>5057</v>
      </c>
      <c r="G1095" s="11" t="s">
        <v>246</v>
      </c>
      <c r="L1095" s="1" t="s">
        <v>121</v>
      </c>
    </row>
    <row r="1096" spans="1:12" ht="15" hidden="1" customHeight="1" outlineLevel="2" x14ac:dyDescent="0.25">
      <c r="A1096" s="1"/>
      <c r="B1096" s="8" t="str">
        <f t="shared" si="83"/>
        <v>Energy Scale - Channel 59</v>
      </c>
      <c r="C1096" s="1">
        <f t="shared" si="86"/>
        <v>59</v>
      </c>
      <c r="D1096" s="10">
        <f t="shared" si="87"/>
        <v>5058</v>
      </c>
      <c r="G1096" s="11" t="s">
        <v>246</v>
      </c>
      <c r="L1096" s="1" t="s">
        <v>121</v>
      </c>
    </row>
    <row r="1097" spans="1:12" ht="15" hidden="1" customHeight="1" outlineLevel="2" x14ac:dyDescent="0.25">
      <c r="A1097" s="1"/>
      <c r="B1097" s="8" t="str">
        <f t="shared" si="83"/>
        <v>Energy Scale - Channel 60</v>
      </c>
      <c r="C1097" s="1">
        <f t="shared" si="86"/>
        <v>60</v>
      </c>
      <c r="D1097" s="10">
        <f t="shared" si="87"/>
        <v>5059</v>
      </c>
      <c r="G1097" s="11" t="s">
        <v>246</v>
      </c>
      <c r="L1097" s="1" t="s">
        <v>121</v>
      </c>
    </row>
    <row r="1098" spans="1:12" ht="15" hidden="1" customHeight="1" outlineLevel="2" x14ac:dyDescent="0.25">
      <c r="A1098" s="1"/>
      <c r="B1098" s="8" t="str">
        <f t="shared" si="83"/>
        <v>Energy Scale - Channel 61</v>
      </c>
      <c r="C1098" s="1">
        <f t="shared" si="86"/>
        <v>61</v>
      </c>
      <c r="D1098" s="10">
        <f t="shared" si="87"/>
        <v>5060</v>
      </c>
      <c r="G1098" s="11" t="s">
        <v>246</v>
      </c>
      <c r="L1098" s="1" t="s">
        <v>121</v>
      </c>
    </row>
    <row r="1099" spans="1:12" ht="15" hidden="1" customHeight="1" outlineLevel="2" x14ac:dyDescent="0.25">
      <c r="A1099" s="1"/>
      <c r="B1099" s="8" t="str">
        <f t="shared" si="83"/>
        <v>Energy Scale - Channel 62</v>
      </c>
      <c r="C1099" s="1">
        <f t="shared" si="86"/>
        <v>62</v>
      </c>
      <c r="D1099" s="10">
        <f t="shared" si="87"/>
        <v>5061</v>
      </c>
      <c r="G1099" s="11" t="s">
        <v>246</v>
      </c>
      <c r="L1099" s="1" t="s">
        <v>121</v>
      </c>
    </row>
    <row r="1100" spans="1:12" ht="15" hidden="1" customHeight="1" outlineLevel="2" x14ac:dyDescent="0.25">
      <c r="A1100" s="1"/>
      <c r="B1100" s="8" t="str">
        <f t="shared" si="83"/>
        <v>Energy Scale - Channel 63</v>
      </c>
      <c r="C1100" s="1">
        <f t="shared" si="86"/>
        <v>63</v>
      </c>
      <c r="D1100" s="10">
        <f t="shared" si="87"/>
        <v>5062</v>
      </c>
      <c r="G1100" s="11" t="s">
        <v>246</v>
      </c>
      <c r="L1100" s="1" t="s">
        <v>121</v>
      </c>
    </row>
    <row r="1101" spans="1:12" ht="15" hidden="1" customHeight="1" outlineLevel="2" x14ac:dyDescent="0.25">
      <c r="A1101" s="1"/>
      <c r="B1101" s="8" t="str">
        <f t="shared" si="83"/>
        <v>Energy Scale - Channel 64</v>
      </c>
      <c r="C1101" s="1">
        <f t="shared" si="86"/>
        <v>64</v>
      </c>
      <c r="D1101" s="10">
        <f t="shared" si="87"/>
        <v>5063</v>
      </c>
      <c r="G1101" s="11" t="s">
        <v>246</v>
      </c>
      <c r="L1101" s="1" t="s">
        <v>121</v>
      </c>
    </row>
    <row r="1102" spans="1:12" ht="15" hidden="1" customHeight="1" outlineLevel="2" x14ac:dyDescent="0.25">
      <c r="A1102" s="1"/>
      <c r="B1102" s="8" t="str">
        <f t="shared" si="83"/>
        <v>Energy Scale - Channel 65</v>
      </c>
      <c r="C1102" s="1">
        <f t="shared" si="86"/>
        <v>65</v>
      </c>
      <c r="D1102" s="10">
        <f t="shared" si="87"/>
        <v>5064</v>
      </c>
      <c r="G1102" s="11" t="s">
        <v>246</v>
      </c>
      <c r="L1102" s="1" t="s">
        <v>121</v>
      </c>
    </row>
    <row r="1103" spans="1:12" ht="15" hidden="1" customHeight="1" outlineLevel="2" x14ac:dyDescent="0.25">
      <c r="A1103" s="1"/>
      <c r="B1103" s="8" t="str">
        <f t="shared" ref="B1103:B1133" si="88">CONCATENATE("Energy Scale - Channel ",C1103)</f>
        <v>Energy Scale - Channel 66</v>
      </c>
      <c r="C1103" s="1">
        <f t="shared" ref="C1103:C1133" si="89">C1102+1</f>
        <v>66</v>
      </c>
      <c r="D1103" s="10">
        <f t="shared" ref="D1103:D1133" si="90">D1102+1</f>
        <v>5065</v>
      </c>
      <c r="G1103" s="11" t="s">
        <v>246</v>
      </c>
      <c r="L1103" s="1" t="s">
        <v>121</v>
      </c>
    </row>
    <row r="1104" spans="1:12" ht="15" hidden="1" customHeight="1" outlineLevel="2" x14ac:dyDescent="0.25">
      <c r="A1104" s="1"/>
      <c r="B1104" s="8" t="str">
        <f t="shared" si="88"/>
        <v>Energy Scale - Channel 67</v>
      </c>
      <c r="C1104" s="1">
        <f t="shared" si="89"/>
        <v>67</v>
      </c>
      <c r="D1104" s="10">
        <f t="shared" si="90"/>
        <v>5066</v>
      </c>
      <c r="G1104" s="11" t="s">
        <v>246</v>
      </c>
      <c r="L1104" s="1" t="s">
        <v>121</v>
      </c>
    </row>
    <row r="1105" spans="1:12" ht="15" hidden="1" customHeight="1" outlineLevel="2" x14ac:dyDescent="0.25">
      <c r="A1105" s="1"/>
      <c r="B1105" s="8" t="str">
        <f t="shared" si="88"/>
        <v>Energy Scale - Channel 68</v>
      </c>
      <c r="C1105" s="1">
        <f t="shared" si="89"/>
        <v>68</v>
      </c>
      <c r="D1105" s="10">
        <f t="shared" si="90"/>
        <v>5067</v>
      </c>
      <c r="G1105" s="11" t="s">
        <v>246</v>
      </c>
      <c r="L1105" s="1" t="s">
        <v>121</v>
      </c>
    </row>
    <row r="1106" spans="1:12" ht="15" hidden="1" customHeight="1" outlineLevel="2" x14ac:dyDescent="0.25">
      <c r="A1106" s="1"/>
      <c r="B1106" s="8" t="str">
        <f t="shared" si="88"/>
        <v>Energy Scale - Channel 69</v>
      </c>
      <c r="C1106" s="1">
        <f t="shared" si="89"/>
        <v>69</v>
      </c>
      <c r="D1106" s="10">
        <f t="shared" si="90"/>
        <v>5068</v>
      </c>
      <c r="G1106" s="11" t="s">
        <v>246</v>
      </c>
      <c r="L1106" s="1" t="s">
        <v>121</v>
      </c>
    </row>
    <row r="1107" spans="1:12" ht="15" hidden="1" customHeight="1" outlineLevel="2" x14ac:dyDescent="0.25">
      <c r="A1107" s="1"/>
      <c r="B1107" s="8" t="str">
        <f t="shared" si="88"/>
        <v>Energy Scale - Channel 70</v>
      </c>
      <c r="C1107" s="1">
        <f t="shared" si="89"/>
        <v>70</v>
      </c>
      <c r="D1107" s="10">
        <f t="shared" si="90"/>
        <v>5069</v>
      </c>
      <c r="G1107" s="11" t="s">
        <v>246</v>
      </c>
      <c r="L1107" s="1" t="s">
        <v>121</v>
      </c>
    </row>
    <row r="1108" spans="1:12" ht="15" hidden="1" customHeight="1" outlineLevel="2" x14ac:dyDescent="0.25">
      <c r="A1108" s="1"/>
      <c r="B1108" s="8" t="str">
        <f t="shared" si="88"/>
        <v>Energy Scale - Channel 71</v>
      </c>
      <c r="C1108" s="1">
        <f t="shared" si="89"/>
        <v>71</v>
      </c>
      <c r="D1108" s="10">
        <f t="shared" si="90"/>
        <v>5070</v>
      </c>
      <c r="G1108" s="11" t="s">
        <v>246</v>
      </c>
      <c r="L1108" s="1" t="s">
        <v>121</v>
      </c>
    </row>
    <row r="1109" spans="1:12" ht="15" hidden="1" customHeight="1" outlineLevel="2" x14ac:dyDescent="0.25">
      <c r="A1109" s="1"/>
      <c r="B1109" s="8" t="str">
        <f t="shared" si="88"/>
        <v>Energy Scale - Channel 72</v>
      </c>
      <c r="C1109" s="1">
        <f t="shared" si="89"/>
        <v>72</v>
      </c>
      <c r="D1109" s="10">
        <f t="shared" si="90"/>
        <v>5071</v>
      </c>
      <c r="G1109" s="11" t="s">
        <v>246</v>
      </c>
      <c r="L1109" s="1" t="s">
        <v>121</v>
      </c>
    </row>
    <row r="1110" spans="1:12" ht="15" hidden="1" customHeight="1" outlineLevel="2" x14ac:dyDescent="0.25">
      <c r="A1110" s="1"/>
      <c r="B1110" s="8" t="str">
        <f t="shared" si="88"/>
        <v>Energy Scale - Channel 73</v>
      </c>
      <c r="C1110" s="1">
        <f t="shared" si="89"/>
        <v>73</v>
      </c>
      <c r="D1110" s="10">
        <f t="shared" si="90"/>
        <v>5072</v>
      </c>
      <c r="G1110" s="11" t="s">
        <v>246</v>
      </c>
      <c r="L1110" s="1" t="s">
        <v>121</v>
      </c>
    </row>
    <row r="1111" spans="1:12" ht="15" hidden="1" customHeight="1" outlineLevel="2" x14ac:dyDescent="0.25">
      <c r="A1111" s="1"/>
      <c r="B1111" s="8" t="str">
        <f t="shared" si="88"/>
        <v>Energy Scale - Channel 74</v>
      </c>
      <c r="C1111" s="1">
        <f t="shared" si="89"/>
        <v>74</v>
      </c>
      <c r="D1111" s="10">
        <f t="shared" si="90"/>
        <v>5073</v>
      </c>
      <c r="G1111" s="11" t="s">
        <v>246</v>
      </c>
      <c r="L1111" s="1" t="s">
        <v>121</v>
      </c>
    </row>
    <row r="1112" spans="1:12" ht="15" hidden="1" customHeight="1" outlineLevel="2" x14ac:dyDescent="0.25">
      <c r="A1112" s="1"/>
      <c r="B1112" s="8" t="str">
        <f t="shared" si="88"/>
        <v>Energy Scale - Channel 75</v>
      </c>
      <c r="C1112" s="1">
        <f t="shared" si="89"/>
        <v>75</v>
      </c>
      <c r="D1112" s="10">
        <f t="shared" si="90"/>
        <v>5074</v>
      </c>
      <c r="G1112" s="11" t="s">
        <v>246</v>
      </c>
      <c r="L1112" s="1" t="s">
        <v>121</v>
      </c>
    </row>
    <row r="1113" spans="1:12" ht="15" hidden="1" customHeight="1" outlineLevel="2" x14ac:dyDescent="0.25">
      <c r="A1113" s="1"/>
      <c r="B1113" s="8" t="str">
        <f t="shared" si="88"/>
        <v>Energy Scale - Channel 76</v>
      </c>
      <c r="C1113" s="1">
        <f t="shared" si="89"/>
        <v>76</v>
      </c>
      <c r="D1113" s="10">
        <f t="shared" si="90"/>
        <v>5075</v>
      </c>
      <c r="G1113" s="11" t="s">
        <v>246</v>
      </c>
      <c r="L1113" s="1" t="s">
        <v>121</v>
      </c>
    </row>
    <row r="1114" spans="1:12" ht="15" hidden="1" customHeight="1" outlineLevel="2" x14ac:dyDescent="0.25">
      <c r="A1114" s="1"/>
      <c r="B1114" s="8" t="str">
        <f t="shared" si="88"/>
        <v>Energy Scale - Channel 77</v>
      </c>
      <c r="C1114" s="1">
        <f t="shared" si="89"/>
        <v>77</v>
      </c>
      <c r="D1114" s="10">
        <f t="shared" si="90"/>
        <v>5076</v>
      </c>
      <c r="G1114" s="11" t="s">
        <v>246</v>
      </c>
      <c r="L1114" s="1" t="s">
        <v>121</v>
      </c>
    </row>
    <row r="1115" spans="1:12" ht="15" hidden="1" customHeight="1" outlineLevel="2" x14ac:dyDescent="0.25">
      <c r="A1115" s="1"/>
      <c r="B1115" s="8" t="str">
        <f t="shared" si="88"/>
        <v>Energy Scale - Channel 78</v>
      </c>
      <c r="C1115" s="1">
        <f t="shared" si="89"/>
        <v>78</v>
      </c>
      <c r="D1115" s="10">
        <f t="shared" si="90"/>
        <v>5077</v>
      </c>
      <c r="G1115" s="11" t="s">
        <v>246</v>
      </c>
      <c r="L1115" s="1" t="s">
        <v>121</v>
      </c>
    </row>
    <row r="1116" spans="1:12" ht="15" hidden="1" customHeight="1" outlineLevel="2" x14ac:dyDescent="0.25">
      <c r="A1116" s="1"/>
      <c r="B1116" s="8" t="str">
        <f t="shared" si="88"/>
        <v>Energy Scale - Channel 79</v>
      </c>
      <c r="C1116" s="1">
        <f t="shared" si="89"/>
        <v>79</v>
      </c>
      <c r="D1116" s="10">
        <f t="shared" si="90"/>
        <v>5078</v>
      </c>
      <c r="G1116" s="11" t="s">
        <v>246</v>
      </c>
      <c r="L1116" s="1" t="s">
        <v>121</v>
      </c>
    </row>
    <row r="1117" spans="1:12" ht="15" hidden="1" customHeight="1" outlineLevel="2" x14ac:dyDescent="0.25">
      <c r="A1117" s="1"/>
      <c r="B1117" s="8" t="str">
        <f t="shared" si="88"/>
        <v>Energy Scale - Channel 80</v>
      </c>
      <c r="C1117" s="1">
        <f t="shared" si="89"/>
        <v>80</v>
      </c>
      <c r="D1117" s="10">
        <f t="shared" si="90"/>
        <v>5079</v>
      </c>
      <c r="G1117" s="11" t="s">
        <v>246</v>
      </c>
      <c r="L1117" s="1" t="s">
        <v>121</v>
      </c>
    </row>
    <row r="1118" spans="1:12" ht="15" hidden="1" customHeight="1" outlineLevel="2" x14ac:dyDescent="0.25">
      <c r="A1118" s="1"/>
      <c r="B1118" s="8" t="str">
        <f t="shared" si="88"/>
        <v>Energy Scale - Channel 81</v>
      </c>
      <c r="C1118" s="1">
        <f t="shared" si="89"/>
        <v>81</v>
      </c>
      <c r="D1118" s="10">
        <f t="shared" si="90"/>
        <v>5080</v>
      </c>
      <c r="G1118" s="11" t="s">
        <v>246</v>
      </c>
      <c r="L1118" s="1" t="s">
        <v>121</v>
      </c>
    </row>
    <row r="1119" spans="1:12" ht="15" hidden="1" customHeight="1" outlineLevel="2" x14ac:dyDescent="0.25">
      <c r="A1119" s="1"/>
      <c r="B1119" s="8" t="str">
        <f t="shared" si="88"/>
        <v>Energy Scale - Channel 82</v>
      </c>
      <c r="C1119" s="1">
        <f t="shared" si="89"/>
        <v>82</v>
      </c>
      <c r="D1119" s="10">
        <f t="shared" si="90"/>
        <v>5081</v>
      </c>
      <c r="G1119" s="11" t="s">
        <v>246</v>
      </c>
      <c r="L1119" s="1" t="s">
        <v>121</v>
      </c>
    </row>
    <row r="1120" spans="1:12" ht="15" hidden="1" customHeight="1" outlineLevel="2" x14ac:dyDescent="0.25">
      <c r="A1120" s="1"/>
      <c r="B1120" s="8" t="str">
        <f t="shared" si="88"/>
        <v>Energy Scale - Channel 83</v>
      </c>
      <c r="C1120" s="1">
        <f t="shared" si="89"/>
        <v>83</v>
      </c>
      <c r="D1120" s="10">
        <f t="shared" si="90"/>
        <v>5082</v>
      </c>
      <c r="G1120" s="11" t="s">
        <v>246</v>
      </c>
      <c r="L1120" s="1" t="s">
        <v>121</v>
      </c>
    </row>
    <row r="1121" spans="1:16" ht="15" hidden="1" customHeight="1" outlineLevel="2" x14ac:dyDescent="0.25">
      <c r="A1121" s="1"/>
      <c r="B1121" s="8" t="str">
        <f t="shared" si="88"/>
        <v>Energy Scale - Channel 84</v>
      </c>
      <c r="C1121" s="1">
        <f t="shared" si="89"/>
        <v>84</v>
      </c>
      <c r="D1121" s="10">
        <f t="shared" si="90"/>
        <v>5083</v>
      </c>
      <c r="G1121" s="11" t="s">
        <v>246</v>
      </c>
      <c r="L1121" s="1" t="s">
        <v>121</v>
      </c>
    </row>
    <row r="1122" spans="1:16" ht="15" hidden="1" customHeight="1" outlineLevel="2" x14ac:dyDescent="0.25">
      <c r="A1122" s="1"/>
      <c r="B1122" s="8" t="str">
        <f t="shared" si="88"/>
        <v>Energy Scale - Channel 85</v>
      </c>
      <c r="C1122" s="1">
        <f t="shared" si="89"/>
        <v>85</v>
      </c>
      <c r="D1122" s="10">
        <f t="shared" si="90"/>
        <v>5084</v>
      </c>
      <c r="G1122" s="11" t="s">
        <v>246</v>
      </c>
      <c r="L1122" s="1" t="s">
        <v>121</v>
      </c>
    </row>
    <row r="1123" spans="1:16" ht="15" hidden="1" customHeight="1" outlineLevel="2" x14ac:dyDescent="0.25">
      <c r="A1123" s="1"/>
      <c r="B1123" s="8" t="str">
        <f t="shared" si="88"/>
        <v>Energy Scale - Channel 86</v>
      </c>
      <c r="C1123" s="1">
        <f t="shared" si="89"/>
        <v>86</v>
      </c>
      <c r="D1123" s="10">
        <f t="shared" si="90"/>
        <v>5085</v>
      </c>
      <c r="G1123" s="11" t="s">
        <v>246</v>
      </c>
      <c r="L1123" s="1" t="s">
        <v>121</v>
      </c>
    </row>
    <row r="1124" spans="1:16" ht="15" hidden="1" customHeight="1" outlineLevel="2" x14ac:dyDescent="0.25">
      <c r="A1124" s="1"/>
      <c r="B1124" s="8" t="str">
        <f t="shared" si="88"/>
        <v>Energy Scale - Channel 87</v>
      </c>
      <c r="C1124" s="1">
        <f t="shared" si="89"/>
        <v>87</v>
      </c>
      <c r="D1124" s="10">
        <f t="shared" si="90"/>
        <v>5086</v>
      </c>
      <c r="G1124" s="11" t="s">
        <v>246</v>
      </c>
      <c r="L1124" s="1" t="s">
        <v>121</v>
      </c>
    </row>
    <row r="1125" spans="1:16" ht="15.75" hidden="1" customHeight="1" outlineLevel="2" x14ac:dyDescent="0.25">
      <c r="B1125" s="8" t="str">
        <f t="shared" si="88"/>
        <v>Energy Scale - Channel 88</v>
      </c>
      <c r="C1125" s="1">
        <f t="shared" si="89"/>
        <v>88</v>
      </c>
      <c r="D1125" s="10">
        <f t="shared" si="90"/>
        <v>5087</v>
      </c>
      <c r="G1125" s="11" t="s">
        <v>246</v>
      </c>
      <c r="L1125" s="1" t="s">
        <v>121</v>
      </c>
    </row>
    <row r="1126" spans="1:16" ht="15.75" hidden="1" customHeight="1" outlineLevel="2" x14ac:dyDescent="0.25">
      <c r="B1126" s="8" t="str">
        <f t="shared" si="88"/>
        <v>Energy Scale - Channel 89</v>
      </c>
      <c r="C1126" s="1">
        <f t="shared" si="89"/>
        <v>89</v>
      </c>
      <c r="D1126" s="10">
        <f t="shared" si="90"/>
        <v>5088</v>
      </c>
      <c r="G1126" s="11" t="s">
        <v>246</v>
      </c>
      <c r="L1126" s="1" t="s">
        <v>121</v>
      </c>
    </row>
    <row r="1127" spans="1:16" ht="15.75" hidden="1" customHeight="1" outlineLevel="2" x14ac:dyDescent="0.25">
      <c r="B1127" s="8" t="str">
        <f t="shared" si="88"/>
        <v>Energy Scale - Channel 90</v>
      </c>
      <c r="C1127" s="1">
        <f t="shared" si="89"/>
        <v>90</v>
      </c>
      <c r="D1127" s="10">
        <f t="shared" si="90"/>
        <v>5089</v>
      </c>
      <c r="G1127" s="11" t="s">
        <v>246</v>
      </c>
      <c r="L1127" s="1" t="s">
        <v>121</v>
      </c>
    </row>
    <row r="1128" spans="1:16" ht="15.75" hidden="1" customHeight="1" outlineLevel="2" x14ac:dyDescent="0.25">
      <c r="B1128" s="8" t="str">
        <f t="shared" si="88"/>
        <v>Energy Scale - Channel 91</v>
      </c>
      <c r="C1128" s="1">
        <f t="shared" si="89"/>
        <v>91</v>
      </c>
      <c r="D1128" s="10">
        <f t="shared" si="90"/>
        <v>5090</v>
      </c>
      <c r="G1128" s="11" t="s">
        <v>246</v>
      </c>
      <c r="L1128" s="1" t="s">
        <v>121</v>
      </c>
    </row>
    <row r="1129" spans="1:16" ht="15.75" hidden="1" customHeight="1" outlineLevel="2" x14ac:dyDescent="0.25">
      <c r="B1129" s="8" t="str">
        <f t="shared" si="88"/>
        <v>Energy Scale - Channel 92</v>
      </c>
      <c r="C1129" s="1">
        <f t="shared" si="89"/>
        <v>92</v>
      </c>
      <c r="D1129" s="10">
        <f t="shared" si="90"/>
        <v>5091</v>
      </c>
      <c r="G1129" s="11" t="s">
        <v>246</v>
      </c>
      <c r="L1129" s="1" t="s">
        <v>121</v>
      </c>
    </row>
    <row r="1130" spans="1:16" ht="15.75" hidden="1" customHeight="1" outlineLevel="2" x14ac:dyDescent="0.25">
      <c r="B1130" s="8" t="str">
        <f t="shared" si="88"/>
        <v>Energy Scale - Channel 93</v>
      </c>
      <c r="C1130" s="1">
        <f t="shared" si="89"/>
        <v>93</v>
      </c>
      <c r="D1130" s="10">
        <f t="shared" si="90"/>
        <v>5092</v>
      </c>
      <c r="G1130" s="11" t="s">
        <v>246</v>
      </c>
      <c r="L1130" s="1" t="s">
        <v>121</v>
      </c>
    </row>
    <row r="1131" spans="1:16" ht="15.75" hidden="1" customHeight="1" outlineLevel="2" x14ac:dyDescent="0.25">
      <c r="B1131" s="8" t="str">
        <f t="shared" si="88"/>
        <v>Energy Scale - Channel 94</v>
      </c>
      <c r="C1131" s="1">
        <f t="shared" si="89"/>
        <v>94</v>
      </c>
      <c r="D1131" s="10">
        <f t="shared" si="90"/>
        <v>5093</v>
      </c>
      <c r="G1131" s="11" t="s">
        <v>246</v>
      </c>
      <c r="L1131" s="1" t="s">
        <v>121</v>
      </c>
    </row>
    <row r="1132" spans="1:16" ht="15.75" hidden="1" customHeight="1" outlineLevel="2" x14ac:dyDescent="0.25">
      <c r="B1132" s="8" t="str">
        <f t="shared" si="88"/>
        <v>Energy Scale - Channel 95</v>
      </c>
      <c r="C1132" s="1">
        <f t="shared" si="89"/>
        <v>95</v>
      </c>
      <c r="D1132" s="10">
        <f t="shared" si="90"/>
        <v>5094</v>
      </c>
      <c r="G1132" s="11" t="s">
        <v>246</v>
      </c>
      <c r="L1132" s="1" t="s">
        <v>121</v>
      </c>
    </row>
    <row r="1133" spans="1:16" ht="15.75" hidden="1" customHeight="1" outlineLevel="2" x14ac:dyDescent="0.25">
      <c r="B1133" s="8" t="str">
        <f t="shared" si="88"/>
        <v>Energy Scale - Channel 96</v>
      </c>
      <c r="C1133" s="1">
        <f t="shared" si="89"/>
        <v>96</v>
      </c>
      <c r="D1133" s="10">
        <f t="shared" si="90"/>
        <v>5095</v>
      </c>
      <c r="G1133" s="11" t="s">
        <v>246</v>
      </c>
      <c r="L1133" s="1" t="s">
        <v>121</v>
      </c>
    </row>
    <row r="1134" spans="1:16" outlineLevel="1" collapsed="1" x14ac:dyDescent="0.25"/>
    <row r="1135" spans="1:16" s="9" customFormat="1" outlineLevel="1" x14ac:dyDescent="0.25">
      <c r="A1135" s="7"/>
      <c r="B1135" s="8" t="s">
        <v>17</v>
      </c>
      <c r="C1135" s="8"/>
      <c r="D1135" s="10">
        <f>E1037+1</f>
        <v>5096</v>
      </c>
      <c r="E1135" s="1">
        <f>D1231</f>
        <v>5191</v>
      </c>
      <c r="F1135" s="17"/>
      <c r="G1135" s="11" t="s">
        <v>246</v>
      </c>
      <c r="H1135" s="10"/>
      <c r="I1135" s="11"/>
      <c r="J1135" s="1"/>
      <c r="K1135" s="11"/>
      <c r="L1135" s="1" t="s">
        <v>121</v>
      </c>
      <c r="M1135" s="1"/>
      <c r="N1135" s="1"/>
      <c r="O1135" s="1"/>
      <c r="P1135" s="8"/>
    </row>
    <row r="1136" spans="1:16" ht="15.75" hidden="1" customHeight="1" outlineLevel="2" x14ac:dyDescent="0.25">
      <c r="B1136" s="8" t="str">
        <f>CONCATENATE("Power Scale - Channel ",C1136)</f>
        <v>Power Scale - Channel 1</v>
      </c>
      <c r="C1136" s="1">
        <v>1</v>
      </c>
      <c r="D1136" s="10">
        <f>D1135</f>
        <v>5096</v>
      </c>
      <c r="G1136" s="11" t="s">
        <v>246</v>
      </c>
      <c r="L1136" s="1" t="s">
        <v>121</v>
      </c>
    </row>
    <row r="1137" spans="1:12" ht="15.75" hidden="1" customHeight="1" outlineLevel="2" x14ac:dyDescent="0.25">
      <c r="B1137" s="8" t="str">
        <f t="shared" ref="B1137:B1200" si="91">CONCATENATE("Power Scale - Channel ",C1137)</f>
        <v>Power Scale - Channel 2</v>
      </c>
      <c r="C1137" s="1">
        <f t="shared" ref="C1137:C1168" si="92">C1136+1</f>
        <v>2</v>
      </c>
      <c r="D1137" s="10">
        <f t="shared" ref="D1137:D1168" si="93">D1136+1</f>
        <v>5097</v>
      </c>
      <c r="G1137" s="11" t="s">
        <v>246</v>
      </c>
      <c r="L1137" s="1" t="s">
        <v>121</v>
      </c>
    </row>
    <row r="1138" spans="1:12" ht="15.75" hidden="1" customHeight="1" outlineLevel="2" x14ac:dyDescent="0.25">
      <c r="B1138" s="8" t="str">
        <f t="shared" si="91"/>
        <v>Power Scale - Channel 3</v>
      </c>
      <c r="C1138" s="1">
        <f t="shared" si="92"/>
        <v>3</v>
      </c>
      <c r="D1138" s="10">
        <f t="shared" si="93"/>
        <v>5098</v>
      </c>
      <c r="G1138" s="11" t="s">
        <v>246</v>
      </c>
      <c r="L1138" s="1" t="s">
        <v>121</v>
      </c>
    </row>
    <row r="1139" spans="1:12" ht="15.75" hidden="1" customHeight="1" outlineLevel="2" x14ac:dyDescent="0.25">
      <c r="B1139" s="8" t="str">
        <f t="shared" si="91"/>
        <v>Power Scale - Channel 4</v>
      </c>
      <c r="C1139" s="1">
        <f t="shared" si="92"/>
        <v>4</v>
      </c>
      <c r="D1139" s="10">
        <f t="shared" si="93"/>
        <v>5099</v>
      </c>
      <c r="G1139" s="11" t="s">
        <v>246</v>
      </c>
      <c r="L1139" s="1" t="s">
        <v>121</v>
      </c>
    </row>
    <row r="1140" spans="1:12" ht="15.75" hidden="1" customHeight="1" outlineLevel="2" x14ac:dyDescent="0.25">
      <c r="B1140" s="8" t="str">
        <f t="shared" si="91"/>
        <v>Power Scale - Channel 5</v>
      </c>
      <c r="C1140" s="1">
        <f t="shared" si="92"/>
        <v>5</v>
      </c>
      <c r="D1140" s="10">
        <f t="shared" si="93"/>
        <v>5100</v>
      </c>
      <c r="G1140" s="11" t="s">
        <v>246</v>
      </c>
      <c r="L1140" s="1" t="s">
        <v>121</v>
      </c>
    </row>
    <row r="1141" spans="1:12" ht="15" hidden="1" customHeight="1" outlineLevel="2" x14ac:dyDescent="0.25">
      <c r="A1141" s="1"/>
      <c r="B1141" s="8" t="str">
        <f t="shared" si="91"/>
        <v>Power Scale - Channel 6</v>
      </c>
      <c r="C1141" s="1">
        <f t="shared" si="92"/>
        <v>6</v>
      </c>
      <c r="D1141" s="10">
        <f t="shared" si="93"/>
        <v>5101</v>
      </c>
      <c r="G1141" s="11" t="s">
        <v>246</v>
      </c>
      <c r="L1141" s="1" t="s">
        <v>121</v>
      </c>
    </row>
    <row r="1142" spans="1:12" ht="15" hidden="1" customHeight="1" outlineLevel="2" x14ac:dyDescent="0.25">
      <c r="A1142" s="1"/>
      <c r="B1142" s="8" t="str">
        <f t="shared" si="91"/>
        <v>Power Scale - Channel 7</v>
      </c>
      <c r="C1142" s="1">
        <f t="shared" si="92"/>
        <v>7</v>
      </c>
      <c r="D1142" s="10">
        <f t="shared" si="93"/>
        <v>5102</v>
      </c>
      <c r="G1142" s="11" t="s">
        <v>246</v>
      </c>
      <c r="L1142" s="1" t="s">
        <v>121</v>
      </c>
    </row>
    <row r="1143" spans="1:12" ht="15" hidden="1" customHeight="1" outlineLevel="2" x14ac:dyDescent="0.25">
      <c r="A1143" s="1"/>
      <c r="B1143" s="8" t="str">
        <f t="shared" si="91"/>
        <v>Power Scale - Channel 8</v>
      </c>
      <c r="C1143" s="1">
        <f t="shared" si="92"/>
        <v>8</v>
      </c>
      <c r="D1143" s="10">
        <f t="shared" si="93"/>
        <v>5103</v>
      </c>
      <c r="G1143" s="11" t="s">
        <v>246</v>
      </c>
      <c r="L1143" s="1" t="s">
        <v>121</v>
      </c>
    </row>
    <row r="1144" spans="1:12" ht="15" hidden="1" customHeight="1" outlineLevel="2" x14ac:dyDescent="0.25">
      <c r="A1144" s="1"/>
      <c r="B1144" s="8" t="str">
        <f t="shared" si="91"/>
        <v>Power Scale - Channel 9</v>
      </c>
      <c r="C1144" s="1">
        <f t="shared" si="92"/>
        <v>9</v>
      </c>
      <c r="D1144" s="10">
        <f t="shared" si="93"/>
        <v>5104</v>
      </c>
      <c r="G1144" s="11" t="s">
        <v>246</v>
      </c>
      <c r="L1144" s="1" t="s">
        <v>121</v>
      </c>
    </row>
    <row r="1145" spans="1:12" ht="15" hidden="1" customHeight="1" outlineLevel="2" x14ac:dyDescent="0.25">
      <c r="A1145" s="1"/>
      <c r="B1145" s="8" t="str">
        <f t="shared" si="91"/>
        <v>Power Scale - Channel 10</v>
      </c>
      <c r="C1145" s="1">
        <f t="shared" si="92"/>
        <v>10</v>
      </c>
      <c r="D1145" s="10">
        <f t="shared" si="93"/>
        <v>5105</v>
      </c>
      <c r="G1145" s="11" t="s">
        <v>246</v>
      </c>
      <c r="L1145" s="1" t="s">
        <v>121</v>
      </c>
    </row>
    <row r="1146" spans="1:12" ht="15" hidden="1" customHeight="1" outlineLevel="2" x14ac:dyDescent="0.25">
      <c r="A1146" s="1"/>
      <c r="B1146" s="8" t="str">
        <f t="shared" si="91"/>
        <v>Power Scale - Channel 11</v>
      </c>
      <c r="C1146" s="1">
        <f t="shared" si="92"/>
        <v>11</v>
      </c>
      <c r="D1146" s="10">
        <f t="shared" si="93"/>
        <v>5106</v>
      </c>
      <c r="G1146" s="11" t="s">
        <v>246</v>
      </c>
      <c r="L1146" s="1" t="s">
        <v>121</v>
      </c>
    </row>
    <row r="1147" spans="1:12" ht="15" hidden="1" customHeight="1" outlineLevel="2" x14ac:dyDescent="0.25">
      <c r="A1147" s="1"/>
      <c r="B1147" s="8" t="str">
        <f t="shared" si="91"/>
        <v>Power Scale - Channel 12</v>
      </c>
      <c r="C1147" s="1">
        <f t="shared" si="92"/>
        <v>12</v>
      </c>
      <c r="D1147" s="10">
        <f t="shared" si="93"/>
        <v>5107</v>
      </c>
      <c r="G1147" s="11" t="s">
        <v>246</v>
      </c>
      <c r="L1147" s="1" t="s">
        <v>121</v>
      </c>
    </row>
    <row r="1148" spans="1:12" ht="15" hidden="1" customHeight="1" outlineLevel="2" x14ac:dyDescent="0.25">
      <c r="A1148" s="1"/>
      <c r="B1148" s="8" t="str">
        <f t="shared" si="91"/>
        <v>Power Scale - Channel 13</v>
      </c>
      <c r="C1148" s="1">
        <f t="shared" si="92"/>
        <v>13</v>
      </c>
      <c r="D1148" s="10">
        <f t="shared" si="93"/>
        <v>5108</v>
      </c>
      <c r="G1148" s="11" t="s">
        <v>246</v>
      </c>
      <c r="L1148" s="1" t="s">
        <v>121</v>
      </c>
    </row>
    <row r="1149" spans="1:12" ht="15" hidden="1" customHeight="1" outlineLevel="2" x14ac:dyDescent="0.25">
      <c r="A1149" s="1"/>
      <c r="B1149" s="8" t="str">
        <f t="shared" si="91"/>
        <v>Power Scale - Channel 14</v>
      </c>
      <c r="C1149" s="1">
        <f t="shared" si="92"/>
        <v>14</v>
      </c>
      <c r="D1149" s="10">
        <f t="shared" si="93"/>
        <v>5109</v>
      </c>
      <c r="G1149" s="11" t="s">
        <v>246</v>
      </c>
      <c r="L1149" s="1" t="s">
        <v>121</v>
      </c>
    </row>
    <row r="1150" spans="1:12" ht="15" hidden="1" customHeight="1" outlineLevel="2" x14ac:dyDescent="0.25">
      <c r="A1150" s="1"/>
      <c r="B1150" s="8" t="str">
        <f t="shared" si="91"/>
        <v>Power Scale - Channel 15</v>
      </c>
      <c r="C1150" s="1">
        <f t="shared" si="92"/>
        <v>15</v>
      </c>
      <c r="D1150" s="10">
        <f t="shared" si="93"/>
        <v>5110</v>
      </c>
      <c r="G1150" s="11" t="s">
        <v>246</v>
      </c>
      <c r="L1150" s="1" t="s">
        <v>121</v>
      </c>
    </row>
    <row r="1151" spans="1:12" ht="15" hidden="1" customHeight="1" outlineLevel="2" x14ac:dyDescent="0.25">
      <c r="A1151" s="1"/>
      <c r="B1151" s="8" t="str">
        <f t="shared" si="91"/>
        <v>Power Scale - Channel 16</v>
      </c>
      <c r="C1151" s="1">
        <f t="shared" si="92"/>
        <v>16</v>
      </c>
      <c r="D1151" s="10">
        <f t="shared" si="93"/>
        <v>5111</v>
      </c>
      <c r="G1151" s="11" t="s">
        <v>246</v>
      </c>
      <c r="L1151" s="1" t="s">
        <v>121</v>
      </c>
    </row>
    <row r="1152" spans="1:12" ht="15" hidden="1" customHeight="1" outlineLevel="2" x14ac:dyDescent="0.25">
      <c r="A1152" s="1"/>
      <c r="B1152" s="8" t="str">
        <f t="shared" si="91"/>
        <v>Power Scale - Channel 17</v>
      </c>
      <c r="C1152" s="1">
        <f t="shared" si="92"/>
        <v>17</v>
      </c>
      <c r="D1152" s="10">
        <f t="shared" si="93"/>
        <v>5112</v>
      </c>
      <c r="G1152" s="11" t="s">
        <v>246</v>
      </c>
      <c r="L1152" s="1" t="s">
        <v>121</v>
      </c>
    </row>
    <row r="1153" spans="1:12" ht="15" hidden="1" customHeight="1" outlineLevel="2" x14ac:dyDescent="0.25">
      <c r="A1153" s="1"/>
      <c r="B1153" s="8" t="str">
        <f t="shared" si="91"/>
        <v>Power Scale - Channel 18</v>
      </c>
      <c r="C1153" s="1">
        <f t="shared" si="92"/>
        <v>18</v>
      </c>
      <c r="D1153" s="10">
        <f t="shared" si="93"/>
        <v>5113</v>
      </c>
      <c r="G1153" s="11" t="s">
        <v>246</v>
      </c>
      <c r="L1153" s="1" t="s">
        <v>121</v>
      </c>
    </row>
    <row r="1154" spans="1:12" ht="15" hidden="1" customHeight="1" outlineLevel="2" x14ac:dyDescent="0.25">
      <c r="A1154" s="1"/>
      <c r="B1154" s="8" t="str">
        <f t="shared" si="91"/>
        <v>Power Scale - Channel 19</v>
      </c>
      <c r="C1154" s="1">
        <f t="shared" si="92"/>
        <v>19</v>
      </c>
      <c r="D1154" s="10">
        <f t="shared" si="93"/>
        <v>5114</v>
      </c>
      <c r="G1154" s="11" t="s">
        <v>246</v>
      </c>
      <c r="L1154" s="1" t="s">
        <v>121</v>
      </c>
    </row>
    <row r="1155" spans="1:12" ht="15" hidden="1" customHeight="1" outlineLevel="2" x14ac:dyDescent="0.25">
      <c r="A1155" s="1"/>
      <c r="B1155" s="8" t="str">
        <f t="shared" si="91"/>
        <v>Power Scale - Channel 20</v>
      </c>
      <c r="C1155" s="1">
        <f t="shared" si="92"/>
        <v>20</v>
      </c>
      <c r="D1155" s="10">
        <f t="shared" si="93"/>
        <v>5115</v>
      </c>
      <c r="G1155" s="11" t="s">
        <v>246</v>
      </c>
      <c r="L1155" s="1" t="s">
        <v>121</v>
      </c>
    </row>
    <row r="1156" spans="1:12" ht="15" hidden="1" customHeight="1" outlineLevel="2" x14ac:dyDescent="0.25">
      <c r="A1156" s="1"/>
      <c r="B1156" s="8" t="str">
        <f t="shared" si="91"/>
        <v>Power Scale - Channel 21</v>
      </c>
      <c r="C1156" s="1">
        <f t="shared" si="92"/>
        <v>21</v>
      </c>
      <c r="D1156" s="10">
        <f t="shared" si="93"/>
        <v>5116</v>
      </c>
      <c r="G1156" s="11" t="s">
        <v>246</v>
      </c>
      <c r="L1156" s="1" t="s">
        <v>121</v>
      </c>
    </row>
    <row r="1157" spans="1:12" ht="15" hidden="1" customHeight="1" outlineLevel="2" x14ac:dyDescent="0.25">
      <c r="A1157" s="1"/>
      <c r="B1157" s="8" t="str">
        <f t="shared" si="91"/>
        <v>Power Scale - Channel 22</v>
      </c>
      <c r="C1157" s="1">
        <f t="shared" si="92"/>
        <v>22</v>
      </c>
      <c r="D1157" s="10">
        <f t="shared" si="93"/>
        <v>5117</v>
      </c>
      <c r="G1157" s="11" t="s">
        <v>246</v>
      </c>
      <c r="L1157" s="1" t="s">
        <v>121</v>
      </c>
    </row>
    <row r="1158" spans="1:12" ht="15" hidden="1" customHeight="1" outlineLevel="2" x14ac:dyDescent="0.25">
      <c r="A1158" s="1"/>
      <c r="B1158" s="8" t="str">
        <f t="shared" si="91"/>
        <v>Power Scale - Channel 23</v>
      </c>
      <c r="C1158" s="1">
        <f t="shared" si="92"/>
        <v>23</v>
      </c>
      <c r="D1158" s="10">
        <f t="shared" si="93"/>
        <v>5118</v>
      </c>
      <c r="G1158" s="11" t="s">
        <v>246</v>
      </c>
      <c r="L1158" s="1" t="s">
        <v>121</v>
      </c>
    </row>
    <row r="1159" spans="1:12" ht="15" hidden="1" customHeight="1" outlineLevel="2" x14ac:dyDescent="0.25">
      <c r="A1159" s="1"/>
      <c r="B1159" s="8" t="str">
        <f t="shared" si="91"/>
        <v>Power Scale - Channel 24</v>
      </c>
      <c r="C1159" s="1">
        <f t="shared" si="92"/>
        <v>24</v>
      </c>
      <c r="D1159" s="10">
        <f t="shared" si="93"/>
        <v>5119</v>
      </c>
      <c r="G1159" s="11" t="s">
        <v>246</v>
      </c>
      <c r="L1159" s="1" t="s">
        <v>121</v>
      </c>
    </row>
    <row r="1160" spans="1:12" ht="15" hidden="1" customHeight="1" outlineLevel="2" x14ac:dyDescent="0.25">
      <c r="A1160" s="1"/>
      <c r="B1160" s="8" t="str">
        <f t="shared" si="91"/>
        <v>Power Scale - Channel 25</v>
      </c>
      <c r="C1160" s="1">
        <f t="shared" si="92"/>
        <v>25</v>
      </c>
      <c r="D1160" s="10">
        <f t="shared" si="93"/>
        <v>5120</v>
      </c>
      <c r="G1160" s="11" t="s">
        <v>246</v>
      </c>
      <c r="L1160" s="1" t="s">
        <v>121</v>
      </c>
    </row>
    <row r="1161" spans="1:12" ht="15" hidden="1" customHeight="1" outlineLevel="2" x14ac:dyDescent="0.25">
      <c r="A1161" s="1"/>
      <c r="B1161" s="8" t="str">
        <f t="shared" si="91"/>
        <v>Power Scale - Channel 26</v>
      </c>
      <c r="C1161" s="1">
        <f t="shared" si="92"/>
        <v>26</v>
      </c>
      <c r="D1161" s="10">
        <f t="shared" si="93"/>
        <v>5121</v>
      </c>
      <c r="G1161" s="11" t="s">
        <v>246</v>
      </c>
      <c r="L1161" s="1" t="s">
        <v>121</v>
      </c>
    </row>
    <row r="1162" spans="1:12" ht="15" hidden="1" customHeight="1" outlineLevel="2" x14ac:dyDescent="0.25">
      <c r="A1162" s="1"/>
      <c r="B1162" s="8" t="str">
        <f t="shared" si="91"/>
        <v>Power Scale - Channel 27</v>
      </c>
      <c r="C1162" s="1">
        <f t="shared" si="92"/>
        <v>27</v>
      </c>
      <c r="D1162" s="10">
        <f t="shared" si="93"/>
        <v>5122</v>
      </c>
      <c r="G1162" s="11" t="s">
        <v>246</v>
      </c>
      <c r="L1162" s="1" t="s">
        <v>121</v>
      </c>
    </row>
    <row r="1163" spans="1:12" ht="15" hidden="1" customHeight="1" outlineLevel="2" x14ac:dyDescent="0.25">
      <c r="A1163" s="1"/>
      <c r="B1163" s="8" t="str">
        <f t="shared" si="91"/>
        <v>Power Scale - Channel 28</v>
      </c>
      <c r="C1163" s="1">
        <f t="shared" si="92"/>
        <v>28</v>
      </c>
      <c r="D1163" s="10">
        <f t="shared" si="93"/>
        <v>5123</v>
      </c>
      <c r="G1163" s="11" t="s">
        <v>246</v>
      </c>
      <c r="L1163" s="1" t="s">
        <v>121</v>
      </c>
    </row>
    <row r="1164" spans="1:12" ht="15" hidden="1" customHeight="1" outlineLevel="2" x14ac:dyDescent="0.25">
      <c r="A1164" s="1"/>
      <c r="B1164" s="8" t="str">
        <f t="shared" si="91"/>
        <v>Power Scale - Channel 29</v>
      </c>
      <c r="C1164" s="1">
        <f t="shared" si="92"/>
        <v>29</v>
      </c>
      <c r="D1164" s="10">
        <f t="shared" si="93"/>
        <v>5124</v>
      </c>
      <c r="G1164" s="11" t="s">
        <v>246</v>
      </c>
      <c r="L1164" s="1" t="s">
        <v>121</v>
      </c>
    </row>
    <row r="1165" spans="1:12" ht="15" hidden="1" customHeight="1" outlineLevel="2" x14ac:dyDescent="0.25">
      <c r="A1165" s="1"/>
      <c r="B1165" s="8" t="str">
        <f t="shared" si="91"/>
        <v>Power Scale - Channel 30</v>
      </c>
      <c r="C1165" s="1">
        <f t="shared" si="92"/>
        <v>30</v>
      </c>
      <c r="D1165" s="10">
        <f t="shared" si="93"/>
        <v>5125</v>
      </c>
      <c r="G1165" s="11" t="s">
        <v>246</v>
      </c>
      <c r="L1165" s="1" t="s">
        <v>121</v>
      </c>
    </row>
    <row r="1166" spans="1:12" ht="15" hidden="1" customHeight="1" outlineLevel="2" x14ac:dyDescent="0.25">
      <c r="A1166" s="1"/>
      <c r="B1166" s="8" t="str">
        <f t="shared" si="91"/>
        <v>Power Scale - Channel 31</v>
      </c>
      <c r="C1166" s="1">
        <f t="shared" si="92"/>
        <v>31</v>
      </c>
      <c r="D1166" s="10">
        <f t="shared" si="93"/>
        <v>5126</v>
      </c>
      <c r="G1166" s="11" t="s">
        <v>246</v>
      </c>
      <c r="L1166" s="1" t="s">
        <v>121</v>
      </c>
    </row>
    <row r="1167" spans="1:12" ht="15" hidden="1" customHeight="1" outlineLevel="2" x14ac:dyDescent="0.25">
      <c r="A1167" s="1"/>
      <c r="B1167" s="8" t="str">
        <f t="shared" si="91"/>
        <v>Power Scale - Channel 32</v>
      </c>
      <c r="C1167" s="1">
        <f t="shared" si="92"/>
        <v>32</v>
      </c>
      <c r="D1167" s="10">
        <f t="shared" si="93"/>
        <v>5127</v>
      </c>
      <c r="G1167" s="11" t="s">
        <v>246</v>
      </c>
      <c r="L1167" s="1" t="s">
        <v>121</v>
      </c>
    </row>
    <row r="1168" spans="1:12" ht="15" hidden="1" customHeight="1" outlineLevel="2" x14ac:dyDescent="0.25">
      <c r="A1168" s="1"/>
      <c r="B1168" s="8" t="str">
        <f t="shared" si="91"/>
        <v>Power Scale - Channel 33</v>
      </c>
      <c r="C1168" s="1">
        <f t="shared" si="92"/>
        <v>33</v>
      </c>
      <c r="D1168" s="10">
        <f t="shared" si="93"/>
        <v>5128</v>
      </c>
      <c r="G1168" s="11" t="s">
        <v>246</v>
      </c>
      <c r="L1168" s="1" t="s">
        <v>121</v>
      </c>
    </row>
    <row r="1169" spans="1:12" ht="15" hidden="1" customHeight="1" outlineLevel="2" x14ac:dyDescent="0.25">
      <c r="A1169" s="1"/>
      <c r="B1169" s="8" t="str">
        <f t="shared" si="91"/>
        <v>Power Scale - Channel 34</v>
      </c>
      <c r="C1169" s="1">
        <f t="shared" ref="C1169:C1200" si="94">C1168+1</f>
        <v>34</v>
      </c>
      <c r="D1169" s="10">
        <f t="shared" ref="D1169:D1200" si="95">D1168+1</f>
        <v>5129</v>
      </c>
      <c r="G1169" s="11" t="s">
        <v>246</v>
      </c>
      <c r="L1169" s="1" t="s">
        <v>121</v>
      </c>
    </row>
    <row r="1170" spans="1:12" ht="15" hidden="1" customHeight="1" outlineLevel="2" x14ac:dyDescent="0.25">
      <c r="A1170" s="1"/>
      <c r="B1170" s="8" t="str">
        <f t="shared" si="91"/>
        <v>Power Scale - Channel 35</v>
      </c>
      <c r="C1170" s="1">
        <f t="shared" si="94"/>
        <v>35</v>
      </c>
      <c r="D1170" s="10">
        <f t="shared" si="95"/>
        <v>5130</v>
      </c>
      <c r="G1170" s="11" t="s">
        <v>246</v>
      </c>
      <c r="L1170" s="1" t="s">
        <v>121</v>
      </c>
    </row>
    <row r="1171" spans="1:12" ht="15" hidden="1" customHeight="1" outlineLevel="2" x14ac:dyDescent="0.25">
      <c r="A1171" s="1"/>
      <c r="B1171" s="8" t="str">
        <f t="shared" si="91"/>
        <v>Power Scale - Channel 36</v>
      </c>
      <c r="C1171" s="1">
        <f t="shared" si="94"/>
        <v>36</v>
      </c>
      <c r="D1171" s="10">
        <f t="shared" si="95"/>
        <v>5131</v>
      </c>
      <c r="G1171" s="11" t="s">
        <v>246</v>
      </c>
      <c r="L1171" s="1" t="s">
        <v>121</v>
      </c>
    </row>
    <row r="1172" spans="1:12" ht="15" hidden="1" customHeight="1" outlineLevel="2" x14ac:dyDescent="0.25">
      <c r="A1172" s="1"/>
      <c r="B1172" s="8" t="str">
        <f t="shared" si="91"/>
        <v>Power Scale - Channel 37</v>
      </c>
      <c r="C1172" s="1">
        <f t="shared" si="94"/>
        <v>37</v>
      </c>
      <c r="D1172" s="10">
        <f t="shared" si="95"/>
        <v>5132</v>
      </c>
      <c r="G1172" s="11" t="s">
        <v>246</v>
      </c>
      <c r="L1172" s="1" t="s">
        <v>121</v>
      </c>
    </row>
    <row r="1173" spans="1:12" ht="15" hidden="1" customHeight="1" outlineLevel="2" x14ac:dyDescent="0.25">
      <c r="A1173" s="1"/>
      <c r="B1173" s="8" t="str">
        <f t="shared" si="91"/>
        <v>Power Scale - Channel 38</v>
      </c>
      <c r="C1173" s="1">
        <f t="shared" si="94"/>
        <v>38</v>
      </c>
      <c r="D1173" s="10">
        <f t="shared" si="95"/>
        <v>5133</v>
      </c>
      <c r="G1173" s="11" t="s">
        <v>246</v>
      </c>
      <c r="L1173" s="1" t="s">
        <v>121</v>
      </c>
    </row>
    <row r="1174" spans="1:12" ht="15" hidden="1" customHeight="1" outlineLevel="2" x14ac:dyDescent="0.25">
      <c r="A1174" s="1"/>
      <c r="B1174" s="8" t="str">
        <f t="shared" si="91"/>
        <v>Power Scale - Channel 39</v>
      </c>
      <c r="C1174" s="1">
        <f t="shared" si="94"/>
        <v>39</v>
      </c>
      <c r="D1174" s="10">
        <f t="shared" si="95"/>
        <v>5134</v>
      </c>
      <c r="G1174" s="11" t="s">
        <v>246</v>
      </c>
      <c r="L1174" s="1" t="s">
        <v>121</v>
      </c>
    </row>
    <row r="1175" spans="1:12" ht="15" hidden="1" customHeight="1" outlineLevel="2" x14ac:dyDescent="0.25">
      <c r="A1175" s="1"/>
      <c r="B1175" s="8" t="str">
        <f t="shared" si="91"/>
        <v>Power Scale - Channel 40</v>
      </c>
      <c r="C1175" s="1">
        <f t="shared" si="94"/>
        <v>40</v>
      </c>
      <c r="D1175" s="10">
        <f t="shared" si="95"/>
        <v>5135</v>
      </c>
      <c r="G1175" s="11" t="s">
        <v>246</v>
      </c>
      <c r="L1175" s="1" t="s">
        <v>121</v>
      </c>
    </row>
    <row r="1176" spans="1:12" ht="15" hidden="1" customHeight="1" outlineLevel="2" x14ac:dyDescent="0.25">
      <c r="A1176" s="1"/>
      <c r="B1176" s="8" t="str">
        <f t="shared" si="91"/>
        <v>Power Scale - Channel 41</v>
      </c>
      <c r="C1176" s="1">
        <f t="shared" si="94"/>
        <v>41</v>
      </c>
      <c r="D1176" s="10">
        <f t="shared" si="95"/>
        <v>5136</v>
      </c>
      <c r="G1176" s="11" t="s">
        <v>246</v>
      </c>
      <c r="L1176" s="1" t="s">
        <v>121</v>
      </c>
    </row>
    <row r="1177" spans="1:12" ht="15" hidden="1" customHeight="1" outlineLevel="2" x14ac:dyDescent="0.25">
      <c r="A1177" s="1"/>
      <c r="B1177" s="8" t="str">
        <f t="shared" si="91"/>
        <v>Power Scale - Channel 42</v>
      </c>
      <c r="C1177" s="1">
        <f t="shared" si="94"/>
        <v>42</v>
      </c>
      <c r="D1177" s="10">
        <f t="shared" si="95"/>
        <v>5137</v>
      </c>
      <c r="G1177" s="11" t="s">
        <v>246</v>
      </c>
      <c r="L1177" s="1" t="s">
        <v>121</v>
      </c>
    </row>
    <row r="1178" spans="1:12" ht="15" hidden="1" customHeight="1" outlineLevel="2" x14ac:dyDescent="0.25">
      <c r="A1178" s="1"/>
      <c r="B1178" s="8" t="str">
        <f t="shared" si="91"/>
        <v>Power Scale - Channel 43</v>
      </c>
      <c r="C1178" s="1">
        <f t="shared" si="94"/>
        <v>43</v>
      </c>
      <c r="D1178" s="10">
        <f t="shared" si="95"/>
        <v>5138</v>
      </c>
      <c r="G1178" s="11" t="s">
        <v>246</v>
      </c>
      <c r="L1178" s="1" t="s">
        <v>121</v>
      </c>
    </row>
    <row r="1179" spans="1:12" ht="15" hidden="1" customHeight="1" outlineLevel="2" x14ac:dyDescent="0.25">
      <c r="A1179" s="1"/>
      <c r="B1179" s="8" t="str">
        <f t="shared" si="91"/>
        <v>Power Scale - Channel 44</v>
      </c>
      <c r="C1179" s="1">
        <f t="shared" si="94"/>
        <v>44</v>
      </c>
      <c r="D1179" s="10">
        <f t="shared" si="95"/>
        <v>5139</v>
      </c>
      <c r="G1179" s="11" t="s">
        <v>246</v>
      </c>
      <c r="L1179" s="1" t="s">
        <v>121</v>
      </c>
    </row>
    <row r="1180" spans="1:12" ht="15" hidden="1" customHeight="1" outlineLevel="2" x14ac:dyDescent="0.25">
      <c r="A1180" s="1"/>
      <c r="B1180" s="8" t="str">
        <f t="shared" si="91"/>
        <v>Power Scale - Channel 45</v>
      </c>
      <c r="C1180" s="1">
        <f t="shared" si="94"/>
        <v>45</v>
      </c>
      <c r="D1180" s="10">
        <f t="shared" si="95"/>
        <v>5140</v>
      </c>
      <c r="G1180" s="11" t="s">
        <v>246</v>
      </c>
      <c r="L1180" s="1" t="s">
        <v>121</v>
      </c>
    </row>
    <row r="1181" spans="1:12" ht="15" hidden="1" customHeight="1" outlineLevel="2" x14ac:dyDescent="0.25">
      <c r="A1181" s="1"/>
      <c r="B1181" s="8" t="str">
        <f t="shared" si="91"/>
        <v>Power Scale - Channel 46</v>
      </c>
      <c r="C1181" s="1">
        <f t="shared" si="94"/>
        <v>46</v>
      </c>
      <c r="D1181" s="10">
        <f t="shared" si="95"/>
        <v>5141</v>
      </c>
      <c r="G1181" s="11" t="s">
        <v>246</v>
      </c>
      <c r="L1181" s="1" t="s">
        <v>121</v>
      </c>
    </row>
    <row r="1182" spans="1:12" ht="15" hidden="1" customHeight="1" outlineLevel="2" x14ac:dyDescent="0.25">
      <c r="A1182" s="1"/>
      <c r="B1182" s="8" t="str">
        <f t="shared" si="91"/>
        <v>Power Scale - Channel 47</v>
      </c>
      <c r="C1182" s="1">
        <f t="shared" si="94"/>
        <v>47</v>
      </c>
      <c r="D1182" s="10">
        <f t="shared" si="95"/>
        <v>5142</v>
      </c>
      <c r="G1182" s="11" t="s">
        <v>246</v>
      </c>
      <c r="L1182" s="1" t="s">
        <v>121</v>
      </c>
    </row>
    <row r="1183" spans="1:12" ht="15" hidden="1" customHeight="1" outlineLevel="2" x14ac:dyDescent="0.25">
      <c r="A1183" s="1"/>
      <c r="B1183" s="8" t="str">
        <f t="shared" si="91"/>
        <v>Power Scale - Channel 48</v>
      </c>
      <c r="C1183" s="1">
        <f t="shared" si="94"/>
        <v>48</v>
      </c>
      <c r="D1183" s="10">
        <f t="shared" si="95"/>
        <v>5143</v>
      </c>
      <c r="G1183" s="11" t="s">
        <v>246</v>
      </c>
      <c r="L1183" s="1" t="s">
        <v>121</v>
      </c>
    </row>
    <row r="1184" spans="1:12" ht="15" hidden="1" customHeight="1" outlineLevel="2" x14ac:dyDescent="0.25">
      <c r="A1184" s="1"/>
      <c r="B1184" s="8" t="str">
        <f t="shared" si="91"/>
        <v>Power Scale - Channel 49</v>
      </c>
      <c r="C1184" s="1">
        <f t="shared" si="94"/>
        <v>49</v>
      </c>
      <c r="D1184" s="10">
        <f t="shared" si="95"/>
        <v>5144</v>
      </c>
      <c r="G1184" s="11" t="s">
        <v>246</v>
      </c>
      <c r="L1184" s="1" t="s">
        <v>121</v>
      </c>
    </row>
    <row r="1185" spans="1:12" ht="15" hidden="1" customHeight="1" outlineLevel="2" x14ac:dyDescent="0.25">
      <c r="A1185" s="1"/>
      <c r="B1185" s="8" t="str">
        <f t="shared" si="91"/>
        <v>Power Scale - Channel 50</v>
      </c>
      <c r="C1185" s="1">
        <f t="shared" si="94"/>
        <v>50</v>
      </c>
      <c r="D1185" s="10">
        <f t="shared" si="95"/>
        <v>5145</v>
      </c>
      <c r="G1185" s="11" t="s">
        <v>246</v>
      </c>
      <c r="L1185" s="1" t="s">
        <v>121</v>
      </c>
    </row>
    <row r="1186" spans="1:12" ht="15" hidden="1" customHeight="1" outlineLevel="2" x14ac:dyDescent="0.25">
      <c r="A1186" s="1"/>
      <c r="B1186" s="8" t="str">
        <f t="shared" si="91"/>
        <v>Power Scale - Channel 51</v>
      </c>
      <c r="C1186" s="1">
        <f t="shared" si="94"/>
        <v>51</v>
      </c>
      <c r="D1186" s="10">
        <f t="shared" si="95"/>
        <v>5146</v>
      </c>
      <c r="G1186" s="11" t="s">
        <v>246</v>
      </c>
      <c r="L1186" s="1" t="s">
        <v>121</v>
      </c>
    </row>
    <row r="1187" spans="1:12" ht="15" hidden="1" customHeight="1" outlineLevel="2" x14ac:dyDescent="0.25">
      <c r="A1187" s="1"/>
      <c r="B1187" s="8" t="str">
        <f t="shared" si="91"/>
        <v>Power Scale - Channel 52</v>
      </c>
      <c r="C1187" s="1">
        <f t="shared" si="94"/>
        <v>52</v>
      </c>
      <c r="D1187" s="10">
        <f t="shared" si="95"/>
        <v>5147</v>
      </c>
      <c r="G1187" s="11" t="s">
        <v>246</v>
      </c>
      <c r="L1187" s="1" t="s">
        <v>121</v>
      </c>
    </row>
    <row r="1188" spans="1:12" ht="15" hidden="1" customHeight="1" outlineLevel="2" x14ac:dyDescent="0.25">
      <c r="A1188" s="1"/>
      <c r="B1188" s="8" t="str">
        <f t="shared" si="91"/>
        <v>Power Scale - Channel 53</v>
      </c>
      <c r="C1188" s="1">
        <f t="shared" si="94"/>
        <v>53</v>
      </c>
      <c r="D1188" s="10">
        <f t="shared" si="95"/>
        <v>5148</v>
      </c>
      <c r="G1188" s="11" t="s">
        <v>246</v>
      </c>
      <c r="L1188" s="1" t="s">
        <v>121</v>
      </c>
    </row>
    <row r="1189" spans="1:12" ht="15" hidden="1" customHeight="1" outlineLevel="2" x14ac:dyDescent="0.25">
      <c r="A1189" s="1"/>
      <c r="B1189" s="8" t="str">
        <f t="shared" si="91"/>
        <v>Power Scale - Channel 54</v>
      </c>
      <c r="C1189" s="1">
        <f t="shared" si="94"/>
        <v>54</v>
      </c>
      <c r="D1189" s="10">
        <f t="shared" si="95"/>
        <v>5149</v>
      </c>
      <c r="G1189" s="11" t="s">
        <v>246</v>
      </c>
      <c r="L1189" s="1" t="s">
        <v>121</v>
      </c>
    </row>
    <row r="1190" spans="1:12" ht="15" hidden="1" customHeight="1" outlineLevel="2" x14ac:dyDescent="0.25">
      <c r="A1190" s="1"/>
      <c r="B1190" s="8" t="str">
        <f t="shared" si="91"/>
        <v>Power Scale - Channel 55</v>
      </c>
      <c r="C1190" s="1">
        <f t="shared" si="94"/>
        <v>55</v>
      </c>
      <c r="D1190" s="10">
        <f t="shared" si="95"/>
        <v>5150</v>
      </c>
      <c r="G1190" s="11" t="s">
        <v>246</v>
      </c>
      <c r="L1190" s="1" t="s">
        <v>121</v>
      </c>
    </row>
    <row r="1191" spans="1:12" ht="15" hidden="1" customHeight="1" outlineLevel="2" x14ac:dyDescent="0.25">
      <c r="A1191" s="1"/>
      <c r="B1191" s="8" t="str">
        <f t="shared" si="91"/>
        <v>Power Scale - Channel 56</v>
      </c>
      <c r="C1191" s="1">
        <f t="shared" si="94"/>
        <v>56</v>
      </c>
      <c r="D1191" s="10">
        <f t="shared" si="95"/>
        <v>5151</v>
      </c>
      <c r="G1191" s="11" t="s">
        <v>246</v>
      </c>
      <c r="L1191" s="1" t="s">
        <v>121</v>
      </c>
    </row>
    <row r="1192" spans="1:12" ht="15" hidden="1" customHeight="1" outlineLevel="2" x14ac:dyDescent="0.25">
      <c r="A1192" s="1"/>
      <c r="B1192" s="8" t="str">
        <f t="shared" si="91"/>
        <v>Power Scale - Channel 57</v>
      </c>
      <c r="C1192" s="1">
        <f t="shared" si="94"/>
        <v>57</v>
      </c>
      <c r="D1192" s="10">
        <f t="shared" si="95"/>
        <v>5152</v>
      </c>
      <c r="G1192" s="11" t="s">
        <v>246</v>
      </c>
      <c r="L1192" s="1" t="s">
        <v>121</v>
      </c>
    </row>
    <row r="1193" spans="1:12" ht="15" hidden="1" customHeight="1" outlineLevel="2" x14ac:dyDescent="0.25">
      <c r="A1193" s="1"/>
      <c r="B1193" s="8" t="str">
        <f t="shared" si="91"/>
        <v>Power Scale - Channel 58</v>
      </c>
      <c r="C1193" s="1">
        <f t="shared" si="94"/>
        <v>58</v>
      </c>
      <c r="D1193" s="10">
        <f t="shared" si="95"/>
        <v>5153</v>
      </c>
      <c r="G1193" s="11" t="s">
        <v>246</v>
      </c>
      <c r="L1193" s="1" t="s">
        <v>121</v>
      </c>
    </row>
    <row r="1194" spans="1:12" ht="15" hidden="1" customHeight="1" outlineLevel="2" x14ac:dyDescent="0.25">
      <c r="A1194" s="1"/>
      <c r="B1194" s="8" t="str">
        <f t="shared" si="91"/>
        <v>Power Scale - Channel 59</v>
      </c>
      <c r="C1194" s="1">
        <f t="shared" si="94"/>
        <v>59</v>
      </c>
      <c r="D1194" s="10">
        <f t="shared" si="95"/>
        <v>5154</v>
      </c>
      <c r="G1194" s="11" t="s">
        <v>246</v>
      </c>
      <c r="L1194" s="1" t="s">
        <v>121</v>
      </c>
    </row>
    <row r="1195" spans="1:12" ht="15" hidden="1" customHeight="1" outlineLevel="2" x14ac:dyDescent="0.25">
      <c r="A1195" s="1"/>
      <c r="B1195" s="8" t="str">
        <f t="shared" si="91"/>
        <v>Power Scale - Channel 60</v>
      </c>
      <c r="C1195" s="1">
        <f t="shared" si="94"/>
        <v>60</v>
      </c>
      <c r="D1195" s="10">
        <f t="shared" si="95"/>
        <v>5155</v>
      </c>
      <c r="G1195" s="11" t="s">
        <v>246</v>
      </c>
      <c r="L1195" s="1" t="s">
        <v>121</v>
      </c>
    </row>
    <row r="1196" spans="1:12" ht="15" hidden="1" customHeight="1" outlineLevel="2" x14ac:dyDescent="0.25">
      <c r="A1196" s="1"/>
      <c r="B1196" s="8" t="str">
        <f t="shared" si="91"/>
        <v>Power Scale - Channel 61</v>
      </c>
      <c r="C1196" s="1">
        <f t="shared" si="94"/>
        <v>61</v>
      </c>
      <c r="D1196" s="10">
        <f t="shared" si="95"/>
        <v>5156</v>
      </c>
      <c r="G1196" s="11" t="s">
        <v>246</v>
      </c>
      <c r="L1196" s="1" t="s">
        <v>121</v>
      </c>
    </row>
    <row r="1197" spans="1:12" ht="15" hidden="1" customHeight="1" outlineLevel="2" x14ac:dyDescent="0.25">
      <c r="A1197" s="1"/>
      <c r="B1197" s="8" t="str">
        <f t="shared" si="91"/>
        <v>Power Scale - Channel 62</v>
      </c>
      <c r="C1197" s="1">
        <f t="shared" si="94"/>
        <v>62</v>
      </c>
      <c r="D1197" s="10">
        <f t="shared" si="95"/>
        <v>5157</v>
      </c>
      <c r="G1197" s="11" t="s">
        <v>246</v>
      </c>
      <c r="L1197" s="1" t="s">
        <v>121</v>
      </c>
    </row>
    <row r="1198" spans="1:12" ht="15" hidden="1" customHeight="1" outlineLevel="2" x14ac:dyDescent="0.25">
      <c r="A1198" s="1"/>
      <c r="B1198" s="8" t="str">
        <f t="shared" si="91"/>
        <v>Power Scale - Channel 63</v>
      </c>
      <c r="C1198" s="1">
        <f t="shared" si="94"/>
        <v>63</v>
      </c>
      <c r="D1198" s="10">
        <f t="shared" si="95"/>
        <v>5158</v>
      </c>
      <c r="G1198" s="11" t="s">
        <v>246</v>
      </c>
      <c r="L1198" s="1" t="s">
        <v>121</v>
      </c>
    </row>
    <row r="1199" spans="1:12" ht="15" hidden="1" customHeight="1" outlineLevel="2" x14ac:dyDescent="0.25">
      <c r="A1199" s="1"/>
      <c r="B1199" s="8" t="str">
        <f t="shared" si="91"/>
        <v>Power Scale - Channel 64</v>
      </c>
      <c r="C1199" s="1">
        <f t="shared" si="94"/>
        <v>64</v>
      </c>
      <c r="D1199" s="10">
        <f t="shared" si="95"/>
        <v>5159</v>
      </c>
      <c r="G1199" s="11" t="s">
        <v>246</v>
      </c>
      <c r="L1199" s="1" t="s">
        <v>121</v>
      </c>
    </row>
    <row r="1200" spans="1:12" ht="15" hidden="1" customHeight="1" outlineLevel="2" x14ac:dyDescent="0.25">
      <c r="A1200" s="1"/>
      <c r="B1200" s="8" t="str">
        <f t="shared" si="91"/>
        <v>Power Scale - Channel 65</v>
      </c>
      <c r="C1200" s="1">
        <f t="shared" si="94"/>
        <v>65</v>
      </c>
      <c r="D1200" s="10">
        <f t="shared" si="95"/>
        <v>5160</v>
      </c>
      <c r="G1200" s="11" t="s">
        <v>246</v>
      </c>
      <c r="L1200" s="1" t="s">
        <v>121</v>
      </c>
    </row>
    <row r="1201" spans="1:12" ht="15" hidden="1" customHeight="1" outlineLevel="2" x14ac:dyDescent="0.25">
      <c r="A1201" s="1"/>
      <c r="B1201" s="8" t="str">
        <f t="shared" ref="B1201:B1231" si="96">CONCATENATE("Power Scale - Channel ",C1201)</f>
        <v>Power Scale - Channel 66</v>
      </c>
      <c r="C1201" s="1">
        <f t="shared" ref="C1201:C1231" si="97">C1200+1</f>
        <v>66</v>
      </c>
      <c r="D1201" s="10">
        <f t="shared" ref="D1201:D1231" si="98">D1200+1</f>
        <v>5161</v>
      </c>
      <c r="G1201" s="11" t="s">
        <v>246</v>
      </c>
      <c r="L1201" s="1" t="s">
        <v>121</v>
      </c>
    </row>
    <row r="1202" spans="1:12" ht="15" hidden="1" customHeight="1" outlineLevel="2" x14ac:dyDescent="0.25">
      <c r="A1202" s="1"/>
      <c r="B1202" s="8" t="str">
        <f t="shared" si="96"/>
        <v>Power Scale - Channel 67</v>
      </c>
      <c r="C1202" s="1">
        <f t="shared" si="97"/>
        <v>67</v>
      </c>
      <c r="D1202" s="10">
        <f t="shared" si="98"/>
        <v>5162</v>
      </c>
      <c r="G1202" s="11" t="s">
        <v>246</v>
      </c>
      <c r="L1202" s="1" t="s">
        <v>121</v>
      </c>
    </row>
    <row r="1203" spans="1:12" ht="15" hidden="1" customHeight="1" outlineLevel="2" x14ac:dyDescent="0.25">
      <c r="A1203" s="1"/>
      <c r="B1203" s="8" t="str">
        <f t="shared" si="96"/>
        <v>Power Scale - Channel 68</v>
      </c>
      <c r="C1203" s="1">
        <f t="shared" si="97"/>
        <v>68</v>
      </c>
      <c r="D1203" s="10">
        <f t="shared" si="98"/>
        <v>5163</v>
      </c>
      <c r="G1203" s="11" t="s">
        <v>246</v>
      </c>
      <c r="L1203" s="1" t="s">
        <v>121</v>
      </c>
    </row>
    <row r="1204" spans="1:12" ht="15" hidden="1" customHeight="1" outlineLevel="2" x14ac:dyDescent="0.25">
      <c r="A1204" s="1"/>
      <c r="B1204" s="8" t="str">
        <f t="shared" si="96"/>
        <v>Power Scale - Channel 69</v>
      </c>
      <c r="C1204" s="1">
        <f t="shared" si="97"/>
        <v>69</v>
      </c>
      <c r="D1204" s="10">
        <f t="shared" si="98"/>
        <v>5164</v>
      </c>
      <c r="G1204" s="11" t="s">
        <v>246</v>
      </c>
      <c r="L1204" s="1" t="s">
        <v>121</v>
      </c>
    </row>
    <row r="1205" spans="1:12" ht="15" hidden="1" customHeight="1" outlineLevel="2" x14ac:dyDescent="0.25">
      <c r="A1205" s="1"/>
      <c r="B1205" s="8" t="str">
        <f t="shared" si="96"/>
        <v>Power Scale - Channel 70</v>
      </c>
      <c r="C1205" s="1">
        <f t="shared" si="97"/>
        <v>70</v>
      </c>
      <c r="D1205" s="10">
        <f t="shared" si="98"/>
        <v>5165</v>
      </c>
      <c r="G1205" s="11" t="s">
        <v>246</v>
      </c>
      <c r="L1205" s="1" t="s">
        <v>121</v>
      </c>
    </row>
    <row r="1206" spans="1:12" ht="15" hidden="1" customHeight="1" outlineLevel="2" x14ac:dyDescent="0.25">
      <c r="A1206" s="1"/>
      <c r="B1206" s="8" t="str">
        <f t="shared" si="96"/>
        <v>Power Scale - Channel 71</v>
      </c>
      <c r="C1206" s="1">
        <f t="shared" si="97"/>
        <v>71</v>
      </c>
      <c r="D1206" s="10">
        <f t="shared" si="98"/>
        <v>5166</v>
      </c>
      <c r="G1206" s="11" t="s">
        <v>246</v>
      </c>
      <c r="L1206" s="1" t="s">
        <v>121</v>
      </c>
    </row>
    <row r="1207" spans="1:12" ht="15" hidden="1" customHeight="1" outlineLevel="2" x14ac:dyDescent="0.25">
      <c r="A1207" s="1"/>
      <c r="B1207" s="8" t="str">
        <f t="shared" si="96"/>
        <v>Power Scale - Channel 72</v>
      </c>
      <c r="C1207" s="1">
        <f t="shared" si="97"/>
        <v>72</v>
      </c>
      <c r="D1207" s="10">
        <f t="shared" si="98"/>
        <v>5167</v>
      </c>
      <c r="G1207" s="11" t="s">
        <v>246</v>
      </c>
      <c r="L1207" s="1" t="s">
        <v>121</v>
      </c>
    </row>
    <row r="1208" spans="1:12" ht="15" hidden="1" customHeight="1" outlineLevel="2" x14ac:dyDescent="0.25">
      <c r="A1208" s="1"/>
      <c r="B1208" s="8" t="str">
        <f t="shared" si="96"/>
        <v>Power Scale - Channel 73</v>
      </c>
      <c r="C1208" s="1">
        <f t="shared" si="97"/>
        <v>73</v>
      </c>
      <c r="D1208" s="10">
        <f t="shared" si="98"/>
        <v>5168</v>
      </c>
      <c r="G1208" s="11" t="s">
        <v>246</v>
      </c>
      <c r="L1208" s="1" t="s">
        <v>121</v>
      </c>
    </row>
    <row r="1209" spans="1:12" ht="15" hidden="1" customHeight="1" outlineLevel="2" x14ac:dyDescent="0.25">
      <c r="A1209" s="1"/>
      <c r="B1209" s="8" t="str">
        <f t="shared" si="96"/>
        <v>Power Scale - Channel 74</v>
      </c>
      <c r="C1209" s="1">
        <f t="shared" si="97"/>
        <v>74</v>
      </c>
      <c r="D1209" s="10">
        <f t="shared" si="98"/>
        <v>5169</v>
      </c>
      <c r="G1209" s="11" t="s">
        <v>246</v>
      </c>
      <c r="L1209" s="1" t="s">
        <v>121</v>
      </c>
    </row>
    <row r="1210" spans="1:12" ht="15" hidden="1" customHeight="1" outlineLevel="2" x14ac:dyDescent="0.25">
      <c r="A1210" s="1"/>
      <c r="B1210" s="8" t="str">
        <f t="shared" si="96"/>
        <v>Power Scale - Channel 75</v>
      </c>
      <c r="C1210" s="1">
        <f t="shared" si="97"/>
        <v>75</v>
      </c>
      <c r="D1210" s="10">
        <f t="shared" si="98"/>
        <v>5170</v>
      </c>
      <c r="G1210" s="11" t="s">
        <v>246</v>
      </c>
      <c r="L1210" s="1" t="s">
        <v>121</v>
      </c>
    </row>
    <row r="1211" spans="1:12" ht="15" hidden="1" customHeight="1" outlineLevel="2" x14ac:dyDescent="0.25">
      <c r="A1211" s="1"/>
      <c r="B1211" s="8" t="str">
        <f t="shared" si="96"/>
        <v>Power Scale - Channel 76</v>
      </c>
      <c r="C1211" s="1">
        <f t="shared" si="97"/>
        <v>76</v>
      </c>
      <c r="D1211" s="10">
        <f t="shared" si="98"/>
        <v>5171</v>
      </c>
      <c r="G1211" s="11" t="s">
        <v>246</v>
      </c>
      <c r="L1211" s="1" t="s">
        <v>121</v>
      </c>
    </row>
    <row r="1212" spans="1:12" ht="15" hidden="1" customHeight="1" outlineLevel="2" x14ac:dyDescent="0.25">
      <c r="A1212" s="1"/>
      <c r="B1212" s="8" t="str">
        <f t="shared" si="96"/>
        <v>Power Scale - Channel 77</v>
      </c>
      <c r="C1212" s="1">
        <f t="shared" si="97"/>
        <v>77</v>
      </c>
      <c r="D1212" s="10">
        <f t="shared" si="98"/>
        <v>5172</v>
      </c>
      <c r="G1212" s="11" t="s">
        <v>246</v>
      </c>
      <c r="L1212" s="1" t="s">
        <v>121</v>
      </c>
    </row>
    <row r="1213" spans="1:12" ht="15" hidden="1" customHeight="1" outlineLevel="2" x14ac:dyDescent="0.25">
      <c r="A1213" s="1"/>
      <c r="B1213" s="8" t="str">
        <f t="shared" si="96"/>
        <v>Power Scale - Channel 78</v>
      </c>
      <c r="C1213" s="1">
        <f t="shared" si="97"/>
        <v>78</v>
      </c>
      <c r="D1213" s="10">
        <f t="shared" si="98"/>
        <v>5173</v>
      </c>
      <c r="G1213" s="11" t="s">
        <v>246</v>
      </c>
      <c r="L1213" s="1" t="s">
        <v>121</v>
      </c>
    </row>
    <row r="1214" spans="1:12" ht="15" hidden="1" customHeight="1" outlineLevel="2" x14ac:dyDescent="0.25">
      <c r="A1214" s="1"/>
      <c r="B1214" s="8" t="str">
        <f t="shared" si="96"/>
        <v>Power Scale - Channel 79</v>
      </c>
      <c r="C1214" s="1">
        <f t="shared" si="97"/>
        <v>79</v>
      </c>
      <c r="D1214" s="10">
        <f t="shared" si="98"/>
        <v>5174</v>
      </c>
      <c r="G1214" s="11" t="s">
        <v>246</v>
      </c>
      <c r="L1214" s="1" t="s">
        <v>121</v>
      </c>
    </row>
    <row r="1215" spans="1:12" ht="15" hidden="1" customHeight="1" outlineLevel="2" x14ac:dyDescent="0.25">
      <c r="A1215" s="1"/>
      <c r="B1215" s="8" t="str">
        <f t="shared" si="96"/>
        <v>Power Scale - Channel 80</v>
      </c>
      <c r="C1215" s="1">
        <f t="shared" si="97"/>
        <v>80</v>
      </c>
      <c r="D1215" s="10">
        <f t="shared" si="98"/>
        <v>5175</v>
      </c>
      <c r="G1215" s="11" t="s">
        <v>246</v>
      </c>
      <c r="L1215" s="1" t="s">
        <v>121</v>
      </c>
    </row>
    <row r="1216" spans="1:12" ht="15" hidden="1" customHeight="1" outlineLevel="2" x14ac:dyDescent="0.25">
      <c r="A1216" s="1"/>
      <c r="B1216" s="8" t="str">
        <f t="shared" si="96"/>
        <v>Power Scale - Channel 81</v>
      </c>
      <c r="C1216" s="1">
        <f t="shared" si="97"/>
        <v>81</v>
      </c>
      <c r="D1216" s="10">
        <f t="shared" si="98"/>
        <v>5176</v>
      </c>
      <c r="G1216" s="11" t="s">
        <v>246</v>
      </c>
      <c r="L1216" s="1" t="s">
        <v>121</v>
      </c>
    </row>
    <row r="1217" spans="1:12" ht="15" hidden="1" customHeight="1" outlineLevel="2" x14ac:dyDescent="0.25">
      <c r="A1217" s="1"/>
      <c r="B1217" s="8" t="str">
        <f t="shared" si="96"/>
        <v>Power Scale - Channel 82</v>
      </c>
      <c r="C1217" s="1">
        <f t="shared" si="97"/>
        <v>82</v>
      </c>
      <c r="D1217" s="10">
        <f t="shared" si="98"/>
        <v>5177</v>
      </c>
      <c r="G1217" s="11" t="s">
        <v>246</v>
      </c>
      <c r="L1217" s="1" t="s">
        <v>121</v>
      </c>
    </row>
    <row r="1218" spans="1:12" ht="15" hidden="1" customHeight="1" outlineLevel="2" x14ac:dyDescent="0.25">
      <c r="A1218" s="1"/>
      <c r="B1218" s="8" t="str">
        <f t="shared" si="96"/>
        <v>Power Scale - Channel 83</v>
      </c>
      <c r="C1218" s="1">
        <f t="shared" si="97"/>
        <v>83</v>
      </c>
      <c r="D1218" s="10">
        <f t="shared" si="98"/>
        <v>5178</v>
      </c>
      <c r="G1218" s="11" t="s">
        <v>246</v>
      </c>
      <c r="L1218" s="1" t="s">
        <v>121</v>
      </c>
    </row>
    <row r="1219" spans="1:12" ht="15" hidden="1" customHeight="1" outlineLevel="2" x14ac:dyDescent="0.25">
      <c r="A1219" s="1"/>
      <c r="B1219" s="8" t="str">
        <f t="shared" si="96"/>
        <v>Power Scale - Channel 84</v>
      </c>
      <c r="C1219" s="1">
        <f t="shared" si="97"/>
        <v>84</v>
      </c>
      <c r="D1219" s="10">
        <f t="shared" si="98"/>
        <v>5179</v>
      </c>
      <c r="G1219" s="11" t="s">
        <v>246</v>
      </c>
      <c r="L1219" s="1" t="s">
        <v>121</v>
      </c>
    </row>
    <row r="1220" spans="1:12" ht="15" hidden="1" customHeight="1" outlineLevel="2" x14ac:dyDescent="0.25">
      <c r="A1220" s="1"/>
      <c r="B1220" s="8" t="str">
        <f t="shared" si="96"/>
        <v>Power Scale - Channel 85</v>
      </c>
      <c r="C1220" s="1">
        <f t="shared" si="97"/>
        <v>85</v>
      </c>
      <c r="D1220" s="10">
        <f t="shared" si="98"/>
        <v>5180</v>
      </c>
      <c r="G1220" s="11" t="s">
        <v>246</v>
      </c>
      <c r="L1220" s="1" t="s">
        <v>121</v>
      </c>
    </row>
    <row r="1221" spans="1:12" ht="15.75" hidden="1" customHeight="1" outlineLevel="2" x14ac:dyDescent="0.25">
      <c r="B1221" s="8" t="str">
        <f t="shared" si="96"/>
        <v>Power Scale - Channel 86</v>
      </c>
      <c r="C1221" s="1">
        <f t="shared" si="97"/>
        <v>86</v>
      </c>
      <c r="D1221" s="10">
        <f t="shared" si="98"/>
        <v>5181</v>
      </c>
      <c r="G1221" s="11" t="s">
        <v>246</v>
      </c>
      <c r="L1221" s="1" t="s">
        <v>121</v>
      </c>
    </row>
    <row r="1222" spans="1:12" ht="15.75" hidden="1" customHeight="1" outlineLevel="2" x14ac:dyDescent="0.25">
      <c r="B1222" s="8" t="str">
        <f t="shared" si="96"/>
        <v>Power Scale - Channel 87</v>
      </c>
      <c r="C1222" s="1">
        <f t="shared" si="97"/>
        <v>87</v>
      </c>
      <c r="D1222" s="10">
        <f t="shared" si="98"/>
        <v>5182</v>
      </c>
      <c r="G1222" s="11" t="s">
        <v>246</v>
      </c>
      <c r="L1222" s="1" t="s">
        <v>121</v>
      </c>
    </row>
    <row r="1223" spans="1:12" ht="15.75" hidden="1" customHeight="1" outlineLevel="2" x14ac:dyDescent="0.25">
      <c r="B1223" s="8" t="str">
        <f t="shared" si="96"/>
        <v>Power Scale - Channel 88</v>
      </c>
      <c r="C1223" s="1">
        <f t="shared" si="97"/>
        <v>88</v>
      </c>
      <c r="D1223" s="10">
        <f t="shared" si="98"/>
        <v>5183</v>
      </c>
      <c r="G1223" s="11" t="s">
        <v>246</v>
      </c>
      <c r="L1223" s="1" t="s">
        <v>121</v>
      </c>
    </row>
    <row r="1224" spans="1:12" ht="15.75" hidden="1" customHeight="1" outlineLevel="2" x14ac:dyDescent="0.25">
      <c r="B1224" s="8" t="str">
        <f t="shared" si="96"/>
        <v>Power Scale - Channel 89</v>
      </c>
      <c r="C1224" s="1">
        <f t="shared" si="97"/>
        <v>89</v>
      </c>
      <c r="D1224" s="10">
        <f t="shared" si="98"/>
        <v>5184</v>
      </c>
      <c r="G1224" s="11" t="s">
        <v>246</v>
      </c>
      <c r="L1224" s="1" t="s">
        <v>121</v>
      </c>
    </row>
    <row r="1225" spans="1:12" ht="15.75" hidden="1" customHeight="1" outlineLevel="2" x14ac:dyDescent="0.25">
      <c r="B1225" s="8" t="str">
        <f t="shared" si="96"/>
        <v>Power Scale - Channel 90</v>
      </c>
      <c r="C1225" s="1">
        <f t="shared" si="97"/>
        <v>90</v>
      </c>
      <c r="D1225" s="10">
        <f t="shared" si="98"/>
        <v>5185</v>
      </c>
      <c r="G1225" s="11" t="s">
        <v>246</v>
      </c>
      <c r="L1225" s="1" t="s">
        <v>121</v>
      </c>
    </row>
    <row r="1226" spans="1:12" ht="15.75" hidden="1" customHeight="1" outlineLevel="2" x14ac:dyDescent="0.25">
      <c r="B1226" s="8" t="str">
        <f t="shared" si="96"/>
        <v>Power Scale - Channel 91</v>
      </c>
      <c r="C1226" s="1">
        <f t="shared" si="97"/>
        <v>91</v>
      </c>
      <c r="D1226" s="10">
        <f t="shared" si="98"/>
        <v>5186</v>
      </c>
      <c r="G1226" s="11" t="s">
        <v>246</v>
      </c>
      <c r="L1226" s="1" t="s">
        <v>121</v>
      </c>
    </row>
    <row r="1227" spans="1:12" ht="15.75" hidden="1" customHeight="1" outlineLevel="2" x14ac:dyDescent="0.25">
      <c r="B1227" s="8" t="str">
        <f t="shared" si="96"/>
        <v>Power Scale - Channel 92</v>
      </c>
      <c r="C1227" s="1">
        <f t="shared" si="97"/>
        <v>92</v>
      </c>
      <c r="D1227" s="10">
        <f t="shared" si="98"/>
        <v>5187</v>
      </c>
      <c r="G1227" s="11" t="s">
        <v>246</v>
      </c>
      <c r="L1227" s="1" t="s">
        <v>121</v>
      </c>
    </row>
    <row r="1228" spans="1:12" ht="15.75" hidden="1" customHeight="1" outlineLevel="2" x14ac:dyDescent="0.25">
      <c r="B1228" s="8" t="str">
        <f t="shared" si="96"/>
        <v>Power Scale - Channel 93</v>
      </c>
      <c r="C1228" s="1">
        <f t="shared" si="97"/>
        <v>93</v>
      </c>
      <c r="D1228" s="10">
        <f t="shared" si="98"/>
        <v>5188</v>
      </c>
      <c r="G1228" s="11" t="s">
        <v>246</v>
      </c>
      <c r="L1228" s="1" t="s">
        <v>121</v>
      </c>
    </row>
    <row r="1229" spans="1:12" ht="15.75" hidden="1" customHeight="1" outlineLevel="2" x14ac:dyDescent="0.25">
      <c r="B1229" s="8" t="str">
        <f t="shared" si="96"/>
        <v>Power Scale - Channel 94</v>
      </c>
      <c r="C1229" s="1">
        <f t="shared" si="97"/>
        <v>94</v>
      </c>
      <c r="D1229" s="10">
        <f t="shared" si="98"/>
        <v>5189</v>
      </c>
      <c r="G1229" s="11" t="s">
        <v>246</v>
      </c>
      <c r="L1229" s="1" t="s">
        <v>121</v>
      </c>
    </row>
    <row r="1230" spans="1:12" ht="15.75" hidden="1" customHeight="1" outlineLevel="2" x14ac:dyDescent="0.25">
      <c r="B1230" s="8" t="str">
        <f t="shared" si="96"/>
        <v>Power Scale - Channel 95</v>
      </c>
      <c r="C1230" s="1">
        <f t="shared" si="97"/>
        <v>95</v>
      </c>
      <c r="D1230" s="10">
        <f t="shared" si="98"/>
        <v>5190</v>
      </c>
      <c r="G1230" s="11" t="s">
        <v>246</v>
      </c>
      <c r="L1230" s="1" t="s">
        <v>121</v>
      </c>
    </row>
    <row r="1231" spans="1:12" ht="15.75" hidden="1" customHeight="1" outlineLevel="2" x14ac:dyDescent="0.25">
      <c r="B1231" s="8" t="str">
        <f t="shared" si="96"/>
        <v>Power Scale - Channel 96</v>
      </c>
      <c r="C1231" s="1">
        <f t="shared" si="97"/>
        <v>96</v>
      </c>
      <c r="D1231" s="10">
        <f t="shared" si="98"/>
        <v>5191</v>
      </c>
      <c r="G1231" s="11" t="s">
        <v>246</v>
      </c>
      <c r="L1231" s="1" t="s">
        <v>121</v>
      </c>
    </row>
    <row r="1232" spans="1:12" outlineLevel="1" collapsed="1" x14ac:dyDescent="0.25"/>
    <row r="1233" spans="1:16" s="9" customFormat="1" outlineLevel="1" x14ac:dyDescent="0.25">
      <c r="A1233" s="7"/>
      <c r="B1233" s="8" t="s">
        <v>18</v>
      </c>
      <c r="C1233" s="8"/>
      <c r="D1233" s="10">
        <f>E1135+1</f>
        <v>5192</v>
      </c>
      <c r="E1233" s="1">
        <f>D1329</f>
        <v>5287</v>
      </c>
      <c r="F1233" s="17"/>
      <c r="G1233" s="11" t="s">
        <v>246</v>
      </c>
      <c r="H1233" s="10"/>
      <c r="I1233" s="11"/>
      <c r="J1233" s="1"/>
      <c r="K1233" s="11"/>
      <c r="L1233" s="1" t="s">
        <v>121</v>
      </c>
      <c r="M1233" s="1"/>
      <c r="N1233" s="1"/>
      <c r="O1233" s="1"/>
      <c r="P1233" s="8"/>
    </row>
    <row r="1234" spans="1:16" ht="15.75" hidden="1" customHeight="1" outlineLevel="2" x14ac:dyDescent="0.25">
      <c r="B1234" s="8" t="str">
        <f>CONCATENATE("Current Scale - Channel ",C1234)</f>
        <v>Current Scale - Channel 1</v>
      </c>
      <c r="C1234" s="1">
        <v>1</v>
      </c>
      <c r="D1234" s="10">
        <f>D1233</f>
        <v>5192</v>
      </c>
      <c r="G1234" s="11" t="s">
        <v>246</v>
      </c>
      <c r="L1234" s="1" t="s">
        <v>121</v>
      </c>
    </row>
    <row r="1235" spans="1:16" ht="15.75" hidden="1" customHeight="1" outlineLevel="2" x14ac:dyDescent="0.25">
      <c r="B1235" s="8" t="str">
        <f t="shared" ref="B1235:B1298" si="99">CONCATENATE("Current Scale - Channel ",C1235)</f>
        <v>Current Scale - Channel 2</v>
      </c>
      <c r="C1235" s="1">
        <f t="shared" ref="C1235:C1266" si="100">C1234+1</f>
        <v>2</v>
      </c>
      <c r="D1235" s="10">
        <f t="shared" ref="D1235:D1266" si="101">D1234+1</f>
        <v>5193</v>
      </c>
      <c r="G1235" s="11" t="s">
        <v>246</v>
      </c>
      <c r="L1235" s="1" t="s">
        <v>121</v>
      </c>
    </row>
    <row r="1236" spans="1:16" ht="15.75" hidden="1" customHeight="1" outlineLevel="2" x14ac:dyDescent="0.25">
      <c r="B1236" s="8" t="str">
        <f t="shared" si="99"/>
        <v>Current Scale - Channel 3</v>
      </c>
      <c r="C1236" s="1">
        <f t="shared" si="100"/>
        <v>3</v>
      </c>
      <c r="D1236" s="10">
        <f t="shared" si="101"/>
        <v>5194</v>
      </c>
      <c r="G1236" s="11" t="s">
        <v>246</v>
      </c>
      <c r="L1236" s="1" t="s">
        <v>121</v>
      </c>
    </row>
    <row r="1237" spans="1:16" ht="15" hidden="1" customHeight="1" outlineLevel="2" x14ac:dyDescent="0.25">
      <c r="A1237" s="1"/>
      <c r="B1237" s="8" t="str">
        <f t="shared" si="99"/>
        <v>Current Scale - Channel 4</v>
      </c>
      <c r="C1237" s="1">
        <f t="shared" si="100"/>
        <v>4</v>
      </c>
      <c r="D1237" s="10">
        <f t="shared" si="101"/>
        <v>5195</v>
      </c>
      <c r="G1237" s="11" t="s">
        <v>246</v>
      </c>
      <c r="L1237" s="1" t="s">
        <v>121</v>
      </c>
    </row>
    <row r="1238" spans="1:16" ht="15" hidden="1" customHeight="1" outlineLevel="2" x14ac:dyDescent="0.25">
      <c r="A1238" s="1"/>
      <c r="B1238" s="8" t="str">
        <f t="shared" si="99"/>
        <v>Current Scale - Channel 5</v>
      </c>
      <c r="C1238" s="1">
        <f t="shared" si="100"/>
        <v>5</v>
      </c>
      <c r="D1238" s="10">
        <f t="shared" si="101"/>
        <v>5196</v>
      </c>
      <c r="G1238" s="11" t="s">
        <v>246</v>
      </c>
      <c r="L1238" s="1" t="s">
        <v>121</v>
      </c>
    </row>
    <row r="1239" spans="1:16" ht="15" hidden="1" customHeight="1" outlineLevel="2" x14ac:dyDescent="0.25">
      <c r="A1239" s="1"/>
      <c r="B1239" s="8" t="str">
        <f t="shared" si="99"/>
        <v>Current Scale - Channel 6</v>
      </c>
      <c r="C1239" s="1">
        <f t="shared" si="100"/>
        <v>6</v>
      </c>
      <c r="D1239" s="10">
        <f t="shared" si="101"/>
        <v>5197</v>
      </c>
      <c r="G1239" s="11" t="s">
        <v>246</v>
      </c>
      <c r="L1239" s="1" t="s">
        <v>121</v>
      </c>
    </row>
    <row r="1240" spans="1:16" ht="15" hidden="1" customHeight="1" outlineLevel="2" x14ac:dyDescent="0.25">
      <c r="A1240" s="1"/>
      <c r="B1240" s="8" t="str">
        <f t="shared" si="99"/>
        <v>Current Scale - Channel 7</v>
      </c>
      <c r="C1240" s="1">
        <f t="shared" si="100"/>
        <v>7</v>
      </c>
      <c r="D1240" s="10">
        <f t="shared" si="101"/>
        <v>5198</v>
      </c>
      <c r="G1240" s="11" t="s">
        <v>246</v>
      </c>
      <c r="L1240" s="1" t="s">
        <v>121</v>
      </c>
    </row>
    <row r="1241" spans="1:16" ht="15" hidden="1" customHeight="1" outlineLevel="2" x14ac:dyDescent="0.25">
      <c r="A1241" s="1"/>
      <c r="B1241" s="8" t="str">
        <f t="shared" si="99"/>
        <v>Current Scale - Channel 8</v>
      </c>
      <c r="C1241" s="1">
        <f t="shared" si="100"/>
        <v>8</v>
      </c>
      <c r="D1241" s="10">
        <f t="shared" si="101"/>
        <v>5199</v>
      </c>
      <c r="G1241" s="11" t="s">
        <v>246</v>
      </c>
      <c r="L1241" s="1" t="s">
        <v>121</v>
      </c>
    </row>
    <row r="1242" spans="1:16" ht="15" hidden="1" customHeight="1" outlineLevel="2" x14ac:dyDescent="0.25">
      <c r="A1242" s="1"/>
      <c r="B1242" s="8" t="str">
        <f t="shared" si="99"/>
        <v>Current Scale - Channel 9</v>
      </c>
      <c r="C1242" s="1">
        <f t="shared" si="100"/>
        <v>9</v>
      </c>
      <c r="D1242" s="10">
        <f t="shared" si="101"/>
        <v>5200</v>
      </c>
      <c r="G1242" s="11" t="s">
        <v>246</v>
      </c>
      <c r="L1242" s="1" t="s">
        <v>121</v>
      </c>
    </row>
    <row r="1243" spans="1:16" ht="15" hidden="1" customHeight="1" outlineLevel="2" x14ac:dyDescent="0.25">
      <c r="A1243" s="1"/>
      <c r="B1243" s="8" t="str">
        <f t="shared" si="99"/>
        <v>Current Scale - Channel 10</v>
      </c>
      <c r="C1243" s="1">
        <f t="shared" si="100"/>
        <v>10</v>
      </c>
      <c r="D1243" s="10">
        <f t="shared" si="101"/>
        <v>5201</v>
      </c>
      <c r="G1243" s="11" t="s">
        <v>246</v>
      </c>
      <c r="L1243" s="1" t="s">
        <v>121</v>
      </c>
    </row>
    <row r="1244" spans="1:16" ht="15" hidden="1" customHeight="1" outlineLevel="2" x14ac:dyDescent="0.25">
      <c r="A1244" s="1"/>
      <c r="B1244" s="8" t="str">
        <f t="shared" si="99"/>
        <v>Current Scale - Channel 11</v>
      </c>
      <c r="C1244" s="1">
        <f t="shared" si="100"/>
        <v>11</v>
      </c>
      <c r="D1244" s="10">
        <f t="shared" si="101"/>
        <v>5202</v>
      </c>
      <c r="G1244" s="11" t="s">
        <v>246</v>
      </c>
      <c r="L1244" s="1" t="s">
        <v>121</v>
      </c>
    </row>
    <row r="1245" spans="1:16" ht="15" hidden="1" customHeight="1" outlineLevel="2" x14ac:dyDescent="0.25">
      <c r="A1245" s="1"/>
      <c r="B1245" s="8" t="str">
        <f t="shared" si="99"/>
        <v>Current Scale - Channel 12</v>
      </c>
      <c r="C1245" s="1">
        <f t="shared" si="100"/>
        <v>12</v>
      </c>
      <c r="D1245" s="10">
        <f t="shared" si="101"/>
        <v>5203</v>
      </c>
      <c r="G1245" s="11" t="s">
        <v>246</v>
      </c>
      <c r="L1245" s="1" t="s">
        <v>121</v>
      </c>
    </row>
    <row r="1246" spans="1:16" ht="15" hidden="1" customHeight="1" outlineLevel="2" x14ac:dyDescent="0.25">
      <c r="A1246" s="1"/>
      <c r="B1246" s="8" t="str">
        <f t="shared" si="99"/>
        <v>Current Scale - Channel 13</v>
      </c>
      <c r="C1246" s="1">
        <f t="shared" si="100"/>
        <v>13</v>
      </c>
      <c r="D1246" s="10">
        <f t="shared" si="101"/>
        <v>5204</v>
      </c>
      <c r="G1246" s="11" t="s">
        <v>246</v>
      </c>
      <c r="L1246" s="1" t="s">
        <v>121</v>
      </c>
    </row>
    <row r="1247" spans="1:16" ht="15" hidden="1" customHeight="1" outlineLevel="2" x14ac:dyDescent="0.25">
      <c r="A1247" s="1"/>
      <c r="B1247" s="8" t="str">
        <f t="shared" si="99"/>
        <v>Current Scale - Channel 14</v>
      </c>
      <c r="C1247" s="1">
        <f t="shared" si="100"/>
        <v>14</v>
      </c>
      <c r="D1247" s="10">
        <f t="shared" si="101"/>
        <v>5205</v>
      </c>
      <c r="G1247" s="11" t="s">
        <v>246</v>
      </c>
      <c r="L1247" s="1" t="s">
        <v>121</v>
      </c>
    </row>
    <row r="1248" spans="1:16" ht="15" hidden="1" customHeight="1" outlineLevel="2" x14ac:dyDescent="0.25">
      <c r="A1248" s="1"/>
      <c r="B1248" s="8" t="str">
        <f t="shared" si="99"/>
        <v>Current Scale - Channel 15</v>
      </c>
      <c r="C1248" s="1">
        <f t="shared" si="100"/>
        <v>15</v>
      </c>
      <c r="D1248" s="10">
        <f t="shared" si="101"/>
        <v>5206</v>
      </c>
      <c r="G1248" s="11" t="s">
        <v>246</v>
      </c>
      <c r="L1248" s="1" t="s">
        <v>121</v>
      </c>
    </row>
    <row r="1249" spans="1:12" ht="15" hidden="1" customHeight="1" outlineLevel="2" x14ac:dyDescent="0.25">
      <c r="A1249" s="1"/>
      <c r="B1249" s="8" t="str">
        <f t="shared" si="99"/>
        <v>Current Scale - Channel 16</v>
      </c>
      <c r="C1249" s="1">
        <f t="shared" si="100"/>
        <v>16</v>
      </c>
      <c r="D1249" s="10">
        <f t="shared" si="101"/>
        <v>5207</v>
      </c>
      <c r="G1249" s="11" t="s">
        <v>246</v>
      </c>
      <c r="L1249" s="1" t="s">
        <v>121</v>
      </c>
    </row>
    <row r="1250" spans="1:12" ht="15" hidden="1" customHeight="1" outlineLevel="2" x14ac:dyDescent="0.25">
      <c r="A1250" s="1"/>
      <c r="B1250" s="8" t="str">
        <f t="shared" si="99"/>
        <v>Current Scale - Channel 17</v>
      </c>
      <c r="C1250" s="1">
        <f t="shared" si="100"/>
        <v>17</v>
      </c>
      <c r="D1250" s="10">
        <f t="shared" si="101"/>
        <v>5208</v>
      </c>
      <c r="G1250" s="11" t="s">
        <v>246</v>
      </c>
      <c r="L1250" s="1" t="s">
        <v>121</v>
      </c>
    </row>
    <row r="1251" spans="1:12" ht="15" hidden="1" customHeight="1" outlineLevel="2" x14ac:dyDescent="0.25">
      <c r="A1251" s="1"/>
      <c r="B1251" s="8" t="str">
        <f t="shared" si="99"/>
        <v>Current Scale - Channel 18</v>
      </c>
      <c r="C1251" s="1">
        <f t="shared" si="100"/>
        <v>18</v>
      </c>
      <c r="D1251" s="10">
        <f t="shared" si="101"/>
        <v>5209</v>
      </c>
      <c r="G1251" s="11" t="s">
        <v>246</v>
      </c>
      <c r="L1251" s="1" t="s">
        <v>121</v>
      </c>
    </row>
    <row r="1252" spans="1:12" ht="15" hidden="1" customHeight="1" outlineLevel="2" x14ac:dyDescent="0.25">
      <c r="A1252" s="1"/>
      <c r="B1252" s="8" t="str">
        <f t="shared" si="99"/>
        <v>Current Scale - Channel 19</v>
      </c>
      <c r="C1252" s="1">
        <f t="shared" si="100"/>
        <v>19</v>
      </c>
      <c r="D1252" s="10">
        <f t="shared" si="101"/>
        <v>5210</v>
      </c>
      <c r="G1252" s="11" t="s">
        <v>246</v>
      </c>
      <c r="L1252" s="1" t="s">
        <v>121</v>
      </c>
    </row>
    <row r="1253" spans="1:12" ht="15" hidden="1" customHeight="1" outlineLevel="2" x14ac:dyDescent="0.25">
      <c r="A1253" s="1"/>
      <c r="B1253" s="8" t="str">
        <f t="shared" si="99"/>
        <v>Current Scale - Channel 20</v>
      </c>
      <c r="C1253" s="1">
        <f t="shared" si="100"/>
        <v>20</v>
      </c>
      <c r="D1253" s="10">
        <f t="shared" si="101"/>
        <v>5211</v>
      </c>
      <c r="G1253" s="11" t="s">
        <v>246</v>
      </c>
      <c r="L1253" s="1" t="s">
        <v>121</v>
      </c>
    </row>
    <row r="1254" spans="1:12" ht="15" hidden="1" customHeight="1" outlineLevel="2" x14ac:dyDescent="0.25">
      <c r="A1254" s="1"/>
      <c r="B1254" s="8" t="str">
        <f t="shared" si="99"/>
        <v>Current Scale - Channel 21</v>
      </c>
      <c r="C1254" s="1">
        <f t="shared" si="100"/>
        <v>21</v>
      </c>
      <c r="D1254" s="10">
        <f t="shared" si="101"/>
        <v>5212</v>
      </c>
      <c r="G1254" s="11" t="s">
        <v>246</v>
      </c>
      <c r="L1254" s="1" t="s">
        <v>121</v>
      </c>
    </row>
    <row r="1255" spans="1:12" ht="15" hidden="1" customHeight="1" outlineLevel="2" x14ac:dyDescent="0.25">
      <c r="A1255" s="1"/>
      <c r="B1255" s="8" t="str">
        <f t="shared" si="99"/>
        <v>Current Scale - Channel 22</v>
      </c>
      <c r="C1255" s="1">
        <f t="shared" si="100"/>
        <v>22</v>
      </c>
      <c r="D1255" s="10">
        <f t="shared" si="101"/>
        <v>5213</v>
      </c>
      <c r="G1255" s="11" t="s">
        <v>246</v>
      </c>
      <c r="L1255" s="1" t="s">
        <v>121</v>
      </c>
    </row>
    <row r="1256" spans="1:12" ht="15" hidden="1" customHeight="1" outlineLevel="2" x14ac:dyDescent="0.25">
      <c r="A1256" s="1"/>
      <c r="B1256" s="8" t="str">
        <f t="shared" si="99"/>
        <v>Current Scale - Channel 23</v>
      </c>
      <c r="C1256" s="1">
        <f t="shared" si="100"/>
        <v>23</v>
      </c>
      <c r="D1256" s="10">
        <f t="shared" si="101"/>
        <v>5214</v>
      </c>
      <c r="G1256" s="11" t="s">
        <v>246</v>
      </c>
      <c r="L1256" s="1" t="s">
        <v>121</v>
      </c>
    </row>
    <row r="1257" spans="1:12" ht="15" hidden="1" customHeight="1" outlineLevel="2" x14ac:dyDescent="0.25">
      <c r="A1257" s="1"/>
      <c r="B1257" s="8" t="str">
        <f t="shared" si="99"/>
        <v>Current Scale - Channel 24</v>
      </c>
      <c r="C1257" s="1">
        <f t="shared" si="100"/>
        <v>24</v>
      </c>
      <c r="D1257" s="10">
        <f t="shared" si="101"/>
        <v>5215</v>
      </c>
      <c r="G1257" s="11" t="s">
        <v>246</v>
      </c>
      <c r="L1257" s="1" t="s">
        <v>121</v>
      </c>
    </row>
    <row r="1258" spans="1:12" ht="15" hidden="1" customHeight="1" outlineLevel="2" x14ac:dyDescent="0.25">
      <c r="A1258" s="1"/>
      <c r="B1258" s="8" t="str">
        <f t="shared" si="99"/>
        <v>Current Scale - Channel 25</v>
      </c>
      <c r="C1258" s="1">
        <f t="shared" si="100"/>
        <v>25</v>
      </c>
      <c r="D1258" s="10">
        <f t="shared" si="101"/>
        <v>5216</v>
      </c>
      <c r="G1258" s="11" t="s">
        <v>246</v>
      </c>
      <c r="L1258" s="1" t="s">
        <v>121</v>
      </c>
    </row>
    <row r="1259" spans="1:12" ht="15" hidden="1" customHeight="1" outlineLevel="2" x14ac:dyDescent="0.25">
      <c r="A1259" s="1"/>
      <c r="B1259" s="8" t="str">
        <f t="shared" si="99"/>
        <v>Current Scale - Channel 26</v>
      </c>
      <c r="C1259" s="1">
        <f t="shared" si="100"/>
        <v>26</v>
      </c>
      <c r="D1259" s="10">
        <f t="shared" si="101"/>
        <v>5217</v>
      </c>
      <c r="G1259" s="11" t="s">
        <v>246</v>
      </c>
      <c r="L1259" s="1" t="s">
        <v>121</v>
      </c>
    </row>
    <row r="1260" spans="1:12" ht="15" hidden="1" customHeight="1" outlineLevel="2" x14ac:dyDescent="0.25">
      <c r="A1260" s="1"/>
      <c r="B1260" s="8" t="str">
        <f t="shared" si="99"/>
        <v>Current Scale - Channel 27</v>
      </c>
      <c r="C1260" s="1">
        <f t="shared" si="100"/>
        <v>27</v>
      </c>
      <c r="D1260" s="10">
        <f t="shared" si="101"/>
        <v>5218</v>
      </c>
      <c r="G1260" s="11" t="s">
        <v>246</v>
      </c>
      <c r="L1260" s="1" t="s">
        <v>121</v>
      </c>
    </row>
    <row r="1261" spans="1:12" ht="15" hidden="1" customHeight="1" outlineLevel="2" x14ac:dyDescent="0.25">
      <c r="A1261" s="1"/>
      <c r="B1261" s="8" t="str">
        <f t="shared" si="99"/>
        <v>Current Scale - Channel 28</v>
      </c>
      <c r="C1261" s="1">
        <f t="shared" si="100"/>
        <v>28</v>
      </c>
      <c r="D1261" s="10">
        <f t="shared" si="101"/>
        <v>5219</v>
      </c>
      <c r="G1261" s="11" t="s">
        <v>246</v>
      </c>
      <c r="L1261" s="1" t="s">
        <v>121</v>
      </c>
    </row>
    <row r="1262" spans="1:12" ht="15" hidden="1" customHeight="1" outlineLevel="2" x14ac:dyDescent="0.25">
      <c r="A1262" s="1"/>
      <c r="B1262" s="8" t="str">
        <f t="shared" si="99"/>
        <v>Current Scale - Channel 29</v>
      </c>
      <c r="C1262" s="1">
        <f t="shared" si="100"/>
        <v>29</v>
      </c>
      <c r="D1262" s="10">
        <f t="shared" si="101"/>
        <v>5220</v>
      </c>
      <c r="G1262" s="11" t="s">
        <v>246</v>
      </c>
      <c r="L1262" s="1" t="s">
        <v>121</v>
      </c>
    </row>
    <row r="1263" spans="1:12" ht="15" hidden="1" customHeight="1" outlineLevel="2" x14ac:dyDescent="0.25">
      <c r="A1263" s="1"/>
      <c r="B1263" s="8" t="str">
        <f t="shared" si="99"/>
        <v>Current Scale - Channel 30</v>
      </c>
      <c r="C1263" s="1">
        <f t="shared" si="100"/>
        <v>30</v>
      </c>
      <c r="D1263" s="10">
        <f t="shared" si="101"/>
        <v>5221</v>
      </c>
      <c r="G1263" s="11" t="s">
        <v>246</v>
      </c>
      <c r="L1263" s="1" t="s">
        <v>121</v>
      </c>
    </row>
    <row r="1264" spans="1:12" ht="15" hidden="1" customHeight="1" outlineLevel="2" x14ac:dyDescent="0.25">
      <c r="A1264" s="1"/>
      <c r="B1264" s="8" t="str">
        <f t="shared" si="99"/>
        <v>Current Scale - Channel 31</v>
      </c>
      <c r="C1264" s="1">
        <f t="shared" si="100"/>
        <v>31</v>
      </c>
      <c r="D1264" s="10">
        <f t="shared" si="101"/>
        <v>5222</v>
      </c>
      <c r="G1264" s="11" t="s">
        <v>246</v>
      </c>
      <c r="L1264" s="1" t="s">
        <v>121</v>
      </c>
    </row>
    <row r="1265" spans="1:12" ht="15" hidden="1" customHeight="1" outlineLevel="2" x14ac:dyDescent="0.25">
      <c r="A1265" s="1"/>
      <c r="B1265" s="8" t="str">
        <f t="shared" si="99"/>
        <v>Current Scale - Channel 32</v>
      </c>
      <c r="C1265" s="1">
        <f t="shared" si="100"/>
        <v>32</v>
      </c>
      <c r="D1265" s="10">
        <f t="shared" si="101"/>
        <v>5223</v>
      </c>
      <c r="G1265" s="11" t="s">
        <v>246</v>
      </c>
      <c r="L1265" s="1" t="s">
        <v>121</v>
      </c>
    </row>
    <row r="1266" spans="1:12" ht="15" hidden="1" customHeight="1" outlineLevel="2" x14ac:dyDescent="0.25">
      <c r="A1266" s="1"/>
      <c r="B1266" s="8" t="str">
        <f t="shared" si="99"/>
        <v>Current Scale - Channel 33</v>
      </c>
      <c r="C1266" s="1">
        <f t="shared" si="100"/>
        <v>33</v>
      </c>
      <c r="D1266" s="10">
        <f t="shared" si="101"/>
        <v>5224</v>
      </c>
      <c r="G1266" s="11" t="s">
        <v>246</v>
      </c>
      <c r="L1266" s="1" t="s">
        <v>121</v>
      </c>
    </row>
    <row r="1267" spans="1:12" ht="15" hidden="1" customHeight="1" outlineLevel="2" x14ac:dyDescent="0.25">
      <c r="A1267" s="1"/>
      <c r="B1267" s="8" t="str">
        <f t="shared" si="99"/>
        <v>Current Scale - Channel 34</v>
      </c>
      <c r="C1267" s="1">
        <f t="shared" ref="C1267:C1298" si="102">C1266+1</f>
        <v>34</v>
      </c>
      <c r="D1267" s="10">
        <f t="shared" ref="D1267:D1298" si="103">D1266+1</f>
        <v>5225</v>
      </c>
      <c r="G1267" s="11" t="s">
        <v>246</v>
      </c>
      <c r="L1267" s="1" t="s">
        <v>121</v>
      </c>
    </row>
    <row r="1268" spans="1:12" ht="15" hidden="1" customHeight="1" outlineLevel="2" x14ac:dyDescent="0.25">
      <c r="A1268" s="1"/>
      <c r="B1268" s="8" t="str">
        <f t="shared" si="99"/>
        <v>Current Scale - Channel 35</v>
      </c>
      <c r="C1268" s="1">
        <f t="shared" si="102"/>
        <v>35</v>
      </c>
      <c r="D1268" s="10">
        <f t="shared" si="103"/>
        <v>5226</v>
      </c>
      <c r="G1268" s="11" t="s">
        <v>246</v>
      </c>
      <c r="L1268" s="1" t="s">
        <v>121</v>
      </c>
    </row>
    <row r="1269" spans="1:12" ht="15" hidden="1" customHeight="1" outlineLevel="2" x14ac:dyDescent="0.25">
      <c r="A1269" s="1"/>
      <c r="B1269" s="8" t="str">
        <f t="shared" si="99"/>
        <v>Current Scale - Channel 36</v>
      </c>
      <c r="C1269" s="1">
        <f t="shared" si="102"/>
        <v>36</v>
      </c>
      <c r="D1269" s="10">
        <f t="shared" si="103"/>
        <v>5227</v>
      </c>
      <c r="G1269" s="11" t="s">
        <v>246</v>
      </c>
      <c r="L1269" s="1" t="s">
        <v>121</v>
      </c>
    </row>
    <row r="1270" spans="1:12" ht="15" hidden="1" customHeight="1" outlineLevel="2" x14ac:dyDescent="0.25">
      <c r="A1270" s="1"/>
      <c r="B1270" s="8" t="str">
        <f t="shared" si="99"/>
        <v>Current Scale - Channel 37</v>
      </c>
      <c r="C1270" s="1">
        <f t="shared" si="102"/>
        <v>37</v>
      </c>
      <c r="D1270" s="10">
        <f t="shared" si="103"/>
        <v>5228</v>
      </c>
      <c r="G1270" s="11" t="s">
        <v>246</v>
      </c>
      <c r="L1270" s="1" t="s">
        <v>121</v>
      </c>
    </row>
    <row r="1271" spans="1:12" ht="15" hidden="1" customHeight="1" outlineLevel="2" x14ac:dyDescent="0.25">
      <c r="A1271" s="1"/>
      <c r="B1271" s="8" t="str">
        <f t="shared" si="99"/>
        <v>Current Scale - Channel 38</v>
      </c>
      <c r="C1271" s="1">
        <f t="shared" si="102"/>
        <v>38</v>
      </c>
      <c r="D1271" s="10">
        <f t="shared" si="103"/>
        <v>5229</v>
      </c>
      <c r="G1271" s="11" t="s">
        <v>246</v>
      </c>
      <c r="L1271" s="1" t="s">
        <v>121</v>
      </c>
    </row>
    <row r="1272" spans="1:12" ht="15" hidden="1" customHeight="1" outlineLevel="2" x14ac:dyDescent="0.25">
      <c r="A1272" s="1"/>
      <c r="B1272" s="8" t="str">
        <f t="shared" si="99"/>
        <v>Current Scale - Channel 39</v>
      </c>
      <c r="C1272" s="1">
        <f t="shared" si="102"/>
        <v>39</v>
      </c>
      <c r="D1272" s="10">
        <f t="shared" si="103"/>
        <v>5230</v>
      </c>
      <c r="G1272" s="11" t="s">
        <v>246</v>
      </c>
      <c r="L1272" s="1" t="s">
        <v>121</v>
      </c>
    </row>
    <row r="1273" spans="1:12" ht="15" hidden="1" customHeight="1" outlineLevel="2" x14ac:dyDescent="0.25">
      <c r="A1273" s="1"/>
      <c r="B1273" s="8" t="str">
        <f t="shared" si="99"/>
        <v>Current Scale - Channel 40</v>
      </c>
      <c r="C1273" s="1">
        <f t="shared" si="102"/>
        <v>40</v>
      </c>
      <c r="D1273" s="10">
        <f t="shared" si="103"/>
        <v>5231</v>
      </c>
      <c r="G1273" s="11" t="s">
        <v>246</v>
      </c>
      <c r="L1273" s="1" t="s">
        <v>121</v>
      </c>
    </row>
    <row r="1274" spans="1:12" ht="15" hidden="1" customHeight="1" outlineLevel="2" x14ac:dyDescent="0.25">
      <c r="A1274" s="1"/>
      <c r="B1274" s="8" t="str">
        <f t="shared" si="99"/>
        <v>Current Scale - Channel 41</v>
      </c>
      <c r="C1274" s="1">
        <f t="shared" si="102"/>
        <v>41</v>
      </c>
      <c r="D1274" s="10">
        <f t="shared" si="103"/>
        <v>5232</v>
      </c>
      <c r="G1274" s="11" t="s">
        <v>246</v>
      </c>
      <c r="L1274" s="1" t="s">
        <v>121</v>
      </c>
    </row>
    <row r="1275" spans="1:12" ht="15" hidden="1" customHeight="1" outlineLevel="2" x14ac:dyDescent="0.25">
      <c r="A1275" s="1"/>
      <c r="B1275" s="8" t="str">
        <f t="shared" si="99"/>
        <v>Current Scale - Channel 42</v>
      </c>
      <c r="C1275" s="1">
        <f t="shared" si="102"/>
        <v>42</v>
      </c>
      <c r="D1275" s="10">
        <f t="shared" si="103"/>
        <v>5233</v>
      </c>
      <c r="G1275" s="11" t="s">
        <v>246</v>
      </c>
      <c r="L1275" s="1" t="s">
        <v>121</v>
      </c>
    </row>
    <row r="1276" spans="1:12" ht="15" hidden="1" customHeight="1" outlineLevel="2" x14ac:dyDescent="0.25">
      <c r="A1276" s="1"/>
      <c r="B1276" s="8" t="str">
        <f t="shared" si="99"/>
        <v>Current Scale - Channel 43</v>
      </c>
      <c r="C1276" s="1">
        <f t="shared" si="102"/>
        <v>43</v>
      </c>
      <c r="D1276" s="10">
        <f t="shared" si="103"/>
        <v>5234</v>
      </c>
      <c r="G1276" s="11" t="s">
        <v>246</v>
      </c>
      <c r="L1276" s="1" t="s">
        <v>121</v>
      </c>
    </row>
    <row r="1277" spans="1:12" ht="15" hidden="1" customHeight="1" outlineLevel="2" x14ac:dyDescent="0.25">
      <c r="A1277" s="1"/>
      <c r="B1277" s="8" t="str">
        <f t="shared" si="99"/>
        <v>Current Scale - Channel 44</v>
      </c>
      <c r="C1277" s="1">
        <f t="shared" si="102"/>
        <v>44</v>
      </c>
      <c r="D1277" s="10">
        <f t="shared" si="103"/>
        <v>5235</v>
      </c>
      <c r="G1277" s="11" t="s">
        <v>246</v>
      </c>
      <c r="L1277" s="1" t="s">
        <v>121</v>
      </c>
    </row>
    <row r="1278" spans="1:12" ht="15" hidden="1" customHeight="1" outlineLevel="2" x14ac:dyDescent="0.25">
      <c r="A1278" s="1"/>
      <c r="B1278" s="8" t="str">
        <f t="shared" si="99"/>
        <v>Current Scale - Channel 45</v>
      </c>
      <c r="C1278" s="1">
        <f t="shared" si="102"/>
        <v>45</v>
      </c>
      <c r="D1278" s="10">
        <f t="shared" si="103"/>
        <v>5236</v>
      </c>
      <c r="G1278" s="11" t="s">
        <v>246</v>
      </c>
      <c r="L1278" s="1" t="s">
        <v>121</v>
      </c>
    </row>
    <row r="1279" spans="1:12" ht="15" hidden="1" customHeight="1" outlineLevel="2" x14ac:dyDescent="0.25">
      <c r="A1279" s="1"/>
      <c r="B1279" s="8" t="str">
        <f t="shared" si="99"/>
        <v>Current Scale - Channel 46</v>
      </c>
      <c r="C1279" s="1">
        <f t="shared" si="102"/>
        <v>46</v>
      </c>
      <c r="D1279" s="10">
        <f t="shared" si="103"/>
        <v>5237</v>
      </c>
      <c r="G1279" s="11" t="s">
        <v>246</v>
      </c>
      <c r="L1279" s="1" t="s">
        <v>121</v>
      </c>
    </row>
    <row r="1280" spans="1:12" ht="15" hidden="1" customHeight="1" outlineLevel="2" x14ac:dyDescent="0.25">
      <c r="A1280" s="1"/>
      <c r="B1280" s="8" t="str">
        <f t="shared" si="99"/>
        <v>Current Scale - Channel 47</v>
      </c>
      <c r="C1280" s="1">
        <f t="shared" si="102"/>
        <v>47</v>
      </c>
      <c r="D1280" s="10">
        <f t="shared" si="103"/>
        <v>5238</v>
      </c>
      <c r="G1280" s="11" t="s">
        <v>246</v>
      </c>
      <c r="L1280" s="1" t="s">
        <v>121</v>
      </c>
    </row>
    <row r="1281" spans="1:12" ht="15" hidden="1" customHeight="1" outlineLevel="2" x14ac:dyDescent="0.25">
      <c r="A1281" s="1"/>
      <c r="B1281" s="8" t="str">
        <f t="shared" si="99"/>
        <v>Current Scale - Channel 48</v>
      </c>
      <c r="C1281" s="1">
        <f t="shared" si="102"/>
        <v>48</v>
      </c>
      <c r="D1281" s="10">
        <f t="shared" si="103"/>
        <v>5239</v>
      </c>
      <c r="G1281" s="11" t="s">
        <v>246</v>
      </c>
      <c r="L1281" s="1" t="s">
        <v>121</v>
      </c>
    </row>
    <row r="1282" spans="1:12" ht="15" hidden="1" customHeight="1" outlineLevel="2" x14ac:dyDescent="0.25">
      <c r="A1282" s="1"/>
      <c r="B1282" s="8" t="str">
        <f t="shared" si="99"/>
        <v>Current Scale - Channel 49</v>
      </c>
      <c r="C1282" s="1">
        <f t="shared" si="102"/>
        <v>49</v>
      </c>
      <c r="D1282" s="10">
        <f t="shared" si="103"/>
        <v>5240</v>
      </c>
      <c r="G1282" s="11" t="s">
        <v>246</v>
      </c>
      <c r="L1282" s="1" t="s">
        <v>121</v>
      </c>
    </row>
    <row r="1283" spans="1:12" ht="15" hidden="1" customHeight="1" outlineLevel="2" x14ac:dyDescent="0.25">
      <c r="A1283" s="1"/>
      <c r="B1283" s="8" t="str">
        <f t="shared" si="99"/>
        <v>Current Scale - Channel 50</v>
      </c>
      <c r="C1283" s="1">
        <f t="shared" si="102"/>
        <v>50</v>
      </c>
      <c r="D1283" s="10">
        <f t="shared" si="103"/>
        <v>5241</v>
      </c>
      <c r="G1283" s="11" t="s">
        <v>246</v>
      </c>
      <c r="L1283" s="1" t="s">
        <v>121</v>
      </c>
    </row>
    <row r="1284" spans="1:12" ht="15" hidden="1" customHeight="1" outlineLevel="2" x14ac:dyDescent="0.25">
      <c r="A1284" s="1"/>
      <c r="B1284" s="8" t="str">
        <f t="shared" si="99"/>
        <v>Current Scale - Channel 51</v>
      </c>
      <c r="C1284" s="1">
        <f t="shared" si="102"/>
        <v>51</v>
      </c>
      <c r="D1284" s="10">
        <f t="shared" si="103"/>
        <v>5242</v>
      </c>
      <c r="G1284" s="11" t="s">
        <v>246</v>
      </c>
      <c r="L1284" s="1" t="s">
        <v>121</v>
      </c>
    </row>
    <row r="1285" spans="1:12" ht="15" hidden="1" customHeight="1" outlineLevel="2" x14ac:dyDescent="0.25">
      <c r="A1285" s="1"/>
      <c r="B1285" s="8" t="str">
        <f t="shared" si="99"/>
        <v>Current Scale - Channel 52</v>
      </c>
      <c r="C1285" s="1">
        <f t="shared" si="102"/>
        <v>52</v>
      </c>
      <c r="D1285" s="10">
        <f t="shared" si="103"/>
        <v>5243</v>
      </c>
      <c r="G1285" s="11" t="s">
        <v>246</v>
      </c>
      <c r="L1285" s="1" t="s">
        <v>121</v>
      </c>
    </row>
    <row r="1286" spans="1:12" ht="15" hidden="1" customHeight="1" outlineLevel="2" x14ac:dyDescent="0.25">
      <c r="A1286" s="1"/>
      <c r="B1286" s="8" t="str">
        <f t="shared" si="99"/>
        <v>Current Scale - Channel 53</v>
      </c>
      <c r="C1286" s="1">
        <f t="shared" si="102"/>
        <v>53</v>
      </c>
      <c r="D1286" s="10">
        <f t="shared" si="103"/>
        <v>5244</v>
      </c>
      <c r="G1286" s="11" t="s">
        <v>246</v>
      </c>
      <c r="L1286" s="1" t="s">
        <v>121</v>
      </c>
    </row>
    <row r="1287" spans="1:12" ht="15" hidden="1" customHeight="1" outlineLevel="2" x14ac:dyDescent="0.25">
      <c r="A1287" s="1"/>
      <c r="B1287" s="8" t="str">
        <f t="shared" si="99"/>
        <v>Current Scale - Channel 54</v>
      </c>
      <c r="C1287" s="1">
        <f t="shared" si="102"/>
        <v>54</v>
      </c>
      <c r="D1287" s="10">
        <f t="shared" si="103"/>
        <v>5245</v>
      </c>
      <c r="G1287" s="11" t="s">
        <v>246</v>
      </c>
      <c r="L1287" s="1" t="s">
        <v>121</v>
      </c>
    </row>
    <row r="1288" spans="1:12" ht="15" hidden="1" customHeight="1" outlineLevel="2" x14ac:dyDescent="0.25">
      <c r="A1288" s="1"/>
      <c r="B1288" s="8" t="str">
        <f t="shared" si="99"/>
        <v>Current Scale - Channel 55</v>
      </c>
      <c r="C1288" s="1">
        <f t="shared" si="102"/>
        <v>55</v>
      </c>
      <c r="D1288" s="10">
        <f t="shared" si="103"/>
        <v>5246</v>
      </c>
      <c r="G1288" s="11" t="s">
        <v>246</v>
      </c>
      <c r="L1288" s="1" t="s">
        <v>121</v>
      </c>
    </row>
    <row r="1289" spans="1:12" ht="15" hidden="1" customHeight="1" outlineLevel="2" x14ac:dyDescent="0.25">
      <c r="A1289" s="1"/>
      <c r="B1289" s="8" t="str">
        <f t="shared" si="99"/>
        <v>Current Scale - Channel 56</v>
      </c>
      <c r="C1289" s="1">
        <f t="shared" si="102"/>
        <v>56</v>
      </c>
      <c r="D1289" s="10">
        <f t="shared" si="103"/>
        <v>5247</v>
      </c>
      <c r="G1289" s="11" t="s">
        <v>246</v>
      </c>
      <c r="L1289" s="1" t="s">
        <v>121</v>
      </c>
    </row>
    <row r="1290" spans="1:12" ht="15" hidden="1" customHeight="1" outlineLevel="2" x14ac:dyDescent="0.25">
      <c r="A1290" s="1"/>
      <c r="B1290" s="8" t="str">
        <f t="shared" si="99"/>
        <v>Current Scale - Channel 57</v>
      </c>
      <c r="C1290" s="1">
        <f t="shared" si="102"/>
        <v>57</v>
      </c>
      <c r="D1290" s="10">
        <f t="shared" si="103"/>
        <v>5248</v>
      </c>
      <c r="G1290" s="11" t="s">
        <v>246</v>
      </c>
      <c r="L1290" s="1" t="s">
        <v>121</v>
      </c>
    </row>
    <row r="1291" spans="1:12" ht="15" hidden="1" customHeight="1" outlineLevel="2" x14ac:dyDescent="0.25">
      <c r="A1291" s="1"/>
      <c r="B1291" s="8" t="str">
        <f t="shared" si="99"/>
        <v>Current Scale - Channel 58</v>
      </c>
      <c r="C1291" s="1">
        <f t="shared" si="102"/>
        <v>58</v>
      </c>
      <c r="D1291" s="10">
        <f t="shared" si="103"/>
        <v>5249</v>
      </c>
      <c r="G1291" s="11" t="s">
        <v>246</v>
      </c>
      <c r="L1291" s="1" t="s">
        <v>121</v>
      </c>
    </row>
    <row r="1292" spans="1:12" ht="15" hidden="1" customHeight="1" outlineLevel="2" x14ac:dyDescent="0.25">
      <c r="A1292" s="1"/>
      <c r="B1292" s="8" t="str">
        <f t="shared" si="99"/>
        <v>Current Scale - Channel 59</v>
      </c>
      <c r="C1292" s="1">
        <f t="shared" si="102"/>
        <v>59</v>
      </c>
      <c r="D1292" s="10">
        <f t="shared" si="103"/>
        <v>5250</v>
      </c>
      <c r="G1292" s="11" t="s">
        <v>246</v>
      </c>
      <c r="L1292" s="1" t="s">
        <v>121</v>
      </c>
    </row>
    <row r="1293" spans="1:12" ht="15" hidden="1" customHeight="1" outlineLevel="2" x14ac:dyDescent="0.25">
      <c r="A1293" s="1"/>
      <c r="B1293" s="8" t="str">
        <f t="shared" si="99"/>
        <v>Current Scale - Channel 60</v>
      </c>
      <c r="C1293" s="1">
        <f t="shared" si="102"/>
        <v>60</v>
      </c>
      <c r="D1293" s="10">
        <f t="shared" si="103"/>
        <v>5251</v>
      </c>
      <c r="G1293" s="11" t="s">
        <v>246</v>
      </c>
      <c r="L1293" s="1" t="s">
        <v>121</v>
      </c>
    </row>
    <row r="1294" spans="1:12" ht="15" hidden="1" customHeight="1" outlineLevel="2" x14ac:dyDescent="0.25">
      <c r="A1294" s="1"/>
      <c r="B1294" s="8" t="str">
        <f t="shared" si="99"/>
        <v>Current Scale - Channel 61</v>
      </c>
      <c r="C1294" s="1">
        <f t="shared" si="102"/>
        <v>61</v>
      </c>
      <c r="D1294" s="10">
        <f t="shared" si="103"/>
        <v>5252</v>
      </c>
      <c r="G1294" s="11" t="s">
        <v>246</v>
      </c>
      <c r="L1294" s="1" t="s">
        <v>121</v>
      </c>
    </row>
    <row r="1295" spans="1:12" ht="15" hidden="1" customHeight="1" outlineLevel="2" x14ac:dyDescent="0.25">
      <c r="A1295" s="1"/>
      <c r="B1295" s="8" t="str">
        <f t="shared" si="99"/>
        <v>Current Scale - Channel 62</v>
      </c>
      <c r="C1295" s="1">
        <f t="shared" si="102"/>
        <v>62</v>
      </c>
      <c r="D1295" s="10">
        <f t="shared" si="103"/>
        <v>5253</v>
      </c>
      <c r="G1295" s="11" t="s">
        <v>246</v>
      </c>
      <c r="L1295" s="1" t="s">
        <v>121</v>
      </c>
    </row>
    <row r="1296" spans="1:12" ht="15" hidden="1" customHeight="1" outlineLevel="2" x14ac:dyDescent="0.25">
      <c r="A1296" s="1"/>
      <c r="B1296" s="8" t="str">
        <f t="shared" si="99"/>
        <v>Current Scale - Channel 63</v>
      </c>
      <c r="C1296" s="1">
        <f t="shared" si="102"/>
        <v>63</v>
      </c>
      <c r="D1296" s="10">
        <f t="shared" si="103"/>
        <v>5254</v>
      </c>
      <c r="G1296" s="11" t="s">
        <v>246</v>
      </c>
      <c r="L1296" s="1" t="s">
        <v>121</v>
      </c>
    </row>
    <row r="1297" spans="1:12" ht="15" hidden="1" customHeight="1" outlineLevel="2" x14ac:dyDescent="0.25">
      <c r="A1297" s="1"/>
      <c r="B1297" s="8" t="str">
        <f t="shared" si="99"/>
        <v>Current Scale - Channel 64</v>
      </c>
      <c r="C1297" s="1">
        <f t="shared" si="102"/>
        <v>64</v>
      </c>
      <c r="D1297" s="10">
        <f t="shared" si="103"/>
        <v>5255</v>
      </c>
      <c r="G1297" s="11" t="s">
        <v>246</v>
      </c>
      <c r="L1297" s="1" t="s">
        <v>121</v>
      </c>
    </row>
    <row r="1298" spans="1:12" ht="15" hidden="1" customHeight="1" outlineLevel="2" x14ac:dyDescent="0.25">
      <c r="A1298" s="1"/>
      <c r="B1298" s="8" t="str">
        <f t="shared" si="99"/>
        <v>Current Scale - Channel 65</v>
      </c>
      <c r="C1298" s="1">
        <f t="shared" si="102"/>
        <v>65</v>
      </c>
      <c r="D1298" s="10">
        <f t="shared" si="103"/>
        <v>5256</v>
      </c>
      <c r="G1298" s="11" t="s">
        <v>246</v>
      </c>
      <c r="L1298" s="1" t="s">
        <v>121</v>
      </c>
    </row>
    <row r="1299" spans="1:12" ht="15" hidden="1" customHeight="1" outlineLevel="2" x14ac:dyDescent="0.25">
      <c r="A1299" s="1"/>
      <c r="B1299" s="8" t="str">
        <f t="shared" ref="B1299:B1329" si="104">CONCATENATE("Current Scale - Channel ",C1299)</f>
        <v>Current Scale - Channel 66</v>
      </c>
      <c r="C1299" s="1">
        <f t="shared" ref="C1299:C1329" si="105">C1298+1</f>
        <v>66</v>
      </c>
      <c r="D1299" s="10">
        <f t="shared" ref="D1299:D1329" si="106">D1298+1</f>
        <v>5257</v>
      </c>
      <c r="G1299" s="11" t="s">
        <v>246</v>
      </c>
      <c r="L1299" s="1" t="s">
        <v>121</v>
      </c>
    </row>
    <row r="1300" spans="1:12" ht="15" hidden="1" customHeight="1" outlineLevel="2" x14ac:dyDescent="0.25">
      <c r="A1300" s="1"/>
      <c r="B1300" s="8" t="str">
        <f t="shared" si="104"/>
        <v>Current Scale - Channel 67</v>
      </c>
      <c r="C1300" s="1">
        <f t="shared" si="105"/>
        <v>67</v>
      </c>
      <c r="D1300" s="10">
        <f t="shared" si="106"/>
        <v>5258</v>
      </c>
      <c r="G1300" s="11" t="s">
        <v>246</v>
      </c>
      <c r="L1300" s="1" t="s">
        <v>121</v>
      </c>
    </row>
    <row r="1301" spans="1:12" ht="15" hidden="1" customHeight="1" outlineLevel="2" x14ac:dyDescent="0.25">
      <c r="A1301" s="1"/>
      <c r="B1301" s="8" t="str">
        <f t="shared" si="104"/>
        <v>Current Scale - Channel 68</v>
      </c>
      <c r="C1301" s="1">
        <f t="shared" si="105"/>
        <v>68</v>
      </c>
      <c r="D1301" s="10">
        <f t="shared" si="106"/>
        <v>5259</v>
      </c>
      <c r="G1301" s="11" t="s">
        <v>246</v>
      </c>
      <c r="L1301" s="1" t="s">
        <v>121</v>
      </c>
    </row>
    <row r="1302" spans="1:12" ht="15" hidden="1" customHeight="1" outlineLevel="2" x14ac:dyDescent="0.25">
      <c r="A1302" s="1"/>
      <c r="B1302" s="8" t="str">
        <f t="shared" si="104"/>
        <v>Current Scale - Channel 69</v>
      </c>
      <c r="C1302" s="1">
        <f t="shared" si="105"/>
        <v>69</v>
      </c>
      <c r="D1302" s="10">
        <f t="shared" si="106"/>
        <v>5260</v>
      </c>
      <c r="G1302" s="11" t="s">
        <v>246</v>
      </c>
      <c r="L1302" s="1" t="s">
        <v>121</v>
      </c>
    </row>
    <row r="1303" spans="1:12" ht="15" hidden="1" customHeight="1" outlineLevel="2" x14ac:dyDescent="0.25">
      <c r="A1303" s="1"/>
      <c r="B1303" s="8" t="str">
        <f t="shared" si="104"/>
        <v>Current Scale - Channel 70</v>
      </c>
      <c r="C1303" s="1">
        <f t="shared" si="105"/>
        <v>70</v>
      </c>
      <c r="D1303" s="10">
        <f t="shared" si="106"/>
        <v>5261</v>
      </c>
      <c r="G1303" s="11" t="s">
        <v>246</v>
      </c>
      <c r="L1303" s="1" t="s">
        <v>121</v>
      </c>
    </row>
    <row r="1304" spans="1:12" ht="15" hidden="1" customHeight="1" outlineLevel="2" x14ac:dyDescent="0.25">
      <c r="A1304" s="1"/>
      <c r="B1304" s="8" t="str">
        <f t="shared" si="104"/>
        <v>Current Scale - Channel 71</v>
      </c>
      <c r="C1304" s="1">
        <f t="shared" si="105"/>
        <v>71</v>
      </c>
      <c r="D1304" s="10">
        <f t="shared" si="106"/>
        <v>5262</v>
      </c>
      <c r="G1304" s="11" t="s">
        <v>246</v>
      </c>
      <c r="L1304" s="1" t="s">
        <v>121</v>
      </c>
    </row>
    <row r="1305" spans="1:12" ht="15" hidden="1" customHeight="1" outlineLevel="2" x14ac:dyDescent="0.25">
      <c r="A1305" s="1"/>
      <c r="B1305" s="8" t="str">
        <f t="shared" si="104"/>
        <v>Current Scale - Channel 72</v>
      </c>
      <c r="C1305" s="1">
        <f t="shared" si="105"/>
        <v>72</v>
      </c>
      <c r="D1305" s="10">
        <f t="shared" si="106"/>
        <v>5263</v>
      </c>
      <c r="G1305" s="11" t="s">
        <v>246</v>
      </c>
      <c r="L1305" s="1" t="s">
        <v>121</v>
      </c>
    </row>
    <row r="1306" spans="1:12" ht="15" hidden="1" customHeight="1" outlineLevel="2" x14ac:dyDescent="0.25">
      <c r="A1306" s="1"/>
      <c r="B1306" s="8" t="str">
        <f t="shared" si="104"/>
        <v>Current Scale - Channel 73</v>
      </c>
      <c r="C1306" s="1">
        <f t="shared" si="105"/>
        <v>73</v>
      </c>
      <c r="D1306" s="10">
        <f t="shared" si="106"/>
        <v>5264</v>
      </c>
      <c r="G1306" s="11" t="s">
        <v>246</v>
      </c>
      <c r="L1306" s="1" t="s">
        <v>121</v>
      </c>
    </row>
    <row r="1307" spans="1:12" ht="15" hidden="1" customHeight="1" outlineLevel="2" x14ac:dyDescent="0.25">
      <c r="A1307" s="1"/>
      <c r="B1307" s="8" t="str">
        <f t="shared" si="104"/>
        <v>Current Scale - Channel 74</v>
      </c>
      <c r="C1307" s="1">
        <f t="shared" si="105"/>
        <v>74</v>
      </c>
      <c r="D1307" s="10">
        <f t="shared" si="106"/>
        <v>5265</v>
      </c>
      <c r="G1307" s="11" t="s">
        <v>246</v>
      </c>
      <c r="L1307" s="1" t="s">
        <v>121</v>
      </c>
    </row>
    <row r="1308" spans="1:12" ht="15" hidden="1" customHeight="1" outlineLevel="2" x14ac:dyDescent="0.25">
      <c r="A1308" s="1"/>
      <c r="B1308" s="8" t="str">
        <f t="shared" si="104"/>
        <v>Current Scale - Channel 75</v>
      </c>
      <c r="C1308" s="1">
        <f t="shared" si="105"/>
        <v>75</v>
      </c>
      <c r="D1308" s="10">
        <f t="shared" si="106"/>
        <v>5266</v>
      </c>
      <c r="G1308" s="11" t="s">
        <v>246</v>
      </c>
      <c r="L1308" s="1" t="s">
        <v>121</v>
      </c>
    </row>
    <row r="1309" spans="1:12" ht="15" hidden="1" customHeight="1" outlineLevel="2" x14ac:dyDescent="0.25">
      <c r="A1309" s="1"/>
      <c r="B1309" s="8" t="str">
        <f t="shared" si="104"/>
        <v>Current Scale - Channel 76</v>
      </c>
      <c r="C1309" s="1">
        <f t="shared" si="105"/>
        <v>76</v>
      </c>
      <c r="D1309" s="10">
        <f t="shared" si="106"/>
        <v>5267</v>
      </c>
      <c r="G1309" s="11" t="s">
        <v>246</v>
      </c>
      <c r="L1309" s="1" t="s">
        <v>121</v>
      </c>
    </row>
    <row r="1310" spans="1:12" ht="15" hidden="1" customHeight="1" outlineLevel="2" x14ac:dyDescent="0.25">
      <c r="A1310" s="1"/>
      <c r="B1310" s="8" t="str">
        <f t="shared" si="104"/>
        <v>Current Scale - Channel 77</v>
      </c>
      <c r="C1310" s="1">
        <f t="shared" si="105"/>
        <v>77</v>
      </c>
      <c r="D1310" s="10">
        <f t="shared" si="106"/>
        <v>5268</v>
      </c>
      <c r="G1310" s="11" t="s">
        <v>246</v>
      </c>
      <c r="L1310" s="1" t="s">
        <v>121</v>
      </c>
    </row>
    <row r="1311" spans="1:12" ht="15" hidden="1" customHeight="1" outlineLevel="2" x14ac:dyDescent="0.25">
      <c r="A1311" s="1"/>
      <c r="B1311" s="8" t="str">
        <f t="shared" si="104"/>
        <v>Current Scale - Channel 78</v>
      </c>
      <c r="C1311" s="1">
        <f t="shared" si="105"/>
        <v>78</v>
      </c>
      <c r="D1311" s="10">
        <f t="shared" si="106"/>
        <v>5269</v>
      </c>
      <c r="G1311" s="11" t="s">
        <v>246</v>
      </c>
      <c r="L1311" s="1" t="s">
        <v>121</v>
      </c>
    </row>
    <row r="1312" spans="1:12" ht="15" hidden="1" customHeight="1" outlineLevel="2" x14ac:dyDescent="0.25">
      <c r="A1312" s="1"/>
      <c r="B1312" s="8" t="str">
        <f t="shared" si="104"/>
        <v>Current Scale - Channel 79</v>
      </c>
      <c r="C1312" s="1">
        <f t="shared" si="105"/>
        <v>79</v>
      </c>
      <c r="D1312" s="10">
        <f t="shared" si="106"/>
        <v>5270</v>
      </c>
      <c r="G1312" s="11" t="s">
        <v>246</v>
      </c>
      <c r="L1312" s="1" t="s">
        <v>121</v>
      </c>
    </row>
    <row r="1313" spans="1:12" ht="15" hidden="1" customHeight="1" outlineLevel="2" x14ac:dyDescent="0.25">
      <c r="A1313" s="1"/>
      <c r="B1313" s="8" t="str">
        <f t="shared" si="104"/>
        <v>Current Scale - Channel 80</v>
      </c>
      <c r="C1313" s="1">
        <f t="shared" si="105"/>
        <v>80</v>
      </c>
      <c r="D1313" s="10">
        <f t="shared" si="106"/>
        <v>5271</v>
      </c>
      <c r="G1313" s="11" t="s">
        <v>246</v>
      </c>
      <c r="L1313" s="1" t="s">
        <v>121</v>
      </c>
    </row>
    <row r="1314" spans="1:12" ht="15" hidden="1" customHeight="1" outlineLevel="2" x14ac:dyDescent="0.25">
      <c r="A1314" s="1"/>
      <c r="B1314" s="8" t="str">
        <f t="shared" si="104"/>
        <v>Current Scale - Channel 81</v>
      </c>
      <c r="C1314" s="1">
        <f t="shared" si="105"/>
        <v>81</v>
      </c>
      <c r="D1314" s="10">
        <f t="shared" si="106"/>
        <v>5272</v>
      </c>
      <c r="G1314" s="11" t="s">
        <v>246</v>
      </c>
      <c r="L1314" s="1" t="s">
        <v>121</v>
      </c>
    </row>
    <row r="1315" spans="1:12" ht="15" hidden="1" customHeight="1" outlineLevel="2" x14ac:dyDescent="0.25">
      <c r="A1315" s="1"/>
      <c r="B1315" s="8" t="str">
        <f t="shared" si="104"/>
        <v>Current Scale - Channel 82</v>
      </c>
      <c r="C1315" s="1">
        <f t="shared" si="105"/>
        <v>82</v>
      </c>
      <c r="D1315" s="10">
        <f t="shared" si="106"/>
        <v>5273</v>
      </c>
      <c r="G1315" s="11" t="s">
        <v>246</v>
      </c>
      <c r="L1315" s="1" t="s">
        <v>121</v>
      </c>
    </row>
    <row r="1316" spans="1:12" ht="15" hidden="1" customHeight="1" outlineLevel="2" x14ac:dyDescent="0.25">
      <c r="A1316" s="1"/>
      <c r="B1316" s="8" t="str">
        <f t="shared" si="104"/>
        <v>Current Scale - Channel 83</v>
      </c>
      <c r="C1316" s="1">
        <f t="shared" si="105"/>
        <v>83</v>
      </c>
      <c r="D1316" s="10">
        <f t="shared" si="106"/>
        <v>5274</v>
      </c>
      <c r="G1316" s="11" t="s">
        <v>246</v>
      </c>
      <c r="L1316" s="1" t="s">
        <v>121</v>
      </c>
    </row>
    <row r="1317" spans="1:12" ht="15" hidden="1" customHeight="1" outlineLevel="2" x14ac:dyDescent="0.25">
      <c r="A1317" s="1"/>
      <c r="B1317" s="8" t="str">
        <f t="shared" si="104"/>
        <v>Current Scale - Channel 84</v>
      </c>
      <c r="C1317" s="1">
        <f t="shared" si="105"/>
        <v>84</v>
      </c>
      <c r="D1317" s="10">
        <f t="shared" si="106"/>
        <v>5275</v>
      </c>
      <c r="G1317" s="11" t="s">
        <v>246</v>
      </c>
      <c r="L1317" s="1" t="s">
        <v>121</v>
      </c>
    </row>
    <row r="1318" spans="1:12" ht="15" hidden="1" customHeight="1" outlineLevel="2" x14ac:dyDescent="0.25">
      <c r="A1318" s="1"/>
      <c r="B1318" s="8" t="str">
        <f t="shared" si="104"/>
        <v>Current Scale - Channel 85</v>
      </c>
      <c r="C1318" s="1">
        <f t="shared" si="105"/>
        <v>85</v>
      </c>
      <c r="D1318" s="10">
        <f t="shared" si="106"/>
        <v>5276</v>
      </c>
      <c r="G1318" s="11" t="s">
        <v>246</v>
      </c>
      <c r="L1318" s="1" t="s">
        <v>121</v>
      </c>
    </row>
    <row r="1319" spans="1:12" ht="15" hidden="1" customHeight="1" outlineLevel="2" x14ac:dyDescent="0.25">
      <c r="A1319" s="1"/>
      <c r="B1319" s="8" t="str">
        <f t="shared" si="104"/>
        <v>Current Scale - Channel 86</v>
      </c>
      <c r="C1319" s="1">
        <f t="shared" si="105"/>
        <v>86</v>
      </c>
      <c r="D1319" s="10">
        <f t="shared" si="106"/>
        <v>5277</v>
      </c>
      <c r="G1319" s="11" t="s">
        <v>246</v>
      </c>
      <c r="L1319" s="1" t="s">
        <v>121</v>
      </c>
    </row>
    <row r="1320" spans="1:12" ht="15" hidden="1" customHeight="1" outlineLevel="2" x14ac:dyDescent="0.25">
      <c r="A1320" s="1"/>
      <c r="B1320" s="8" t="str">
        <f t="shared" si="104"/>
        <v>Current Scale - Channel 87</v>
      </c>
      <c r="C1320" s="1">
        <f t="shared" si="105"/>
        <v>87</v>
      </c>
      <c r="D1320" s="10">
        <f t="shared" si="106"/>
        <v>5278</v>
      </c>
      <c r="G1320" s="11" t="s">
        <v>246</v>
      </c>
      <c r="L1320" s="1" t="s">
        <v>121</v>
      </c>
    </row>
    <row r="1321" spans="1:12" ht="15" hidden="1" customHeight="1" outlineLevel="2" x14ac:dyDescent="0.25">
      <c r="A1321" s="1"/>
      <c r="B1321" s="8" t="str">
        <f t="shared" si="104"/>
        <v>Current Scale - Channel 88</v>
      </c>
      <c r="C1321" s="1">
        <f t="shared" si="105"/>
        <v>88</v>
      </c>
      <c r="D1321" s="10">
        <f t="shared" si="106"/>
        <v>5279</v>
      </c>
      <c r="G1321" s="11" t="s">
        <v>246</v>
      </c>
      <c r="L1321" s="1" t="s">
        <v>121</v>
      </c>
    </row>
    <row r="1322" spans="1:12" ht="15" hidden="1" customHeight="1" outlineLevel="2" x14ac:dyDescent="0.25">
      <c r="A1322" s="1"/>
      <c r="B1322" s="8" t="str">
        <f t="shared" si="104"/>
        <v>Current Scale - Channel 89</v>
      </c>
      <c r="C1322" s="1">
        <f t="shared" si="105"/>
        <v>89</v>
      </c>
      <c r="D1322" s="10">
        <f t="shared" si="106"/>
        <v>5280</v>
      </c>
      <c r="G1322" s="11" t="s">
        <v>246</v>
      </c>
      <c r="L1322" s="1" t="s">
        <v>121</v>
      </c>
    </row>
    <row r="1323" spans="1:12" ht="15" hidden="1" customHeight="1" outlineLevel="2" x14ac:dyDescent="0.25">
      <c r="A1323" s="1"/>
      <c r="B1323" s="8" t="str">
        <f t="shared" si="104"/>
        <v>Current Scale - Channel 90</v>
      </c>
      <c r="C1323" s="1">
        <f t="shared" si="105"/>
        <v>90</v>
      </c>
      <c r="D1323" s="10">
        <f t="shared" si="106"/>
        <v>5281</v>
      </c>
      <c r="G1323" s="11" t="s">
        <v>246</v>
      </c>
      <c r="L1323" s="1" t="s">
        <v>121</v>
      </c>
    </row>
    <row r="1324" spans="1:12" ht="15" hidden="1" customHeight="1" outlineLevel="2" x14ac:dyDescent="0.25">
      <c r="A1324" s="1"/>
      <c r="B1324" s="8" t="str">
        <f t="shared" si="104"/>
        <v>Current Scale - Channel 91</v>
      </c>
      <c r="C1324" s="1">
        <f t="shared" si="105"/>
        <v>91</v>
      </c>
      <c r="D1324" s="10">
        <f t="shared" si="106"/>
        <v>5282</v>
      </c>
      <c r="G1324" s="11" t="s">
        <v>246</v>
      </c>
      <c r="L1324" s="1" t="s">
        <v>121</v>
      </c>
    </row>
    <row r="1325" spans="1:12" ht="15" hidden="1" customHeight="1" outlineLevel="2" x14ac:dyDescent="0.25">
      <c r="A1325" s="1"/>
      <c r="B1325" s="8" t="str">
        <f t="shared" si="104"/>
        <v>Current Scale - Channel 92</v>
      </c>
      <c r="C1325" s="1">
        <f t="shared" si="105"/>
        <v>92</v>
      </c>
      <c r="D1325" s="10">
        <f t="shared" si="106"/>
        <v>5283</v>
      </c>
      <c r="G1325" s="11" t="s">
        <v>246</v>
      </c>
      <c r="L1325" s="1" t="s">
        <v>121</v>
      </c>
    </row>
    <row r="1326" spans="1:12" ht="15" hidden="1" customHeight="1" outlineLevel="2" x14ac:dyDescent="0.25">
      <c r="A1326" s="1"/>
      <c r="B1326" s="8" t="str">
        <f t="shared" si="104"/>
        <v>Current Scale - Channel 93</v>
      </c>
      <c r="C1326" s="1">
        <f t="shared" si="105"/>
        <v>93</v>
      </c>
      <c r="D1326" s="10">
        <f t="shared" si="106"/>
        <v>5284</v>
      </c>
      <c r="G1326" s="11" t="s">
        <v>246</v>
      </c>
      <c r="L1326" s="1" t="s">
        <v>121</v>
      </c>
    </row>
    <row r="1327" spans="1:12" ht="15" hidden="1" customHeight="1" outlineLevel="2" x14ac:dyDescent="0.25">
      <c r="A1327" s="1"/>
      <c r="B1327" s="8" t="str">
        <f t="shared" si="104"/>
        <v>Current Scale - Channel 94</v>
      </c>
      <c r="C1327" s="1">
        <f t="shared" si="105"/>
        <v>94</v>
      </c>
      <c r="D1327" s="10">
        <f t="shared" si="106"/>
        <v>5285</v>
      </c>
      <c r="G1327" s="11" t="s">
        <v>246</v>
      </c>
      <c r="L1327" s="1" t="s">
        <v>121</v>
      </c>
    </row>
    <row r="1328" spans="1:12" ht="15" hidden="1" customHeight="1" outlineLevel="2" x14ac:dyDescent="0.25">
      <c r="A1328" s="1"/>
      <c r="B1328" s="8" t="str">
        <f t="shared" si="104"/>
        <v>Current Scale - Channel 95</v>
      </c>
      <c r="C1328" s="1">
        <f t="shared" si="105"/>
        <v>95</v>
      </c>
      <c r="D1328" s="10">
        <f t="shared" si="106"/>
        <v>5286</v>
      </c>
      <c r="G1328" s="11" t="s">
        <v>246</v>
      </c>
      <c r="L1328" s="1" t="s">
        <v>121</v>
      </c>
    </row>
    <row r="1329" spans="1:16" ht="15" hidden="1" customHeight="1" outlineLevel="2" x14ac:dyDescent="0.25">
      <c r="A1329" s="1"/>
      <c r="B1329" s="8" t="str">
        <f t="shared" si="104"/>
        <v>Current Scale - Channel 96</v>
      </c>
      <c r="C1329" s="1">
        <f t="shared" si="105"/>
        <v>96</v>
      </c>
      <c r="D1329" s="10">
        <f t="shared" si="106"/>
        <v>5287</v>
      </c>
      <c r="G1329" s="11" t="s">
        <v>246</v>
      </c>
      <c r="L1329" s="1" t="s">
        <v>121</v>
      </c>
    </row>
    <row r="1330" spans="1:16" ht="15" outlineLevel="1" collapsed="1" x14ac:dyDescent="0.25">
      <c r="A1330" s="1"/>
    </row>
    <row r="1331" spans="1:16" s="9" customFormat="1" outlineLevel="1" x14ac:dyDescent="0.25">
      <c r="A1331" s="7"/>
      <c r="B1331" s="8" t="s">
        <v>90</v>
      </c>
      <c r="C1331" s="8"/>
      <c r="D1331" s="10">
        <f>E1233+1</f>
        <v>5288</v>
      </c>
      <c r="E1331" s="1">
        <f>E1427</f>
        <v>5479</v>
      </c>
      <c r="F1331" s="17" t="s">
        <v>254</v>
      </c>
      <c r="G1331" s="11" t="s">
        <v>220</v>
      </c>
      <c r="H1331" s="10">
        <v>10000</v>
      </c>
      <c r="I1331" s="11">
        <f>I1427</f>
        <v>10191</v>
      </c>
      <c r="J1331" s="1"/>
      <c r="K1331" s="11"/>
      <c r="L1331" s="1" t="s">
        <v>121</v>
      </c>
      <c r="M1331" s="1" t="s">
        <v>55</v>
      </c>
      <c r="N1331" s="1"/>
      <c r="O1331" s="1"/>
      <c r="P1331" s="8" t="s">
        <v>103</v>
      </c>
    </row>
    <row r="1332" spans="1:16" ht="15.75" hidden="1" customHeight="1" outlineLevel="2" x14ac:dyDescent="0.25">
      <c r="B1332" s="8" t="str">
        <f>CONCATENATE("kWh - Channel ",C1332)</f>
        <v>kWh - Channel 1</v>
      </c>
      <c r="C1332" s="1">
        <v>1</v>
      </c>
      <c r="D1332" s="10">
        <f>D1331</f>
        <v>5288</v>
      </c>
      <c r="E1332" s="1">
        <f>+D1332+1</f>
        <v>5289</v>
      </c>
      <c r="F1332" s="17">
        <v>5000</v>
      </c>
      <c r="G1332" s="11" t="s">
        <v>220</v>
      </c>
      <c r="H1332" s="10">
        <f>H1331</f>
        <v>10000</v>
      </c>
      <c r="I1332" s="11">
        <f>+H1332+1</f>
        <v>10001</v>
      </c>
      <c r="L1332" s="1" t="s">
        <v>121</v>
      </c>
      <c r="M1332" s="1" t="s">
        <v>55</v>
      </c>
    </row>
    <row r="1333" spans="1:16" ht="15.75" hidden="1" customHeight="1" outlineLevel="2" x14ac:dyDescent="0.25">
      <c r="B1333" s="8" t="str">
        <f t="shared" ref="B1333:B1396" si="107">CONCATENATE("kWh - Channel ",C1333)</f>
        <v>kWh - Channel 2</v>
      </c>
      <c r="C1333" s="1">
        <f>C1332+1</f>
        <v>2</v>
      </c>
      <c r="D1333" s="10">
        <f>E1332+1</f>
        <v>5290</v>
      </c>
      <c r="E1333" s="1">
        <f>+D1333+1</f>
        <v>5291</v>
      </c>
      <c r="F1333" s="17">
        <v>5001</v>
      </c>
      <c r="G1333" s="11" t="s">
        <v>220</v>
      </c>
      <c r="H1333" s="10">
        <f>I1332+1</f>
        <v>10002</v>
      </c>
      <c r="I1333" s="11">
        <f>+H1333+1</f>
        <v>10003</v>
      </c>
      <c r="L1333" s="1" t="s">
        <v>121</v>
      </c>
      <c r="M1333" s="1" t="s">
        <v>55</v>
      </c>
    </row>
    <row r="1334" spans="1:16" ht="15.75" hidden="1" customHeight="1" outlineLevel="2" x14ac:dyDescent="0.25">
      <c r="B1334" s="8" t="str">
        <f t="shared" si="107"/>
        <v>kWh - Channel 3</v>
      </c>
      <c r="C1334" s="1">
        <f t="shared" ref="C1334:C1397" si="108">C1333+1</f>
        <v>3</v>
      </c>
      <c r="D1334" s="10">
        <f t="shared" ref="D1334:D1397" si="109">E1333+1</f>
        <v>5292</v>
      </c>
      <c r="E1334" s="1">
        <f t="shared" ref="E1334:E1397" si="110">+D1334+1</f>
        <v>5293</v>
      </c>
      <c r="F1334" s="17">
        <v>5002</v>
      </c>
      <c r="G1334" s="11" t="s">
        <v>220</v>
      </c>
      <c r="H1334" s="10">
        <f t="shared" ref="H1334:H1397" si="111">I1333+1</f>
        <v>10004</v>
      </c>
      <c r="I1334" s="11">
        <f t="shared" ref="I1334:I1397" si="112">+H1334+1</f>
        <v>10005</v>
      </c>
      <c r="L1334" s="1" t="s">
        <v>121</v>
      </c>
      <c r="M1334" s="1" t="s">
        <v>55</v>
      </c>
    </row>
    <row r="1335" spans="1:16" ht="15.75" hidden="1" customHeight="1" outlineLevel="2" x14ac:dyDescent="0.25">
      <c r="B1335" s="8" t="str">
        <f t="shared" si="107"/>
        <v>kWh - Channel 4</v>
      </c>
      <c r="C1335" s="1">
        <f t="shared" si="108"/>
        <v>4</v>
      </c>
      <c r="D1335" s="10">
        <f t="shared" si="109"/>
        <v>5294</v>
      </c>
      <c r="E1335" s="1">
        <f t="shared" si="110"/>
        <v>5295</v>
      </c>
      <c r="F1335" s="17">
        <v>5003</v>
      </c>
      <c r="G1335" s="11" t="s">
        <v>220</v>
      </c>
      <c r="H1335" s="10">
        <f t="shared" si="111"/>
        <v>10006</v>
      </c>
      <c r="I1335" s="11">
        <f t="shared" si="112"/>
        <v>10007</v>
      </c>
      <c r="L1335" s="1" t="s">
        <v>121</v>
      </c>
      <c r="M1335" s="1" t="s">
        <v>55</v>
      </c>
    </row>
    <row r="1336" spans="1:16" ht="15.75" hidden="1" customHeight="1" outlineLevel="2" x14ac:dyDescent="0.25">
      <c r="B1336" s="8" t="str">
        <f t="shared" si="107"/>
        <v>kWh - Channel 5</v>
      </c>
      <c r="C1336" s="1">
        <f t="shared" si="108"/>
        <v>5</v>
      </c>
      <c r="D1336" s="10">
        <f t="shared" si="109"/>
        <v>5296</v>
      </c>
      <c r="E1336" s="1">
        <f t="shared" si="110"/>
        <v>5297</v>
      </c>
      <c r="F1336" s="17">
        <v>5004</v>
      </c>
      <c r="G1336" s="11" t="s">
        <v>220</v>
      </c>
      <c r="H1336" s="10">
        <f t="shared" si="111"/>
        <v>10008</v>
      </c>
      <c r="I1336" s="11">
        <f t="shared" si="112"/>
        <v>10009</v>
      </c>
      <c r="L1336" s="1" t="s">
        <v>121</v>
      </c>
      <c r="M1336" s="1" t="s">
        <v>55</v>
      </c>
    </row>
    <row r="1337" spans="1:16" ht="15.75" hidden="1" customHeight="1" outlineLevel="2" x14ac:dyDescent="0.25">
      <c r="B1337" s="8" t="str">
        <f t="shared" si="107"/>
        <v>kWh - Channel 6</v>
      </c>
      <c r="C1337" s="1">
        <f t="shared" si="108"/>
        <v>6</v>
      </c>
      <c r="D1337" s="10">
        <f t="shared" si="109"/>
        <v>5298</v>
      </c>
      <c r="E1337" s="1">
        <f t="shared" si="110"/>
        <v>5299</v>
      </c>
      <c r="F1337" s="17">
        <v>5005</v>
      </c>
      <c r="G1337" s="11" t="s">
        <v>220</v>
      </c>
      <c r="H1337" s="10">
        <f t="shared" si="111"/>
        <v>10010</v>
      </c>
      <c r="I1337" s="11">
        <f t="shared" si="112"/>
        <v>10011</v>
      </c>
      <c r="L1337" s="1" t="s">
        <v>121</v>
      </c>
      <c r="M1337" s="1" t="s">
        <v>55</v>
      </c>
    </row>
    <row r="1338" spans="1:16" ht="15.75" hidden="1" customHeight="1" outlineLevel="2" x14ac:dyDescent="0.25">
      <c r="B1338" s="8" t="str">
        <f t="shared" si="107"/>
        <v>kWh - Channel 7</v>
      </c>
      <c r="C1338" s="1">
        <f t="shared" si="108"/>
        <v>7</v>
      </c>
      <c r="D1338" s="10">
        <f t="shared" si="109"/>
        <v>5300</v>
      </c>
      <c r="E1338" s="1">
        <f t="shared" si="110"/>
        <v>5301</v>
      </c>
      <c r="F1338" s="17">
        <v>5006</v>
      </c>
      <c r="G1338" s="11" t="s">
        <v>220</v>
      </c>
      <c r="H1338" s="10">
        <f t="shared" si="111"/>
        <v>10012</v>
      </c>
      <c r="I1338" s="11">
        <f t="shared" si="112"/>
        <v>10013</v>
      </c>
      <c r="L1338" s="1" t="s">
        <v>121</v>
      </c>
      <c r="M1338" s="1" t="s">
        <v>55</v>
      </c>
    </row>
    <row r="1339" spans="1:16" ht="15.75" hidden="1" customHeight="1" outlineLevel="2" x14ac:dyDescent="0.25">
      <c r="B1339" s="8" t="str">
        <f t="shared" si="107"/>
        <v>kWh - Channel 8</v>
      </c>
      <c r="C1339" s="1">
        <f t="shared" si="108"/>
        <v>8</v>
      </c>
      <c r="D1339" s="10">
        <f t="shared" si="109"/>
        <v>5302</v>
      </c>
      <c r="E1339" s="1">
        <f t="shared" si="110"/>
        <v>5303</v>
      </c>
      <c r="F1339" s="17">
        <v>5007</v>
      </c>
      <c r="G1339" s="11" t="s">
        <v>220</v>
      </c>
      <c r="H1339" s="10">
        <f t="shared" si="111"/>
        <v>10014</v>
      </c>
      <c r="I1339" s="11">
        <f t="shared" si="112"/>
        <v>10015</v>
      </c>
      <c r="L1339" s="1" t="s">
        <v>121</v>
      </c>
      <c r="M1339" s="1" t="s">
        <v>55</v>
      </c>
    </row>
    <row r="1340" spans="1:16" ht="15.75" hidden="1" customHeight="1" outlineLevel="2" x14ac:dyDescent="0.25">
      <c r="B1340" s="8" t="str">
        <f t="shared" si="107"/>
        <v>kWh - Channel 9</v>
      </c>
      <c r="C1340" s="1">
        <f t="shared" si="108"/>
        <v>9</v>
      </c>
      <c r="D1340" s="10">
        <f t="shared" si="109"/>
        <v>5304</v>
      </c>
      <c r="E1340" s="1">
        <f t="shared" si="110"/>
        <v>5305</v>
      </c>
      <c r="F1340" s="17">
        <v>5008</v>
      </c>
      <c r="G1340" s="11" t="s">
        <v>220</v>
      </c>
      <c r="H1340" s="10">
        <f t="shared" si="111"/>
        <v>10016</v>
      </c>
      <c r="I1340" s="11">
        <f t="shared" si="112"/>
        <v>10017</v>
      </c>
      <c r="L1340" s="1" t="s">
        <v>121</v>
      </c>
      <c r="M1340" s="1" t="s">
        <v>55</v>
      </c>
    </row>
    <row r="1341" spans="1:16" ht="15.75" hidden="1" customHeight="1" outlineLevel="2" x14ac:dyDescent="0.25">
      <c r="B1341" s="8" t="str">
        <f t="shared" si="107"/>
        <v>kWh - Channel 10</v>
      </c>
      <c r="C1341" s="1">
        <f t="shared" si="108"/>
        <v>10</v>
      </c>
      <c r="D1341" s="10">
        <f t="shared" si="109"/>
        <v>5306</v>
      </c>
      <c r="E1341" s="1">
        <f t="shared" si="110"/>
        <v>5307</v>
      </c>
      <c r="F1341" s="17">
        <v>5009</v>
      </c>
      <c r="G1341" s="11" t="s">
        <v>220</v>
      </c>
      <c r="H1341" s="10">
        <f t="shared" si="111"/>
        <v>10018</v>
      </c>
      <c r="I1341" s="11">
        <f t="shared" si="112"/>
        <v>10019</v>
      </c>
      <c r="L1341" s="1" t="s">
        <v>121</v>
      </c>
      <c r="M1341" s="1" t="s">
        <v>55</v>
      </c>
    </row>
    <row r="1342" spans="1:16" ht="15.75" hidden="1" customHeight="1" outlineLevel="2" x14ac:dyDescent="0.25">
      <c r="B1342" s="8" t="str">
        <f t="shared" si="107"/>
        <v>kWh - Channel 11</v>
      </c>
      <c r="C1342" s="1">
        <f t="shared" si="108"/>
        <v>11</v>
      </c>
      <c r="D1342" s="10">
        <f t="shared" si="109"/>
        <v>5308</v>
      </c>
      <c r="E1342" s="1">
        <f t="shared" si="110"/>
        <v>5309</v>
      </c>
      <c r="F1342" s="17">
        <v>5010</v>
      </c>
      <c r="G1342" s="11" t="s">
        <v>220</v>
      </c>
      <c r="H1342" s="10">
        <f t="shared" si="111"/>
        <v>10020</v>
      </c>
      <c r="I1342" s="11">
        <f t="shared" si="112"/>
        <v>10021</v>
      </c>
      <c r="L1342" s="1" t="s">
        <v>121</v>
      </c>
      <c r="M1342" s="1" t="s">
        <v>55</v>
      </c>
    </row>
    <row r="1343" spans="1:16" ht="15.75" hidden="1" customHeight="1" outlineLevel="2" x14ac:dyDescent="0.25">
      <c r="B1343" s="8" t="str">
        <f t="shared" si="107"/>
        <v>kWh - Channel 12</v>
      </c>
      <c r="C1343" s="1">
        <f t="shared" si="108"/>
        <v>12</v>
      </c>
      <c r="D1343" s="10">
        <f t="shared" si="109"/>
        <v>5310</v>
      </c>
      <c r="E1343" s="1">
        <f t="shared" si="110"/>
        <v>5311</v>
      </c>
      <c r="F1343" s="17">
        <v>5011</v>
      </c>
      <c r="G1343" s="11" t="s">
        <v>220</v>
      </c>
      <c r="H1343" s="10">
        <f t="shared" si="111"/>
        <v>10022</v>
      </c>
      <c r="I1343" s="11">
        <f t="shared" si="112"/>
        <v>10023</v>
      </c>
      <c r="L1343" s="1" t="s">
        <v>121</v>
      </c>
      <c r="M1343" s="1" t="s">
        <v>55</v>
      </c>
    </row>
    <row r="1344" spans="1:16" ht="15.75" hidden="1" customHeight="1" outlineLevel="2" x14ac:dyDescent="0.25">
      <c r="B1344" s="8" t="str">
        <f t="shared" si="107"/>
        <v>kWh - Channel 13</v>
      </c>
      <c r="C1344" s="1">
        <f t="shared" si="108"/>
        <v>13</v>
      </c>
      <c r="D1344" s="10">
        <f t="shared" si="109"/>
        <v>5312</v>
      </c>
      <c r="E1344" s="1">
        <f t="shared" si="110"/>
        <v>5313</v>
      </c>
      <c r="F1344" s="17">
        <v>5012</v>
      </c>
      <c r="G1344" s="11" t="s">
        <v>220</v>
      </c>
      <c r="H1344" s="10">
        <f t="shared" si="111"/>
        <v>10024</v>
      </c>
      <c r="I1344" s="11">
        <f t="shared" si="112"/>
        <v>10025</v>
      </c>
      <c r="L1344" s="1" t="s">
        <v>121</v>
      </c>
      <c r="M1344" s="1" t="s">
        <v>55</v>
      </c>
    </row>
    <row r="1345" spans="1:13" ht="15" hidden="1" customHeight="1" outlineLevel="2" x14ac:dyDescent="0.25">
      <c r="A1345" s="1"/>
      <c r="B1345" s="8" t="str">
        <f t="shared" si="107"/>
        <v>kWh - Channel 14</v>
      </c>
      <c r="C1345" s="1">
        <f t="shared" si="108"/>
        <v>14</v>
      </c>
      <c r="D1345" s="10">
        <f t="shared" si="109"/>
        <v>5314</v>
      </c>
      <c r="E1345" s="1">
        <f t="shared" si="110"/>
        <v>5315</v>
      </c>
      <c r="F1345" s="17">
        <v>5013</v>
      </c>
      <c r="G1345" s="11" t="s">
        <v>220</v>
      </c>
      <c r="H1345" s="10">
        <f t="shared" si="111"/>
        <v>10026</v>
      </c>
      <c r="I1345" s="11">
        <f t="shared" si="112"/>
        <v>10027</v>
      </c>
      <c r="L1345" s="1" t="s">
        <v>121</v>
      </c>
      <c r="M1345" s="1" t="s">
        <v>55</v>
      </c>
    </row>
    <row r="1346" spans="1:13" ht="15" hidden="1" customHeight="1" outlineLevel="2" x14ac:dyDescent="0.25">
      <c r="A1346" s="1"/>
      <c r="B1346" s="8" t="str">
        <f t="shared" si="107"/>
        <v>kWh - Channel 15</v>
      </c>
      <c r="C1346" s="1">
        <f t="shared" si="108"/>
        <v>15</v>
      </c>
      <c r="D1346" s="10">
        <f t="shared" si="109"/>
        <v>5316</v>
      </c>
      <c r="E1346" s="1">
        <f t="shared" si="110"/>
        <v>5317</v>
      </c>
      <c r="F1346" s="17">
        <v>5014</v>
      </c>
      <c r="G1346" s="11" t="s">
        <v>220</v>
      </c>
      <c r="H1346" s="10">
        <f t="shared" si="111"/>
        <v>10028</v>
      </c>
      <c r="I1346" s="11">
        <f t="shared" si="112"/>
        <v>10029</v>
      </c>
      <c r="L1346" s="1" t="s">
        <v>121</v>
      </c>
      <c r="M1346" s="1" t="s">
        <v>55</v>
      </c>
    </row>
    <row r="1347" spans="1:13" ht="15" hidden="1" customHeight="1" outlineLevel="2" x14ac:dyDescent="0.25">
      <c r="A1347" s="1"/>
      <c r="B1347" s="8" t="str">
        <f t="shared" si="107"/>
        <v>kWh - Channel 16</v>
      </c>
      <c r="C1347" s="1">
        <f t="shared" si="108"/>
        <v>16</v>
      </c>
      <c r="D1347" s="10">
        <f t="shared" si="109"/>
        <v>5318</v>
      </c>
      <c r="E1347" s="1">
        <f t="shared" si="110"/>
        <v>5319</v>
      </c>
      <c r="F1347" s="17">
        <v>5015</v>
      </c>
      <c r="G1347" s="11" t="s">
        <v>220</v>
      </c>
      <c r="H1347" s="10">
        <f t="shared" si="111"/>
        <v>10030</v>
      </c>
      <c r="I1347" s="11">
        <f t="shared" si="112"/>
        <v>10031</v>
      </c>
      <c r="L1347" s="1" t="s">
        <v>121</v>
      </c>
      <c r="M1347" s="1" t="s">
        <v>55</v>
      </c>
    </row>
    <row r="1348" spans="1:13" ht="15" hidden="1" customHeight="1" outlineLevel="2" x14ac:dyDescent="0.25">
      <c r="A1348" s="1"/>
      <c r="B1348" s="8" t="str">
        <f t="shared" si="107"/>
        <v>kWh - Channel 17</v>
      </c>
      <c r="C1348" s="1">
        <f t="shared" si="108"/>
        <v>17</v>
      </c>
      <c r="D1348" s="10">
        <f t="shared" si="109"/>
        <v>5320</v>
      </c>
      <c r="E1348" s="1">
        <f t="shared" si="110"/>
        <v>5321</v>
      </c>
      <c r="F1348" s="17">
        <v>5016</v>
      </c>
      <c r="G1348" s="11" t="s">
        <v>220</v>
      </c>
      <c r="H1348" s="10">
        <f t="shared" si="111"/>
        <v>10032</v>
      </c>
      <c r="I1348" s="11">
        <f t="shared" si="112"/>
        <v>10033</v>
      </c>
      <c r="L1348" s="1" t="s">
        <v>121</v>
      </c>
      <c r="M1348" s="1" t="s">
        <v>55</v>
      </c>
    </row>
    <row r="1349" spans="1:13" ht="15" hidden="1" customHeight="1" outlineLevel="2" x14ac:dyDescent="0.25">
      <c r="A1349" s="1"/>
      <c r="B1349" s="8" t="str">
        <f t="shared" si="107"/>
        <v>kWh - Channel 18</v>
      </c>
      <c r="C1349" s="1">
        <f t="shared" si="108"/>
        <v>18</v>
      </c>
      <c r="D1349" s="10">
        <f t="shared" si="109"/>
        <v>5322</v>
      </c>
      <c r="E1349" s="1">
        <f t="shared" si="110"/>
        <v>5323</v>
      </c>
      <c r="F1349" s="17">
        <v>5017</v>
      </c>
      <c r="G1349" s="11" t="s">
        <v>220</v>
      </c>
      <c r="H1349" s="10">
        <f t="shared" si="111"/>
        <v>10034</v>
      </c>
      <c r="I1349" s="11">
        <f t="shared" si="112"/>
        <v>10035</v>
      </c>
      <c r="L1349" s="1" t="s">
        <v>121</v>
      </c>
      <c r="M1349" s="1" t="s">
        <v>55</v>
      </c>
    </row>
    <row r="1350" spans="1:13" ht="15" hidden="1" customHeight="1" outlineLevel="2" x14ac:dyDescent="0.25">
      <c r="A1350" s="1"/>
      <c r="B1350" s="8" t="str">
        <f t="shared" si="107"/>
        <v>kWh - Channel 19</v>
      </c>
      <c r="C1350" s="1">
        <f t="shared" si="108"/>
        <v>19</v>
      </c>
      <c r="D1350" s="10">
        <f t="shared" si="109"/>
        <v>5324</v>
      </c>
      <c r="E1350" s="1">
        <f t="shared" si="110"/>
        <v>5325</v>
      </c>
      <c r="F1350" s="17">
        <v>5018</v>
      </c>
      <c r="G1350" s="11" t="s">
        <v>220</v>
      </c>
      <c r="H1350" s="10">
        <f t="shared" si="111"/>
        <v>10036</v>
      </c>
      <c r="I1350" s="11">
        <f t="shared" si="112"/>
        <v>10037</v>
      </c>
      <c r="L1350" s="1" t="s">
        <v>121</v>
      </c>
      <c r="M1350" s="1" t="s">
        <v>55</v>
      </c>
    </row>
    <row r="1351" spans="1:13" ht="15" hidden="1" customHeight="1" outlineLevel="2" x14ac:dyDescent="0.25">
      <c r="A1351" s="1"/>
      <c r="B1351" s="8" t="str">
        <f t="shared" si="107"/>
        <v>kWh - Channel 20</v>
      </c>
      <c r="C1351" s="1">
        <f t="shared" si="108"/>
        <v>20</v>
      </c>
      <c r="D1351" s="10">
        <f t="shared" si="109"/>
        <v>5326</v>
      </c>
      <c r="E1351" s="1">
        <f t="shared" si="110"/>
        <v>5327</v>
      </c>
      <c r="F1351" s="17">
        <v>5019</v>
      </c>
      <c r="G1351" s="11" t="s">
        <v>220</v>
      </c>
      <c r="H1351" s="10">
        <f t="shared" si="111"/>
        <v>10038</v>
      </c>
      <c r="I1351" s="11">
        <f t="shared" si="112"/>
        <v>10039</v>
      </c>
      <c r="L1351" s="1" t="s">
        <v>121</v>
      </c>
      <c r="M1351" s="1" t="s">
        <v>55</v>
      </c>
    </row>
    <row r="1352" spans="1:13" ht="15" hidden="1" customHeight="1" outlineLevel="2" x14ac:dyDescent="0.25">
      <c r="A1352" s="1"/>
      <c r="B1352" s="8" t="str">
        <f t="shared" si="107"/>
        <v>kWh - Channel 21</v>
      </c>
      <c r="C1352" s="1">
        <f t="shared" si="108"/>
        <v>21</v>
      </c>
      <c r="D1352" s="10">
        <f t="shared" si="109"/>
        <v>5328</v>
      </c>
      <c r="E1352" s="1">
        <f t="shared" si="110"/>
        <v>5329</v>
      </c>
      <c r="F1352" s="17">
        <v>5020</v>
      </c>
      <c r="G1352" s="11" t="s">
        <v>220</v>
      </c>
      <c r="H1352" s="10">
        <f t="shared" si="111"/>
        <v>10040</v>
      </c>
      <c r="I1352" s="11">
        <f t="shared" si="112"/>
        <v>10041</v>
      </c>
      <c r="L1352" s="1" t="s">
        <v>121</v>
      </c>
      <c r="M1352" s="1" t="s">
        <v>55</v>
      </c>
    </row>
    <row r="1353" spans="1:13" ht="15" hidden="1" customHeight="1" outlineLevel="2" x14ac:dyDescent="0.25">
      <c r="A1353" s="1"/>
      <c r="B1353" s="8" t="str">
        <f t="shared" si="107"/>
        <v>kWh - Channel 22</v>
      </c>
      <c r="C1353" s="1">
        <f t="shared" si="108"/>
        <v>22</v>
      </c>
      <c r="D1353" s="10">
        <f t="shared" si="109"/>
        <v>5330</v>
      </c>
      <c r="E1353" s="1">
        <f t="shared" si="110"/>
        <v>5331</v>
      </c>
      <c r="F1353" s="17">
        <v>5021</v>
      </c>
      <c r="G1353" s="11" t="s">
        <v>220</v>
      </c>
      <c r="H1353" s="10">
        <f t="shared" si="111"/>
        <v>10042</v>
      </c>
      <c r="I1353" s="11">
        <f t="shared" si="112"/>
        <v>10043</v>
      </c>
      <c r="L1353" s="1" t="s">
        <v>121</v>
      </c>
      <c r="M1353" s="1" t="s">
        <v>55</v>
      </c>
    </row>
    <row r="1354" spans="1:13" ht="15" hidden="1" customHeight="1" outlineLevel="2" x14ac:dyDescent="0.25">
      <c r="A1354" s="1"/>
      <c r="B1354" s="8" t="str">
        <f t="shared" si="107"/>
        <v>kWh - Channel 23</v>
      </c>
      <c r="C1354" s="1">
        <f t="shared" si="108"/>
        <v>23</v>
      </c>
      <c r="D1354" s="10">
        <f t="shared" si="109"/>
        <v>5332</v>
      </c>
      <c r="E1354" s="1">
        <f t="shared" si="110"/>
        <v>5333</v>
      </c>
      <c r="F1354" s="17">
        <v>5022</v>
      </c>
      <c r="G1354" s="11" t="s">
        <v>220</v>
      </c>
      <c r="H1354" s="10">
        <f t="shared" si="111"/>
        <v>10044</v>
      </c>
      <c r="I1354" s="11">
        <f t="shared" si="112"/>
        <v>10045</v>
      </c>
      <c r="L1354" s="1" t="s">
        <v>121</v>
      </c>
      <c r="M1354" s="1" t="s">
        <v>55</v>
      </c>
    </row>
    <row r="1355" spans="1:13" ht="15" hidden="1" customHeight="1" outlineLevel="2" x14ac:dyDescent="0.25">
      <c r="A1355" s="1"/>
      <c r="B1355" s="8" t="str">
        <f t="shared" si="107"/>
        <v>kWh - Channel 24</v>
      </c>
      <c r="C1355" s="1">
        <f t="shared" si="108"/>
        <v>24</v>
      </c>
      <c r="D1355" s="10">
        <f t="shared" si="109"/>
        <v>5334</v>
      </c>
      <c r="E1355" s="1">
        <f t="shared" si="110"/>
        <v>5335</v>
      </c>
      <c r="F1355" s="17">
        <v>5023</v>
      </c>
      <c r="G1355" s="11" t="s">
        <v>220</v>
      </c>
      <c r="H1355" s="10">
        <f t="shared" si="111"/>
        <v>10046</v>
      </c>
      <c r="I1355" s="11">
        <f t="shared" si="112"/>
        <v>10047</v>
      </c>
      <c r="L1355" s="1" t="s">
        <v>121</v>
      </c>
      <c r="M1355" s="1" t="s">
        <v>55</v>
      </c>
    </row>
    <row r="1356" spans="1:13" ht="15" hidden="1" customHeight="1" outlineLevel="2" x14ac:dyDescent="0.25">
      <c r="A1356" s="1"/>
      <c r="B1356" s="8" t="str">
        <f t="shared" si="107"/>
        <v>kWh - Channel 25</v>
      </c>
      <c r="C1356" s="1">
        <f t="shared" si="108"/>
        <v>25</v>
      </c>
      <c r="D1356" s="10">
        <f t="shared" si="109"/>
        <v>5336</v>
      </c>
      <c r="E1356" s="1">
        <f t="shared" si="110"/>
        <v>5337</v>
      </c>
      <c r="F1356" s="17">
        <v>5024</v>
      </c>
      <c r="G1356" s="11" t="s">
        <v>220</v>
      </c>
      <c r="H1356" s="10">
        <f t="shared" si="111"/>
        <v>10048</v>
      </c>
      <c r="I1356" s="11">
        <f t="shared" si="112"/>
        <v>10049</v>
      </c>
      <c r="L1356" s="1" t="s">
        <v>121</v>
      </c>
      <c r="M1356" s="1" t="s">
        <v>55</v>
      </c>
    </row>
    <row r="1357" spans="1:13" ht="15" hidden="1" customHeight="1" outlineLevel="2" x14ac:dyDescent="0.25">
      <c r="A1357" s="1"/>
      <c r="B1357" s="8" t="str">
        <f t="shared" si="107"/>
        <v>kWh - Channel 26</v>
      </c>
      <c r="C1357" s="1">
        <f t="shared" si="108"/>
        <v>26</v>
      </c>
      <c r="D1357" s="10">
        <f t="shared" si="109"/>
        <v>5338</v>
      </c>
      <c r="E1357" s="1">
        <f t="shared" si="110"/>
        <v>5339</v>
      </c>
      <c r="F1357" s="17">
        <v>5025</v>
      </c>
      <c r="G1357" s="11" t="s">
        <v>220</v>
      </c>
      <c r="H1357" s="10">
        <f t="shared" si="111"/>
        <v>10050</v>
      </c>
      <c r="I1357" s="11">
        <f t="shared" si="112"/>
        <v>10051</v>
      </c>
      <c r="L1357" s="1" t="s">
        <v>121</v>
      </c>
      <c r="M1357" s="1" t="s">
        <v>55</v>
      </c>
    </row>
    <row r="1358" spans="1:13" ht="15" hidden="1" customHeight="1" outlineLevel="2" x14ac:dyDescent="0.25">
      <c r="A1358" s="1"/>
      <c r="B1358" s="8" t="str">
        <f t="shared" si="107"/>
        <v>kWh - Channel 27</v>
      </c>
      <c r="C1358" s="1">
        <f t="shared" si="108"/>
        <v>27</v>
      </c>
      <c r="D1358" s="10">
        <f t="shared" si="109"/>
        <v>5340</v>
      </c>
      <c r="E1358" s="1">
        <f t="shared" si="110"/>
        <v>5341</v>
      </c>
      <c r="F1358" s="17">
        <v>5026</v>
      </c>
      <c r="G1358" s="11" t="s">
        <v>220</v>
      </c>
      <c r="H1358" s="10">
        <f t="shared" si="111"/>
        <v>10052</v>
      </c>
      <c r="I1358" s="11">
        <f t="shared" si="112"/>
        <v>10053</v>
      </c>
      <c r="L1358" s="1" t="s">
        <v>121</v>
      </c>
      <c r="M1358" s="1" t="s">
        <v>55</v>
      </c>
    </row>
    <row r="1359" spans="1:13" ht="15" hidden="1" customHeight="1" outlineLevel="2" x14ac:dyDescent="0.25">
      <c r="A1359" s="1"/>
      <c r="B1359" s="8" t="str">
        <f t="shared" si="107"/>
        <v>kWh - Channel 28</v>
      </c>
      <c r="C1359" s="1">
        <f t="shared" si="108"/>
        <v>28</v>
      </c>
      <c r="D1359" s="10">
        <f t="shared" si="109"/>
        <v>5342</v>
      </c>
      <c r="E1359" s="1">
        <f t="shared" si="110"/>
        <v>5343</v>
      </c>
      <c r="F1359" s="17">
        <v>5027</v>
      </c>
      <c r="G1359" s="11" t="s">
        <v>220</v>
      </c>
      <c r="H1359" s="10">
        <f t="shared" si="111"/>
        <v>10054</v>
      </c>
      <c r="I1359" s="11">
        <f t="shared" si="112"/>
        <v>10055</v>
      </c>
      <c r="L1359" s="1" t="s">
        <v>121</v>
      </c>
      <c r="M1359" s="1" t="s">
        <v>55</v>
      </c>
    </row>
    <row r="1360" spans="1:13" ht="15" hidden="1" customHeight="1" outlineLevel="2" x14ac:dyDescent="0.25">
      <c r="A1360" s="1"/>
      <c r="B1360" s="8" t="str">
        <f t="shared" si="107"/>
        <v>kWh - Channel 29</v>
      </c>
      <c r="C1360" s="1">
        <f t="shared" si="108"/>
        <v>29</v>
      </c>
      <c r="D1360" s="10">
        <f t="shared" si="109"/>
        <v>5344</v>
      </c>
      <c r="E1360" s="1">
        <f t="shared" si="110"/>
        <v>5345</v>
      </c>
      <c r="F1360" s="17">
        <v>5028</v>
      </c>
      <c r="G1360" s="11" t="s">
        <v>220</v>
      </c>
      <c r="H1360" s="10">
        <f t="shared" si="111"/>
        <v>10056</v>
      </c>
      <c r="I1360" s="11">
        <f t="shared" si="112"/>
        <v>10057</v>
      </c>
      <c r="L1360" s="1" t="s">
        <v>121</v>
      </c>
      <c r="M1360" s="1" t="s">
        <v>55</v>
      </c>
    </row>
    <row r="1361" spans="1:13" ht="15" hidden="1" customHeight="1" outlineLevel="2" x14ac:dyDescent="0.25">
      <c r="A1361" s="1"/>
      <c r="B1361" s="8" t="str">
        <f t="shared" si="107"/>
        <v>kWh - Channel 30</v>
      </c>
      <c r="C1361" s="1">
        <f t="shared" si="108"/>
        <v>30</v>
      </c>
      <c r="D1361" s="10">
        <f t="shared" si="109"/>
        <v>5346</v>
      </c>
      <c r="E1361" s="1">
        <f t="shared" si="110"/>
        <v>5347</v>
      </c>
      <c r="F1361" s="17">
        <v>5029</v>
      </c>
      <c r="G1361" s="11" t="s">
        <v>220</v>
      </c>
      <c r="H1361" s="10">
        <f t="shared" si="111"/>
        <v>10058</v>
      </c>
      <c r="I1361" s="11">
        <f t="shared" si="112"/>
        <v>10059</v>
      </c>
      <c r="L1361" s="1" t="s">
        <v>121</v>
      </c>
      <c r="M1361" s="1" t="s">
        <v>55</v>
      </c>
    </row>
    <row r="1362" spans="1:13" ht="15" hidden="1" customHeight="1" outlineLevel="2" x14ac:dyDescent="0.25">
      <c r="A1362" s="1"/>
      <c r="B1362" s="8" t="str">
        <f t="shared" si="107"/>
        <v>kWh - Channel 31</v>
      </c>
      <c r="C1362" s="1">
        <f t="shared" si="108"/>
        <v>31</v>
      </c>
      <c r="D1362" s="10">
        <f t="shared" si="109"/>
        <v>5348</v>
      </c>
      <c r="E1362" s="1">
        <f t="shared" si="110"/>
        <v>5349</v>
      </c>
      <c r="F1362" s="17">
        <v>5030</v>
      </c>
      <c r="G1362" s="11" t="s">
        <v>220</v>
      </c>
      <c r="H1362" s="10">
        <f t="shared" si="111"/>
        <v>10060</v>
      </c>
      <c r="I1362" s="11">
        <f t="shared" si="112"/>
        <v>10061</v>
      </c>
      <c r="L1362" s="1" t="s">
        <v>121</v>
      </c>
      <c r="M1362" s="1" t="s">
        <v>55</v>
      </c>
    </row>
    <row r="1363" spans="1:13" ht="15" hidden="1" customHeight="1" outlineLevel="2" x14ac:dyDescent="0.25">
      <c r="A1363" s="1"/>
      <c r="B1363" s="8" t="str">
        <f t="shared" si="107"/>
        <v>kWh - Channel 32</v>
      </c>
      <c r="C1363" s="1">
        <f t="shared" si="108"/>
        <v>32</v>
      </c>
      <c r="D1363" s="10">
        <f t="shared" si="109"/>
        <v>5350</v>
      </c>
      <c r="E1363" s="1">
        <f t="shared" si="110"/>
        <v>5351</v>
      </c>
      <c r="F1363" s="17">
        <v>5031</v>
      </c>
      <c r="G1363" s="11" t="s">
        <v>220</v>
      </c>
      <c r="H1363" s="10">
        <f t="shared" si="111"/>
        <v>10062</v>
      </c>
      <c r="I1363" s="11">
        <f t="shared" si="112"/>
        <v>10063</v>
      </c>
      <c r="L1363" s="1" t="s">
        <v>121</v>
      </c>
      <c r="M1363" s="1" t="s">
        <v>55</v>
      </c>
    </row>
    <row r="1364" spans="1:13" ht="15" hidden="1" customHeight="1" outlineLevel="2" x14ac:dyDescent="0.25">
      <c r="A1364" s="1"/>
      <c r="B1364" s="8" t="str">
        <f t="shared" si="107"/>
        <v>kWh - Channel 33</v>
      </c>
      <c r="C1364" s="1">
        <f t="shared" si="108"/>
        <v>33</v>
      </c>
      <c r="D1364" s="10">
        <f t="shared" si="109"/>
        <v>5352</v>
      </c>
      <c r="E1364" s="1">
        <f t="shared" si="110"/>
        <v>5353</v>
      </c>
      <c r="F1364" s="17">
        <v>5032</v>
      </c>
      <c r="G1364" s="11" t="s">
        <v>220</v>
      </c>
      <c r="H1364" s="10">
        <f t="shared" si="111"/>
        <v>10064</v>
      </c>
      <c r="I1364" s="11">
        <f t="shared" si="112"/>
        <v>10065</v>
      </c>
      <c r="L1364" s="1" t="s">
        <v>121</v>
      </c>
      <c r="M1364" s="1" t="s">
        <v>55</v>
      </c>
    </row>
    <row r="1365" spans="1:13" ht="15" hidden="1" customHeight="1" outlineLevel="2" x14ac:dyDescent="0.25">
      <c r="A1365" s="1"/>
      <c r="B1365" s="8" t="str">
        <f t="shared" si="107"/>
        <v>kWh - Channel 34</v>
      </c>
      <c r="C1365" s="1">
        <f t="shared" si="108"/>
        <v>34</v>
      </c>
      <c r="D1365" s="10">
        <f t="shared" si="109"/>
        <v>5354</v>
      </c>
      <c r="E1365" s="1">
        <f t="shared" si="110"/>
        <v>5355</v>
      </c>
      <c r="F1365" s="17">
        <v>5033</v>
      </c>
      <c r="G1365" s="11" t="s">
        <v>220</v>
      </c>
      <c r="H1365" s="10">
        <f t="shared" si="111"/>
        <v>10066</v>
      </c>
      <c r="I1365" s="11">
        <f t="shared" si="112"/>
        <v>10067</v>
      </c>
      <c r="L1365" s="1" t="s">
        <v>121</v>
      </c>
      <c r="M1365" s="1" t="s">
        <v>55</v>
      </c>
    </row>
    <row r="1366" spans="1:13" ht="15" hidden="1" customHeight="1" outlineLevel="2" x14ac:dyDescent="0.25">
      <c r="A1366" s="1"/>
      <c r="B1366" s="8" t="str">
        <f t="shared" si="107"/>
        <v>kWh - Channel 35</v>
      </c>
      <c r="C1366" s="1">
        <f t="shared" si="108"/>
        <v>35</v>
      </c>
      <c r="D1366" s="10">
        <f t="shared" si="109"/>
        <v>5356</v>
      </c>
      <c r="E1366" s="1">
        <f t="shared" si="110"/>
        <v>5357</v>
      </c>
      <c r="F1366" s="17">
        <v>5034</v>
      </c>
      <c r="G1366" s="11" t="s">
        <v>220</v>
      </c>
      <c r="H1366" s="10">
        <f t="shared" si="111"/>
        <v>10068</v>
      </c>
      <c r="I1366" s="11">
        <f t="shared" si="112"/>
        <v>10069</v>
      </c>
      <c r="L1366" s="1" t="s">
        <v>121</v>
      </c>
      <c r="M1366" s="1" t="s">
        <v>55</v>
      </c>
    </row>
    <row r="1367" spans="1:13" ht="15" hidden="1" customHeight="1" outlineLevel="2" x14ac:dyDescent="0.25">
      <c r="A1367" s="1"/>
      <c r="B1367" s="8" t="str">
        <f t="shared" si="107"/>
        <v>kWh - Channel 36</v>
      </c>
      <c r="C1367" s="1">
        <f t="shared" si="108"/>
        <v>36</v>
      </c>
      <c r="D1367" s="10">
        <f t="shared" si="109"/>
        <v>5358</v>
      </c>
      <c r="E1367" s="1">
        <f t="shared" si="110"/>
        <v>5359</v>
      </c>
      <c r="F1367" s="17">
        <v>5035</v>
      </c>
      <c r="G1367" s="11" t="s">
        <v>220</v>
      </c>
      <c r="H1367" s="10">
        <f t="shared" si="111"/>
        <v>10070</v>
      </c>
      <c r="I1367" s="11">
        <f t="shared" si="112"/>
        <v>10071</v>
      </c>
      <c r="L1367" s="1" t="s">
        <v>121</v>
      </c>
      <c r="M1367" s="1" t="s">
        <v>55</v>
      </c>
    </row>
    <row r="1368" spans="1:13" ht="15" hidden="1" customHeight="1" outlineLevel="2" x14ac:dyDescent="0.25">
      <c r="A1368" s="1"/>
      <c r="B1368" s="8" t="str">
        <f t="shared" si="107"/>
        <v>kWh - Channel 37</v>
      </c>
      <c r="C1368" s="1">
        <f t="shared" si="108"/>
        <v>37</v>
      </c>
      <c r="D1368" s="10">
        <f t="shared" si="109"/>
        <v>5360</v>
      </c>
      <c r="E1368" s="1">
        <f t="shared" si="110"/>
        <v>5361</v>
      </c>
      <c r="F1368" s="17">
        <v>5036</v>
      </c>
      <c r="G1368" s="11" t="s">
        <v>220</v>
      </c>
      <c r="H1368" s="10">
        <f t="shared" si="111"/>
        <v>10072</v>
      </c>
      <c r="I1368" s="11">
        <f t="shared" si="112"/>
        <v>10073</v>
      </c>
      <c r="L1368" s="1" t="s">
        <v>121</v>
      </c>
      <c r="M1368" s="1" t="s">
        <v>55</v>
      </c>
    </row>
    <row r="1369" spans="1:13" ht="15" hidden="1" customHeight="1" outlineLevel="2" x14ac:dyDescent="0.25">
      <c r="A1369" s="1"/>
      <c r="B1369" s="8" t="str">
        <f t="shared" si="107"/>
        <v>kWh - Channel 38</v>
      </c>
      <c r="C1369" s="1">
        <f t="shared" si="108"/>
        <v>38</v>
      </c>
      <c r="D1369" s="10">
        <f t="shared" si="109"/>
        <v>5362</v>
      </c>
      <c r="E1369" s="1">
        <f t="shared" si="110"/>
        <v>5363</v>
      </c>
      <c r="F1369" s="17">
        <v>5037</v>
      </c>
      <c r="G1369" s="11" t="s">
        <v>220</v>
      </c>
      <c r="H1369" s="10">
        <f t="shared" si="111"/>
        <v>10074</v>
      </c>
      <c r="I1369" s="11">
        <f t="shared" si="112"/>
        <v>10075</v>
      </c>
      <c r="L1369" s="1" t="s">
        <v>121</v>
      </c>
      <c r="M1369" s="1" t="s">
        <v>55</v>
      </c>
    </row>
    <row r="1370" spans="1:13" ht="15" hidden="1" customHeight="1" outlineLevel="2" x14ac:dyDescent="0.25">
      <c r="A1370" s="1"/>
      <c r="B1370" s="8" t="str">
        <f t="shared" si="107"/>
        <v>kWh - Channel 39</v>
      </c>
      <c r="C1370" s="1">
        <f t="shared" si="108"/>
        <v>39</v>
      </c>
      <c r="D1370" s="10">
        <f t="shared" si="109"/>
        <v>5364</v>
      </c>
      <c r="E1370" s="1">
        <f t="shared" si="110"/>
        <v>5365</v>
      </c>
      <c r="F1370" s="17">
        <v>5038</v>
      </c>
      <c r="G1370" s="11" t="s">
        <v>220</v>
      </c>
      <c r="H1370" s="10">
        <f t="shared" si="111"/>
        <v>10076</v>
      </c>
      <c r="I1370" s="11">
        <f t="shared" si="112"/>
        <v>10077</v>
      </c>
      <c r="L1370" s="1" t="s">
        <v>121</v>
      </c>
      <c r="M1370" s="1" t="s">
        <v>55</v>
      </c>
    </row>
    <row r="1371" spans="1:13" ht="15" hidden="1" customHeight="1" outlineLevel="2" x14ac:dyDescent="0.25">
      <c r="A1371" s="1"/>
      <c r="B1371" s="8" t="str">
        <f t="shared" si="107"/>
        <v>kWh - Channel 40</v>
      </c>
      <c r="C1371" s="1">
        <f t="shared" si="108"/>
        <v>40</v>
      </c>
      <c r="D1371" s="10">
        <f t="shared" si="109"/>
        <v>5366</v>
      </c>
      <c r="E1371" s="1">
        <f t="shared" si="110"/>
        <v>5367</v>
      </c>
      <c r="F1371" s="17">
        <v>5039</v>
      </c>
      <c r="G1371" s="11" t="s">
        <v>220</v>
      </c>
      <c r="H1371" s="10">
        <f t="shared" si="111"/>
        <v>10078</v>
      </c>
      <c r="I1371" s="11">
        <f t="shared" si="112"/>
        <v>10079</v>
      </c>
      <c r="L1371" s="1" t="s">
        <v>121</v>
      </c>
      <c r="M1371" s="1" t="s">
        <v>55</v>
      </c>
    </row>
    <row r="1372" spans="1:13" ht="15" hidden="1" customHeight="1" outlineLevel="2" x14ac:dyDescent="0.25">
      <c r="A1372" s="1"/>
      <c r="B1372" s="8" t="str">
        <f t="shared" si="107"/>
        <v>kWh - Channel 41</v>
      </c>
      <c r="C1372" s="1">
        <f t="shared" si="108"/>
        <v>41</v>
      </c>
      <c r="D1372" s="10">
        <f t="shared" si="109"/>
        <v>5368</v>
      </c>
      <c r="E1372" s="1">
        <f t="shared" si="110"/>
        <v>5369</v>
      </c>
      <c r="F1372" s="17">
        <v>5040</v>
      </c>
      <c r="G1372" s="11" t="s">
        <v>220</v>
      </c>
      <c r="H1372" s="10">
        <f t="shared" si="111"/>
        <v>10080</v>
      </c>
      <c r="I1372" s="11">
        <f t="shared" si="112"/>
        <v>10081</v>
      </c>
      <c r="L1372" s="1" t="s">
        <v>121</v>
      </c>
      <c r="M1372" s="1" t="s">
        <v>55</v>
      </c>
    </row>
    <row r="1373" spans="1:13" ht="15" hidden="1" customHeight="1" outlineLevel="2" x14ac:dyDescent="0.25">
      <c r="A1373" s="1"/>
      <c r="B1373" s="8" t="str">
        <f t="shared" si="107"/>
        <v>kWh - Channel 42</v>
      </c>
      <c r="C1373" s="1">
        <f t="shared" si="108"/>
        <v>42</v>
      </c>
      <c r="D1373" s="10">
        <f t="shared" si="109"/>
        <v>5370</v>
      </c>
      <c r="E1373" s="1">
        <f t="shared" si="110"/>
        <v>5371</v>
      </c>
      <c r="F1373" s="17">
        <v>5041</v>
      </c>
      <c r="G1373" s="11" t="s">
        <v>220</v>
      </c>
      <c r="H1373" s="10">
        <f t="shared" si="111"/>
        <v>10082</v>
      </c>
      <c r="I1373" s="11">
        <f t="shared" si="112"/>
        <v>10083</v>
      </c>
      <c r="L1373" s="1" t="s">
        <v>121</v>
      </c>
      <c r="M1373" s="1" t="s">
        <v>55</v>
      </c>
    </row>
    <row r="1374" spans="1:13" ht="15" hidden="1" customHeight="1" outlineLevel="2" x14ac:dyDescent="0.25">
      <c r="A1374" s="1"/>
      <c r="B1374" s="8" t="str">
        <f t="shared" si="107"/>
        <v>kWh - Channel 43</v>
      </c>
      <c r="C1374" s="1">
        <f t="shared" si="108"/>
        <v>43</v>
      </c>
      <c r="D1374" s="10">
        <f t="shared" si="109"/>
        <v>5372</v>
      </c>
      <c r="E1374" s="1">
        <f t="shared" si="110"/>
        <v>5373</v>
      </c>
      <c r="F1374" s="17">
        <v>5042</v>
      </c>
      <c r="G1374" s="11" t="s">
        <v>220</v>
      </c>
      <c r="H1374" s="10">
        <f t="shared" si="111"/>
        <v>10084</v>
      </c>
      <c r="I1374" s="11">
        <f t="shared" si="112"/>
        <v>10085</v>
      </c>
      <c r="L1374" s="1" t="s">
        <v>121</v>
      </c>
      <c r="M1374" s="1" t="s">
        <v>55</v>
      </c>
    </row>
    <row r="1375" spans="1:13" ht="15" hidden="1" customHeight="1" outlineLevel="2" x14ac:dyDescent="0.25">
      <c r="A1375" s="1"/>
      <c r="B1375" s="8" t="str">
        <f t="shared" si="107"/>
        <v>kWh - Channel 44</v>
      </c>
      <c r="C1375" s="1">
        <f t="shared" si="108"/>
        <v>44</v>
      </c>
      <c r="D1375" s="10">
        <f t="shared" si="109"/>
        <v>5374</v>
      </c>
      <c r="E1375" s="1">
        <f t="shared" si="110"/>
        <v>5375</v>
      </c>
      <c r="F1375" s="17">
        <v>5043</v>
      </c>
      <c r="G1375" s="11" t="s">
        <v>220</v>
      </c>
      <c r="H1375" s="10">
        <f t="shared" si="111"/>
        <v>10086</v>
      </c>
      <c r="I1375" s="11">
        <f t="shared" si="112"/>
        <v>10087</v>
      </c>
      <c r="L1375" s="1" t="s">
        <v>121</v>
      </c>
      <c r="M1375" s="1" t="s">
        <v>55</v>
      </c>
    </row>
    <row r="1376" spans="1:13" ht="15" hidden="1" customHeight="1" outlineLevel="2" x14ac:dyDescent="0.25">
      <c r="A1376" s="1"/>
      <c r="B1376" s="8" t="str">
        <f t="shared" si="107"/>
        <v>kWh - Channel 45</v>
      </c>
      <c r="C1376" s="1">
        <f t="shared" si="108"/>
        <v>45</v>
      </c>
      <c r="D1376" s="10">
        <f t="shared" si="109"/>
        <v>5376</v>
      </c>
      <c r="E1376" s="1">
        <f t="shared" si="110"/>
        <v>5377</v>
      </c>
      <c r="F1376" s="17">
        <v>5044</v>
      </c>
      <c r="G1376" s="11" t="s">
        <v>220</v>
      </c>
      <c r="H1376" s="10">
        <f t="shared" si="111"/>
        <v>10088</v>
      </c>
      <c r="I1376" s="11">
        <f t="shared" si="112"/>
        <v>10089</v>
      </c>
      <c r="L1376" s="1" t="s">
        <v>121</v>
      </c>
      <c r="M1376" s="1" t="s">
        <v>55</v>
      </c>
    </row>
    <row r="1377" spans="1:13" ht="15" hidden="1" customHeight="1" outlineLevel="2" x14ac:dyDescent="0.25">
      <c r="A1377" s="1"/>
      <c r="B1377" s="8" t="str">
        <f t="shared" si="107"/>
        <v>kWh - Channel 46</v>
      </c>
      <c r="C1377" s="1">
        <f t="shared" si="108"/>
        <v>46</v>
      </c>
      <c r="D1377" s="10">
        <f t="shared" si="109"/>
        <v>5378</v>
      </c>
      <c r="E1377" s="1">
        <f t="shared" si="110"/>
        <v>5379</v>
      </c>
      <c r="F1377" s="17">
        <v>5045</v>
      </c>
      <c r="G1377" s="11" t="s">
        <v>220</v>
      </c>
      <c r="H1377" s="10">
        <f t="shared" si="111"/>
        <v>10090</v>
      </c>
      <c r="I1377" s="11">
        <f t="shared" si="112"/>
        <v>10091</v>
      </c>
      <c r="L1377" s="1" t="s">
        <v>121</v>
      </c>
      <c r="M1377" s="1" t="s">
        <v>55</v>
      </c>
    </row>
    <row r="1378" spans="1:13" ht="15" hidden="1" customHeight="1" outlineLevel="2" x14ac:dyDescent="0.25">
      <c r="A1378" s="1"/>
      <c r="B1378" s="8" t="str">
        <f t="shared" si="107"/>
        <v>kWh - Channel 47</v>
      </c>
      <c r="C1378" s="1">
        <f t="shared" si="108"/>
        <v>47</v>
      </c>
      <c r="D1378" s="10">
        <f t="shared" si="109"/>
        <v>5380</v>
      </c>
      <c r="E1378" s="1">
        <f t="shared" si="110"/>
        <v>5381</v>
      </c>
      <c r="F1378" s="17">
        <v>5046</v>
      </c>
      <c r="G1378" s="11" t="s">
        <v>220</v>
      </c>
      <c r="H1378" s="10">
        <f t="shared" si="111"/>
        <v>10092</v>
      </c>
      <c r="I1378" s="11">
        <f t="shared" si="112"/>
        <v>10093</v>
      </c>
      <c r="L1378" s="1" t="s">
        <v>121</v>
      </c>
      <c r="M1378" s="1" t="s">
        <v>55</v>
      </c>
    </row>
    <row r="1379" spans="1:13" ht="15" hidden="1" customHeight="1" outlineLevel="2" x14ac:dyDescent="0.25">
      <c r="A1379" s="1"/>
      <c r="B1379" s="8" t="str">
        <f t="shared" si="107"/>
        <v>kWh - Channel 48</v>
      </c>
      <c r="C1379" s="1">
        <f t="shared" si="108"/>
        <v>48</v>
      </c>
      <c r="D1379" s="10">
        <f t="shared" si="109"/>
        <v>5382</v>
      </c>
      <c r="E1379" s="1">
        <f t="shared" si="110"/>
        <v>5383</v>
      </c>
      <c r="F1379" s="17">
        <v>5047</v>
      </c>
      <c r="G1379" s="11" t="s">
        <v>220</v>
      </c>
      <c r="H1379" s="10">
        <f t="shared" si="111"/>
        <v>10094</v>
      </c>
      <c r="I1379" s="11">
        <f t="shared" si="112"/>
        <v>10095</v>
      </c>
      <c r="L1379" s="1" t="s">
        <v>121</v>
      </c>
      <c r="M1379" s="1" t="s">
        <v>55</v>
      </c>
    </row>
    <row r="1380" spans="1:13" ht="15" hidden="1" customHeight="1" outlineLevel="2" x14ac:dyDescent="0.25">
      <c r="A1380" s="1"/>
      <c r="B1380" s="8" t="str">
        <f t="shared" si="107"/>
        <v>kWh - Channel 49</v>
      </c>
      <c r="C1380" s="1">
        <f t="shared" si="108"/>
        <v>49</v>
      </c>
      <c r="D1380" s="10">
        <f t="shared" si="109"/>
        <v>5384</v>
      </c>
      <c r="E1380" s="1">
        <f t="shared" si="110"/>
        <v>5385</v>
      </c>
      <c r="F1380" s="17">
        <v>5048</v>
      </c>
      <c r="G1380" s="11" t="s">
        <v>220</v>
      </c>
      <c r="H1380" s="10">
        <f t="shared" si="111"/>
        <v>10096</v>
      </c>
      <c r="I1380" s="11">
        <f t="shared" si="112"/>
        <v>10097</v>
      </c>
      <c r="L1380" s="1" t="s">
        <v>121</v>
      </c>
      <c r="M1380" s="1" t="s">
        <v>55</v>
      </c>
    </row>
    <row r="1381" spans="1:13" ht="15" hidden="1" customHeight="1" outlineLevel="2" x14ac:dyDescent="0.25">
      <c r="A1381" s="1"/>
      <c r="B1381" s="8" t="str">
        <f t="shared" si="107"/>
        <v>kWh - Channel 50</v>
      </c>
      <c r="C1381" s="1">
        <f t="shared" si="108"/>
        <v>50</v>
      </c>
      <c r="D1381" s="10">
        <f t="shared" si="109"/>
        <v>5386</v>
      </c>
      <c r="E1381" s="1">
        <f t="shared" si="110"/>
        <v>5387</v>
      </c>
      <c r="F1381" s="17">
        <v>5049</v>
      </c>
      <c r="G1381" s="11" t="s">
        <v>220</v>
      </c>
      <c r="H1381" s="10">
        <f t="shared" si="111"/>
        <v>10098</v>
      </c>
      <c r="I1381" s="11">
        <f t="shared" si="112"/>
        <v>10099</v>
      </c>
      <c r="L1381" s="1" t="s">
        <v>121</v>
      </c>
      <c r="M1381" s="1" t="s">
        <v>55</v>
      </c>
    </row>
    <row r="1382" spans="1:13" ht="15" hidden="1" customHeight="1" outlineLevel="2" x14ac:dyDescent="0.25">
      <c r="A1382" s="1"/>
      <c r="B1382" s="8" t="str">
        <f t="shared" si="107"/>
        <v>kWh - Channel 51</v>
      </c>
      <c r="C1382" s="1">
        <f t="shared" si="108"/>
        <v>51</v>
      </c>
      <c r="D1382" s="10">
        <f t="shared" si="109"/>
        <v>5388</v>
      </c>
      <c r="E1382" s="1">
        <f t="shared" si="110"/>
        <v>5389</v>
      </c>
      <c r="F1382" s="17">
        <v>5050</v>
      </c>
      <c r="G1382" s="11" t="s">
        <v>220</v>
      </c>
      <c r="H1382" s="10">
        <f t="shared" si="111"/>
        <v>10100</v>
      </c>
      <c r="I1382" s="11">
        <f t="shared" si="112"/>
        <v>10101</v>
      </c>
      <c r="L1382" s="1" t="s">
        <v>121</v>
      </c>
      <c r="M1382" s="1" t="s">
        <v>55</v>
      </c>
    </row>
    <row r="1383" spans="1:13" ht="15" hidden="1" customHeight="1" outlineLevel="2" x14ac:dyDescent="0.25">
      <c r="A1383" s="1"/>
      <c r="B1383" s="8" t="str">
        <f t="shared" si="107"/>
        <v>kWh - Channel 52</v>
      </c>
      <c r="C1383" s="1">
        <f t="shared" si="108"/>
        <v>52</v>
      </c>
      <c r="D1383" s="10">
        <f t="shared" si="109"/>
        <v>5390</v>
      </c>
      <c r="E1383" s="1">
        <f t="shared" si="110"/>
        <v>5391</v>
      </c>
      <c r="F1383" s="17">
        <v>5051</v>
      </c>
      <c r="G1383" s="11" t="s">
        <v>220</v>
      </c>
      <c r="H1383" s="10">
        <f t="shared" si="111"/>
        <v>10102</v>
      </c>
      <c r="I1383" s="11">
        <f t="shared" si="112"/>
        <v>10103</v>
      </c>
      <c r="L1383" s="1" t="s">
        <v>121</v>
      </c>
      <c r="M1383" s="1" t="s">
        <v>55</v>
      </c>
    </row>
    <row r="1384" spans="1:13" ht="15" hidden="1" customHeight="1" outlineLevel="2" x14ac:dyDescent="0.25">
      <c r="A1384" s="1"/>
      <c r="B1384" s="8" t="str">
        <f t="shared" si="107"/>
        <v>kWh - Channel 53</v>
      </c>
      <c r="C1384" s="1">
        <f t="shared" si="108"/>
        <v>53</v>
      </c>
      <c r="D1384" s="10">
        <f t="shared" si="109"/>
        <v>5392</v>
      </c>
      <c r="E1384" s="1">
        <f t="shared" si="110"/>
        <v>5393</v>
      </c>
      <c r="F1384" s="17">
        <v>5052</v>
      </c>
      <c r="G1384" s="11" t="s">
        <v>220</v>
      </c>
      <c r="H1384" s="10">
        <f t="shared" si="111"/>
        <v>10104</v>
      </c>
      <c r="I1384" s="11">
        <f t="shared" si="112"/>
        <v>10105</v>
      </c>
      <c r="L1384" s="1" t="s">
        <v>121</v>
      </c>
      <c r="M1384" s="1" t="s">
        <v>55</v>
      </c>
    </row>
    <row r="1385" spans="1:13" ht="15" hidden="1" customHeight="1" outlineLevel="2" x14ac:dyDescent="0.25">
      <c r="A1385" s="1"/>
      <c r="B1385" s="8" t="str">
        <f t="shared" si="107"/>
        <v>kWh - Channel 54</v>
      </c>
      <c r="C1385" s="1">
        <f t="shared" si="108"/>
        <v>54</v>
      </c>
      <c r="D1385" s="10">
        <f t="shared" si="109"/>
        <v>5394</v>
      </c>
      <c r="E1385" s="1">
        <f t="shared" si="110"/>
        <v>5395</v>
      </c>
      <c r="F1385" s="17">
        <v>5053</v>
      </c>
      <c r="G1385" s="11" t="s">
        <v>220</v>
      </c>
      <c r="H1385" s="10">
        <f t="shared" si="111"/>
        <v>10106</v>
      </c>
      <c r="I1385" s="11">
        <f t="shared" si="112"/>
        <v>10107</v>
      </c>
      <c r="L1385" s="1" t="s">
        <v>121</v>
      </c>
      <c r="M1385" s="1" t="s">
        <v>55</v>
      </c>
    </row>
    <row r="1386" spans="1:13" ht="15" hidden="1" customHeight="1" outlineLevel="2" x14ac:dyDescent="0.25">
      <c r="A1386" s="1"/>
      <c r="B1386" s="8" t="str">
        <f t="shared" si="107"/>
        <v>kWh - Channel 55</v>
      </c>
      <c r="C1386" s="1">
        <f t="shared" si="108"/>
        <v>55</v>
      </c>
      <c r="D1386" s="10">
        <f t="shared" si="109"/>
        <v>5396</v>
      </c>
      <c r="E1386" s="1">
        <f t="shared" si="110"/>
        <v>5397</v>
      </c>
      <c r="F1386" s="17">
        <v>5054</v>
      </c>
      <c r="G1386" s="11" t="s">
        <v>220</v>
      </c>
      <c r="H1386" s="10">
        <f t="shared" si="111"/>
        <v>10108</v>
      </c>
      <c r="I1386" s="11">
        <f t="shared" si="112"/>
        <v>10109</v>
      </c>
      <c r="L1386" s="1" t="s">
        <v>121</v>
      </c>
      <c r="M1386" s="1" t="s">
        <v>55</v>
      </c>
    </row>
    <row r="1387" spans="1:13" ht="15" hidden="1" customHeight="1" outlineLevel="2" x14ac:dyDescent="0.25">
      <c r="A1387" s="1"/>
      <c r="B1387" s="8" t="str">
        <f t="shared" si="107"/>
        <v>kWh - Channel 56</v>
      </c>
      <c r="C1387" s="1">
        <f t="shared" si="108"/>
        <v>56</v>
      </c>
      <c r="D1387" s="10">
        <f t="shared" si="109"/>
        <v>5398</v>
      </c>
      <c r="E1387" s="1">
        <f t="shared" si="110"/>
        <v>5399</v>
      </c>
      <c r="F1387" s="17">
        <v>5055</v>
      </c>
      <c r="G1387" s="11" t="s">
        <v>220</v>
      </c>
      <c r="H1387" s="10">
        <f t="shared" si="111"/>
        <v>10110</v>
      </c>
      <c r="I1387" s="11">
        <f t="shared" si="112"/>
        <v>10111</v>
      </c>
      <c r="L1387" s="1" t="s">
        <v>121</v>
      </c>
      <c r="M1387" s="1" t="s">
        <v>55</v>
      </c>
    </row>
    <row r="1388" spans="1:13" ht="15" hidden="1" customHeight="1" outlineLevel="2" x14ac:dyDescent="0.25">
      <c r="A1388" s="1"/>
      <c r="B1388" s="8" t="str">
        <f t="shared" si="107"/>
        <v>kWh - Channel 57</v>
      </c>
      <c r="C1388" s="1">
        <f t="shared" si="108"/>
        <v>57</v>
      </c>
      <c r="D1388" s="10">
        <f t="shared" si="109"/>
        <v>5400</v>
      </c>
      <c r="E1388" s="1">
        <f t="shared" si="110"/>
        <v>5401</v>
      </c>
      <c r="F1388" s="17">
        <v>5056</v>
      </c>
      <c r="G1388" s="11" t="s">
        <v>220</v>
      </c>
      <c r="H1388" s="10">
        <f t="shared" si="111"/>
        <v>10112</v>
      </c>
      <c r="I1388" s="11">
        <f t="shared" si="112"/>
        <v>10113</v>
      </c>
      <c r="L1388" s="1" t="s">
        <v>121</v>
      </c>
      <c r="M1388" s="1" t="s">
        <v>55</v>
      </c>
    </row>
    <row r="1389" spans="1:13" ht="15" hidden="1" customHeight="1" outlineLevel="2" x14ac:dyDescent="0.25">
      <c r="A1389" s="1"/>
      <c r="B1389" s="8" t="str">
        <f t="shared" si="107"/>
        <v>kWh - Channel 58</v>
      </c>
      <c r="C1389" s="1">
        <f t="shared" si="108"/>
        <v>58</v>
      </c>
      <c r="D1389" s="10">
        <f t="shared" si="109"/>
        <v>5402</v>
      </c>
      <c r="E1389" s="1">
        <f t="shared" si="110"/>
        <v>5403</v>
      </c>
      <c r="F1389" s="17">
        <v>5057</v>
      </c>
      <c r="G1389" s="11" t="s">
        <v>220</v>
      </c>
      <c r="H1389" s="10">
        <f t="shared" si="111"/>
        <v>10114</v>
      </c>
      <c r="I1389" s="11">
        <f t="shared" si="112"/>
        <v>10115</v>
      </c>
      <c r="L1389" s="1" t="s">
        <v>121</v>
      </c>
      <c r="M1389" s="1" t="s">
        <v>55</v>
      </c>
    </row>
    <row r="1390" spans="1:13" ht="15" hidden="1" customHeight="1" outlineLevel="2" x14ac:dyDescent="0.25">
      <c r="A1390" s="1"/>
      <c r="B1390" s="8" t="str">
        <f t="shared" si="107"/>
        <v>kWh - Channel 59</v>
      </c>
      <c r="C1390" s="1">
        <f t="shared" si="108"/>
        <v>59</v>
      </c>
      <c r="D1390" s="10">
        <f t="shared" si="109"/>
        <v>5404</v>
      </c>
      <c r="E1390" s="1">
        <f t="shared" si="110"/>
        <v>5405</v>
      </c>
      <c r="F1390" s="17">
        <v>5058</v>
      </c>
      <c r="G1390" s="11" t="s">
        <v>220</v>
      </c>
      <c r="H1390" s="10">
        <f t="shared" si="111"/>
        <v>10116</v>
      </c>
      <c r="I1390" s="11">
        <f t="shared" si="112"/>
        <v>10117</v>
      </c>
      <c r="L1390" s="1" t="s">
        <v>121</v>
      </c>
      <c r="M1390" s="1" t="s">
        <v>55</v>
      </c>
    </row>
    <row r="1391" spans="1:13" ht="15" hidden="1" customHeight="1" outlineLevel="2" x14ac:dyDescent="0.25">
      <c r="A1391" s="1"/>
      <c r="B1391" s="8" t="str">
        <f t="shared" si="107"/>
        <v>kWh - Channel 60</v>
      </c>
      <c r="C1391" s="1">
        <f t="shared" si="108"/>
        <v>60</v>
      </c>
      <c r="D1391" s="10">
        <f t="shared" si="109"/>
        <v>5406</v>
      </c>
      <c r="E1391" s="1">
        <f t="shared" si="110"/>
        <v>5407</v>
      </c>
      <c r="F1391" s="17">
        <v>5059</v>
      </c>
      <c r="G1391" s="11" t="s">
        <v>220</v>
      </c>
      <c r="H1391" s="10">
        <f t="shared" si="111"/>
        <v>10118</v>
      </c>
      <c r="I1391" s="11">
        <f t="shared" si="112"/>
        <v>10119</v>
      </c>
      <c r="L1391" s="1" t="s">
        <v>121</v>
      </c>
      <c r="M1391" s="1" t="s">
        <v>55</v>
      </c>
    </row>
    <row r="1392" spans="1:13" ht="15" hidden="1" customHeight="1" outlineLevel="2" x14ac:dyDescent="0.25">
      <c r="A1392" s="1"/>
      <c r="B1392" s="8" t="str">
        <f t="shared" si="107"/>
        <v>kWh - Channel 61</v>
      </c>
      <c r="C1392" s="1">
        <f t="shared" si="108"/>
        <v>61</v>
      </c>
      <c r="D1392" s="10">
        <f t="shared" si="109"/>
        <v>5408</v>
      </c>
      <c r="E1392" s="1">
        <f t="shared" si="110"/>
        <v>5409</v>
      </c>
      <c r="F1392" s="17">
        <v>5060</v>
      </c>
      <c r="G1392" s="11" t="s">
        <v>220</v>
      </c>
      <c r="H1392" s="10">
        <f t="shared" si="111"/>
        <v>10120</v>
      </c>
      <c r="I1392" s="11">
        <f t="shared" si="112"/>
        <v>10121</v>
      </c>
      <c r="L1392" s="1" t="s">
        <v>121</v>
      </c>
      <c r="M1392" s="1" t="s">
        <v>55</v>
      </c>
    </row>
    <row r="1393" spans="1:13" ht="15" hidden="1" customHeight="1" outlineLevel="2" x14ac:dyDescent="0.25">
      <c r="A1393" s="1"/>
      <c r="B1393" s="8" t="str">
        <f t="shared" si="107"/>
        <v>kWh - Channel 62</v>
      </c>
      <c r="C1393" s="1">
        <f t="shared" si="108"/>
        <v>62</v>
      </c>
      <c r="D1393" s="10">
        <f t="shared" si="109"/>
        <v>5410</v>
      </c>
      <c r="E1393" s="1">
        <f t="shared" si="110"/>
        <v>5411</v>
      </c>
      <c r="F1393" s="17">
        <v>5061</v>
      </c>
      <c r="G1393" s="11" t="s">
        <v>220</v>
      </c>
      <c r="H1393" s="10">
        <f t="shared" si="111"/>
        <v>10122</v>
      </c>
      <c r="I1393" s="11">
        <f t="shared" si="112"/>
        <v>10123</v>
      </c>
      <c r="L1393" s="1" t="s">
        <v>121</v>
      </c>
      <c r="M1393" s="1" t="s">
        <v>55</v>
      </c>
    </row>
    <row r="1394" spans="1:13" ht="15" hidden="1" customHeight="1" outlineLevel="2" x14ac:dyDescent="0.25">
      <c r="A1394" s="1"/>
      <c r="B1394" s="8" t="str">
        <f t="shared" si="107"/>
        <v>kWh - Channel 63</v>
      </c>
      <c r="C1394" s="1">
        <f t="shared" si="108"/>
        <v>63</v>
      </c>
      <c r="D1394" s="10">
        <f t="shared" si="109"/>
        <v>5412</v>
      </c>
      <c r="E1394" s="1">
        <f t="shared" si="110"/>
        <v>5413</v>
      </c>
      <c r="F1394" s="17">
        <v>5062</v>
      </c>
      <c r="G1394" s="11" t="s">
        <v>220</v>
      </c>
      <c r="H1394" s="10">
        <f t="shared" si="111"/>
        <v>10124</v>
      </c>
      <c r="I1394" s="11">
        <f t="shared" si="112"/>
        <v>10125</v>
      </c>
      <c r="L1394" s="1" t="s">
        <v>121</v>
      </c>
      <c r="M1394" s="1" t="s">
        <v>55</v>
      </c>
    </row>
    <row r="1395" spans="1:13" ht="15" hidden="1" customHeight="1" outlineLevel="2" x14ac:dyDescent="0.25">
      <c r="A1395" s="1"/>
      <c r="B1395" s="8" t="str">
        <f t="shared" si="107"/>
        <v>kWh - Channel 64</v>
      </c>
      <c r="C1395" s="1">
        <f t="shared" si="108"/>
        <v>64</v>
      </c>
      <c r="D1395" s="10">
        <f t="shared" si="109"/>
        <v>5414</v>
      </c>
      <c r="E1395" s="1">
        <f t="shared" si="110"/>
        <v>5415</v>
      </c>
      <c r="F1395" s="17">
        <v>5063</v>
      </c>
      <c r="G1395" s="11" t="s">
        <v>220</v>
      </c>
      <c r="H1395" s="10">
        <f t="shared" si="111"/>
        <v>10126</v>
      </c>
      <c r="I1395" s="11">
        <f t="shared" si="112"/>
        <v>10127</v>
      </c>
      <c r="L1395" s="1" t="s">
        <v>121</v>
      </c>
      <c r="M1395" s="1" t="s">
        <v>55</v>
      </c>
    </row>
    <row r="1396" spans="1:13" ht="15" hidden="1" customHeight="1" outlineLevel="2" x14ac:dyDescent="0.25">
      <c r="A1396" s="1"/>
      <c r="B1396" s="8" t="str">
        <f t="shared" si="107"/>
        <v>kWh - Channel 65</v>
      </c>
      <c r="C1396" s="1">
        <f t="shared" si="108"/>
        <v>65</v>
      </c>
      <c r="D1396" s="10">
        <f t="shared" si="109"/>
        <v>5416</v>
      </c>
      <c r="E1396" s="1">
        <f t="shared" si="110"/>
        <v>5417</v>
      </c>
      <c r="F1396" s="17">
        <v>5064</v>
      </c>
      <c r="G1396" s="11" t="s">
        <v>220</v>
      </c>
      <c r="H1396" s="10">
        <f t="shared" si="111"/>
        <v>10128</v>
      </c>
      <c r="I1396" s="11">
        <f t="shared" si="112"/>
        <v>10129</v>
      </c>
      <c r="L1396" s="1" t="s">
        <v>121</v>
      </c>
      <c r="M1396" s="1" t="s">
        <v>55</v>
      </c>
    </row>
    <row r="1397" spans="1:13" ht="15" hidden="1" customHeight="1" outlineLevel="2" x14ac:dyDescent="0.25">
      <c r="A1397" s="1"/>
      <c r="B1397" s="8" t="str">
        <f t="shared" ref="B1397:B1427" si="113">CONCATENATE("kWh - Channel ",C1397)</f>
        <v>kWh - Channel 66</v>
      </c>
      <c r="C1397" s="1">
        <f t="shared" si="108"/>
        <v>66</v>
      </c>
      <c r="D1397" s="10">
        <f t="shared" si="109"/>
        <v>5418</v>
      </c>
      <c r="E1397" s="1">
        <f t="shared" si="110"/>
        <v>5419</v>
      </c>
      <c r="F1397" s="17">
        <v>5065</v>
      </c>
      <c r="G1397" s="11" t="s">
        <v>220</v>
      </c>
      <c r="H1397" s="10">
        <f t="shared" si="111"/>
        <v>10130</v>
      </c>
      <c r="I1397" s="11">
        <f t="shared" si="112"/>
        <v>10131</v>
      </c>
      <c r="L1397" s="1" t="s">
        <v>121</v>
      </c>
      <c r="M1397" s="1" t="s">
        <v>55</v>
      </c>
    </row>
    <row r="1398" spans="1:13" ht="15" hidden="1" customHeight="1" outlineLevel="2" x14ac:dyDescent="0.25">
      <c r="A1398" s="1"/>
      <c r="B1398" s="8" t="str">
        <f t="shared" si="113"/>
        <v>kWh - Channel 67</v>
      </c>
      <c r="C1398" s="1">
        <f t="shared" ref="C1398:C1427" si="114">C1397+1</f>
        <v>67</v>
      </c>
      <c r="D1398" s="10">
        <f t="shared" ref="D1398:D1427" si="115">E1397+1</f>
        <v>5420</v>
      </c>
      <c r="E1398" s="1">
        <f t="shared" ref="E1398:E1427" si="116">+D1398+1</f>
        <v>5421</v>
      </c>
      <c r="F1398" s="17">
        <v>5066</v>
      </c>
      <c r="G1398" s="11" t="s">
        <v>220</v>
      </c>
      <c r="H1398" s="10">
        <f t="shared" ref="H1398:H1427" si="117">I1397+1</f>
        <v>10132</v>
      </c>
      <c r="I1398" s="11">
        <f t="shared" ref="I1398:I1427" si="118">+H1398+1</f>
        <v>10133</v>
      </c>
      <c r="L1398" s="1" t="s">
        <v>121</v>
      </c>
      <c r="M1398" s="1" t="s">
        <v>55</v>
      </c>
    </row>
    <row r="1399" spans="1:13" ht="15" hidden="1" customHeight="1" outlineLevel="2" x14ac:dyDescent="0.25">
      <c r="A1399" s="1"/>
      <c r="B1399" s="8" t="str">
        <f t="shared" si="113"/>
        <v>kWh - Channel 68</v>
      </c>
      <c r="C1399" s="1">
        <f t="shared" si="114"/>
        <v>68</v>
      </c>
      <c r="D1399" s="10">
        <f t="shared" si="115"/>
        <v>5422</v>
      </c>
      <c r="E1399" s="1">
        <f t="shared" si="116"/>
        <v>5423</v>
      </c>
      <c r="F1399" s="17">
        <v>5067</v>
      </c>
      <c r="G1399" s="11" t="s">
        <v>220</v>
      </c>
      <c r="H1399" s="10">
        <f t="shared" si="117"/>
        <v>10134</v>
      </c>
      <c r="I1399" s="11">
        <f t="shared" si="118"/>
        <v>10135</v>
      </c>
      <c r="L1399" s="1" t="s">
        <v>121</v>
      </c>
      <c r="M1399" s="1" t="s">
        <v>55</v>
      </c>
    </row>
    <row r="1400" spans="1:13" ht="15" hidden="1" customHeight="1" outlineLevel="2" x14ac:dyDescent="0.25">
      <c r="A1400" s="1"/>
      <c r="B1400" s="8" t="str">
        <f t="shared" si="113"/>
        <v>kWh - Channel 69</v>
      </c>
      <c r="C1400" s="1">
        <f t="shared" si="114"/>
        <v>69</v>
      </c>
      <c r="D1400" s="10">
        <f t="shared" si="115"/>
        <v>5424</v>
      </c>
      <c r="E1400" s="1">
        <f t="shared" si="116"/>
        <v>5425</v>
      </c>
      <c r="F1400" s="17">
        <v>5068</v>
      </c>
      <c r="G1400" s="11" t="s">
        <v>220</v>
      </c>
      <c r="H1400" s="10">
        <f t="shared" si="117"/>
        <v>10136</v>
      </c>
      <c r="I1400" s="11">
        <f t="shared" si="118"/>
        <v>10137</v>
      </c>
      <c r="L1400" s="1" t="s">
        <v>121</v>
      </c>
      <c r="M1400" s="1" t="s">
        <v>55</v>
      </c>
    </row>
    <row r="1401" spans="1:13" ht="15" hidden="1" customHeight="1" outlineLevel="2" x14ac:dyDescent="0.25">
      <c r="A1401" s="1"/>
      <c r="B1401" s="8" t="str">
        <f t="shared" si="113"/>
        <v>kWh - Channel 70</v>
      </c>
      <c r="C1401" s="1">
        <f t="shared" si="114"/>
        <v>70</v>
      </c>
      <c r="D1401" s="10">
        <f t="shared" si="115"/>
        <v>5426</v>
      </c>
      <c r="E1401" s="1">
        <f t="shared" si="116"/>
        <v>5427</v>
      </c>
      <c r="F1401" s="17">
        <v>5069</v>
      </c>
      <c r="G1401" s="11" t="s">
        <v>220</v>
      </c>
      <c r="H1401" s="10">
        <f t="shared" si="117"/>
        <v>10138</v>
      </c>
      <c r="I1401" s="11">
        <f t="shared" si="118"/>
        <v>10139</v>
      </c>
      <c r="L1401" s="1" t="s">
        <v>121</v>
      </c>
      <c r="M1401" s="1" t="s">
        <v>55</v>
      </c>
    </row>
    <row r="1402" spans="1:13" ht="15" hidden="1" customHeight="1" outlineLevel="2" x14ac:dyDescent="0.25">
      <c r="A1402" s="1"/>
      <c r="B1402" s="8" t="str">
        <f t="shared" si="113"/>
        <v>kWh - Channel 71</v>
      </c>
      <c r="C1402" s="1">
        <f t="shared" si="114"/>
        <v>71</v>
      </c>
      <c r="D1402" s="10">
        <f t="shared" si="115"/>
        <v>5428</v>
      </c>
      <c r="E1402" s="1">
        <f t="shared" si="116"/>
        <v>5429</v>
      </c>
      <c r="F1402" s="17">
        <v>5070</v>
      </c>
      <c r="G1402" s="11" t="s">
        <v>220</v>
      </c>
      <c r="H1402" s="10">
        <f t="shared" si="117"/>
        <v>10140</v>
      </c>
      <c r="I1402" s="11">
        <f t="shared" si="118"/>
        <v>10141</v>
      </c>
      <c r="L1402" s="1" t="s">
        <v>121</v>
      </c>
      <c r="M1402" s="1" t="s">
        <v>55</v>
      </c>
    </row>
    <row r="1403" spans="1:13" ht="15" hidden="1" customHeight="1" outlineLevel="2" x14ac:dyDescent="0.25">
      <c r="A1403" s="1"/>
      <c r="B1403" s="8" t="str">
        <f t="shared" si="113"/>
        <v>kWh - Channel 72</v>
      </c>
      <c r="C1403" s="1">
        <f t="shared" si="114"/>
        <v>72</v>
      </c>
      <c r="D1403" s="10">
        <f t="shared" si="115"/>
        <v>5430</v>
      </c>
      <c r="E1403" s="1">
        <f t="shared" si="116"/>
        <v>5431</v>
      </c>
      <c r="F1403" s="17">
        <v>5071</v>
      </c>
      <c r="G1403" s="11" t="s">
        <v>220</v>
      </c>
      <c r="H1403" s="10">
        <f t="shared" si="117"/>
        <v>10142</v>
      </c>
      <c r="I1403" s="11">
        <f t="shared" si="118"/>
        <v>10143</v>
      </c>
      <c r="L1403" s="1" t="s">
        <v>121</v>
      </c>
      <c r="M1403" s="1" t="s">
        <v>55</v>
      </c>
    </row>
    <row r="1404" spans="1:13" ht="15" hidden="1" customHeight="1" outlineLevel="2" x14ac:dyDescent="0.25">
      <c r="A1404" s="1"/>
      <c r="B1404" s="8" t="str">
        <f t="shared" si="113"/>
        <v>kWh - Channel 73</v>
      </c>
      <c r="C1404" s="1">
        <f t="shared" si="114"/>
        <v>73</v>
      </c>
      <c r="D1404" s="10">
        <f t="shared" si="115"/>
        <v>5432</v>
      </c>
      <c r="E1404" s="1">
        <f t="shared" si="116"/>
        <v>5433</v>
      </c>
      <c r="F1404" s="17">
        <v>5072</v>
      </c>
      <c r="G1404" s="11" t="s">
        <v>220</v>
      </c>
      <c r="H1404" s="10">
        <f t="shared" si="117"/>
        <v>10144</v>
      </c>
      <c r="I1404" s="11">
        <f t="shared" si="118"/>
        <v>10145</v>
      </c>
      <c r="L1404" s="1" t="s">
        <v>121</v>
      </c>
      <c r="M1404" s="1" t="s">
        <v>55</v>
      </c>
    </row>
    <row r="1405" spans="1:13" ht="15" hidden="1" customHeight="1" outlineLevel="2" x14ac:dyDescent="0.25">
      <c r="A1405" s="1"/>
      <c r="B1405" s="8" t="str">
        <f t="shared" si="113"/>
        <v>kWh - Channel 74</v>
      </c>
      <c r="C1405" s="1">
        <f t="shared" si="114"/>
        <v>74</v>
      </c>
      <c r="D1405" s="10">
        <f t="shared" si="115"/>
        <v>5434</v>
      </c>
      <c r="E1405" s="1">
        <f t="shared" si="116"/>
        <v>5435</v>
      </c>
      <c r="F1405" s="17">
        <v>5073</v>
      </c>
      <c r="G1405" s="11" t="s">
        <v>220</v>
      </c>
      <c r="H1405" s="10">
        <f t="shared" si="117"/>
        <v>10146</v>
      </c>
      <c r="I1405" s="11">
        <f t="shared" si="118"/>
        <v>10147</v>
      </c>
      <c r="L1405" s="1" t="s">
        <v>121</v>
      </c>
      <c r="M1405" s="1" t="s">
        <v>55</v>
      </c>
    </row>
    <row r="1406" spans="1:13" ht="15" hidden="1" customHeight="1" outlineLevel="2" x14ac:dyDescent="0.25">
      <c r="A1406" s="1"/>
      <c r="B1406" s="8" t="str">
        <f t="shared" si="113"/>
        <v>kWh - Channel 75</v>
      </c>
      <c r="C1406" s="1">
        <f t="shared" si="114"/>
        <v>75</v>
      </c>
      <c r="D1406" s="10">
        <f t="shared" si="115"/>
        <v>5436</v>
      </c>
      <c r="E1406" s="1">
        <f t="shared" si="116"/>
        <v>5437</v>
      </c>
      <c r="F1406" s="17">
        <v>5074</v>
      </c>
      <c r="G1406" s="11" t="s">
        <v>220</v>
      </c>
      <c r="H1406" s="10">
        <f t="shared" si="117"/>
        <v>10148</v>
      </c>
      <c r="I1406" s="11">
        <f t="shared" si="118"/>
        <v>10149</v>
      </c>
      <c r="L1406" s="1" t="s">
        <v>121</v>
      </c>
      <c r="M1406" s="1" t="s">
        <v>55</v>
      </c>
    </row>
    <row r="1407" spans="1:13" ht="15" hidden="1" customHeight="1" outlineLevel="2" x14ac:dyDescent="0.25">
      <c r="A1407" s="1"/>
      <c r="B1407" s="8" t="str">
        <f t="shared" si="113"/>
        <v>kWh - Channel 76</v>
      </c>
      <c r="C1407" s="1">
        <f t="shared" si="114"/>
        <v>76</v>
      </c>
      <c r="D1407" s="10">
        <f t="shared" si="115"/>
        <v>5438</v>
      </c>
      <c r="E1407" s="1">
        <f t="shared" si="116"/>
        <v>5439</v>
      </c>
      <c r="F1407" s="17">
        <v>5075</v>
      </c>
      <c r="G1407" s="11" t="s">
        <v>220</v>
      </c>
      <c r="H1407" s="10">
        <f t="shared" si="117"/>
        <v>10150</v>
      </c>
      <c r="I1407" s="11">
        <f t="shared" si="118"/>
        <v>10151</v>
      </c>
      <c r="L1407" s="1" t="s">
        <v>121</v>
      </c>
      <c r="M1407" s="1" t="s">
        <v>55</v>
      </c>
    </row>
    <row r="1408" spans="1:13" ht="15" hidden="1" customHeight="1" outlineLevel="2" x14ac:dyDescent="0.25">
      <c r="A1408" s="1"/>
      <c r="B1408" s="8" t="str">
        <f t="shared" si="113"/>
        <v>kWh - Channel 77</v>
      </c>
      <c r="C1408" s="1">
        <f t="shared" si="114"/>
        <v>77</v>
      </c>
      <c r="D1408" s="10">
        <f t="shared" si="115"/>
        <v>5440</v>
      </c>
      <c r="E1408" s="1">
        <f t="shared" si="116"/>
        <v>5441</v>
      </c>
      <c r="F1408" s="17">
        <v>5076</v>
      </c>
      <c r="G1408" s="11" t="s">
        <v>220</v>
      </c>
      <c r="H1408" s="10">
        <f t="shared" si="117"/>
        <v>10152</v>
      </c>
      <c r="I1408" s="11">
        <f t="shared" si="118"/>
        <v>10153</v>
      </c>
      <c r="L1408" s="1" t="s">
        <v>121</v>
      </c>
      <c r="M1408" s="1" t="s">
        <v>55</v>
      </c>
    </row>
    <row r="1409" spans="1:13" ht="15" hidden="1" customHeight="1" outlineLevel="2" x14ac:dyDescent="0.25">
      <c r="A1409" s="1"/>
      <c r="B1409" s="8" t="str">
        <f t="shared" si="113"/>
        <v>kWh - Channel 78</v>
      </c>
      <c r="C1409" s="1">
        <f t="shared" si="114"/>
        <v>78</v>
      </c>
      <c r="D1409" s="10">
        <f t="shared" si="115"/>
        <v>5442</v>
      </c>
      <c r="E1409" s="1">
        <f t="shared" si="116"/>
        <v>5443</v>
      </c>
      <c r="F1409" s="17">
        <v>5077</v>
      </c>
      <c r="G1409" s="11" t="s">
        <v>220</v>
      </c>
      <c r="H1409" s="10">
        <f t="shared" si="117"/>
        <v>10154</v>
      </c>
      <c r="I1409" s="11">
        <f t="shared" si="118"/>
        <v>10155</v>
      </c>
      <c r="L1409" s="1" t="s">
        <v>121</v>
      </c>
      <c r="M1409" s="1" t="s">
        <v>55</v>
      </c>
    </row>
    <row r="1410" spans="1:13" ht="15" hidden="1" customHeight="1" outlineLevel="2" x14ac:dyDescent="0.25">
      <c r="A1410" s="1"/>
      <c r="B1410" s="8" t="str">
        <f t="shared" si="113"/>
        <v>kWh - Channel 79</v>
      </c>
      <c r="C1410" s="1">
        <f t="shared" si="114"/>
        <v>79</v>
      </c>
      <c r="D1410" s="10">
        <f t="shared" si="115"/>
        <v>5444</v>
      </c>
      <c r="E1410" s="1">
        <f t="shared" si="116"/>
        <v>5445</v>
      </c>
      <c r="F1410" s="17">
        <v>5078</v>
      </c>
      <c r="G1410" s="11" t="s">
        <v>220</v>
      </c>
      <c r="H1410" s="10">
        <f t="shared" si="117"/>
        <v>10156</v>
      </c>
      <c r="I1410" s="11">
        <f t="shared" si="118"/>
        <v>10157</v>
      </c>
      <c r="L1410" s="1" t="s">
        <v>121</v>
      </c>
      <c r="M1410" s="1" t="s">
        <v>55</v>
      </c>
    </row>
    <row r="1411" spans="1:13" ht="15" hidden="1" customHeight="1" outlineLevel="2" x14ac:dyDescent="0.25">
      <c r="A1411" s="1"/>
      <c r="B1411" s="8" t="str">
        <f t="shared" si="113"/>
        <v>kWh - Channel 80</v>
      </c>
      <c r="C1411" s="1">
        <f t="shared" si="114"/>
        <v>80</v>
      </c>
      <c r="D1411" s="10">
        <f t="shared" si="115"/>
        <v>5446</v>
      </c>
      <c r="E1411" s="1">
        <f t="shared" si="116"/>
        <v>5447</v>
      </c>
      <c r="F1411" s="17">
        <v>5079</v>
      </c>
      <c r="G1411" s="11" t="s">
        <v>220</v>
      </c>
      <c r="H1411" s="10">
        <f t="shared" si="117"/>
        <v>10158</v>
      </c>
      <c r="I1411" s="11">
        <f t="shared" si="118"/>
        <v>10159</v>
      </c>
      <c r="L1411" s="1" t="s">
        <v>121</v>
      </c>
      <c r="M1411" s="1" t="s">
        <v>55</v>
      </c>
    </row>
    <row r="1412" spans="1:13" ht="15" hidden="1" customHeight="1" outlineLevel="2" x14ac:dyDescent="0.25">
      <c r="A1412" s="1"/>
      <c r="B1412" s="8" t="str">
        <f t="shared" si="113"/>
        <v>kWh - Channel 81</v>
      </c>
      <c r="C1412" s="1">
        <f t="shared" si="114"/>
        <v>81</v>
      </c>
      <c r="D1412" s="10">
        <f t="shared" si="115"/>
        <v>5448</v>
      </c>
      <c r="E1412" s="1">
        <f t="shared" si="116"/>
        <v>5449</v>
      </c>
      <c r="F1412" s="17">
        <v>5080</v>
      </c>
      <c r="G1412" s="11" t="s">
        <v>220</v>
      </c>
      <c r="H1412" s="10">
        <f t="shared" si="117"/>
        <v>10160</v>
      </c>
      <c r="I1412" s="11">
        <f t="shared" si="118"/>
        <v>10161</v>
      </c>
      <c r="L1412" s="1" t="s">
        <v>121</v>
      </c>
      <c r="M1412" s="1" t="s">
        <v>55</v>
      </c>
    </row>
    <row r="1413" spans="1:13" ht="15" hidden="1" customHeight="1" outlineLevel="2" x14ac:dyDescent="0.25">
      <c r="A1413" s="1"/>
      <c r="B1413" s="8" t="str">
        <f t="shared" si="113"/>
        <v>kWh - Channel 82</v>
      </c>
      <c r="C1413" s="1">
        <f t="shared" si="114"/>
        <v>82</v>
      </c>
      <c r="D1413" s="10">
        <f t="shared" si="115"/>
        <v>5450</v>
      </c>
      <c r="E1413" s="1">
        <f t="shared" si="116"/>
        <v>5451</v>
      </c>
      <c r="F1413" s="17">
        <v>5081</v>
      </c>
      <c r="G1413" s="11" t="s">
        <v>220</v>
      </c>
      <c r="H1413" s="10">
        <f t="shared" si="117"/>
        <v>10162</v>
      </c>
      <c r="I1413" s="11">
        <f t="shared" si="118"/>
        <v>10163</v>
      </c>
      <c r="L1413" s="1" t="s">
        <v>121</v>
      </c>
      <c r="M1413" s="1" t="s">
        <v>55</v>
      </c>
    </row>
    <row r="1414" spans="1:13" ht="15" hidden="1" customHeight="1" outlineLevel="2" x14ac:dyDescent="0.25">
      <c r="A1414" s="1"/>
      <c r="B1414" s="8" t="str">
        <f t="shared" si="113"/>
        <v>kWh - Channel 83</v>
      </c>
      <c r="C1414" s="1">
        <f t="shared" si="114"/>
        <v>83</v>
      </c>
      <c r="D1414" s="10">
        <f t="shared" si="115"/>
        <v>5452</v>
      </c>
      <c r="E1414" s="1">
        <f t="shared" si="116"/>
        <v>5453</v>
      </c>
      <c r="F1414" s="17">
        <v>5082</v>
      </c>
      <c r="G1414" s="11" t="s">
        <v>220</v>
      </c>
      <c r="H1414" s="10">
        <f t="shared" si="117"/>
        <v>10164</v>
      </c>
      <c r="I1414" s="11">
        <f t="shared" si="118"/>
        <v>10165</v>
      </c>
      <c r="L1414" s="1" t="s">
        <v>121</v>
      </c>
      <c r="M1414" s="1" t="s">
        <v>55</v>
      </c>
    </row>
    <row r="1415" spans="1:13" ht="15" hidden="1" customHeight="1" outlineLevel="2" x14ac:dyDescent="0.25">
      <c r="A1415" s="1"/>
      <c r="B1415" s="8" t="str">
        <f t="shared" si="113"/>
        <v>kWh - Channel 84</v>
      </c>
      <c r="C1415" s="1">
        <f t="shared" si="114"/>
        <v>84</v>
      </c>
      <c r="D1415" s="10">
        <f t="shared" si="115"/>
        <v>5454</v>
      </c>
      <c r="E1415" s="1">
        <f t="shared" si="116"/>
        <v>5455</v>
      </c>
      <c r="F1415" s="17">
        <v>5083</v>
      </c>
      <c r="G1415" s="11" t="s">
        <v>220</v>
      </c>
      <c r="H1415" s="10">
        <f t="shared" si="117"/>
        <v>10166</v>
      </c>
      <c r="I1415" s="11">
        <f t="shared" si="118"/>
        <v>10167</v>
      </c>
      <c r="L1415" s="1" t="s">
        <v>121</v>
      </c>
      <c r="M1415" s="1" t="s">
        <v>55</v>
      </c>
    </row>
    <row r="1416" spans="1:13" ht="15" hidden="1" customHeight="1" outlineLevel="2" x14ac:dyDescent="0.25">
      <c r="A1416" s="1"/>
      <c r="B1416" s="8" t="str">
        <f t="shared" si="113"/>
        <v>kWh - Channel 85</v>
      </c>
      <c r="C1416" s="1">
        <f t="shared" si="114"/>
        <v>85</v>
      </c>
      <c r="D1416" s="10">
        <f t="shared" si="115"/>
        <v>5456</v>
      </c>
      <c r="E1416" s="1">
        <f t="shared" si="116"/>
        <v>5457</v>
      </c>
      <c r="F1416" s="17">
        <v>5084</v>
      </c>
      <c r="G1416" s="11" t="s">
        <v>220</v>
      </c>
      <c r="H1416" s="10">
        <f t="shared" si="117"/>
        <v>10168</v>
      </c>
      <c r="I1416" s="11">
        <f t="shared" si="118"/>
        <v>10169</v>
      </c>
      <c r="L1416" s="1" t="s">
        <v>121</v>
      </c>
      <c r="M1416" s="1" t="s">
        <v>55</v>
      </c>
    </row>
    <row r="1417" spans="1:13" ht="15" hidden="1" customHeight="1" outlineLevel="2" x14ac:dyDescent="0.25">
      <c r="A1417" s="1"/>
      <c r="B1417" s="8" t="str">
        <f t="shared" si="113"/>
        <v>kWh - Channel 86</v>
      </c>
      <c r="C1417" s="1">
        <f t="shared" si="114"/>
        <v>86</v>
      </c>
      <c r="D1417" s="10">
        <f t="shared" si="115"/>
        <v>5458</v>
      </c>
      <c r="E1417" s="1">
        <f t="shared" si="116"/>
        <v>5459</v>
      </c>
      <c r="F1417" s="17">
        <v>5085</v>
      </c>
      <c r="G1417" s="11" t="s">
        <v>220</v>
      </c>
      <c r="H1417" s="10">
        <f t="shared" si="117"/>
        <v>10170</v>
      </c>
      <c r="I1417" s="11">
        <f t="shared" si="118"/>
        <v>10171</v>
      </c>
      <c r="L1417" s="1" t="s">
        <v>121</v>
      </c>
      <c r="M1417" s="1" t="s">
        <v>55</v>
      </c>
    </row>
    <row r="1418" spans="1:13" ht="15" hidden="1" customHeight="1" outlineLevel="2" x14ac:dyDescent="0.25">
      <c r="A1418" s="1"/>
      <c r="B1418" s="8" t="str">
        <f t="shared" si="113"/>
        <v>kWh - Channel 87</v>
      </c>
      <c r="C1418" s="1">
        <f t="shared" si="114"/>
        <v>87</v>
      </c>
      <c r="D1418" s="10">
        <f t="shared" si="115"/>
        <v>5460</v>
      </c>
      <c r="E1418" s="1">
        <f t="shared" si="116"/>
        <v>5461</v>
      </c>
      <c r="F1418" s="17">
        <v>5086</v>
      </c>
      <c r="G1418" s="11" t="s">
        <v>220</v>
      </c>
      <c r="H1418" s="10">
        <f t="shared" si="117"/>
        <v>10172</v>
      </c>
      <c r="I1418" s="11">
        <f t="shared" si="118"/>
        <v>10173</v>
      </c>
      <c r="L1418" s="1" t="s">
        <v>121</v>
      </c>
      <c r="M1418" s="1" t="s">
        <v>55</v>
      </c>
    </row>
    <row r="1419" spans="1:13" ht="15" hidden="1" customHeight="1" outlineLevel="2" x14ac:dyDescent="0.25">
      <c r="A1419" s="1"/>
      <c r="B1419" s="8" t="str">
        <f t="shared" si="113"/>
        <v>kWh - Channel 88</v>
      </c>
      <c r="C1419" s="1">
        <f t="shared" si="114"/>
        <v>88</v>
      </c>
      <c r="D1419" s="10">
        <f t="shared" si="115"/>
        <v>5462</v>
      </c>
      <c r="E1419" s="1">
        <f t="shared" si="116"/>
        <v>5463</v>
      </c>
      <c r="F1419" s="17">
        <v>5087</v>
      </c>
      <c r="G1419" s="11" t="s">
        <v>220</v>
      </c>
      <c r="H1419" s="10">
        <f t="shared" si="117"/>
        <v>10174</v>
      </c>
      <c r="I1419" s="11">
        <f t="shared" si="118"/>
        <v>10175</v>
      </c>
      <c r="L1419" s="1" t="s">
        <v>121</v>
      </c>
      <c r="M1419" s="1" t="s">
        <v>55</v>
      </c>
    </row>
    <row r="1420" spans="1:13" ht="15" hidden="1" customHeight="1" outlineLevel="2" x14ac:dyDescent="0.25">
      <c r="A1420" s="1"/>
      <c r="B1420" s="8" t="str">
        <f t="shared" si="113"/>
        <v>kWh - Channel 89</v>
      </c>
      <c r="C1420" s="1">
        <f t="shared" si="114"/>
        <v>89</v>
      </c>
      <c r="D1420" s="10">
        <f t="shared" si="115"/>
        <v>5464</v>
      </c>
      <c r="E1420" s="1">
        <f t="shared" si="116"/>
        <v>5465</v>
      </c>
      <c r="F1420" s="17">
        <v>5088</v>
      </c>
      <c r="G1420" s="11" t="s">
        <v>220</v>
      </c>
      <c r="H1420" s="10">
        <f t="shared" si="117"/>
        <v>10176</v>
      </c>
      <c r="I1420" s="11">
        <f t="shared" si="118"/>
        <v>10177</v>
      </c>
      <c r="L1420" s="1" t="s">
        <v>121</v>
      </c>
      <c r="M1420" s="1" t="s">
        <v>55</v>
      </c>
    </row>
    <row r="1421" spans="1:13" ht="15" hidden="1" customHeight="1" outlineLevel="2" x14ac:dyDescent="0.25">
      <c r="A1421" s="1"/>
      <c r="B1421" s="8" t="str">
        <f t="shared" si="113"/>
        <v>kWh - Channel 90</v>
      </c>
      <c r="C1421" s="1">
        <f t="shared" si="114"/>
        <v>90</v>
      </c>
      <c r="D1421" s="10">
        <f t="shared" si="115"/>
        <v>5466</v>
      </c>
      <c r="E1421" s="1">
        <f t="shared" si="116"/>
        <v>5467</v>
      </c>
      <c r="F1421" s="17">
        <v>5089</v>
      </c>
      <c r="G1421" s="11" t="s">
        <v>220</v>
      </c>
      <c r="H1421" s="10">
        <f t="shared" si="117"/>
        <v>10178</v>
      </c>
      <c r="I1421" s="11">
        <f t="shared" si="118"/>
        <v>10179</v>
      </c>
      <c r="L1421" s="1" t="s">
        <v>121</v>
      </c>
      <c r="M1421" s="1" t="s">
        <v>55</v>
      </c>
    </row>
    <row r="1422" spans="1:13" ht="15" hidden="1" customHeight="1" outlineLevel="2" x14ac:dyDescent="0.25">
      <c r="A1422" s="1"/>
      <c r="B1422" s="8" t="str">
        <f t="shared" si="113"/>
        <v>kWh - Channel 91</v>
      </c>
      <c r="C1422" s="1">
        <f t="shared" si="114"/>
        <v>91</v>
      </c>
      <c r="D1422" s="10">
        <f t="shared" si="115"/>
        <v>5468</v>
      </c>
      <c r="E1422" s="1">
        <f t="shared" si="116"/>
        <v>5469</v>
      </c>
      <c r="F1422" s="17">
        <v>5090</v>
      </c>
      <c r="G1422" s="11" t="s">
        <v>220</v>
      </c>
      <c r="H1422" s="10">
        <f t="shared" si="117"/>
        <v>10180</v>
      </c>
      <c r="I1422" s="11">
        <f t="shared" si="118"/>
        <v>10181</v>
      </c>
      <c r="L1422" s="1" t="s">
        <v>121</v>
      </c>
      <c r="M1422" s="1" t="s">
        <v>55</v>
      </c>
    </row>
    <row r="1423" spans="1:13" ht="15" hidden="1" customHeight="1" outlineLevel="2" x14ac:dyDescent="0.25">
      <c r="A1423" s="1"/>
      <c r="B1423" s="8" t="str">
        <f t="shared" si="113"/>
        <v>kWh - Channel 92</v>
      </c>
      <c r="C1423" s="1">
        <f t="shared" si="114"/>
        <v>92</v>
      </c>
      <c r="D1423" s="10">
        <f t="shared" si="115"/>
        <v>5470</v>
      </c>
      <c r="E1423" s="1">
        <f t="shared" si="116"/>
        <v>5471</v>
      </c>
      <c r="F1423" s="17">
        <v>5091</v>
      </c>
      <c r="G1423" s="11" t="s">
        <v>220</v>
      </c>
      <c r="H1423" s="10">
        <f t="shared" si="117"/>
        <v>10182</v>
      </c>
      <c r="I1423" s="11">
        <f t="shared" si="118"/>
        <v>10183</v>
      </c>
      <c r="L1423" s="1" t="s">
        <v>121</v>
      </c>
      <c r="M1423" s="1" t="s">
        <v>55</v>
      </c>
    </row>
    <row r="1424" spans="1:13" ht="15" hidden="1" customHeight="1" outlineLevel="2" x14ac:dyDescent="0.25">
      <c r="A1424" s="1"/>
      <c r="B1424" s="8" t="str">
        <f t="shared" si="113"/>
        <v>kWh - Channel 93</v>
      </c>
      <c r="C1424" s="1">
        <f t="shared" si="114"/>
        <v>93</v>
      </c>
      <c r="D1424" s="10">
        <f t="shared" si="115"/>
        <v>5472</v>
      </c>
      <c r="E1424" s="1">
        <f t="shared" si="116"/>
        <v>5473</v>
      </c>
      <c r="F1424" s="17">
        <v>5092</v>
      </c>
      <c r="G1424" s="11" t="s">
        <v>220</v>
      </c>
      <c r="H1424" s="10">
        <f t="shared" si="117"/>
        <v>10184</v>
      </c>
      <c r="I1424" s="11">
        <f t="shared" si="118"/>
        <v>10185</v>
      </c>
      <c r="L1424" s="1" t="s">
        <v>121</v>
      </c>
      <c r="M1424" s="1" t="s">
        <v>55</v>
      </c>
    </row>
    <row r="1425" spans="1:16" ht="15.75" hidden="1" customHeight="1" outlineLevel="2" x14ac:dyDescent="0.25">
      <c r="B1425" s="8" t="str">
        <f t="shared" si="113"/>
        <v>kWh - Channel 94</v>
      </c>
      <c r="C1425" s="1">
        <f t="shared" si="114"/>
        <v>94</v>
      </c>
      <c r="D1425" s="10">
        <f t="shared" si="115"/>
        <v>5474</v>
      </c>
      <c r="E1425" s="1">
        <f t="shared" si="116"/>
        <v>5475</v>
      </c>
      <c r="F1425" s="17">
        <v>5093</v>
      </c>
      <c r="G1425" s="11" t="s">
        <v>220</v>
      </c>
      <c r="H1425" s="10">
        <f t="shared" si="117"/>
        <v>10186</v>
      </c>
      <c r="I1425" s="11">
        <f t="shared" si="118"/>
        <v>10187</v>
      </c>
      <c r="L1425" s="1" t="s">
        <v>121</v>
      </c>
      <c r="M1425" s="1" t="s">
        <v>55</v>
      </c>
    </row>
    <row r="1426" spans="1:16" ht="15.75" hidden="1" customHeight="1" outlineLevel="2" x14ac:dyDescent="0.25">
      <c r="B1426" s="8" t="str">
        <f t="shared" si="113"/>
        <v>kWh - Channel 95</v>
      </c>
      <c r="C1426" s="1">
        <f t="shared" si="114"/>
        <v>95</v>
      </c>
      <c r="D1426" s="10">
        <f t="shared" si="115"/>
        <v>5476</v>
      </c>
      <c r="E1426" s="1">
        <f t="shared" si="116"/>
        <v>5477</v>
      </c>
      <c r="F1426" s="17">
        <v>5094</v>
      </c>
      <c r="G1426" s="11" t="s">
        <v>220</v>
      </c>
      <c r="H1426" s="10">
        <f t="shared" si="117"/>
        <v>10188</v>
      </c>
      <c r="I1426" s="11">
        <f t="shared" si="118"/>
        <v>10189</v>
      </c>
      <c r="L1426" s="1" t="s">
        <v>121</v>
      </c>
      <c r="M1426" s="1" t="s">
        <v>55</v>
      </c>
    </row>
    <row r="1427" spans="1:16" ht="15.75" hidden="1" customHeight="1" outlineLevel="2" x14ac:dyDescent="0.25">
      <c r="B1427" s="8" t="str">
        <f t="shared" si="113"/>
        <v>kWh - Channel 96</v>
      </c>
      <c r="C1427" s="1">
        <f t="shared" si="114"/>
        <v>96</v>
      </c>
      <c r="D1427" s="10">
        <f t="shared" si="115"/>
        <v>5478</v>
      </c>
      <c r="E1427" s="1">
        <f t="shared" si="116"/>
        <v>5479</v>
      </c>
      <c r="F1427" s="17">
        <v>5095</v>
      </c>
      <c r="G1427" s="11" t="s">
        <v>220</v>
      </c>
      <c r="H1427" s="10">
        <f t="shared" si="117"/>
        <v>10190</v>
      </c>
      <c r="I1427" s="11">
        <f t="shared" si="118"/>
        <v>10191</v>
      </c>
      <c r="L1427" s="1" t="s">
        <v>121</v>
      </c>
      <c r="M1427" s="1" t="s">
        <v>55</v>
      </c>
    </row>
    <row r="1428" spans="1:16" outlineLevel="1" collapsed="1" x14ac:dyDescent="0.25"/>
    <row r="1429" spans="1:16" s="9" customFormat="1" outlineLevel="1" x14ac:dyDescent="0.25">
      <c r="A1429" s="7"/>
      <c r="B1429" s="8" t="s">
        <v>89</v>
      </c>
      <c r="C1429" s="8"/>
      <c r="D1429" s="10">
        <f>E1331+1</f>
        <v>5480</v>
      </c>
      <c r="E1429" s="1">
        <f>E1525</f>
        <v>5671</v>
      </c>
      <c r="F1429" s="17" t="s">
        <v>254</v>
      </c>
      <c r="G1429" s="11" t="s">
        <v>220</v>
      </c>
      <c r="H1429" s="10">
        <f>I1331+1</f>
        <v>10192</v>
      </c>
      <c r="I1429" s="11">
        <f>I1525</f>
        <v>10383</v>
      </c>
      <c r="J1429" s="1"/>
      <c r="K1429" s="11"/>
      <c r="L1429" s="1" t="s">
        <v>121</v>
      </c>
      <c r="M1429" s="1" t="s">
        <v>55</v>
      </c>
      <c r="N1429" s="1"/>
      <c r="O1429" s="1"/>
      <c r="P1429" s="8" t="s">
        <v>103</v>
      </c>
    </row>
    <row r="1430" spans="1:16" ht="15.75" hidden="1" customHeight="1" outlineLevel="2" x14ac:dyDescent="0.25">
      <c r="B1430" s="8" t="str">
        <f>CONCATENATE("kVARh - Channel ",C1430)</f>
        <v>kVARh - Channel 1</v>
      </c>
      <c r="C1430" s="1">
        <v>1</v>
      </c>
      <c r="D1430" s="10">
        <f>D1429</f>
        <v>5480</v>
      </c>
      <c r="E1430" s="1">
        <f>+D1430+1</f>
        <v>5481</v>
      </c>
      <c r="F1430" s="17">
        <v>5000</v>
      </c>
      <c r="G1430" s="11" t="s">
        <v>220</v>
      </c>
      <c r="H1430" s="10">
        <f>H1429</f>
        <v>10192</v>
      </c>
      <c r="I1430" s="11">
        <f>+H1430+1</f>
        <v>10193</v>
      </c>
      <c r="L1430" s="1" t="s">
        <v>121</v>
      </c>
      <c r="M1430" s="1" t="s">
        <v>55</v>
      </c>
    </row>
    <row r="1431" spans="1:16" ht="15.75" hidden="1" customHeight="1" outlineLevel="2" x14ac:dyDescent="0.25">
      <c r="B1431" s="8" t="str">
        <f t="shared" ref="B1431:B1494" si="119">CONCATENATE("kVARh - Channel ",C1431)</f>
        <v>kVARh - Channel 2</v>
      </c>
      <c r="C1431" s="1">
        <f>C1430+1</f>
        <v>2</v>
      </c>
      <c r="D1431" s="10">
        <f>E1430+1</f>
        <v>5482</v>
      </c>
      <c r="E1431" s="1">
        <f>+D1431+1</f>
        <v>5483</v>
      </c>
      <c r="F1431" s="17">
        <v>5001</v>
      </c>
      <c r="G1431" s="11" t="s">
        <v>220</v>
      </c>
      <c r="H1431" s="10">
        <f>I1430+1</f>
        <v>10194</v>
      </c>
      <c r="I1431" s="11">
        <f>+H1431+1</f>
        <v>10195</v>
      </c>
      <c r="L1431" s="1" t="s">
        <v>121</v>
      </c>
      <c r="M1431" s="1" t="s">
        <v>55</v>
      </c>
    </row>
    <row r="1432" spans="1:16" ht="15.75" hidden="1" customHeight="1" outlineLevel="2" x14ac:dyDescent="0.25">
      <c r="B1432" s="8" t="str">
        <f t="shared" si="119"/>
        <v>kVARh - Channel 3</v>
      </c>
      <c r="C1432" s="1">
        <f t="shared" ref="C1432:C1495" si="120">C1431+1</f>
        <v>3</v>
      </c>
      <c r="D1432" s="10">
        <f t="shared" ref="D1432:D1495" si="121">E1431+1</f>
        <v>5484</v>
      </c>
      <c r="E1432" s="1">
        <f t="shared" ref="E1432:E1495" si="122">+D1432+1</f>
        <v>5485</v>
      </c>
      <c r="F1432" s="17">
        <v>5002</v>
      </c>
      <c r="G1432" s="11" t="s">
        <v>220</v>
      </c>
      <c r="H1432" s="10">
        <f t="shared" ref="H1432:H1495" si="123">I1431+1</f>
        <v>10196</v>
      </c>
      <c r="I1432" s="11">
        <f t="shared" ref="I1432:I1495" si="124">+H1432+1</f>
        <v>10197</v>
      </c>
      <c r="L1432" s="1" t="s">
        <v>121</v>
      </c>
      <c r="M1432" s="1" t="s">
        <v>55</v>
      </c>
    </row>
    <row r="1433" spans="1:16" ht="15.75" hidden="1" customHeight="1" outlineLevel="2" x14ac:dyDescent="0.25">
      <c r="B1433" s="8" t="str">
        <f t="shared" si="119"/>
        <v>kVARh - Channel 4</v>
      </c>
      <c r="C1433" s="1">
        <f t="shared" si="120"/>
        <v>4</v>
      </c>
      <c r="D1433" s="10">
        <f t="shared" si="121"/>
        <v>5486</v>
      </c>
      <c r="E1433" s="1">
        <f t="shared" si="122"/>
        <v>5487</v>
      </c>
      <c r="F1433" s="17">
        <v>5003</v>
      </c>
      <c r="G1433" s="11" t="s">
        <v>220</v>
      </c>
      <c r="H1433" s="10">
        <f t="shared" si="123"/>
        <v>10198</v>
      </c>
      <c r="I1433" s="11">
        <f t="shared" si="124"/>
        <v>10199</v>
      </c>
      <c r="L1433" s="1" t="s">
        <v>121</v>
      </c>
      <c r="M1433" s="1" t="s">
        <v>55</v>
      </c>
    </row>
    <row r="1434" spans="1:16" ht="15.75" hidden="1" customHeight="1" outlineLevel="2" x14ac:dyDescent="0.25">
      <c r="B1434" s="8" t="str">
        <f t="shared" si="119"/>
        <v>kVARh - Channel 5</v>
      </c>
      <c r="C1434" s="1">
        <f t="shared" si="120"/>
        <v>5</v>
      </c>
      <c r="D1434" s="10">
        <f t="shared" si="121"/>
        <v>5488</v>
      </c>
      <c r="E1434" s="1">
        <f t="shared" si="122"/>
        <v>5489</v>
      </c>
      <c r="F1434" s="17">
        <v>5004</v>
      </c>
      <c r="G1434" s="11" t="s">
        <v>220</v>
      </c>
      <c r="H1434" s="10">
        <f t="shared" si="123"/>
        <v>10200</v>
      </c>
      <c r="I1434" s="11">
        <f t="shared" si="124"/>
        <v>10201</v>
      </c>
      <c r="L1434" s="1" t="s">
        <v>121</v>
      </c>
      <c r="M1434" s="1" t="s">
        <v>55</v>
      </c>
    </row>
    <row r="1435" spans="1:16" ht="15.75" hidden="1" customHeight="1" outlineLevel="2" x14ac:dyDescent="0.25">
      <c r="B1435" s="8" t="str">
        <f t="shared" si="119"/>
        <v>kVARh - Channel 6</v>
      </c>
      <c r="C1435" s="1">
        <f t="shared" si="120"/>
        <v>6</v>
      </c>
      <c r="D1435" s="10">
        <f t="shared" si="121"/>
        <v>5490</v>
      </c>
      <c r="E1435" s="1">
        <f t="shared" si="122"/>
        <v>5491</v>
      </c>
      <c r="F1435" s="17">
        <v>5005</v>
      </c>
      <c r="G1435" s="11" t="s">
        <v>220</v>
      </c>
      <c r="H1435" s="10">
        <f t="shared" si="123"/>
        <v>10202</v>
      </c>
      <c r="I1435" s="11">
        <f t="shared" si="124"/>
        <v>10203</v>
      </c>
      <c r="L1435" s="1" t="s">
        <v>121</v>
      </c>
      <c r="M1435" s="1" t="s">
        <v>55</v>
      </c>
    </row>
    <row r="1436" spans="1:16" ht="15.75" hidden="1" customHeight="1" outlineLevel="2" x14ac:dyDescent="0.25">
      <c r="B1436" s="8" t="str">
        <f t="shared" si="119"/>
        <v>kVARh - Channel 7</v>
      </c>
      <c r="C1436" s="1">
        <f t="shared" si="120"/>
        <v>7</v>
      </c>
      <c r="D1436" s="10">
        <f t="shared" si="121"/>
        <v>5492</v>
      </c>
      <c r="E1436" s="1">
        <f t="shared" si="122"/>
        <v>5493</v>
      </c>
      <c r="F1436" s="17">
        <v>5006</v>
      </c>
      <c r="G1436" s="11" t="s">
        <v>220</v>
      </c>
      <c r="H1436" s="10">
        <f t="shared" si="123"/>
        <v>10204</v>
      </c>
      <c r="I1436" s="11">
        <f t="shared" si="124"/>
        <v>10205</v>
      </c>
      <c r="L1436" s="1" t="s">
        <v>121</v>
      </c>
      <c r="M1436" s="1" t="s">
        <v>55</v>
      </c>
    </row>
    <row r="1437" spans="1:16" ht="15.75" hidden="1" customHeight="1" outlineLevel="2" x14ac:dyDescent="0.25">
      <c r="B1437" s="8" t="str">
        <f t="shared" si="119"/>
        <v>kVARh - Channel 8</v>
      </c>
      <c r="C1437" s="1">
        <f t="shared" si="120"/>
        <v>8</v>
      </c>
      <c r="D1437" s="10">
        <f t="shared" si="121"/>
        <v>5494</v>
      </c>
      <c r="E1437" s="1">
        <f t="shared" si="122"/>
        <v>5495</v>
      </c>
      <c r="F1437" s="17">
        <v>5007</v>
      </c>
      <c r="G1437" s="11" t="s">
        <v>220</v>
      </c>
      <c r="H1437" s="10">
        <f t="shared" si="123"/>
        <v>10206</v>
      </c>
      <c r="I1437" s="11">
        <f t="shared" si="124"/>
        <v>10207</v>
      </c>
      <c r="L1437" s="1" t="s">
        <v>121</v>
      </c>
      <c r="M1437" s="1" t="s">
        <v>55</v>
      </c>
    </row>
    <row r="1438" spans="1:16" ht="15.75" hidden="1" customHeight="1" outlineLevel="2" x14ac:dyDescent="0.25">
      <c r="B1438" s="8" t="str">
        <f t="shared" si="119"/>
        <v>kVARh - Channel 9</v>
      </c>
      <c r="C1438" s="1">
        <f t="shared" si="120"/>
        <v>9</v>
      </c>
      <c r="D1438" s="10">
        <f t="shared" si="121"/>
        <v>5496</v>
      </c>
      <c r="E1438" s="1">
        <f t="shared" si="122"/>
        <v>5497</v>
      </c>
      <c r="F1438" s="17">
        <v>5008</v>
      </c>
      <c r="G1438" s="11" t="s">
        <v>220</v>
      </c>
      <c r="H1438" s="10">
        <f t="shared" si="123"/>
        <v>10208</v>
      </c>
      <c r="I1438" s="11">
        <f t="shared" si="124"/>
        <v>10209</v>
      </c>
      <c r="L1438" s="1" t="s">
        <v>121</v>
      </c>
      <c r="M1438" s="1" t="s">
        <v>55</v>
      </c>
    </row>
    <row r="1439" spans="1:16" ht="15.75" hidden="1" customHeight="1" outlineLevel="2" x14ac:dyDescent="0.25">
      <c r="B1439" s="8" t="str">
        <f t="shared" si="119"/>
        <v>kVARh - Channel 10</v>
      </c>
      <c r="C1439" s="1">
        <f t="shared" si="120"/>
        <v>10</v>
      </c>
      <c r="D1439" s="10">
        <f t="shared" si="121"/>
        <v>5498</v>
      </c>
      <c r="E1439" s="1">
        <f t="shared" si="122"/>
        <v>5499</v>
      </c>
      <c r="F1439" s="17">
        <v>5009</v>
      </c>
      <c r="G1439" s="11" t="s">
        <v>220</v>
      </c>
      <c r="H1439" s="10">
        <f t="shared" si="123"/>
        <v>10210</v>
      </c>
      <c r="I1439" s="11">
        <f t="shared" si="124"/>
        <v>10211</v>
      </c>
      <c r="L1439" s="1" t="s">
        <v>121</v>
      </c>
      <c r="M1439" s="1" t="s">
        <v>55</v>
      </c>
    </row>
    <row r="1440" spans="1:16" ht="15.75" hidden="1" customHeight="1" outlineLevel="2" x14ac:dyDescent="0.25">
      <c r="B1440" s="8" t="str">
        <f t="shared" si="119"/>
        <v>kVARh - Channel 11</v>
      </c>
      <c r="C1440" s="1">
        <f t="shared" si="120"/>
        <v>11</v>
      </c>
      <c r="D1440" s="10">
        <f t="shared" si="121"/>
        <v>5500</v>
      </c>
      <c r="E1440" s="1">
        <f t="shared" si="122"/>
        <v>5501</v>
      </c>
      <c r="F1440" s="17">
        <v>5010</v>
      </c>
      <c r="G1440" s="11" t="s">
        <v>220</v>
      </c>
      <c r="H1440" s="10">
        <f t="shared" si="123"/>
        <v>10212</v>
      </c>
      <c r="I1440" s="11">
        <f t="shared" si="124"/>
        <v>10213</v>
      </c>
      <c r="L1440" s="1" t="s">
        <v>121</v>
      </c>
      <c r="M1440" s="1" t="s">
        <v>55</v>
      </c>
    </row>
    <row r="1441" spans="1:13" ht="15" hidden="1" customHeight="1" outlineLevel="2" x14ac:dyDescent="0.25">
      <c r="A1441" s="1"/>
      <c r="B1441" s="8" t="str">
        <f t="shared" si="119"/>
        <v>kVARh - Channel 12</v>
      </c>
      <c r="C1441" s="1">
        <f t="shared" si="120"/>
        <v>12</v>
      </c>
      <c r="D1441" s="10">
        <f t="shared" si="121"/>
        <v>5502</v>
      </c>
      <c r="E1441" s="1">
        <f t="shared" si="122"/>
        <v>5503</v>
      </c>
      <c r="F1441" s="17">
        <v>5011</v>
      </c>
      <c r="G1441" s="11" t="s">
        <v>220</v>
      </c>
      <c r="H1441" s="10">
        <f t="shared" si="123"/>
        <v>10214</v>
      </c>
      <c r="I1441" s="11">
        <f t="shared" si="124"/>
        <v>10215</v>
      </c>
      <c r="L1441" s="1" t="s">
        <v>121</v>
      </c>
      <c r="M1441" s="1" t="s">
        <v>55</v>
      </c>
    </row>
    <row r="1442" spans="1:13" ht="15" hidden="1" customHeight="1" outlineLevel="2" x14ac:dyDescent="0.25">
      <c r="A1442" s="1"/>
      <c r="B1442" s="8" t="str">
        <f t="shared" si="119"/>
        <v>kVARh - Channel 13</v>
      </c>
      <c r="C1442" s="1">
        <f t="shared" si="120"/>
        <v>13</v>
      </c>
      <c r="D1442" s="10">
        <f t="shared" si="121"/>
        <v>5504</v>
      </c>
      <c r="E1442" s="1">
        <f t="shared" si="122"/>
        <v>5505</v>
      </c>
      <c r="F1442" s="17">
        <v>5012</v>
      </c>
      <c r="G1442" s="11" t="s">
        <v>220</v>
      </c>
      <c r="H1442" s="10">
        <f t="shared" si="123"/>
        <v>10216</v>
      </c>
      <c r="I1442" s="11">
        <f t="shared" si="124"/>
        <v>10217</v>
      </c>
      <c r="L1442" s="1" t="s">
        <v>121</v>
      </c>
      <c r="M1442" s="1" t="s">
        <v>55</v>
      </c>
    </row>
    <row r="1443" spans="1:13" ht="15" hidden="1" customHeight="1" outlineLevel="2" x14ac:dyDescent="0.25">
      <c r="A1443" s="1"/>
      <c r="B1443" s="8" t="str">
        <f t="shared" si="119"/>
        <v>kVARh - Channel 14</v>
      </c>
      <c r="C1443" s="1">
        <f t="shared" si="120"/>
        <v>14</v>
      </c>
      <c r="D1443" s="10">
        <f t="shared" si="121"/>
        <v>5506</v>
      </c>
      <c r="E1443" s="1">
        <f t="shared" si="122"/>
        <v>5507</v>
      </c>
      <c r="F1443" s="17">
        <v>5013</v>
      </c>
      <c r="G1443" s="11" t="s">
        <v>220</v>
      </c>
      <c r="H1443" s="10">
        <f t="shared" si="123"/>
        <v>10218</v>
      </c>
      <c r="I1443" s="11">
        <f t="shared" si="124"/>
        <v>10219</v>
      </c>
      <c r="L1443" s="1" t="s">
        <v>121</v>
      </c>
      <c r="M1443" s="1" t="s">
        <v>55</v>
      </c>
    </row>
    <row r="1444" spans="1:13" ht="15" hidden="1" customHeight="1" outlineLevel="2" x14ac:dyDescent="0.25">
      <c r="A1444" s="1"/>
      <c r="B1444" s="8" t="str">
        <f t="shared" si="119"/>
        <v>kVARh - Channel 15</v>
      </c>
      <c r="C1444" s="1">
        <f t="shared" si="120"/>
        <v>15</v>
      </c>
      <c r="D1444" s="10">
        <f t="shared" si="121"/>
        <v>5508</v>
      </c>
      <c r="E1444" s="1">
        <f t="shared" si="122"/>
        <v>5509</v>
      </c>
      <c r="F1444" s="17">
        <v>5014</v>
      </c>
      <c r="G1444" s="11" t="s">
        <v>220</v>
      </c>
      <c r="H1444" s="10">
        <f t="shared" si="123"/>
        <v>10220</v>
      </c>
      <c r="I1444" s="11">
        <f t="shared" si="124"/>
        <v>10221</v>
      </c>
      <c r="L1444" s="1" t="s">
        <v>121</v>
      </c>
      <c r="M1444" s="1" t="s">
        <v>55</v>
      </c>
    </row>
    <row r="1445" spans="1:13" ht="15" hidden="1" customHeight="1" outlineLevel="2" x14ac:dyDescent="0.25">
      <c r="A1445" s="1"/>
      <c r="B1445" s="8" t="str">
        <f t="shared" si="119"/>
        <v>kVARh - Channel 16</v>
      </c>
      <c r="C1445" s="1">
        <f t="shared" si="120"/>
        <v>16</v>
      </c>
      <c r="D1445" s="10">
        <f t="shared" si="121"/>
        <v>5510</v>
      </c>
      <c r="E1445" s="1">
        <f t="shared" si="122"/>
        <v>5511</v>
      </c>
      <c r="F1445" s="17">
        <v>5015</v>
      </c>
      <c r="G1445" s="11" t="s">
        <v>220</v>
      </c>
      <c r="H1445" s="10">
        <f t="shared" si="123"/>
        <v>10222</v>
      </c>
      <c r="I1445" s="11">
        <f t="shared" si="124"/>
        <v>10223</v>
      </c>
      <c r="L1445" s="1" t="s">
        <v>121</v>
      </c>
      <c r="M1445" s="1" t="s">
        <v>55</v>
      </c>
    </row>
    <row r="1446" spans="1:13" ht="15" hidden="1" customHeight="1" outlineLevel="2" x14ac:dyDescent="0.25">
      <c r="A1446" s="1"/>
      <c r="B1446" s="8" t="str">
        <f t="shared" si="119"/>
        <v>kVARh - Channel 17</v>
      </c>
      <c r="C1446" s="1">
        <f t="shared" si="120"/>
        <v>17</v>
      </c>
      <c r="D1446" s="10">
        <f t="shared" si="121"/>
        <v>5512</v>
      </c>
      <c r="E1446" s="1">
        <f t="shared" si="122"/>
        <v>5513</v>
      </c>
      <c r="F1446" s="17">
        <v>5016</v>
      </c>
      <c r="G1446" s="11" t="s">
        <v>220</v>
      </c>
      <c r="H1446" s="10">
        <f t="shared" si="123"/>
        <v>10224</v>
      </c>
      <c r="I1446" s="11">
        <f t="shared" si="124"/>
        <v>10225</v>
      </c>
      <c r="L1446" s="1" t="s">
        <v>121</v>
      </c>
      <c r="M1446" s="1" t="s">
        <v>55</v>
      </c>
    </row>
    <row r="1447" spans="1:13" ht="15" hidden="1" customHeight="1" outlineLevel="2" x14ac:dyDescent="0.25">
      <c r="A1447" s="1"/>
      <c r="B1447" s="8" t="str">
        <f t="shared" si="119"/>
        <v>kVARh - Channel 18</v>
      </c>
      <c r="C1447" s="1">
        <f t="shared" si="120"/>
        <v>18</v>
      </c>
      <c r="D1447" s="10">
        <f t="shared" si="121"/>
        <v>5514</v>
      </c>
      <c r="E1447" s="1">
        <f t="shared" si="122"/>
        <v>5515</v>
      </c>
      <c r="F1447" s="17">
        <v>5017</v>
      </c>
      <c r="G1447" s="11" t="s">
        <v>220</v>
      </c>
      <c r="H1447" s="10">
        <f t="shared" si="123"/>
        <v>10226</v>
      </c>
      <c r="I1447" s="11">
        <f t="shared" si="124"/>
        <v>10227</v>
      </c>
      <c r="L1447" s="1" t="s">
        <v>121</v>
      </c>
      <c r="M1447" s="1" t="s">
        <v>55</v>
      </c>
    </row>
    <row r="1448" spans="1:13" ht="15" hidden="1" customHeight="1" outlineLevel="2" x14ac:dyDescent="0.25">
      <c r="A1448" s="1"/>
      <c r="B1448" s="8" t="str">
        <f t="shared" si="119"/>
        <v>kVARh - Channel 19</v>
      </c>
      <c r="C1448" s="1">
        <f t="shared" si="120"/>
        <v>19</v>
      </c>
      <c r="D1448" s="10">
        <f t="shared" si="121"/>
        <v>5516</v>
      </c>
      <c r="E1448" s="1">
        <f t="shared" si="122"/>
        <v>5517</v>
      </c>
      <c r="F1448" s="17">
        <v>5018</v>
      </c>
      <c r="G1448" s="11" t="s">
        <v>220</v>
      </c>
      <c r="H1448" s="10">
        <f t="shared" si="123"/>
        <v>10228</v>
      </c>
      <c r="I1448" s="11">
        <f t="shared" si="124"/>
        <v>10229</v>
      </c>
      <c r="L1448" s="1" t="s">
        <v>121</v>
      </c>
      <c r="M1448" s="1" t="s">
        <v>55</v>
      </c>
    </row>
    <row r="1449" spans="1:13" ht="15" hidden="1" customHeight="1" outlineLevel="2" x14ac:dyDescent="0.25">
      <c r="A1449" s="1"/>
      <c r="B1449" s="8" t="str">
        <f t="shared" si="119"/>
        <v>kVARh - Channel 20</v>
      </c>
      <c r="C1449" s="1">
        <f t="shared" si="120"/>
        <v>20</v>
      </c>
      <c r="D1449" s="10">
        <f t="shared" si="121"/>
        <v>5518</v>
      </c>
      <c r="E1449" s="1">
        <f t="shared" si="122"/>
        <v>5519</v>
      </c>
      <c r="F1449" s="17">
        <v>5019</v>
      </c>
      <c r="G1449" s="11" t="s">
        <v>220</v>
      </c>
      <c r="H1449" s="10">
        <f t="shared" si="123"/>
        <v>10230</v>
      </c>
      <c r="I1449" s="11">
        <f t="shared" si="124"/>
        <v>10231</v>
      </c>
      <c r="L1449" s="1" t="s">
        <v>121</v>
      </c>
      <c r="M1449" s="1" t="s">
        <v>55</v>
      </c>
    </row>
    <row r="1450" spans="1:13" ht="15" hidden="1" customHeight="1" outlineLevel="2" x14ac:dyDescent="0.25">
      <c r="A1450" s="1"/>
      <c r="B1450" s="8" t="str">
        <f t="shared" si="119"/>
        <v>kVARh - Channel 21</v>
      </c>
      <c r="C1450" s="1">
        <f t="shared" si="120"/>
        <v>21</v>
      </c>
      <c r="D1450" s="10">
        <f t="shared" si="121"/>
        <v>5520</v>
      </c>
      <c r="E1450" s="1">
        <f t="shared" si="122"/>
        <v>5521</v>
      </c>
      <c r="F1450" s="17">
        <v>5020</v>
      </c>
      <c r="G1450" s="11" t="s">
        <v>220</v>
      </c>
      <c r="H1450" s="10">
        <f t="shared" si="123"/>
        <v>10232</v>
      </c>
      <c r="I1450" s="11">
        <f t="shared" si="124"/>
        <v>10233</v>
      </c>
      <c r="L1450" s="1" t="s">
        <v>121</v>
      </c>
      <c r="M1450" s="1" t="s">
        <v>55</v>
      </c>
    </row>
    <row r="1451" spans="1:13" ht="15" hidden="1" customHeight="1" outlineLevel="2" x14ac:dyDescent="0.25">
      <c r="A1451" s="1"/>
      <c r="B1451" s="8" t="str">
        <f t="shared" si="119"/>
        <v>kVARh - Channel 22</v>
      </c>
      <c r="C1451" s="1">
        <f t="shared" si="120"/>
        <v>22</v>
      </c>
      <c r="D1451" s="10">
        <f t="shared" si="121"/>
        <v>5522</v>
      </c>
      <c r="E1451" s="1">
        <f t="shared" si="122"/>
        <v>5523</v>
      </c>
      <c r="F1451" s="17">
        <v>5021</v>
      </c>
      <c r="G1451" s="11" t="s">
        <v>220</v>
      </c>
      <c r="H1451" s="10">
        <f t="shared" si="123"/>
        <v>10234</v>
      </c>
      <c r="I1451" s="11">
        <f t="shared" si="124"/>
        <v>10235</v>
      </c>
      <c r="L1451" s="1" t="s">
        <v>121</v>
      </c>
      <c r="M1451" s="1" t="s">
        <v>55</v>
      </c>
    </row>
    <row r="1452" spans="1:13" ht="15" hidden="1" customHeight="1" outlineLevel="2" x14ac:dyDescent="0.25">
      <c r="A1452" s="1"/>
      <c r="B1452" s="8" t="str">
        <f t="shared" si="119"/>
        <v>kVARh - Channel 23</v>
      </c>
      <c r="C1452" s="1">
        <f t="shared" si="120"/>
        <v>23</v>
      </c>
      <c r="D1452" s="10">
        <f t="shared" si="121"/>
        <v>5524</v>
      </c>
      <c r="E1452" s="1">
        <f t="shared" si="122"/>
        <v>5525</v>
      </c>
      <c r="F1452" s="17">
        <v>5022</v>
      </c>
      <c r="G1452" s="11" t="s">
        <v>220</v>
      </c>
      <c r="H1452" s="10">
        <f t="shared" si="123"/>
        <v>10236</v>
      </c>
      <c r="I1452" s="11">
        <f t="shared" si="124"/>
        <v>10237</v>
      </c>
      <c r="L1452" s="1" t="s">
        <v>121</v>
      </c>
      <c r="M1452" s="1" t="s">
        <v>55</v>
      </c>
    </row>
    <row r="1453" spans="1:13" ht="15" hidden="1" customHeight="1" outlineLevel="2" x14ac:dyDescent="0.25">
      <c r="A1453" s="1"/>
      <c r="B1453" s="8" t="str">
        <f t="shared" si="119"/>
        <v>kVARh - Channel 24</v>
      </c>
      <c r="C1453" s="1">
        <f t="shared" si="120"/>
        <v>24</v>
      </c>
      <c r="D1453" s="10">
        <f t="shared" si="121"/>
        <v>5526</v>
      </c>
      <c r="E1453" s="1">
        <f t="shared" si="122"/>
        <v>5527</v>
      </c>
      <c r="F1453" s="17">
        <v>5023</v>
      </c>
      <c r="G1453" s="11" t="s">
        <v>220</v>
      </c>
      <c r="H1453" s="10">
        <f t="shared" si="123"/>
        <v>10238</v>
      </c>
      <c r="I1453" s="11">
        <f t="shared" si="124"/>
        <v>10239</v>
      </c>
      <c r="L1453" s="1" t="s">
        <v>121</v>
      </c>
      <c r="M1453" s="1" t="s">
        <v>55</v>
      </c>
    </row>
    <row r="1454" spans="1:13" ht="15" hidden="1" customHeight="1" outlineLevel="2" x14ac:dyDescent="0.25">
      <c r="A1454" s="1"/>
      <c r="B1454" s="8" t="str">
        <f t="shared" si="119"/>
        <v>kVARh - Channel 25</v>
      </c>
      <c r="C1454" s="1">
        <f t="shared" si="120"/>
        <v>25</v>
      </c>
      <c r="D1454" s="10">
        <f t="shared" si="121"/>
        <v>5528</v>
      </c>
      <c r="E1454" s="1">
        <f t="shared" si="122"/>
        <v>5529</v>
      </c>
      <c r="F1454" s="17">
        <v>5024</v>
      </c>
      <c r="G1454" s="11" t="s">
        <v>220</v>
      </c>
      <c r="H1454" s="10">
        <f t="shared" si="123"/>
        <v>10240</v>
      </c>
      <c r="I1454" s="11">
        <f t="shared" si="124"/>
        <v>10241</v>
      </c>
      <c r="L1454" s="1" t="s">
        <v>121</v>
      </c>
      <c r="M1454" s="1" t="s">
        <v>55</v>
      </c>
    </row>
    <row r="1455" spans="1:13" ht="15" hidden="1" customHeight="1" outlineLevel="2" x14ac:dyDescent="0.25">
      <c r="A1455" s="1"/>
      <c r="B1455" s="8" t="str">
        <f t="shared" si="119"/>
        <v>kVARh - Channel 26</v>
      </c>
      <c r="C1455" s="1">
        <f t="shared" si="120"/>
        <v>26</v>
      </c>
      <c r="D1455" s="10">
        <f t="shared" si="121"/>
        <v>5530</v>
      </c>
      <c r="E1455" s="1">
        <f t="shared" si="122"/>
        <v>5531</v>
      </c>
      <c r="F1455" s="17">
        <v>5025</v>
      </c>
      <c r="G1455" s="11" t="s">
        <v>220</v>
      </c>
      <c r="H1455" s="10">
        <f t="shared" si="123"/>
        <v>10242</v>
      </c>
      <c r="I1455" s="11">
        <f t="shared" si="124"/>
        <v>10243</v>
      </c>
      <c r="L1455" s="1" t="s">
        <v>121</v>
      </c>
      <c r="M1455" s="1" t="s">
        <v>55</v>
      </c>
    </row>
    <row r="1456" spans="1:13" ht="15" hidden="1" customHeight="1" outlineLevel="2" x14ac:dyDescent="0.25">
      <c r="A1456" s="1"/>
      <c r="B1456" s="8" t="str">
        <f t="shared" si="119"/>
        <v>kVARh - Channel 27</v>
      </c>
      <c r="C1456" s="1">
        <f t="shared" si="120"/>
        <v>27</v>
      </c>
      <c r="D1456" s="10">
        <f t="shared" si="121"/>
        <v>5532</v>
      </c>
      <c r="E1456" s="1">
        <f t="shared" si="122"/>
        <v>5533</v>
      </c>
      <c r="F1456" s="17">
        <v>5026</v>
      </c>
      <c r="G1456" s="11" t="s">
        <v>220</v>
      </c>
      <c r="H1456" s="10">
        <f t="shared" si="123"/>
        <v>10244</v>
      </c>
      <c r="I1456" s="11">
        <f t="shared" si="124"/>
        <v>10245</v>
      </c>
      <c r="L1456" s="1" t="s">
        <v>121</v>
      </c>
      <c r="M1456" s="1" t="s">
        <v>55</v>
      </c>
    </row>
    <row r="1457" spans="1:13" ht="15" hidden="1" customHeight="1" outlineLevel="2" x14ac:dyDescent="0.25">
      <c r="A1457" s="1"/>
      <c r="B1457" s="8" t="str">
        <f t="shared" si="119"/>
        <v>kVARh - Channel 28</v>
      </c>
      <c r="C1457" s="1">
        <f t="shared" si="120"/>
        <v>28</v>
      </c>
      <c r="D1457" s="10">
        <f t="shared" si="121"/>
        <v>5534</v>
      </c>
      <c r="E1457" s="1">
        <f t="shared" si="122"/>
        <v>5535</v>
      </c>
      <c r="F1457" s="17">
        <v>5027</v>
      </c>
      <c r="G1457" s="11" t="s">
        <v>220</v>
      </c>
      <c r="H1457" s="10">
        <f t="shared" si="123"/>
        <v>10246</v>
      </c>
      <c r="I1457" s="11">
        <f t="shared" si="124"/>
        <v>10247</v>
      </c>
      <c r="L1457" s="1" t="s">
        <v>121</v>
      </c>
      <c r="M1457" s="1" t="s">
        <v>55</v>
      </c>
    </row>
    <row r="1458" spans="1:13" ht="15" hidden="1" customHeight="1" outlineLevel="2" x14ac:dyDescent="0.25">
      <c r="A1458" s="1"/>
      <c r="B1458" s="8" t="str">
        <f t="shared" si="119"/>
        <v>kVARh - Channel 29</v>
      </c>
      <c r="C1458" s="1">
        <f t="shared" si="120"/>
        <v>29</v>
      </c>
      <c r="D1458" s="10">
        <f t="shared" si="121"/>
        <v>5536</v>
      </c>
      <c r="E1458" s="1">
        <f t="shared" si="122"/>
        <v>5537</v>
      </c>
      <c r="F1458" s="17">
        <v>5028</v>
      </c>
      <c r="G1458" s="11" t="s">
        <v>220</v>
      </c>
      <c r="H1458" s="10">
        <f t="shared" si="123"/>
        <v>10248</v>
      </c>
      <c r="I1458" s="11">
        <f t="shared" si="124"/>
        <v>10249</v>
      </c>
      <c r="L1458" s="1" t="s">
        <v>121</v>
      </c>
      <c r="M1458" s="1" t="s">
        <v>55</v>
      </c>
    </row>
    <row r="1459" spans="1:13" ht="15" hidden="1" customHeight="1" outlineLevel="2" x14ac:dyDescent="0.25">
      <c r="A1459" s="1"/>
      <c r="B1459" s="8" t="str">
        <f t="shared" si="119"/>
        <v>kVARh - Channel 30</v>
      </c>
      <c r="C1459" s="1">
        <f t="shared" si="120"/>
        <v>30</v>
      </c>
      <c r="D1459" s="10">
        <f t="shared" si="121"/>
        <v>5538</v>
      </c>
      <c r="E1459" s="1">
        <f t="shared" si="122"/>
        <v>5539</v>
      </c>
      <c r="F1459" s="17">
        <v>5029</v>
      </c>
      <c r="G1459" s="11" t="s">
        <v>220</v>
      </c>
      <c r="H1459" s="10">
        <f t="shared" si="123"/>
        <v>10250</v>
      </c>
      <c r="I1459" s="11">
        <f t="shared" si="124"/>
        <v>10251</v>
      </c>
      <c r="L1459" s="1" t="s">
        <v>121</v>
      </c>
      <c r="M1459" s="1" t="s">
        <v>55</v>
      </c>
    </row>
    <row r="1460" spans="1:13" ht="15" hidden="1" customHeight="1" outlineLevel="2" x14ac:dyDescent="0.25">
      <c r="A1460" s="1"/>
      <c r="B1460" s="8" t="str">
        <f t="shared" si="119"/>
        <v>kVARh - Channel 31</v>
      </c>
      <c r="C1460" s="1">
        <f t="shared" si="120"/>
        <v>31</v>
      </c>
      <c r="D1460" s="10">
        <f t="shared" si="121"/>
        <v>5540</v>
      </c>
      <c r="E1460" s="1">
        <f t="shared" si="122"/>
        <v>5541</v>
      </c>
      <c r="F1460" s="17">
        <v>5030</v>
      </c>
      <c r="G1460" s="11" t="s">
        <v>220</v>
      </c>
      <c r="H1460" s="10">
        <f t="shared" si="123"/>
        <v>10252</v>
      </c>
      <c r="I1460" s="11">
        <f t="shared" si="124"/>
        <v>10253</v>
      </c>
      <c r="L1460" s="1" t="s">
        <v>121</v>
      </c>
      <c r="M1460" s="1" t="s">
        <v>55</v>
      </c>
    </row>
    <row r="1461" spans="1:13" ht="15" hidden="1" customHeight="1" outlineLevel="2" x14ac:dyDescent="0.25">
      <c r="A1461" s="1"/>
      <c r="B1461" s="8" t="str">
        <f t="shared" si="119"/>
        <v>kVARh - Channel 32</v>
      </c>
      <c r="C1461" s="1">
        <f t="shared" si="120"/>
        <v>32</v>
      </c>
      <c r="D1461" s="10">
        <f t="shared" si="121"/>
        <v>5542</v>
      </c>
      <c r="E1461" s="1">
        <f t="shared" si="122"/>
        <v>5543</v>
      </c>
      <c r="F1461" s="17">
        <v>5031</v>
      </c>
      <c r="G1461" s="11" t="s">
        <v>220</v>
      </c>
      <c r="H1461" s="10">
        <f t="shared" si="123"/>
        <v>10254</v>
      </c>
      <c r="I1461" s="11">
        <f t="shared" si="124"/>
        <v>10255</v>
      </c>
      <c r="L1461" s="1" t="s">
        <v>121</v>
      </c>
      <c r="M1461" s="1" t="s">
        <v>55</v>
      </c>
    </row>
    <row r="1462" spans="1:13" ht="15" hidden="1" customHeight="1" outlineLevel="2" x14ac:dyDescent="0.25">
      <c r="A1462" s="1"/>
      <c r="B1462" s="8" t="str">
        <f t="shared" si="119"/>
        <v>kVARh - Channel 33</v>
      </c>
      <c r="C1462" s="1">
        <f t="shared" si="120"/>
        <v>33</v>
      </c>
      <c r="D1462" s="10">
        <f t="shared" si="121"/>
        <v>5544</v>
      </c>
      <c r="E1462" s="1">
        <f t="shared" si="122"/>
        <v>5545</v>
      </c>
      <c r="F1462" s="17">
        <v>5032</v>
      </c>
      <c r="G1462" s="11" t="s">
        <v>220</v>
      </c>
      <c r="H1462" s="10">
        <f t="shared" si="123"/>
        <v>10256</v>
      </c>
      <c r="I1462" s="11">
        <f t="shared" si="124"/>
        <v>10257</v>
      </c>
      <c r="L1462" s="1" t="s">
        <v>121</v>
      </c>
      <c r="M1462" s="1" t="s">
        <v>55</v>
      </c>
    </row>
    <row r="1463" spans="1:13" ht="15" hidden="1" customHeight="1" outlineLevel="2" x14ac:dyDescent="0.25">
      <c r="A1463" s="1"/>
      <c r="B1463" s="8" t="str">
        <f t="shared" si="119"/>
        <v>kVARh - Channel 34</v>
      </c>
      <c r="C1463" s="1">
        <f t="shared" si="120"/>
        <v>34</v>
      </c>
      <c r="D1463" s="10">
        <f t="shared" si="121"/>
        <v>5546</v>
      </c>
      <c r="E1463" s="1">
        <f t="shared" si="122"/>
        <v>5547</v>
      </c>
      <c r="F1463" s="17">
        <v>5033</v>
      </c>
      <c r="G1463" s="11" t="s">
        <v>220</v>
      </c>
      <c r="H1463" s="10">
        <f t="shared" si="123"/>
        <v>10258</v>
      </c>
      <c r="I1463" s="11">
        <f t="shared" si="124"/>
        <v>10259</v>
      </c>
      <c r="L1463" s="1" t="s">
        <v>121</v>
      </c>
      <c r="M1463" s="1" t="s">
        <v>55</v>
      </c>
    </row>
    <row r="1464" spans="1:13" ht="15" hidden="1" customHeight="1" outlineLevel="2" x14ac:dyDescent="0.25">
      <c r="A1464" s="1"/>
      <c r="B1464" s="8" t="str">
        <f t="shared" si="119"/>
        <v>kVARh - Channel 35</v>
      </c>
      <c r="C1464" s="1">
        <f t="shared" si="120"/>
        <v>35</v>
      </c>
      <c r="D1464" s="10">
        <f t="shared" si="121"/>
        <v>5548</v>
      </c>
      <c r="E1464" s="1">
        <f t="shared" si="122"/>
        <v>5549</v>
      </c>
      <c r="F1464" s="17">
        <v>5034</v>
      </c>
      <c r="G1464" s="11" t="s">
        <v>220</v>
      </c>
      <c r="H1464" s="10">
        <f t="shared" si="123"/>
        <v>10260</v>
      </c>
      <c r="I1464" s="11">
        <f t="shared" si="124"/>
        <v>10261</v>
      </c>
      <c r="L1464" s="1" t="s">
        <v>121</v>
      </c>
      <c r="M1464" s="1" t="s">
        <v>55</v>
      </c>
    </row>
    <row r="1465" spans="1:13" ht="15" hidden="1" customHeight="1" outlineLevel="2" x14ac:dyDescent="0.25">
      <c r="A1465" s="1"/>
      <c r="B1465" s="8" t="str">
        <f t="shared" si="119"/>
        <v>kVARh - Channel 36</v>
      </c>
      <c r="C1465" s="1">
        <f t="shared" si="120"/>
        <v>36</v>
      </c>
      <c r="D1465" s="10">
        <f t="shared" si="121"/>
        <v>5550</v>
      </c>
      <c r="E1465" s="1">
        <f t="shared" si="122"/>
        <v>5551</v>
      </c>
      <c r="F1465" s="17">
        <v>5035</v>
      </c>
      <c r="G1465" s="11" t="s">
        <v>220</v>
      </c>
      <c r="H1465" s="10">
        <f t="shared" si="123"/>
        <v>10262</v>
      </c>
      <c r="I1465" s="11">
        <f t="shared" si="124"/>
        <v>10263</v>
      </c>
      <c r="L1465" s="1" t="s">
        <v>121</v>
      </c>
      <c r="M1465" s="1" t="s">
        <v>55</v>
      </c>
    </row>
    <row r="1466" spans="1:13" ht="15" hidden="1" customHeight="1" outlineLevel="2" x14ac:dyDescent="0.25">
      <c r="A1466" s="1"/>
      <c r="B1466" s="8" t="str">
        <f t="shared" si="119"/>
        <v>kVARh - Channel 37</v>
      </c>
      <c r="C1466" s="1">
        <f t="shared" si="120"/>
        <v>37</v>
      </c>
      <c r="D1466" s="10">
        <f t="shared" si="121"/>
        <v>5552</v>
      </c>
      <c r="E1466" s="1">
        <f t="shared" si="122"/>
        <v>5553</v>
      </c>
      <c r="F1466" s="17">
        <v>5036</v>
      </c>
      <c r="G1466" s="11" t="s">
        <v>220</v>
      </c>
      <c r="H1466" s="10">
        <f t="shared" si="123"/>
        <v>10264</v>
      </c>
      <c r="I1466" s="11">
        <f t="shared" si="124"/>
        <v>10265</v>
      </c>
      <c r="L1466" s="1" t="s">
        <v>121</v>
      </c>
      <c r="M1466" s="1" t="s">
        <v>55</v>
      </c>
    </row>
    <row r="1467" spans="1:13" ht="15" hidden="1" customHeight="1" outlineLevel="2" x14ac:dyDescent="0.25">
      <c r="A1467" s="1"/>
      <c r="B1467" s="8" t="str">
        <f t="shared" si="119"/>
        <v>kVARh - Channel 38</v>
      </c>
      <c r="C1467" s="1">
        <f t="shared" si="120"/>
        <v>38</v>
      </c>
      <c r="D1467" s="10">
        <f t="shared" si="121"/>
        <v>5554</v>
      </c>
      <c r="E1467" s="1">
        <f t="shared" si="122"/>
        <v>5555</v>
      </c>
      <c r="F1467" s="17">
        <v>5037</v>
      </c>
      <c r="G1467" s="11" t="s">
        <v>220</v>
      </c>
      <c r="H1467" s="10">
        <f t="shared" si="123"/>
        <v>10266</v>
      </c>
      <c r="I1467" s="11">
        <f t="shared" si="124"/>
        <v>10267</v>
      </c>
      <c r="L1467" s="1" t="s">
        <v>121</v>
      </c>
      <c r="M1467" s="1" t="s">
        <v>55</v>
      </c>
    </row>
    <row r="1468" spans="1:13" ht="15" hidden="1" customHeight="1" outlineLevel="2" x14ac:dyDescent="0.25">
      <c r="A1468" s="1"/>
      <c r="B1468" s="8" t="str">
        <f t="shared" si="119"/>
        <v>kVARh - Channel 39</v>
      </c>
      <c r="C1468" s="1">
        <f t="shared" si="120"/>
        <v>39</v>
      </c>
      <c r="D1468" s="10">
        <f t="shared" si="121"/>
        <v>5556</v>
      </c>
      <c r="E1468" s="1">
        <f t="shared" si="122"/>
        <v>5557</v>
      </c>
      <c r="F1468" s="17">
        <v>5038</v>
      </c>
      <c r="G1468" s="11" t="s">
        <v>220</v>
      </c>
      <c r="H1468" s="10">
        <f t="shared" si="123"/>
        <v>10268</v>
      </c>
      <c r="I1468" s="11">
        <f t="shared" si="124"/>
        <v>10269</v>
      </c>
      <c r="L1468" s="1" t="s">
        <v>121</v>
      </c>
      <c r="M1468" s="1" t="s">
        <v>55</v>
      </c>
    </row>
    <row r="1469" spans="1:13" ht="15" hidden="1" customHeight="1" outlineLevel="2" x14ac:dyDescent="0.25">
      <c r="A1469" s="1"/>
      <c r="B1469" s="8" t="str">
        <f t="shared" si="119"/>
        <v>kVARh - Channel 40</v>
      </c>
      <c r="C1469" s="1">
        <f t="shared" si="120"/>
        <v>40</v>
      </c>
      <c r="D1469" s="10">
        <f t="shared" si="121"/>
        <v>5558</v>
      </c>
      <c r="E1469" s="1">
        <f t="shared" si="122"/>
        <v>5559</v>
      </c>
      <c r="F1469" s="17">
        <v>5039</v>
      </c>
      <c r="G1469" s="11" t="s">
        <v>220</v>
      </c>
      <c r="H1469" s="10">
        <f t="shared" si="123"/>
        <v>10270</v>
      </c>
      <c r="I1469" s="11">
        <f t="shared" si="124"/>
        <v>10271</v>
      </c>
      <c r="L1469" s="1" t="s">
        <v>121</v>
      </c>
      <c r="M1469" s="1" t="s">
        <v>55</v>
      </c>
    </row>
    <row r="1470" spans="1:13" ht="15" hidden="1" customHeight="1" outlineLevel="2" x14ac:dyDescent="0.25">
      <c r="A1470" s="1"/>
      <c r="B1470" s="8" t="str">
        <f t="shared" si="119"/>
        <v>kVARh - Channel 41</v>
      </c>
      <c r="C1470" s="1">
        <f t="shared" si="120"/>
        <v>41</v>
      </c>
      <c r="D1470" s="10">
        <f t="shared" si="121"/>
        <v>5560</v>
      </c>
      <c r="E1470" s="1">
        <f t="shared" si="122"/>
        <v>5561</v>
      </c>
      <c r="F1470" s="17">
        <v>5040</v>
      </c>
      <c r="G1470" s="11" t="s">
        <v>220</v>
      </c>
      <c r="H1470" s="10">
        <f t="shared" si="123"/>
        <v>10272</v>
      </c>
      <c r="I1470" s="11">
        <f t="shared" si="124"/>
        <v>10273</v>
      </c>
      <c r="L1470" s="1" t="s">
        <v>121</v>
      </c>
      <c r="M1470" s="1" t="s">
        <v>55</v>
      </c>
    </row>
    <row r="1471" spans="1:13" ht="15" hidden="1" customHeight="1" outlineLevel="2" x14ac:dyDescent="0.25">
      <c r="A1471" s="1"/>
      <c r="B1471" s="8" t="str">
        <f t="shared" si="119"/>
        <v>kVARh - Channel 42</v>
      </c>
      <c r="C1471" s="1">
        <f t="shared" si="120"/>
        <v>42</v>
      </c>
      <c r="D1471" s="10">
        <f t="shared" si="121"/>
        <v>5562</v>
      </c>
      <c r="E1471" s="1">
        <f t="shared" si="122"/>
        <v>5563</v>
      </c>
      <c r="F1471" s="17">
        <v>5041</v>
      </c>
      <c r="G1471" s="11" t="s">
        <v>220</v>
      </c>
      <c r="H1471" s="10">
        <f t="shared" si="123"/>
        <v>10274</v>
      </c>
      <c r="I1471" s="11">
        <f t="shared" si="124"/>
        <v>10275</v>
      </c>
      <c r="L1471" s="1" t="s">
        <v>121</v>
      </c>
      <c r="M1471" s="1" t="s">
        <v>55</v>
      </c>
    </row>
    <row r="1472" spans="1:13" ht="15" hidden="1" customHeight="1" outlineLevel="2" x14ac:dyDescent="0.25">
      <c r="A1472" s="1"/>
      <c r="B1472" s="8" t="str">
        <f t="shared" si="119"/>
        <v>kVARh - Channel 43</v>
      </c>
      <c r="C1472" s="1">
        <f t="shared" si="120"/>
        <v>43</v>
      </c>
      <c r="D1472" s="10">
        <f t="shared" si="121"/>
        <v>5564</v>
      </c>
      <c r="E1472" s="1">
        <f t="shared" si="122"/>
        <v>5565</v>
      </c>
      <c r="F1472" s="17">
        <v>5042</v>
      </c>
      <c r="G1472" s="11" t="s">
        <v>220</v>
      </c>
      <c r="H1472" s="10">
        <f t="shared" si="123"/>
        <v>10276</v>
      </c>
      <c r="I1472" s="11">
        <f t="shared" si="124"/>
        <v>10277</v>
      </c>
      <c r="L1472" s="1" t="s">
        <v>121</v>
      </c>
      <c r="M1472" s="1" t="s">
        <v>55</v>
      </c>
    </row>
    <row r="1473" spans="1:13" ht="15" hidden="1" customHeight="1" outlineLevel="2" x14ac:dyDescent="0.25">
      <c r="A1473" s="1"/>
      <c r="B1473" s="8" t="str">
        <f t="shared" si="119"/>
        <v>kVARh - Channel 44</v>
      </c>
      <c r="C1473" s="1">
        <f t="shared" si="120"/>
        <v>44</v>
      </c>
      <c r="D1473" s="10">
        <f t="shared" si="121"/>
        <v>5566</v>
      </c>
      <c r="E1473" s="1">
        <f t="shared" si="122"/>
        <v>5567</v>
      </c>
      <c r="F1473" s="17">
        <v>5043</v>
      </c>
      <c r="G1473" s="11" t="s">
        <v>220</v>
      </c>
      <c r="H1473" s="10">
        <f t="shared" si="123"/>
        <v>10278</v>
      </c>
      <c r="I1473" s="11">
        <f t="shared" si="124"/>
        <v>10279</v>
      </c>
      <c r="L1473" s="1" t="s">
        <v>121</v>
      </c>
      <c r="M1473" s="1" t="s">
        <v>55</v>
      </c>
    </row>
    <row r="1474" spans="1:13" ht="15" hidden="1" customHeight="1" outlineLevel="2" x14ac:dyDescent="0.25">
      <c r="A1474" s="1"/>
      <c r="B1474" s="8" t="str">
        <f t="shared" si="119"/>
        <v>kVARh - Channel 45</v>
      </c>
      <c r="C1474" s="1">
        <f t="shared" si="120"/>
        <v>45</v>
      </c>
      <c r="D1474" s="10">
        <f t="shared" si="121"/>
        <v>5568</v>
      </c>
      <c r="E1474" s="1">
        <f t="shared" si="122"/>
        <v>5569</v>
      </c>
      <c r="F1474" s="17">
        <v>5044</v>
      </c>
      <c r="G1474" s="11" t="s">
        <v>220</v>
      </c>
      <c r="H1474" s="10">
        <f t="shared" si="123"/>
        <v>10280</v>
      </c>
      <c r="I1474" s="11">
        <f t="shared" si="124"/>
        <v>10281</v>
      </c>
      <c r="L1474" s="1" t="s">
        <v>121</v>
      </c>
      <c r="M1474" s="1" t="s">
        <v>55</v>
      </c>
    </row>
    <row r="1475" spans="1:13" ht="15" hidden="1" customHeight="1" outlineLevel="2" x14ac:dyDescent="0.25">
      <c r="A1475" s="1"/>
      <c r="B1475" s="8" t="str">
        <f t="shared" si="119"/>
        <v>kVARh - Channel 46</v>
      </c>
      <c r="C1475" s="1">
        <f t="shared" si="120"/>
        <v>46</v>
      </c>
      <c r="D1475" s="10">
        <f t="shared" si="121"/>
        <v>5570</v>
      </c>
      <c r="E1475" s="1">
        <f t="shared" si="122"/>
        <v>5571</v>
      </c>
      <c r="F1475" s="17">
        <v>5045</v>
      </c>
      <c r="G1475" s="11" t="s">
        <v>220</v>
      </c>
      <c r="H1475" s="10">
        <f t="shared" si="123"/>
        <v>10282</v>
      </c>
      <c r="I1475" s="11">
        <f t="shared" si="124"/>
        <v>10283</v>
      </c>
      <c r="L1475" s="1" t="s">
        <v>121</v>
      </c>
      <c r="M1475" s="1" t="s">
        <v>55</v>
      </c>
    </row>
    <row r="1476" spans="1:13" ht="15" hidden="1" customHeight="1" outlineLevel="2" x14ac:dyDescent="0.25">
      <c r="A1476" s="1"/>
      <c r="B1476" s="8" t="str">
        <f t="shared" si="119"/>
        <v>kVARh - Channel 47</v>
      </c>
      <c r="C1476" s="1">
        <f t="shared" si="120"/>
        <v>47</v>
      </c>
      <c r="D1476" s="10">
        <f t="shared" si="121"/>
        <v>5572</v>
      </c>
      <c r="E1476" s="1">
        <f t="shared" si="122"/>
        <v>5573</v>
      </c>
      <c r="F1476" s="17">
        <v>5046</v>
      </c>
      <c r="G1476" s="11" t="s">
        <v>220</v>
      </c>
      <c r="H1476" s="10">
        <f t="shared" si="123"/>
        <v>10284</v>
      </c>
      <c r="I1476" s="11">
        <f t="shared" si="124"/>
        <v>10285</v>
      </c>
      <c r="L1476" s="1" t="s">
        <v>121</v>
      </c>
      <c r="M1476" s="1" t="s">
        <v>55</v>
      </c>
    </row>
    <row r="1477" spans="1:13" ht="15" hidden="1" customHeight="1" outlineLevel="2" x14ac:dyDescent="0.25">
      <c r="A1477" s="1"/>
      <c r="B1477" s="8" t="str">
        <f t="shared" si="119"/>
        <v>kVARh - Channel 48</v>
      </c>
      <c r="C1477" s="1">
        <f t="shared" si="120"/>
        <v>48</v>
      </c>
      <c r="D1477" s="10">
        <f t="shared" si="121"/>
        <v>5574</v>
      </c>
      <c r="E1477" s="1">
        <f t="shared" si="122"/>
        <v>5575</v>
      </c>
      <c r="F1477" s="17">
        <v>5047</v>
      </c>
      <c r="G1477" s="11" t="s">
        <v>220</v>
      </c>
      <c r="H1477" s="10">
        <f t="shared" si="123"/>
        <v>10286</v>
      </c>
      <c r="I1477" s="11">
        <f t="shared" si="124"/>
        <v>10287</v>
      </c>
      <c r="L1477" s="1" t="s">
        <v>121</v>
      </c>
      <c r="M1477" s="1" t="s">
        <v>55</v>
      </c>
    </row>
    <row r="1478" spans="1:13" ht="15" hidden="1" customHeight="1" outlineLevel="2" x14ac:dyDescent="0.25">
      <c r="A1478" s="1"/>
      <c r="B1478" s="8" t="str">
        <f t="shared" si="119"/>
        <v>kVARh - Channel 49</v>
      </c>
      <c r="C1478" s="1">
        <f t="shared" si="120"/>
        <v>49</v>
      </c>
      <c r="D1478" s="10">
        <f t="shared" si="121"/>
        <v>5576</v>
      </c>
      <c r="E1478" s="1">
        <f t="shared" si="122"/>
        <v>5577</v>
      </c>
      <c r="F1478" s="17">
        <v>5048</v>
      </c>
      <c r="G1478" s="11" t="s">
        <v>220</v>
      </c>
      <c r="H1478" s="10">
        <f t="shared" si="123"/>
        <v>10288</v>
      </c>
      <c r="I1478" s="11">
        <f t="shared" si="124"/>
        <v>10289</v>
      </c>
      <c r="L1478" s="1" t="s">
        <v>121</v>
      </c>
      <c r="M1478" s="1" t="s">
        <v>55</v>
      </c>
    </row>
    <row r="1479" spans="1:13" ht="15" hidden="1" customHeight="1" outlineLevel="2" x14ac:dyDescent="0.25">
      <c r="A1479" s="1"/>
      <c r="B1479" s="8" t="str">
        <f t="shared" si="119"/>
        <v>kVARh - Channel 50</v>
      </c>
      <c r="C1479" s="1">
        <f t="shared" si="120"/>
        <v>50</v>
      </c>
      <c r="D1479" s="10">
        <f t="shared" si="121"/>
        <v>5578</v>
      </c>
      <c r="E1479" s="1">
        <f t="shared" si="122"/>
        <v>5579</v>
      </c>
      <c r="F1479" s="17">
        <v>5049</v>
      </c>
      <c r="G1479" s="11" t="s">
        <v>220</v>
      </c>
      <c r="H1479" s="10">
        <f t="shared" si="123"/>
        <v>10290</v>
      </c>
      <c r="I1479" s="11">
        <f t="shared" si="124"/>
        <v>10291</v>
      </c>
      <c r="L1479" s="1" t="s">
        <v>121</v>
      </c>
      <c r="M1479" s="1" t="s">
        <v>55</v>
      </c>
    </row>
    <row r="1480" spans="1:13" ht="15" hidden="1" customHeight="1" outlineLevel="2" x14ac:dyDescent="0.25">
      <c r="A1480" s="1"/>
      <c r="B1480" s="8" t="str">
        <f t="shared" si="119"/>
        <v>kVARh - Channel 51</v>
      </c>
      <c r="C1480" s="1">
        <f t="shared" si="120"/>
        <v>51</v>
      </c>
      <c r="D1480" s="10">
        <f t="shared" si="121"/>
        <v>5580</v>
      </c>
      <c r="E1480" s="1">
        <f t="shared" si="122"/>
        <v>5581</v>
      </c>
      <c r="F1480" s="17">
        <v>5050</v>
      </c>
      <c r="G1480" s="11" t="s">
        <v>220</v>
      </c>
      <c r="H1480" s="10">
        <f t="shared" si="123"/>
        <v>10292</v>
      </c>
      <c r="I1480" s="11">
        <f t="shared" si="124"/>
        <v>10293</v>
      </c>
      <c r="L1480" s="1" t="s">
        <v>121</v>
      </c>
      <c r="M1480" s="1" t="s">
        <v>55</v>
      </c>
    </row>
    <row r="1481" spans="1:13" ht="15" hidden="1" customHeight="1" outlineLevel="2" x14ac:dyDescent="0.25">
      <c r="A1481" s="1"/>
      <c r="B1481" s="8" t="str">
        <f t="shared" si="119"/>
        <v>kVARh - Channel 52</v>
      </c>
      <c r="C1481" s="1">
        <f t="shared" si="120"/>
        <v>52</v>
      </c>
      <c r="D1481" s="10">
        <f t="shared" si="121"/>
        <v>5582</v>
      </c>
      <c r="E1481" s="1">
        <f t="shared" si="122"/>
        <v>5583</v>
      </c>
      <c r="F1481" s="17">
        <v>5051</v>
      </c>
      <c r="G1481" s="11" t="s">
        <v>220</v>
      </c>
      <c r="H1481" s="10">
        <f t="shared" si="123"/>
        <v>10294</v>
      </c>
      <c r="I1481" s="11">
        <f t="shared" si="124"/>
        <v>10295</v>
      </c>
      <c r="L1481" s="1" t="s">
        <v>121</v>
      </c>
      <c r="M1481" s="1" t="s">
        <v>55</v>
      </c>
    </row>
    <row r="1482" spans="1:13" ht="15" hidden="1" customHeight="1" outlineLevel="2" x14ac:dyDescent="0.25">
      <c r="A1482" s="1"/>
      <c r="B1482" s="8" t="str">
        <f t="shared" si="119"/>
        <v>kVARh - Channel 53</v>
      </c>
      <c r="C1482" s="1">
        <f t="shared" si="120"/>
        <v>53</v>
      </c>
      <c r="D1482" s="10">
        <f t="shared" si="121"/>
        <v>5584</v>
      </c>
      <c r="E1482" s="1">
        <f t="shared" si="122"/>
        <v>5585</v>
      </c>
      <c r="F1482" s="17">
        <v>5052</v>
      </c>
      <c r="G1482" s="11" t="s">
        <v>220</v>
      </c>
      <c r="H1482" s="10">
        <f t="shared" si="123"/>
        <v>10296</v>
      </c>
      <c r="I1482" s="11">
        <f t="shared" si="124"/>
        <v>10297</v>
      </c>
      <c r="L1482" s="1" t="s">
        <v>121</v>
      </c>
      <c r="M1482" s="1" t="s">
        <v>55</v>
      </c>
    </row>
    <row r="1483" spans="1:13" ht="15" hidden="1" customHeight="1" outlineLevel="2" x14ac:dyDescent="0.25">
      <c r="A1483" s="1"/>
      <c r="B1483" s="8" t="str">
        <f t="shared" si="119"/>
        <v>kVARh - Channel 54</v>
      </c>
      <c r="C1483" s="1">
        <f t="shared" si="120"/>
        <v>54</v>
      </c>
      <c r="D1483" s="10">
        <f t="shared" si="121"/>
        <v>5586</v>
      </c>
      <c r="E1483" s="1">
        <f t="shared" si="122"/>
        <v>5587</v>
      </c>
      <c r="F1483" s="17">
        <v>5053</v>
      </c>
      <c r="G1483" s="11" t="s">
        <v>220</v>
      </c>
      <c r="H1483" s="10">
        <f t="shared" si="123"/>
        <v>10298</v>
      </c>
      <c r="I1483" s="11">
        <f t="shared" si="124"/>
        <v>10299</v>
      </c>
      <c r="L1483" s="1" t="s">
        <v>121</v>
      </c>
      <c r="M1483" s="1" t="s">
        <v>55</v>
      </c>
    </row>
    <row r="1484" spans="1:13" ht="15" hidden="1" customHeight="1" outlineLevel="2" x14ac:dyDescent="0.25">
      <c r="A1484" s="1"/>
      <c r="B1484" s="8" t="str">
        <f t="shared" si="119"/>
        <v>kVARh - Channel 55</v>
      </c>
      <c r="C1484" s="1">
        <f t="shared" si="120"/>
        <v>55</v>
      </c>
      <c r="D1484" s="10">
        <f t="shared" si="121"/>
        <v>5588</v>
      </c>
      <c r="E1484" s="1">
        <f t="shared" si="122"/>
        <v>5589</v>
      </c>
      <c r="F1484" s="17">
        <v>5054</v>
      </c>
      <c r="G1484" s="11" t="s">
        <v>220</v>
      </c>
      <c r="H1484" s="10">
        <f t="shared" si="123"/>
        <v>10300</v>
      </c>
      <c r="I1484" s="11">
        <f t="shared" si="124"/>
        <v>10301</v>
      </c>
      <c r="L1484" s="1" t="s">
        <v>121</v>
      </c>
      <c r="M1484" s="1" t="s">
        <v>55</v>
      </c>
    </row>
    <row r="1485" spans="1:13" ht="15" hidden="1" customHeight="1" outlineLevel="2" x14ac:dyDescent="0.25">
      <c r="A1485" s="1"/>
      <c r="B1485" s="8" t="str">
        <f t="shared" si="119"/>
        <v>kVARh - Channel 56</v>
      </c>
      <c r="C1485" s="1">
        <f t="shared" si="120"/>
        <v>56</v>
      </c>
      <c r="D1485" s="10">
        <f t="shared" si="121"/>
        <v>5590</v>
      </c>
      <c r="E1485" s="1">
        <f t="shared" si="122"/>
        <v>5591</v>
      </c>
      <c r="F1485" s="17">
        <v>5055</v>
      </c>
      <c r="G1485" s="11" t="s">
        <v>220</v>
      </c>
      <c r="H1485" s="10">
        <f t="shared" si="123"/>
        <v>10302</v>
      </c>
      <c r="I1485" s="11">
        <f t="shared" si="124"/>
        <v>10303</v>
      </c>
      <c r="L1485" s="1" t="s">
        <v>121</v>
      </c>
      <c r="M1485" s="1" t="s">
        <v>55</v>
      </c>
    </row>
    <row r="1486" spans="1:13" ht="15" hidden="1" customHeight="1" outlineLevel="2" x14ac:dyDescent="0.25">
      <c r="A1486" s="1"/>
      <c r="B1486" s="8" t="str">
        <f t="shared" si="119"/>
        <v>kVARh - Channel 57</v>
      </c>
      <c r="C1486" s="1">
        <f t="shared" si="120"/>
        <v>57</v>
      </c>
      <c r="D1486" s="10">
        <f t="shared" si="121"/>
        <v>5592</v>
      </c>
      <c r="E1486" s="1">
        <f t="shared" si="122"/>
        <v>5593</v>
      </c>
      <c r="F1486" s="17">
        <v>5056</v>
      </c>
      <c r="G1486" s="11" t="s">
        <v>220</v>
      </c>
      <c r="H1486" s="10">
        <f t="shared" si="123"/>
        <v>10304</v>
      </c>
      <c r="I1486" s="11">
        <f t="shared" si="124"/>
        <v>10305</v>
      </c>
      <c r="L1486" s="1" t="s">
        <v>121</v>
      </c>
      <c r="M1486" s="1" t="s">
        <v>55</v>
      </c>
    </row>
    <row r="1487" spans="1:13" ht="15" hidden="1" customHeight="1" outlineLevel="2" x14ac:dyDescent="0.25">
      <c r="A1487" s="1"/>
      <c r="B1487" s="8" t="str">
        <f t="shared" si="119"/>
        <v>kVARh - Channel 58</v>
      </c>
      <c r="C1487" s="1">
        <f t="shared" si="120"/>
        <v>58</v>
      </c>
      <c r="D1487" s="10">
        <f t="shared" si="121"/>
        <v>5594</v>
      </c>
      <c r="E1487" s="1">
        <f t="shared" si="122"/>
        <v>5595</v>
      </c>
      <c r="F1487" s="17">
        <v>5057</v>
      </c>
      <c r="G1487" s="11" t="s">
        <v>220</v>
      </c>
      <c r="H1487" s="10">
        <f t="shared" si="123"/>
        <v>10306</v>
      </c>
      <c r="I1487" s="11">
        <f t="shared" si="124"/>
        <v>10307</v>
      </c>
      <c r="L1487" s="1" t="s">
        <v>121</v>
      </c>
      <c r="M1487" s="1" t="s">
        <v>55</v>
      </c>
    </row>
    <row r="1488" spans="1:13" ht="15" hidden="1" customHeight="1" outlineLevel="2" x14ac:dyDescent="0.25">
      <c r="A1488" s="1"/>
      <c r="B1488" s="8" t="str">
        <f t="shared" si="119"/>
        <v>kVARh - Channel 59</v>
      </c>
      <c r="C1488" s="1">
        <f t="shared" si="120"/>
        <v>59</v>
      </c>
      <c r="D1488" s="10">
        <f t="shared" si="121"/>
        <v>5596</v>
      </c>
      <c r="E1488" s="1">
        <f t="shared" si="122"/>
        <v>5597</v>
      </c>
      <c r="F1488" s="17">
        <v>5058</v>
      </c>
      <c r="G1488" s="11" t="s">
        <v>220</v>
      </c>
      <c r="H1488" s="10">
        <f t="shared" si="123"/>
        <v>10308</v>
      </c>
      <c r="I1488" s="11">
        <f t="shared" si="124"/>
        <v>10309</v>
      </c>
      <c r="L1488" s="1" t="s">
        <v>121</v>
      </c>
      <c r="M1488" s="1" t="s">
        <v>55</v>
      </c>
    </row>
    <row r="1489" spans="1:13" ht="15" hidden="1" customHeight="1" outlineLevel="2" x14ac:dyDescent="0.25">
      <c r="A1489" s="1"/>
      <c r="B1489" s="8" t="str">
        <f t="shared" si="119"/>
        <v>kVARh - Channel 60</v>
      </c>
      <c r="C1489" s="1">
        <f t="shared" si="120"/>
        <v>60</v>
      </c>
      <c r="D1489" s="10">
        <f t="shared" si="121"/>
        <v>5598</v>
      </c>
      <c r="E1489" s="1">
        <f t="shared" si="122"/>
        <v>5599</v>
      </c>
      <c r="F1489" s="17">
        <v>5059</v>
      </c>
      <c r="G1489" s="11" t="s">
        <v>220</v>
      </c>
      <c r="H1489" s="10">
        <f t="shared" si="123"/>
        <v>10310</v>
      </c>
      <c r="I1489" s="11">
        <f t="shared" si="124"/>
        <v>10311</v>
      </c>
      <c r="L1489" s="1" t="s">
        <v>121</v>
      </c>
      <c r="M1489" s="1" t="s">
        <v>55</v>
      </c>
    </row>
    <row r="1490" spans="1:13" ht="15" hidden="1" customHeight="1" outlineLevel="2" x14ac:dyDescent="0.25">
      <c r="A1490" s="1"/>
      <c r="B1490" s="8" t="str">
        <f t="shared" si="119"/>
        <v>kVARh - Channel 61</v>
      </c>
      <c r="C1490" s="1">
        <f t="shared" si="120"/>
        <v>61</v>
      </c>
      <c r="D1490" s="10">
        <f t="shared" si="121"/>
        <v>5600</v>
      </c>
      <c r="E1490" s="1">
        <f t="shared" si="122"/>
        <v>5601</v>
      </c>
      <c r="F1490" s="17">
        <v>5060</v>
      </c>
      <c r="G1490" s="11" t="s">
        <v>220</v>
      </c>
      <c r="H1490" s="10">
        <f t="shared" si="123"/>
        <v>10312</v>
      </c>
      <c r="I1490" s="11">
        <f t="shared" si="124"/>
        <v>10313</v>
      </c>
      <c r="L1490" s="1" t="s">
        <v>121</v>
      </c>
      <c r="M1490" s="1" t="s">
        <v>55</v>
      </c>
    </row>
    <row r="1491" spans="1:13" ht="15" hidden="1" customHeight="1" outlineLevel="2" x14ac:dyDescent="0.25">
      <c r="A1491" s="1"/>
      <c r="B1491" s="8" t="str">
        <f t="shared" si="119"/>
        <v>kVARh - Channel 62</v>
      </c>
      <c r="C1491" s="1">
        <f t="shared" si="120"/>
        <v>62</v>
      </c>
      <c r="D1491" s="10">
        <f t="shared" si="121"/>
        <v>5602</v>
      </c>
      <c r="E1491" s="1">
        <f t="shared" si="122"/>
        <v>5603</v>
      </c>
      <c r="F1491" s="17">
        <v>5061</v>
      </c>
      <c r="G1491" s="11" t="s">
        <v>220</v>
      </c>
      <c r="H1491" s="10">
        <f t="shared" si="123"/>
        <v>10314</v>
      </c>
      <c r="I1491" s="11">
        <f t="shared" si="124"/>
        <v>10315</v>
      </c>
      <c r="L1491" s="1" t="s">
        <v>121</v>
      </c>
      <c r="M1491" s="1" t="s">
        <v>55</v>
      </c>
    </row>
    <row r="1492" spans="1:13" ht="15" hidden="1" customHeight="1" outlineLevel="2" x14ac:dyDescent="0.25">
      <c r="A1492" s="1"/>
      <c r="B1492" s="8" t="str">
        <f t="shared" si="119"/>
        <v>kVARh - Channel 63</v>
      </c>
      <c r="C1492" s="1">
        <f t="shared" si="120"/>
        <v>63</v>
      </c>
      <c r="D1492" s="10">
        <f t="shared" si="121"/>
        <v>5604</v>
      </c>
      <c r="E1492" s="1">
        <f t="shared" si="122"/>
        <v>5605</v>
      </c>
      <c r="F1492" s="17">
        <v>5062</v>
      </c>
      <c r="G1492" s="11" t="s">
        <v>220</v>
      </c>
      <c r="H1492" s="10">
        <f t="shared" si="123"/>
        <v>10316</v>
      </c>
      <c r="I1492" s="11">
        <f t="shared" si="124"/>
        <v>10317</v>
      </c>
      <c r="L1492" s="1" t="s">
        <v>121</v>
      </c>
      <c r="M1492" s="1" t="s">
        <v>55</v>
      </c>
    </row>
    <row r="1493" spans="1:13" ht="15" hidden="1" customHeight="1" outlineLevel="2" x14ac:dyDescent="0.25">
      <c r="A1493" s="1"/>
      <c r="B1493" s="8" t="str">
        <f t="shared" si="119"/>
        <v>kVARh - Channel 64</v>
      </c>
      <c r="C1493" s="1">
        <f t="shared" si="120"/>
        <v>64</v>
      </c>
      <c r="D1493" s="10">
        <f t="shared" si="121"/>
        <v>5606</v>
      </c>
      <c r="E1493" s="1">
        <f t="shared" si="122"/>
        <v>5607</v>
      </c>
      <c r="F1493" s="17">
        <v>5063</v>
      </c>
      <c r="G1493" s="11" t="s">
        <v>220</v>
      </c>
      <c r="H1493" s="10">
        <f t="shared" si="123"/>
        <v>10318</v>
      </c>
      <c r="I1493" s="11">
        <f t="shared" si="124"/>
        <v>10319</v>
      </c>
      <c r="L1493" s="1" t="s">
        <v>121</v>
      </c>
      <c r="M1493" s="1" t="s">
        <v>55</v>
      </c>
    </row>
    <row r="1494" spans="1:13" ht="15" hidden="1" customHeight="1" outlineLevel="2" x14ac:dyDescent="0.25">
      <c r="A1494" s="1"/>
      <c r="B1494" s="8" t="str">
        <f t="shared" si="119"/>
        <v>kVARh - Channel 65</v>
      </c>
      <c r="C1494" s="1">
        <f t="shared" si="120"/>
        <v>65</v>
      </c>
      <c r="D1494" s="10">
        <f t="shared" si="121"/>
        <v>5608</v>
      </c>
      <c r="E1494" s="1">
        <f t="shared" si="122"/>
        <v>5609</v>
      </c>
      <c r="F1494" s="17">
        <v>5064</v>
      </c>
      <c r="G1494" s="11" t="s">
        <v>220</v>
      </c>
      <c r="H1494" s="10">
        <f t="shared" si="123"/>
        <v>10320</v>
      </c>
      <c r="I1494" s="11">
        <f t="shared" si="124"/>
        <v>10321</v>
      </c>
      <c r="L1494" s="1" t="s">
        <v>121</v>
      </c>
      <c r="M1494" s="1" t="s">
        <v>55</v>
      </c>
    </row>
    <row r="1495" spans="1:13" ht="15" hidden="1" customHeight="1" outlineLevel="2" x14ac:dyDescent="0.25">
      <c r="A1495" s="1"/>
      <c r="B1495" s="8" t="str">
        <f t="shared" ref="B1495:B1525" si="125">CONCATENATE("kVARh - Channel ",C1495)</f>
        <v>kVARh - Channel 66</v>
      </c>
      <c r="C1495" s="1">
        <f t="shared" si="120"/>
        <v>66</v>
      </c>
      <c r="D1495" s="10">
        <f t="shared" si="121"/>
        <v>5610</v>
      </c>
      <c r="E1495" s="1">
        <f t="shared" si="122"/>
        <v>5611</v>
      </c>
      <c r="F1495" s="17">
        <v>5065</v>
      </c>
      <c r="G1495" s="11" t="s">
        <v>220</v>
      </c>
      <c r="H1495" s="10">
        <f t="shared" si="123"/>
        <v>10322</v>
      </c>
      <c r="I1495" s="11">
        <f t="shared" si="124"/>
        <v>10323</v>
      </c>
      <c r="L1495" s="1" t="s">
        <v>121</v>
      </c>
      <c r="M1495" s="1" t="s">
        <v>55</v>
      </c>
    </row>
    <row r="1496" spans="1:13" ht="15" hidden="1" customHeight="1" outlineLevel="2" x14ac:dyDescent="0.25">
      <c r="A1496" s="1"/>
      <c r="B1496" s="8" t="str">
        <f t="shared" si="125"/>
        <v>kVARh - Channel 67</v>
      </c>
      <c r="C1496" s="1">
        <f t="shared" ref="C1496:C1525" si="126">C1495+1</f>
        <v>67</v>
      </c>
      <c r="D1496" s="10">
        <f t="shared" ref="D1496:D1525" si="127">E1495+1</f>
        <v>5612</v>
      </c>
      <c r="E1496" s="1">
        <f t="shared" ref="E1496:E1525" si="128">+D1496+1</f>
        <v>5613</v>
      </c>
      <c r="F1496" s="17">
        <v>5066</v>
      </c>
      <c r="G1496" s="11" t="s">
        <v>220</v>
      </c>
      <c r="H1496" s="10">
        <f t="shared" ref="H1496:H1525" si="129">I1495+1</f>
        <v>10324</v>
      </c>
      <c r="I1496" s="11">
        <f t="shared" ref="I1496:I1525" si="130">+H1496+1</f>
        <v>10325</v>
      </c>
      <c r="L1496" s="1" t="s">
        <v>121</v>
      </c>
      <c r="M1496" s="1" t="s">
        <v>55</v>
      </c>
    </row>
    <row r="1497" spans="1:13" ht="15" hidden="1" customHeight="1" outlineLevel="2" x14ac:dyDescent="0.25">
      <c r="A1497" s="1"/>
      <c r="B1497" s="8" t="str">
        <f t="shared" si="125"/>
        <v>kVARh - Channel 68</v>
      </c>
      <c r="C1497" s="1">
        <f t="shared" si="126"/>
        <v>68</v>
      </c>
      <c r="D1497" s="10">
        <f t="shared" si="127"/>
        <v>5614</v>
      </c>
      <c r="E1497" s="1">
        <f t="shared" si="128"/>
        <v>5615</v>
      </c>
      <c r="F1497" s="17">
        <v>5067</v>
      </c>
      <c r="G1497" s="11" t="s">
        <v>220</v>
      </c>
      <c r="H1497" s="10">
        <f t="shared" si="129"/>
        <v>10326</v>
      </c>
      <c r="I1497" s="11">
        <f t="shared" si="130"/>
        <v>10327</v>
      </c>
      <c r="L1497" s="1" t="s">
        <v>121</v>
      </c>
      <c r="M1497" s="1" t="s">
        <v>55</v>
      </c>
    </row>
    <row r="1498" spans="1:13" ht="15" hidden="1" customHeight="1" outlineLevel="2" x14ac:dyDescent="0.25">
      <c r="A1498" s="1"/>
      <c r="B1498" s="8" t="str">
        <f t="shared" si="125"/>
        <v>kVARh - Channel 69</v>
      </c>
      <c r="C1498" s="1">
        <f t="shared" si="126"/>
        <v>69</v>
      </c>
      <c r="D1498" s="10">
        <f t="shared" si="127"/>
        <v>5616</v>
      </c>
      <c r="E1498" s="1">
        <f t="shared" si="128"/>
        <v>5617</v>
      </c>
      <c r="F1498" s="17">
        <v>5068</v>
      </c>
      <c r="G1498" s="11" t="s">
        <v>220</v>
      </c>
      <c r="H1498" s="10">
        <f t="shared" si="129"/>
        <v>10328</v>
      </c>
      <c r="I1498" s="11">
        <f t="shared" si="130"/>
        <v>10329</v>
      </c>
      <c r="L1498" s="1" t="s">
        <v>121</v>
      </c>
      <c r="M1498" s="1" t="s">
        <v>55</v>
      </c>
    </row>
    <row r="1499" spans="1:13" ht="15" hidden="1" customHeight="1" outlineLevel="2" x14ac:dyDescent="0.25">
      <c r="A1499" s="1"/>
      <c r="B1499" s="8" t="str">
        <f t="shared" si="125"/>
        <v>kVARh - Channel 70</v>
      </c>
      <c r="C1499" s="1">
        <f t="shared" si="126"/>
        <v>70</v>
      </c>
      <c r="D1499" s="10">
        <f t="shared" si="127"/>
        <v>5618</v>
      </c>
      <c r="E1499" s="1">
        <f t="shared" si="128"/>
        <v>5619</v>
      </c>
      <c r="F1499" s="17">
        <v>5069</v>
      </c>
      <c r="G1499" s="11" t="s">
        <v>220</v>
      </c>
      <c r="H1499" s="10">
        <f t="shared" si="129"/>
        <v>10330</v>
      </c>
      <c r="I1499" s="11">
        <f t="shared" si="130"/>
        <v>10331</v>
      </c>
      <c r="L1499" s="1" t="s">
        <v>121</v>
      </c>
      <c r="M1499" s="1" t="s">
        <v>55</v>
      </c>
    </row>
    <row r="1500" spans="1:13" ht="15" hidden="1" customHeight="1" outlineLevel="2" x14ac:dyDescent="0.25">
      <c r="A1500" s="1"/>
      <c r="B1500" s="8" t="str">
        <f t="shared" si="125"/>
        <v>kVARh - Channel 71</v>
      </c>
      <c r="C1500" s="1">
        <f t="shared" si="126"/>
        <v>71</v>
      </c>
      <c r="D1500" s="10">
        <f t="shared" si="127"/>
        <v>5620</v>
      </c>
      <c r="E1500" s="1">
        <f t="shared" si="128"/>
        <v>5621</v>
      </c>
      <c r="F1500" s="17">
        <v>5070</v>
      </c>
      <c r="G1500" s="11" t="s">
        <v>220</v>
      </c>
      <c r="H1500" s="10">
        <f t="shared" si="129"/>
        <v>10332</v>
      </c>
      <c r="I1500" s="11">
        <f t="shared" si="130"/>
        <v>10333</v>
      </c>
      <c r="L1500" s="1" t="s">
        <v>121</v>
      </c>
      <c r="M1500" s="1" t="s">
        <v>55</v>
      </c>
    </row>
    <row r="1501" spans="1:13" ht="15" hidden="1" customHeight="1" outlineLevel="2" x14ac:dyDescent="0.25">
      <c r="A1501" s="1"/>
      <c r="B1501" s="8" t="str">
        <f t="shared" si="125"/>
        <v>kVARh - Channel 72</v>
      </c>
      <c r="C1501" s="1">
        <f t="shared" si="126"/>
        <v>72</v>
      </c>
      <c r="D1501" s="10">
        <f t="shared" si="127"/>
        <v>5622</v>
      </c>
      <c r="E1501" s="1">
        <f t="shared" si="128"/>
        <v>5623</v>
      </c>
      <c r="F1501" s="17">
        <v>5071</v>
      </c>
      <c r="G1501" s="11" t="s">
        <v>220</v>
      </c>
      <c r="H1501" s="10">
        <f t="shared" si="129"/>
        <v>10334</v>
      </c>
      <c r="I1501" s="11">
        <f t="shared" si="130"/>
        <v>10335</v>
      </c>
      <c r="L1501" s="1" t="s">
        <v>121</v>
      </c>
      <c r="M1501" s="1" t="s">
        <v>55</v>
      </c>
    </row>
    <row r="1502" spans="1:13" ht="15" hidden="1" customHeight="1" outlineLevel="2" x14ac:dyDescent="0.25">
      <c r="A1502" s="1"/>
      <c r="B1502" s="8" t="str">
        <f t="shared" si="125"/>
        <v>kVARh - Channel 73</v>
      </c>
      <c r="C1502" s="1">
        <f t="shared" si="126"/>
        <v>73</v>
      </c>
      <c r="D1502" s="10">
        <f t="shared" si="127"/>
        <v>5624</v>
      </c>
      <c r="E1502" s="1">
        <f t="shared" si="128"/>
        <v>5625</v>
      </c>
      <c r="F1502" s="17">
        <v>5072</v>
      </c>
      <c r="G1502" s="11" t="s">
        <v>220</v>
      </c>
      <c r="H1502" s="10">
        <f t="shared" si="129"/>
        <v>10336</v>
      </c>
      <c r="I1502" s="11">
        <f t="shared" si="130"/>
        <v>10337</v>
      </c>
      <c r="L1502" s="1" t="s">
        <v>121</v>
      </c>
      <c r="M1502" s="1" t="s">
        <v>55</v>
      </c>
    </row>
    <row r="1503" spans="1:13" ht="15" hidden="1" customHeight="1" outlineLevel="2" x14ac:dyDescent="0.25">
      <c r="A1503" s="1"/>
      <c r="B1503" s="8" t="str">
        <f t="shared" si="125"/>
        <v>kVARh - Channel 74</v>
      </c>
      <c r="C1503" s="1">
        <f t="shared" si="126"/>
        <v>74</v>
      </c>
      <c r="D1503" s="10">
        <f t="shared" si="127"/>
        <v>5626</v>
      </c>
      <c r="E1503" s="1">
        <f t="shared" si="128"/>
        <v>5627</v>
      </c>
      <c r="F1503" s="17">
        <v>5073</v>
      </c>
      <c r="G1503" s="11" t="s">
        <v>220</v>
      </c>
      <c r="H1503" s="10">
        <f t="shared" si="129"/>
        <v>10338</v>
      </c>
      <c r="I1503" s="11">
        <f t="shared" si="130"/>
        <v>10339</v>
      </c>
      <c r="L1503" s="1" t="s">
        <v>121</v>
      </c>
      <c r="M1503" s="1" t="s">
        <v>55</v>
      </c>
    </row>
    <row r="1504" spans="1:13" ht="15" hidden="1" customHeight="1" outlineLevel="2" x14ac:dyDescent="0.25">
      <c r="A1504" s="1"/>
      <c r="B1504" s="8" t="str">
        <f t="shared" si="125"/>
        <v>kVARh - Channel 75</v>
      </c>
      <c r="C1504" s="1">
        <f t="shared" si="126"/>
        <v>75</v>
      </c>
      <c r="D1504" s="10">
        <f t="shared" si="127"/>
        <v>5628</v>
      </c>
      <c r="E1504" s="1">
        <f t="shared" si="128"/>
        <v>5629</v>
      </c>
      <c r="F1504" s="17">
        <v>5074</v>
      </c>
      <c r="G1504" s="11" t="s">
        <v>220</v>
      </c>
      <c r="H1504" s="10">
        <f t="shared" si="129"/>
        <v>10340</v>
      </c>
      <c r="I1504" s="11">
        <f t="shared" si="130"/>
        <v>10341</v>
      </c>
      <c r="L1504" s="1" t="s">
        <v>121</v>
      </c>
      <c r="M1504" s="1" t="s">
        <v>55</v>
      </c>
    </row>
    <row r="1505" spans="1:13" ht="15" hidden="1" customHeight="1" outlineLevel="2" x14ac:dyDescent="0.25">
      <c r="A1505" s="1"/>
      <c r="B1505" s="8" t="str">
        <f t="shared" si="125"/>
        <v>kVARh - Channel 76</v>
      </c>
      <c r="C1505" s="1">
        <f t="shared" si="126"/>
        <v>76</v>
      </c>
      <c r="D1505" s="10">
        <f t="shared" si="127"/>
        <v>5630</v>
      </c>
      <c r="E1505" s="1">
        <f t="shared" si="128"/>
        <v>5631</v>
      </c>
      <c r="F1505" s="17">
        <v>5075</v>
      </c>
      <c r="G1505" s="11" t="s">
        <v>220</v>
      </c>
      <c r="H1505" s="10">
        <f t="shared" si="129"/>
        <v>10342</v>
      </c>
      <c r="I1505" s="11">
        <f t="shared" si="130"/>
        <v>10343</v>
      </c>
      <c r="L1505" s="1" t="s">
        <v>121</v>
      </c>
      <c r="M1505" s="1" t="s">
        <v>55</v>
      </c>
    </row>
    <row r="1506" spans="1:13" ht="15" hidden="1" customHeight="1" outlineLevel="2" x14ac:dyDescent="0.25">
      <c r="A1506" s="1"/>
      <c r="B1506" s="8" t="str">
        <f t="shared" si="125"/>
        <v>kVARh - Channel 77</v>
      </c>
      <c r="C1506" s="1">
        <f t="shared" si="126"/>
        <v>77</v>
      </c>
      <c r="D1506" s="10">
        <f t="shared" si="127"/>
        <v>5632</v>
      </c>
      <c r="E1506" s="1">
        <f t="shared" si="128"/>
        <v>5633</v>
      </c>
      <c r="F1506" s="17">
        <v>5076</v>
      </c>
      <c r="G1506" s="11" t="s">
        <v>220</v>
      </c>
      <c r="H1506" s="10">
        <f t="shared" si="129"/>
        <v>10344</v>
      </c>
      <c r="I1506" s="11">
        <f t="shared" si="130"/>
        <v>10345</v>
      </c>
      <c r="L1506" s="1" t="s">
        <v>121</v>
      </c>
      <c r="M1506" s="1" t="s">
        <v>55</v>
      </c>
    </row>
    <row r="1507" spans="1:13" ht="15" hidden="1" customHeight="1" outlineLevel="2" x14ac:dyDescent="0.25">
      <c r="A1507" s="1"/>
      <c r="B1507" s="8" t="str">
        <f t="shared" si="125"/>
        <v>kVARh - Channel 78</v>
      </c>
      <c r="C1507" s="1">
        <f t="shared" si="126"/>
        <v>78</v>
      </c>
      <c r="D1507" s="10">
        <f t="shared" si="127"/>
        <v>5634</v>
      </c>
      <c r="E1507" s="1">
        <f t="shared" si="128"/>
        <v>5635</v>
      </c>
      <c r="F1507" s="17">
        <v>5077</v>
      </c>
      <c r="G1507" s="11" t="s">
        <v>220</v>
      </c>
      <c r="H1507" s="10">
        <f t="shared" si="129"/>
        <v>10346</v>
      </c>
      <c r="I1507" s="11">
        <f t="shared" si="130"/>
        <v>10347</v>
      </c>
      <c r="L1507" s="1" t="s">
        <v>121</v>
      </c>
      <c r="M1507" s="1" t="s">
        <v>55</v>
      </c>
    </row>
    <row r="1508" spans="1:13" ht="15" hidden="1" customHeight="1" outlineLevel="2" x14ac:dyDescent="0.25">
      <c r="A1508" s="1"/>
      <c r="B1508" s="8" t="str">
        <f t="shared" si="125"/>
        <v>kVARh - Channel 79</v>
      </c>
      <c r="C1508" s="1">
        <f t="shared" si="126"/>
        <v>79</v>
      </c>
      <c r="D1508" s="10">
        <f t="shared" si="127"/>
        <v>5636</v>
      </c>
      <c r="E1508" s="1">
        <f t="shared" si="128"/>
        <v>5637</v>
      </c>
      <c r="F1508" s="17">
        <v>5078</v>
      </c>
      <c r="G1508" s="11" t="s">
        <v>220</v>
      </c>
      <c r="H1508" s="10">
        <f t="shared" si="129"/>
        <v>10348</v>
      </c>
      <c r="I1508" s="11">
        <f t="shared" si="130"/>
        <v>10349</v>
      </c>
      <c r="L1508" s="1" t="s">
        <v>121</v>
      </c>
      <c r="M1508" s="1" t="s">
        <v>55</v>
      </c>
    </row>
    <row r="1509" spans="1:13" ht="15" hidden="1" customHeight="1" outlineLevel="2" x14ac:dyDescent="0.25">
      <c r="A1509" s="1"/>
      <c r="B1509" s="8" t="str">
        <f t="shared" si="125"/>
        <v>kVARh - Channel 80</v>
      </c>
      <c r="C1509" s="1">
        <f t="shared" si="126"/>
        <v>80</v>
      </c>
      <c r="D1509" s="10">
        <f t="shared" si="127"/>
        <v>5638</v>
      </c>
      <c r="E1509" s="1">
        <f t="shared" si="128"/>
        <v>5639</v>
      </c>
      <c r="F1509" s="17">
        <v>5079</v>
      </c>
      <c r="G1509" s="11" t="s">
        <v>220</v>
      </c>
      <c r="H1509" s="10">
        <f t="shared" si="129"/>
        <v>10350</v>
      </c>
      <c r="I1509" s="11">
        <f t="shared" si="130"/>
        <v>10351</v>
      </c>
      <c r="L1509" s="1" t="s">
        <v>121</v>
      </c>
      <c r="M1509" s="1" t="s">
        <v>55</v>
      </c>
    </row>
    <row r="1510" spans="1:13" ht="15" hidden="1" customHeight="1" outlineLevel="2" x14ac:dyDescent="0.25">
      <c r="A1510" s="1"/>
      <c r="B1510" s="8" t="str">
        <f t="shared" si="125"/>
        <v>kVARh - Channel 81</v>
      </c>
      <c r="C1510" s="1">
        <f t="shared" si="126"/>
        <v>81</v>
      </c>
      <c r="D1510" s="10">
        <f t="shared" si="127"/>
        <v>5640</v>
      </c>
      <c r="E1510" s="1">
        <f t="shared" si="128"/>
        <v>5641</v>
      </c>
      <c r="F1510" s="17">
        <v>5080</v>
      </c>
      <c r="G1510" s="11" t="s">
        <v>220</v>
      </c>
      <c r="H1510" s="10">
        <f t="shared" si="129"/>
        <v>10352</v>
      </c>
      <c r="I1510" s="11">
        <f t="shared" si="130"/>
        <v>10353</v>
      </c>
      <c r="L1510" s="1" t="s">
        <v>121</v>
      </c>
      <c r="M1510" s="1" t="s">
        <v>55</v>
      </c>
    </row>
    <row r="1511" spans="1:13" ht="15" hidden="1" customHeight="1" outlineLevel="2" x14ac:dyDescent="0.25">
      <c r="A1511" s="1"/>
      <c r="B1511" s="8" t="str">
        <f t="shared" si="125"/>
        <v>kVARh - Channel 82</v>
      </c>
      <c r="C1511" s="1">
        <f t="shared" si="126"/>
        <v>82</v>
      </c>
      <c r="D1511" s="10">
        <f t="shared" si="127"/>
        <v>5642</v>
      </c>
      <c r="E1511" s="1">
        <f t="shared" si="128"/>
        <v>5643</v>
      </c>
      <c r="F1511" s="17">
        <v>5081</v>
      </c>
      <c r="G1511" s="11" t="s">
        <v>220</v>
      </c>
      <c r="H1511" s="10">
        <f t="shared" si="129"/>
        <v>10354</v>
      </c>
      <c r="I1511" s="11">
        <f t="shared" si="130"/>
        <v>10355</v>
      </c>
      <c r="L1511" s="1" t="s">
        <v>121</v>
      </c>
      <c r="M1511" s="1" t="s">
        <v>55</v>
      </c>
    </row>
    <row r="1512" spans="1:13" ht="15" hidden="1" customHeight="1" outlineLevel="2" x14ac:dyDescent="0.25">
      <c r="A1512" s="1"/>
      <c r="B1512" s="8" t="str">
        <f t="shared" si="125"/>
        <v>kVARh - Channel 83</v>
      </c>
      <c r="C1512" s="1">
        <f t="shared" si="126"/>
        <v>83</v>
      </c>
      <c r="D1512" s="10">
        <f t="shared" si="127"/>
        <v>5644</v>
      </c>
      <c r="E1512" s="1">
        <f t="shared" si="128"/>
        <v>5645</v>
      </c>
      <c r="F1512" s="17">
        <v>5082</v>
      </c>
      <c r="G1512" s="11" t="s">
        <v>220</v>
      </c>
      <c r="H1512" s="10">
        <f t="shared" si="129"/>
        <v>10356</v>
      </c>
      <c r="I1512" s="11">
        <f t="shared" si="130"/>
        <v>10357</v>
      </c>
      <c r="L1512" s="1" t="s">
        <v>121</v>
      </c>
      <c r="M1512" s="1" t="s">
        <v>55</v>
      </c>
    </row>
    <row r="1513" spans="1:13" ht="15" hidden="1" customHeight="1" outlineLevel="2" x14ac:dyDescent="0.25">
      <c r="A1513" s="1"/>
      <c r="B1513" s="8" t="str">
        <f t="shared" si="125"/>
        <v>kVARh - Channel 84</v>
      </c>
      <c r="C1513" s="1">
        <f t="shared" si="126"/>
        <v>84</v>
      </c>
      <c r="D1513" s="10">
        <f t="shared" si="127"/>
        <v>5646</v>
      </c>
      <c r="E1513" s="1">
        <f t="shared" si="128"/>
        <v>5647</v>
      </c>
      <c r="F1513" s="17">
        <v>5083</v>
      </c>
      <c r="G1513" s="11" t="s">
        <v>220</v>
      </c>
      <c r="H1513" s="10">
        <f t="shared" si="129"/>
        <v>10358</v>
      </c>
      <c r="I1513" s="11">
        <f t="shared" si="130"/>
        <v>10359</v>
      </c>
      <c r="L1513" s="1" t="s">
        <v>121</v>
      </c>
      <c r="M1513" s="1" t="s">
        <v>55</v>
      </c>
    </row>
    <row r="1514" spans="1:13" ht="15" hidden="1" customHeight="1" outlineLevel="2" x14ac:dyDescent="0.25">
      <c r="A1514" s="1"/>
      <c r="B1514" s="8" t="str">
        <f t="shared" si="125"/>
        <v>kVARh - Channel 85</v>
      </c>
      <c r="C1514" s="1">
        <f t="shared" si="126"/>
        <v>85</v>
      </c>
      <c r="D1514" s="10">
        <f t="shared" si="127"/>
        <v>5648</v>
      </c>
      <c r="E1514" s="1">
        <f t="shared" si="128"/>
        <v>5649</v>
      </c>
      <c r="F1514" s="17">
        <v>5084</v>
      </c>
      <c r="G1514" s="11" t="s">
        <v>220</v>
      </c>
      <c r="H1514" s="10">
        <f t="shared" si="129"/>
        <v>10360</v>
      </c>
      <c r="I1514" s="11">
        <f t="shared" si="130"/>
        <v>10361</v>
      </c>
      <c r="L1514" s="1" t="s">
        <v>121</v>
      </c>
      <c r="M1514" s="1" t="s">
        <v>55</v>
      </c>
    </row>
    <row r="1515" spans="1:13" ht="15" hidden="1" customHeight="1" outlineLevel="2" x14ac:dyDescent="0.25">
      <c r="A1515" s="1"/>
      <c r="B1515" s="8" t="str">
        <f t="shared" si="125"/>
        <v>kVARh - Channel 86</v>
      </c>
      <c r="C1515" s="1">
        <f t="shared" si="126"/>
        <v>86</v>
      </c>
      <c r="D1515" s="10">
        <f t="shared" si="127"/>
        <v>5650</v>
      </c>
      <c r="E1515" s="1">
        <f t="shared" si="128"/>
        <v>5651</v>
      </c>
      <c r="F1515" s="17">
        <v>5085</v>
      </c>
      <c r="G1515" s="11" t="s">
        <v>220</v>
      </c>
      <c r="H1515" s="10">
        <f t="shared" si="129"/>
        <v>10362</v>
      </c>
      <c r="I1515" s="11">
        <f t="shared" si="130"/>
        <v>10363</v>
      </c>
      <c r="L1515" s="1" t="s">
        <v>121</v>
      </c>
      <c r="M1515" s="1" t="s">
        <v>55</v>
      </c>
    </row>
    <row r="1516" spans="1:13" ht="15" hidden="1" customHeight="1" outlineLevel="2" x14ac:dyDescent="0.25">
      <c r="A1516" s="1"/>
      <c r="B1516" s="8" t="str">
        <f t="shared" si="125"/>
        <v>kVARh - Channel 87</v>
      </c>
      <c r="C1516" s="1">
        <f t="shared" si="126"/>
        <v>87</v>
      </c>
      <c r="D1516" s="10">
        <f t="shared" si="127"/>
        <v>5652</v>
      </c>
      <c r="E1516" s="1">
        <f t="shared" si="128"/>
        <v>5653</v>
      </c>
      <c r="F1516" s="17">
        <v>5086</v>
      </c>
      <c r="G1516" s="11" t="s">
        <v>220</v>
      </c>
      <c r="H1516" s="10">
        <f t="shared" si="129"/>
        <v>10364</v>
      </c>
      <c r="I1516" s="11">
        <f t="shared" si="130"/>
        <v>10365</v>
      </c>
      <c r="L1516" s="1" t="s">
        <v>121</v>
      </c>
      <c r="M1516" s="1" t="s">
        <v>55</v>
      </c>
    </row>
    <row r="1517" spans="1:13" ht="15" hidden="1" customHeight="1" outlineLevel="2" x14ac:dyDescent="0.25">
      <c r="A1517" s="1"/>
      <c r="B1517" s="8" t="str">
        <f t="shared" si="125"/>
        <v>kVARh - Channel 88</v>
      </c>
      <c r="C1517" s="1">
        <f t="shared" si="126"/>
        <v>88</v>
      </c>
      <c r="D1517" s="10">
        <f t="shared" si="127"/>
        <v>5654</v>
      </c>
      <c r="E1517" s="1">
        <f t="shared" si="128"/>
        <v>5655</v>
      </c>
      <c r="F1517" s="17">
        <v>5087</v>
      </c>
      <c r="G1517" s="11" t="s">
        <v>220</v>
      </c>
      <c r="H1517" s="10">
        <f t="shared" si="129"/>
        <v>10366</v>
      </c>
      <c r="I1517" s="11">
        <f t="shared" si="130"/>
        <v>10367</v>
      </c>
      <c r="L1517" s="1" t="s">
        <v>121</v>
      </c>
      <c r="M1517" s="1" t="s">
        <v>55</v>
      </c>
    </row>
    <row r="1518" spans="1:13" ht="15" hidden="1" customHeight="1" outlineLevel="2" x14ac:dyDescent="0.25">
      <c r="A1518" s="1"/>
      <c r="B1518" s="8" t="str">
        <f t="shared" si="125"/>
        <v>kVARh - Channel 89</v>
      </c>
      <c r="C1518" s="1">
        <f t="shared" si="126"/>
        <v>89</v>
      </c>
      <c r="D1518" s="10">
        <f t="shared" si="127"/>
        <v>5656</v>
      </c>
      <c r="E1518" s="1">
        <f t="shared" si="128"/>
        <v>5657</v>
      </c>
      <c r="F1518" s="17">
        <v>5088</v>
      </c>
      <c r="G1518" s="11" t="s">
        <v>220</v>
      </c>
      <c r="H1518" s="10">
        <f t="shared" si="129"/>
        <v>10368</v>
      </c>
      <c r="I1518" s="11">
        <f t="shared" si="130"/>
        <v>10369</v>
      </c>
      <c r="L1518" s="1" t="s">
        <v>121</v>
      </c>
      <c r="M1518" s="1" t="s">
        <v>55</v>
      </c>
    </row>
    <row r="1519" spans="1:13" ht="15" hidden="1" customHeight="1" outlineLevel="2" x14ac:dyDescent="0.25">
      <c r="A1519" s="1"/>
      <c r="B1519" s="8" t="str">
        <f t="shared" si="125"/>
        <v>kVARh - Channel 90</v>
      </c>
      <c r="C1519" s="1">
        <f t="shared" si="126"/>
        <v>90</v>
      </c>
      <c r="D1519" s="10">
        <f t="shared" si="127"/>
        <v>5658</v>
      </c>
      <c r="E1519" s="1">
        <f t="shared" si="128"/>
        <v>5659</v>
      </c>
      <c r="F1519" s="17">
        <v>5089</v>
      </c>
      <c r="G1519" s="11" t="s">
        <v>220</v>
      </c>
      <c r="H1519" s="10">
        <f t="shared" si="129"/>
        <v>10370</v>
      </c>
      <c r="I1519" s="11">
        <f t="shared" si="130"/>
        <v>10371</v>
      </c>
      <c r="L1519" s="1" t="s">
        <v>121</v>
      </c>
      <c r="M1519" s="1" t="s">
        <v>55</v>
      </c>
    </row>
    <row r="1520" spans="1:13" ht="15" hidden="1" customHeight="1" outlineLevel="2" x14ac:dyDescent="0.25">
      <c r="A1520" s="1"/>
      <c r="B1520" s="8" t="str">
        <f t="shared" si="125"/>
        <v>kVARh - Channel 91</v>
      </c>
      <c r="C1520" s="1">
        <f t="shared" si="126"/>
        <v>91</v>
      </c>
      <c r="D1520" s="10">
        <f t="shared" si="127"/>
        <v>5660</v>
      </c>
      <c r="E1520" s="1">
        <f t="shared" si="128"/>
        <v>5661</v>
      </c>
      <c r="F1520" s="17">
        <v>5090</v>
      </c>
      <c r="G1520" s="11" t="s">
        <v>220</v>
      </c>
      <c r="H1520" s="10">
        <f t="shared" si="129"/>
        <v>10372</v>
      </c>
      <c r="I1520" s="11">
        <f t="shared" si="130"/>
        <v>10373</v>
      </c>
      <c r="L1520" s="1" t="s">
        <v>121</v>
      </c>
      <c r="M1520" s="1" t="s">
        <v>55</v>
      </c>
    </row>
    <row r="1521" spans="1:16" ht="15.75" hidden="1" customHeight="1" outlineLevel="2" x14ac:dyDescent="0.25">
      <c r="B1521" s="8" t="str">
        <f t="shared" si="125"/>
        <v>kVARh - Channel 92</v>
      </c>
      <c r="C1521" s="1">
        <f t="shared" si="126"/>
        <v>92</v>
      </c>
      <c r="D1521" s="10">
        <f t="shared" si="127"/>
        <v>5662</v>
      </c>
      <c r="E1521" s="1">
        <f t="shared" si="128"/>
        <v>5663</v>
      </c>
      <c r="F1521" s="17">
        <v>5091</v>
      </c>
      <c r="G1521" s="11" t="s">
        <v>220</v>
      </c>
      <c r="H1521" s="10">
        <f t="shared" si="129"/>
        <v>10374</v>
      </c>
      <c r="I1521" s="11">
        <f t="shared" si="130"/>
        <v>10375</v>
      </c>
      <c r="L1521" s="1" t="s">
        <v>121</v>
      </c>
      <c r="M1521" s="1" t="s">
        <v>55</v>
      </c>
    </row>
    <row r="1522" spans="1:16" ht="15.75" hidden="1" customHeight="1" outlineLevel="2" x14ac:dyDescent="0.25">
      <c r="B1522" s="8" t="str">
        <f t="shared" si="125"/>
        <v>kVARh - Channel 93</v>
      </c>
      <c r="C1522" s="1">
        <f t="shared" si="126"/>
        <v>93</v>
      </c>
      <c r="D1522" s="10">
        <f t="shared" si="127"/>
        <v>5664</v>
      </c>
      <c r="E1522" s="1">
        <f t="shared" si="128"/>
        <v>5665</v>
      </c>
      <c r="F1522" s="17">
        <v>5092</v>
      </c>
      <c r="G1522" s="11" t="s">
        <v>220</v>
      </c>
      <c r="H1522" s="10">
        <f t="shared" si="129"/>
        <v>10376</v>
      </c>
      <c r="I1522" s="11">
        <f t="shared" si="130"/>
        <v>10377</v>
      </c>
      <c r="L1522" s="1" t="s">
        <v>121</v>
      </c>
      <c r="M1522" s="1" t="s">
        <v>55</v>
      </c>
    </row>
    <row r="1523" spans="1:16" ht="15.75" hidden="1" customHeight="1" outlineLevel="2" x14ac:dyDescent="0.25">
      <c r="B1523" s="8" t="str">
        <f t="shared" si="125"/>
        <v>kVARh - Channel 94</v>
      </c>
      <c r="C1523" s="1">
        <f t="shared" si="126"/>
        <v>94</v>
      </c>
      <c r="D1523" s="10">
        <f t="shared" si="127"/>
        <v>5666</v>
      </c>
      <c r="E1523" s="1">
        <f t="shared" si="128"/>
        <v>5667</v>
      </c>
      <c r="F1523" s="17">
        <v>5093</v>
      </c>
      <c r="G1523" s="11" t="s">
        <v>220</v>
      </c>
      <c r="H1523" s="10">
        <f t="shared" si="129"/>
        <v>10378</v>
      </c>
      <c r="I1523" s="11">
        <f t="shared" si="130"/>
        <v>10379</v>
      </c>
      <c r="L1523" s="1" t="s">
        <v>121</v>
      </c>
      <c r="M1523" s="1" t="s">
        <v>55</v>
      </c>
    </row>
    <row r="1524" spans="1:16" ht="15.75" hidden="1" customHeight="1" outlineLevel="2" x14ac:dyDescent="0.25">
      <c r="B1524" s="8" t="str">
        <f t="shared" si="125"/>
        <v>kVARh - Channel 95</v>
      </c>
      <c r="C1524" s="1">
        <f t="shared" si="126"/>
        <v>95</v>
      </c>
      <c r="D1524" s="10">
        <f t="shared" si="127"/>
        <v>5668</v>
      </c>
      <c r="E1524" s="1">
        <f t="shared" si="128"/>
        <v>5669</v>
      </c>
      <c r="F1524" s="17">
        <v>5094</v>
      </c>
      <c r="G1524" s="11" t="s">
        <v>220</v>
      </c>
      <c r="H1524" s="10">
        <f t="shared" si="129"/>
        <v>10380</v>
      </c>
      <c r="I1524" s="11">
        <f t="shared" si="130"/>
        <v>10381</v>
      </c>
      <c r="L1524" s="1" t="s">
        <v>121</v>
      </c>
      <c r="M1524" s="1" t="s">
        <v>55</v>
      </c>
    </row>
    <row r="1525" spans="1:16" ht="15.75" hidden="1" customHeight="1" outlineLevel="2" x14ac:dyDescent="0.25">
      <c r="B1525" s="8" t="str">
        <f t="shared" si="125"/>
        <v>kVARh - Channel 96</v>
      </c>
      <c r="C1525" s="1">
        <f t="shared" si="126"/>
        <v>96</v>
      </c>
      <c r="D1525" s="10">
        <f t="shared" si="127"/>
        <v>5670</v>
      </c>
      <c r="E1525" s="1">
        <f t="shared" si="128"/>
        <v>5671</v>
      </c>
      <c r="F1525" s="17">
        <v>5095</v>
      </c>
      <c r="G1525" s="11" t="s">
        <v>220</v>
      </c>
      <c r="H1525" s="10">
        <f t="shared" si="129"/>
        <v>10382</v>
      </c>
      <c r="I1525" s="11">
        <f t="shared" si="130"/>
        <v>10383</v>
      </c>
      <c r="L1525" s="1" t="s">
        <v>121</v>
      </c>
      <c r="M1525" s="1" t="s">
        <v>55</v>
      </c>
    </row>
    <row r="1526" spans="1:16" outlineLevel="1" collapsed="1" x14ac:dyDescent="0.25"/>
    <row r="1527" spans="1:16" s="9" customFormat="1" outlineLevel="1" x14ac:dyDescent="0.25">
      <c r="A1527" s="7"/>
      <c r="B1527" s="8" t="s">
        <v>88</v>
      </c>
      <c r="C1527" s="8"/>
      <c r="D1527" s="10">
        <f>E1429+1</f>
        <v>5672</v>
      </c>
      <c r="E1527" s="1">
        <f>E1623</f>
        <v>5863</v>
      </c>
      <c r="F1527" s="17" t="s">
        <v>254</v>
      </c>
      <c r="G1527" s="11" t="s">
        <v>220</v>
      </c>
      <c r="H1527" s="10">
        <f>I1429+1</f>
        <v>10384</v>
      </c>
      <c r="I1527" s="11">
        <f>I1623</f>
        <v>10575</v>
      </c>
      <c r="J1527" s="1"/>
      <c r="K1527" s="11"/>
      <c r="L1527" s="1" t="s">
        <v>121</v>
      </c>
      <c r="M1527" s="1" t="s">
        <v>55</v>
      </c>
      <c r="N1527" s="1"/>
      <c r="O1527" s="1"/>
      <c r="P1527" s="8" t="s">
        <v>103</v>
      </c>
    </row>
    <row r="1528" spans="1:16" ht="15.75" hidden="1" customHeight="1" outlineLevel="2" x14ac:dyDescent="0.25">
      <c r="B1528" s="8" t="str">
        <f>CONCATENATE("kVAh - Channel ",C1528)</f>
        <v>kVAh - Channel 1</v>
      </c>
      <c r="C1528" s="1">
        <v>1</v>
      </c>
      <c r="D1528" s="10">
        <f>D1527</f>
        <v>5672</v>
      </c>
      <c r="E1528" s="1">
        <f>+D1528+1</f>
        <v>5673</v>
      </c>
      <c r="F1528" s="17">
        <v>5000</v>
      </c>
      <c r="G1528" s="11" t="s">
        <v>220</v>
      </c>
      <c r="H1528" s="10">
        <f>H1527</f>
        <v>10384</v>
      </c>
      <c r="I1528" s="11">
        <f>+H1528+1</f>
        <v>10385</v>
      </c>
      <c r="L1528" s="1" t="s">
        <v>121</v>
      </c>
      <c r="M1528" s="1" t="s">
        <v>55</v>
      </c>
    </row>
    <row r="1529" spans="1:16" ht="15.75" hidden="1" customHeight="1" outlineLevel="2" x14ac:dyDescent="0.25">
      <c r="B1529" s="8" t="str">
        <f t="shared" ref="B1529:B1592" si="131">CONCATENATE("kVAh - Channel ",C1529)</f>
        <v>kVAh - Channel 2</v>
      </c>
      <c r="C1529" s="1">
        <f>C1528+1</f>
        <v>2</v>
      </c>
      <c r="D1529" s="10">
        <f>E1528+1</f>
        <v>5674</v>
      </c>
      <c r="E1529" s="1">
        <f>+D1529+1</f>
        <v>5675</v>
      </c>
      <c r="F1529" s="17">
        <v>5001</v>
      </c>
      <c r="G1529" s="11" t="s">
        <v>220</v>
      </c>
      <c r="H1529" s="10">
        <f>I1528+1</f>
        <v>10386</v>
      </c>
      <c r="I1529" s="11">
        <f>+H1529+1</f>
        <v>10387</v>
      </c>
      <c r="L1529" s="1" t="s">
        <v>121</v>
      </c>
      <c r="M1529" s="1" t="s">
        <v>55</v>
      </c>
    </row>
    <row r="1530" spans="1:16" ht="15.75" hidden="1" customHeight="1" outlineLevel="2" x14ac:dyDescent="0.25">
      <c r="B1530" s="8" t="str">
        <f t="shared" si="131"/>
        <v>kVAh - Channel 3</v>
      </c>
      <c r="C1530" s="1">
        <f t="shared" ref="C1530:C1593" si="132">C1529+1</f>
        <v>3</v>
      </c>
      <c r="D1530" s="10">
        <f t="shared" ref="D1530:D1593" si="133">E1529+1</f>
        <v>5676</v>
      </c>
      <c r="E1530" s="1">
        <f t="shared" ref="E1530:E1593" si="134">+D1530+1</f>
        <v>5677</v>
      </c>
      <c r="F1530" s="17">
        <v>5002</v>
      </c>
      <c r="G1530" s="11" t="s">
        <v>220</v>
      </c>
      <c r="H1530" s="10">
        <f t="shared" ref="H1530:H1593" si="135">I1529+1</f>
        <v>10388</v>
      </c>
      <c r="I1530" s="11">
        <f t="shared" ref="I1530:I1593" si="136">+H1530+1</f>
        <v>10389</v>
      </c>
      <c r="L1530" s="1" t="s">
        <v>121</v>
      </c>
      <c r="M1530" s="1" t="s">
        <v>55</v>
      </c>
    </row>
    <row r="1531" spans="1:16" ht="15.75" hidden="1" customHeight="1" outlineLevel="2" x14ac:dyDescent="0.25">
      <c r="B1531" s="8" t="str">
        <f t="shared" si="131"/>
        <v>kVAh - Channel 4</v>
      </c>
      <c r="C1531" s="1">
        <f t="shared" si="132"/>
        <v>4</v>
      </c>
      <c r="D1531" s="10">
        <f t="shared" si="133"/>
        <v>5678</v>
      </c>
      <c r="E1531" s="1">
        <f t="shared" si="134"/>
        <v>5679</v>
      </c>
      <c r="F1531" s="17">
        <v>5003</v>
      </c>
      <c r="G1531" s="11" t="s">
        <v>220</v>
      </c>
      <c r="H1531" s="10">
        <f t="shared" si="135"/>
        <v>10390</v>
      </c>
      <c r="I1531" s="11">
        <f t="shared" si="136"/>
        <v>10391</v>
      </c>
      <c r="L1531" s="1" t="s">
        <v>121</v>
      </c>
      <c r="M1531" s="1" t="s">
        <v>55</v>
      </c>
    </row>
    <row r="1532" spans="1:16" ht="15.75" hidden="1" customHeight="1" outlineLevel="2" x14ac:dyDescent="0.25">
      <c r="B1532" s="8" t="str">
        <f t="shared" si="131"/>
        <v>kVAh - Channel 5</v>
      </c>
      <c r="C1532" s="1">
        <f t="shared" si="132"/>
        <v>5</v>
      </c>
      <c r="D1532" s="10">
        <f t="shared" si="133"/>
        <v>5680</v>
      </c>
      <c r="E1532" s="1">
        <f t="shared" si="134"/>
        <v>5681</v>
      </c>
      <c r="F1532" s="17">
        <v>5004</v>
      </c>
      <c r="G1532" s="11" t="s">
        <v>220</v>
      </c>
      <c r="H1532" s="10">
        <f t="shared" si="135"/>
        <v>10392</v>
      </c>
      <c r="I1532" s="11">
        <f t="shared" si="136"/>
        <v>10393</v>
      </c>
      <c r="L1532" s="1" t="s">
        <v>121</v>
      </c>
      <c r="M1532" s="1" t="s">
        <v>55</v>
      </c>
    </row>
    <row r="1533" spans="1:16" ht="15.75" hidden="1" customHeight="1" outlineLevel="2" x14ac:dyDescent="0.25">
      <c r="B1533" s="8" t="str">
        <f t="shared" si="131"/>
        <v>kVAh - Channel 6</v>
      </c>
      <c r="C1533" s="1">
        <f t="shared" si="132"/>
        <v>6</v>
      </c>
      <c r="D1533" s="10">
        <f t="shared" si="133"/>
        <v>5682</v>
      </c>
      <c r="E1533" s="1">
        <f t="shared" si="134"/>
        <v>5683</v>
      </c>
      <c r="F1533" s="17">
        <v>5005</v>
      </c>
      <c r="G1533" s="11" t="s">
        <v>220</v>
      </c>
      <c r="H1533" s="10">
        <f t="shared" si="135"/>
        <v>10394</v>
      </c>
      <c r="I1533" s="11">
        <f t="shared" si="136"/>
        <v>10395</v>
      </c>
      <c r="L1533" s="1" t="s">
        <v>121</v>
      </c>
      <c r="M1533" s="1" t="s">
        <v>55</v>
      </c>
    </row>
    <row r="1534" spans="1:16" ht="15.75" hidden="1" customHeight="1" outlineLevel="2" x14ac:dyDescent="0.25">
      <c r="B1534" s="8" t="str">
        <f t="shared" si="131"/>
        <v>kVAh - Channel 7</v>
      </c>
      <c r="C1534" s="1">
        <f t="shared" si="132"/>
        <v>7</v>
      </c>
      <c r="D1534" s="10">
        <f t="shared" si="133"/>
        <v>5684</v>
      </c>
      <c r="E1534" s="1">
        <f t="shared" si="134"/>
        <v>5685</v>
      </c>
      <c r="F1534" s="17">
        <v>5006</v>
      </c>
      <c r="G1534" s="11" t="s">
        <v>220</v>
      </c>
      <c r="H1534" s="10">
        <f t="shared" si="135"/>
        <v>10396</v>
      </c>
      <c r="I1534" s="11">
        <f t="shared" si="136"/>
        <v>10397</v>
      </c>
      <c r="L1534" s="1" t="s">
        <v>121</v>
      </c>
      <c r="M1534" s="1" t="s">
        <v>55</v>
      </c>
    </row>
    <row r="1535" spans="1:16" ht="15.75" hidden="1" customHeight="1" outlineLevel="2" x14ac:dyDescent="0.25">
      <c r="B1535" s="8" t="str">
        <f t="shared" si="131"/>
        <v>kVAh - Channel 8</v>
      </c>
      <c r="C1535" s="1">
        <f t="shared" si="132"/>
        <v>8</v>
      </c>
      <c r="D1535" s="10">
        <f t="shared" si="133"/>
        <v>5686</v>
      </c>
      <c r="E1535" s="1">
        <f t="shared" si="134"/>
        <v>5687</v>
      </c>
      <c r="F1535" s="17">
        <v>5007</v>
      </c>
      <c r="G1535" s="11" t="s">
        <v>220</v>
      </c>
      <c r="H1535" s="10">
        <f t="shared" si="135"/>
        <v>10398</v>
      </c>
      <c r="I1535" s="11">
        <f t="shared" si="136"/>
        <v>10399</v>
      </c>
      <c r="L1535" s="1" t="s">
        <v>121</v>
      </c>
      <c r="M1535" s="1" t="s">
        <v>55</v>
      </c>
    </row>
    <row r="1536" spans="1:16" ht="15.75" hidden="1" customHeight="1" outlineLevel="2" x14ac:dyDescent="0.25">
      <c r="B1536" s="8" t="str">
        <f t="shared" si="131"/>
        <v>kVAh - Channel 9</v>
      </c>
      <c r="C1536" s="1">
        <f t="shared" si="132"/>
        <v>9</v>
      </c>
      <c r="D1536" s="10">
        <f t="shared" si="133"/>
        <v>5688</v>
      </c>
      <c r="E1536" s="1">
        <f t="shared" si="134"/>
        <v>5689</v>
      </c>
      <c r="F1536" s="17">
        <v>5008</v>
      </c>
      <c r="G1536" s="11" t="s">
        <v>220</v>
      </c>
      <c r="H1536" s="10">
        <f t="shared" si="135"/>
        <v>10400</v>
      </c>
      <c r="I1536" s="11">
        <f t="shared" si="136"/>
        <v>10401</v>
      </c>
      <c r="L1536" s="1" t="s">
        <v>121</v>
      </c>
      <c r="M1536" s="1" t="s">
        <v>55</v>
      </c>
    </row>
    <row r="1537" spans="1:13" ht="15" hidden="1" customHeight="1" outlineLevel="2" x14ac:dyDescent="0.25">
      <c r="A1537" s="1"/>
      <c r="B1537" s="8" t="str">
        <f t="shared" si="131"/>
        <v>kVAh - Channel 10</v>
      </c>
      <c r="C1537" s="1">
        <f t="shared" si="132"/>
        <v>10</v>
      </c>
      <c r="D1537" s="10">
        <f t="shared" si="133"/>
        <v>5690</v>
      </c>
      <c r="E1537" s="1">
        <f t="shared" si="134"/>
        <v>5691</v>
      </c>
      <c r="F1537" s="17">
        <v>5009</v>
      </c>
      <c r="G1537" s="11" t="s">
        <v>220</v>
      </c>
      <c r="H1537" s="10">
        <f t="shared" si="135"/>
        <v>10402</v>
      </c>
      <c r="I1537" s="11">
        <f t="shared" si="136"/>
        <v>10403</v>
      </c>
      <c r="L1537" s="1" t="s">
        <v>121</v>
      </c>
      <c r="M1537" s="1" t="s">
        <v>55</v>
      </c>
    </row>
    <row r="1538" spans="1:13" ht="15" hidden="1" customHeight="1" outlineLevel="2" x14ac:dyDescent="0.25">
      <c r="A1538" s="1"/>
      <c r="B1538" s="8" t="str">
        <f t="shared" si="131"/>
        <v>kVAh - Channel 11</v>
      </c>
      <c r="C1538" s="1">
        <f t="shared" si="132"/>
        <v>11</v>
      </c>
      <c r="D1538" s="10">
        <f t="shared" si="133"/>
        <v>5692</v>
      </c>
      <c r="E1538" s="1">
        <f t="shared" si="134"/>
        <v>5693</v>
      </c>
      <c r="F1538" s="17">
        <v>5010</v>
      </c>
      <c r="G1538" s="11" t="s">
        <v>220</v>
      </c>
      <c r="H1538" s="10">
        <f t="shared" si="135"/>
        <v>10404</v>
      </c>
      <c r="I1538" s="11">
        <f t="shared" si="136"/>
        <v>10405</v>
      </c>
      <c r="L1538" s="1" t="s">
        <v>121</v>
      </c>
      <c r="M1538" s="1" t="s">
        <v>55</v>
      </c>
    </row>
    <row r="1539" spans="1:13" ht="15" hidden="1" customHeight="1" outlineLevel="2" x14ac:dyDescent="0.25">
      <c r="A1539" s="1"/>
      <c r="B1539" s="8" t="str">
        <f t="shared" si="131"/>
        <v>kVAh - Channel 12</v>
      </c>
      <c r="C1539" s="1">
        <f t="shared" si="132"/>
        <v>12</v>
      </c>
      <c r="D1539" s="10">
        <f t="shared" si="133"/>
        <v>5694</v>
      </c>
      <c r="E1539" s="1">
        <f t="shared" si="134"/>
        <v>5695</v>
      </c>
      <c r="F1539" s="17">
        <v>5011</v>
      </c>
      <c r="G1539" s="11" t="s">
        <v>220</v>
      </c>
      <c r="H1539" s="10">
        <f t="shared" si="135"/>
        <v>10406</v>
      </c>
      <c r="I1539" s="11">
        <f t="shared" si="136"/>
        <v>10407</v>
      </c>
      <c r="L1539" s="1" t="s">
        <v>121</v>
      </c>
      <c r="M1539" s="1" t="s">
        <v>55</v>
      </c>
    </row>
    <row r="1540" spans="1:13" ht="15" hidden="1" customHeight="1" outlineLevel="2" x14ac:dyDescent="0.25">
      <c r="A1540" s="1"/>
      <c r="B1540" s="8" t="str">
        <f t="shared" si="131"/>
        <v>kVAh - Channel 13</v>
      </c>
      <c r="C1540" s="1">
        <f t="shared" si="132"/>
        <v>13</v>
      </c>
      <c r="D1540" s="10">
        <f t="shared" si="133"/>
        <v>5696</v>
      </c>
      <c r="E1540" s="1">
        <f t="shared" si="134"/>
        <v>5697</v>
      </c>
      <c r="F1540" s="17">
        <v>5012</v>
      </c>
      <c r="G1540" s="11" t="s">
        <v>220</v>
      </c>
      <c r="H1540" s="10">
        <f t="shared" si="135"/>
        <v>10408</v>
      </c>
      <c r="I1540" s="11">
        <f t="shared" si="136"/>
        <v>10409</v>
      </c>
      <c r="L1540" s="1" t="s">
        <v>121</v>
      </c>
      <c r="M1540" s="1" t="s">
        <v>55</v>
      </c>
    </row>
    <row r="1541" spans="1:13" ht="15" hidden="1" customHeight="1" outlineLevel="2" x14ac:dyDescent="0.25">
      <c r="A1541" s="1"/>
      <c r="B1541" s="8" t="str">
        <f t="shared" si="131"/>
        <v>kVAh - Channel 14</v>
      </c>
      <c r="C1541" s="1">
        <f t="shared" si="132"/>
        <v>14</v>
      </c>
      <c r="D1541" s="10">
        <f t="shared" si="133"/>
        <v>5698</v>
      </c>
      <c r="E1541" s="1">
        <f t="shared" si="134"/>
        <v>5699</v>
      </c>
      <c r="F1541" s="17">
        <v>5013</v>
      </c>
      <c r="G1541" s="11" t="s">
        <v>220</v>
      </c>
      <c r="H1541" s="10">
        <f t="shared" si="135"/>
        <v>10410</v>
      </c>
      <c r="I1541" s="11">
        <f t="shared" si="136"/>
        <v>10411</v>
      </c>
      <c r="L1541" s="1" t="s">
        <v>121</v>
      </c>
      <c r="M1541" s="1" t="s">
        <v>55</v>
      </c>
    </row>
    <row r="1542" spans="1:13" ht="15" hidden="1" customHeight="1" outlineLevel="2" x14ac:dyDescent="0.25">
      <c r="A1542" s="1"/>
      <c r="B1542" s="8" t="str">
        <f t="shared" si="131"/>
        <v>kVAh - Channel 15</v>
      </c>
      <c r="C1542" s="1">
        <f t="shared" si="132"/>
        <v>15</v>
      </c>
      <c r="D1542" s="10">
        <f t="shared" si="133"/>
        <v>5700</v>
      </c>
      <c r="E1542" s="1">
        <f t="shared" si="134"/>
        <v>5701</v>
      </c>
      <c r="F1542" s="17">
        <v>5014</v>
      </c>
      <c r="G1542" s="11" t="s">
        <v>220</v>
      </c>
      <c r="H1542" s="10">
        <f t="shared" si="135"/>
        <v>10412</v>
      </c>
      <c r="I1542" s="11">
        <f t="shared" si="136"/>
        <v>10413</v>
      </c>
      <c r="L1542" s="1" t="s">
        <v>121</v>
      </c>
      <c r="M1542" s="1" t="s">
        <v>55</v>
      </c>
    </row>
    <row r="1543" spans="1:13" ht="15" hidden="1" customHeight="1" outlineLevel="2" x14ac:dyDescent="0.25">
      <c r="A1543" s="1"/>
      <c r="B1543" s="8" t="str">
        <f t="shared" si="131"/>
        <v>kVAh - Channel 16</v>
      </c>
      <c r="C1543" s="1">
        <f t="shared" si="132"/>
        <v>16</v>
      </c>
      <c r="D1543" s="10">
        <f t="shared" si="133"/>
        <v>5702</v>
      </c>
      <c r="E1543" s="1">
        <f t="shared" si="134"/>
        <v>5703</v>
      </c>
      <c r="F1543" s="17">
        <v>5015</v>
      </c>
      <c r="G1543" s="11" t="s">
        <v>220</v>
      </c>
      <c r="H1543" s="10">
        <f t="shared" si="135"/>
        <v>10414</v>
      </c>
      <c r="I1543" s="11">
        <f t="shared" si="136"/>
        <v>10415</v>
      </c>
      <c r="L1543" s="1" t="s">
        <v>121</v>
      </c>
      <c r="M1543" s="1" t="s">
        <v>55</v>
      </c>
    </row>
    <row r="1544" spans="1:13" ht="15" hidden="1" customHeight="1" outlineLevel="2" x14ac:dyDescent="0.25">
      <c r="A1544" s="1"/>
      <c r="B1544" s="8" t="str">
        <f t="shared" si="131"/>
        <v>kVAh - Channel 17</v>
      </c>
      <c r="C1544" s="1">
        <f t="shared" si="132"/>
        <v>17</v>
      </c>
      <c r="D1544" s="10">
        <f t="shared" si="133"/>
        <v>5704</v>
      </c>
      <c r="E1544" s="1">
        <f t="shared" si="134"/>
        <v>5705</v>
      </c>
      <c r="F1544" s="17">
        <v>5016</v>
      </c>
      <c r="G1544" s="11" t="s">
        <v>220</v>
      </c>
      <c r="H1544" s="10">
        <f t="shared" si="135"/>
        <v>10416</v>
      </c>
      <c r="I1544" s="11">
        <f t="shared" si="136"/>
        <v>10417</v>
      </c>
      <c r="L1544" s="1" t="s">
        <v>121</v>
      </c>
      <c r="M1544" s="1" t="s">
        <v>55</v>
      </c>
    </row>
    <row r="1545" spans="1:13" ht="15" hidden="1" customHeight="1" outlineLevel="2" x14ac:dyDescent="0.25">
      <c r="A1545" s="1"/>
      <c r="B1545" s="8" t="str">
        <f t="shared" si="131"/>
        <v>kVAh - Channel 18</v>
      </c>
      <c r="C1545" s="1">
        <f t="shared" si="132"/>
        <v>18</v>
      </c>
      <c r="D1545" s="10">
        <f t="shared" si="133"/>
        <v>5706</v>
      </c>
      <c r="E1545" s="1">
        <f t="shared" si="134"/>
        <v>5707</v>
      </c>
      <c r="F1545" s="17">
        <v>5017</v>
      </c>
      <c r="G1545" s="11" t="s">
        <v>220</v>
      </c>
      <c r="H1545" s="10">
        <f t="shared" si="135"/>
        <v>10418</v>
      </c>
      <c r="I1545" s="11">
        <f t="shared" si="136"/>
        <v>10419</v>
      </c>
      <c r="L1545" s="1" t="s">
        <v>121</v>
      </c>
      <c r="M1545" s="1" t="s">
        <v>55</v>
      </c>
    </row>
    <row r="1546" spans="1:13" ht="15" hidden="1" customHeight="1" outlineLevel="2" x14ac:dyDescent="0.25">
      <c r="A1546" s="1"/>
      <c r="B1546" s="8" t="str">
        <f t="shared" si="131"/>
        <v>kVAh - Channel 19</v>
      </c>
      <c r="C1546" s="1">
        <f t="shared" si="132"/>
        <v>19</v>
      </c>
      <c r="D1546" s="10">
        <f t="shared" si="133"/>
        <v>5708</v>
      </c>
      <c r="E1546" s="1">
        <f t="shared" si="134"/>
        <v>5709</v>
      </c>
      <c r="F1546" s="17">
        <v>5018</v>
      </c>
      <c r="G1546" s="11" t="s">
        <v>220</v>
      </c>
      <c r="H1546" s="10">
        <f t="shared" si="135"/>
        <v>10420</v>
      </c>
      <c r="I1546" s="11">
        <f t="shared" si="136"/>
        <v>10421</v>
      </c>
      <c r="L1546" s="1" t="s">
        <v>121</v>
      </c>
      <c r="M1546" s="1" t="s">
        <v>55</v>
      </c>
    </row>
    <row r="1547" spans="1:13" ht="15" hidden="1" customHeight="1" outlineLevel="2" x14ac:dyDescent="0.25">
      <c r="A1547" s="1"/>
      <c r="B1547" s="8" t="str">
        <f t="shared" si="131"/>
        <v>kVAh - Channel 20</v>
      </c>
      <c r="C1547" s="1">
        <f t="shared" si="132"/>
        <v>20</v>
      </c>
      <c r="D1547" s="10">
        <f t="shared" si="133"/>
        <v>5710</v>
      </c>
      <c r="E1547" s="1">
        <f t="shared" si="134"/>
        <v>5711</v>
      </c>
      <c r="F1547" s="17">
        <v>5019</v>
      </c>
      <c r="G1547" s="11" t="s">
        <v>220</v>
      </c>
      <c r="H1547" s="10">
        <f t="shared" si="135"/>
        <v>10422</v>
      </c>
      <c r="I1547" s="11">
        <f t="shared" si="136"/>
        <v>10423</v>
      </c>
      <c r="L1547" s="1" t="s">
        <v>121</v>
      </c>
      <c r="M1547" s="1" t="s">
        <v>55</v>
      </c>
    </row>
    <row r="1548" spans="1:13" ht="15" hidden="1" customHeight="1" outlineLevel="2" x14ac:dyDescent="0.25">
      <c r="A1548" s="1"/>
      <c r="B1548" s="8" t="str">
        <f t="shared" si="131"/>
        <v>kVAh - Channel 21</v>
      </c>
      <c r="C1548" s="1">
        <f t="shared" si="132"/>
        <v>21</v>
      </c>
      <c r="D1548" s="10">
        <f t="shared" si="133"/>
        <v>5712</v>
      </c>
      <c r="E1548" s="1">
        <f t="shared" si="134"/>
        <v>5713</v>
      </c>
      <c r="F1548" s="17">
        <v>5020</v>
      </c>
      <c r="G1548" s="11" t="s">
        <v>220</v>
      </c>
      <c r="H1548" s="10">
        <f t="shared" si="135"/>
        <v>10424</v>
      </c>
      <c r="I1548" s="11">
        <f t="shared" si="136"/>
        <v>10425</v>
      </c>
      <c r="L1548" s="1" t="s">
        <v>121</v>
      </c>
      <c r="M1548" s="1" t="s">
        <v>55</v>
      </c>
    </row>
    <row r="1549" spans="1:13" ht="15" hidden="1" customHeight="1" outlineLevel="2" x14ac:dyDescent="0.25">
      <c r="A1549" s="1"/>
      <c r="B1549" s="8" t="str">
        <f t="shared" si="131"/>
        <v>kVAh - Channel 22</v>
      </c>
      <c r="C1549" s="1">
        <f t="shared" si="132"/>
        <v>22</v>
      </c>
      <c r="D1549" s="10">
        <f t="shared" si="133"/>
        <v>5714</v>
      </c>
      <c r="E1549" s="1">
        <f t="shared" si="134"/>
        <v>5715</v>
      </c>
      <c r="F1549" s="17">
        <v>5021</v>
      </c>
      <c r="G1549" s="11" t="s">
        <v>220</v>
      </c>
      <c r="H1549" s="10">
        <f t="shared" si="135"/>
        <v>10426</v>
      </c>
      <c r="I1549" s="11">
        <f t="shared" si="136"/>
        <v>10427</v>
      </c>
      <c r="L1549" s="1" t="s">
        <v>121</v>
      </c>
      <c r="M1549" s="1" t="s">
        <v>55</v>
      </c>
    </row>
    <row r="1550" spans="1:13" ht="15" hidden="1" customHeight="1" outlineLevel="2" x14ac:dyDescent="0.25">
      <c r="A1550" s="1"/>
      <c r="B1550" s="8" t="str">
        <f t="shared" si="131"/>
        <v>kVAh - Channel 23</v>
      </c>
      <c r="C1550" s="1">
        <f t="shared" si="132"/>
        <v>23</v>
      </c>
      <c r="D1550" s="10">
        <f t="shared" si="133"/>
        <v>5716</v>
      </c>
      <c r="E1550" s="1">
        <f t="shared" si="134"/>
        <v>5717</v>
      </c>
      <c r="F1550" s="17">
        <v>5022</v>
      </c>
      <c r="G1550" s="11" t="s">
        <v>220</v>
      </c>
      <c r="H1550" s="10">
        <f t="shared" si="135"/>
        <v>10428</v>
      </c>
      <c r="I1550" s="11">
        <f t="shared" si="136"/>
        <v>10429</v>
      </c>
      <c r="L1550" s="1" t="s">
        <v>121</v>
      </c>
      <c r="M1550" s="1" t="s">
        <v>55</v>
      </c>
    </row>
    <row r="1551" spans="1:13" ht="15" hidden="1" customHeight="1" outlineLevel="2" x14ac:dyDescent="0.25">
      <c r="A1551" s="1"/>
      <c r="B1551" s="8" t="str">
        <f t="shared" si="131"/>
        <v>kVAh - Channel 24</v>
      </c>
      <c r="C1551" s="1">
        <f t="shared" si="132"/>
        <v>24</v>
      </c>
      <c r="D1551" s="10">
        <f t="shared" si="133"/>
        <v>5718</v>
      </c>
      <c r="E1551" s="1">
        <f t="shared" si="134"/>
        <v>5719</v>
      </c>
      <c r="F1551" s="17">
        <v>5023</v>
      </c>
      <c r="G1551" s="11" t="s">
        <v>220</v>
      </c>
      <c r="H1551" s="10">
        <f t="shared" si="135"/>
        <v>10430</v>
      </c>
      <c r="I1551" s="11">
        <f t="shared" si="136"/>
        <v>10431</v>
      </c>
      <c r="L1551" s="1" t="s">
        <v>121</v>
      </c>
      <c r="M1551" s="1" t="s">
        <v>55</v>
      </c>
    </row>
    <row r="1552" spans="1:13" ht="15" hidden="1" customHeight="1" outlineLevel="2" x14ac:dyDescent="0.25">
      <c r="A1552" s="1"/>
      <c r="B1552" s="8" t="str">
        <f t="shared" si="131"/>
        <v>kVAh - Channel 25</v>
      </c>
      <c r="C1552" s="1">
        <f t="shared" si="132"/>
        <v>25</v>
      </c>
      <c r="D1552" s="10">
        <f t="shared" si="133"/>
        <v>5720</v>
      </c>
      <c r="E1552" s="1">
        <f t="shared" si="134"/>
        <v>5721</v>
      </c>
      <c r="F1552" s="17">
        <v>5024</v>
      </c>
      <c r="G1552" s="11" t="s">
        <v>220</v>
      </c>
      <c r="H1552" s="10">
        <f t="shared" si="135"/>
        <v>10432</v>
      </c>
      <c r="I1552" s="11">
        <f t="shared" si="136"/>
        <v>10433</v>
      </c>
      <c r="L1552" s="1" t="s">
        <v>121</v>
      </c>
      <c r="M1552" s="1" t="s">
        <v>55</v>
      </c>
    </row>
    <row r="1553" spans="1:13" ht="15" hidden="1" customHeight="1" outlineLevel="2" x14ac:dyDescent="0.25">
      <c r="A1553" s="1"/>
      <c r="B1553" s="8" t="str">
        <f t="shared" si="131"/>
        <v>kVAh - Channel 26</v>
      </c>
      <c r="C1553" s="1">
        <f t="shared" si="132"/>
        <v>26</v>
      </c>
      <c r="D1553" s="10">
        <f t="shared" si="133"/>
        <v>5722</v>
      </c>
      <c r="E1553" s="1">
        <f t="shared" si="134"/>
        <v>5723</v>
      </c>
      <c r="F1553" s="17">
        <v>5025</v>
      </c>
      <c r="G1553" s="11" t="s">
        <v>220</v>
      </c>
      <c r="H1553" s="10">
        <f t="shared" si="135"/>
        <v>10434</v>
      </c>
      <c r="I1553" s="11">
        <f t="shared" si="136"/>
        <v>10435</v>
      </c>
      <c r="L1553" s="1" t="s">
        <v>121</v>
      </c>
      <c r="M1553" s="1" t="s">
        <v>55</v>
      </c>
    </row>
    <row r="1554" spans="1:13" ht="15" hidden="1" customHeight="1" outlineLevel="2" x14ac:dyDescent="0.25">
      <c r="A1554" s="1"/>
      <c r="B1554" s="8" t="str">
        <f t="shared" si="131"/>
        <v>kVAh - Channel 27</v>
      </c>
      <c r="C1554" s="1">
        <f t="shared" si="132"/>
        <v>27</v>
      </c>
      <c r="D1554" s="10">
        <f t="shared" si="133"/>
        <v>5724</v>
      </c>
      <c r="E1554" s="1">
        <f t="shared" si="134"/>
        <v>5725</v>
      </c>
      <c r="F1554" s="17">
        <v>5026</v>
      </c>
      <c r="G1554" s="11" t="s">
        <v>220</v>
      </c>
      <c r="H1554" s="10">
        <f t="shared" si="135"/>
        <v>10436</v>
      </c>
      <c r="I1554" s="11">
        <f t="shared" si="136"/>
        <v>10437</v>
      </c>
      <c r="L1554" s="1" t="s">
        <v>121</v>
      </c>
      <c r="M1554" s="1" t="s">
        <v>55</v>
      </c>
    </row>
    <row r="1555" spans="1:13" ht="15" hidden="1" customHeight="1" outlineLevel="2" x14ac:dyDescent="0.25">
      <c r="A1555" s="1"/>
      <c r="B1555" s="8" t="str">
        <f t="shared" si="131"/>
        <v>kVAh - Channel 28</v>
      </c>
      <c r="C1555" s="1">
        <f t="shared" si="132"/>
        <v>28</v>
      </c>
      <c r="D1555" s="10">
        <f t="shared" si="133"/>
        <v>5726</v>
      </c>
      <c r="E1555" s="1">
        <f t="shared" si="134"/>
        <v>5727</v>
      </c>
      <c r="F1555" s="17">
        <v>5027</v>
      </c>
      <c r="G1555" s="11" t="s">
        <v>220</v>
      </c>
      <c r="H1555" s="10">
        <f t="shared" si="135"/>
        <v>10438</v>
      </c>
      <c r="I1555" s="11">
        <f t="shared" si="136"/>
        <v>10439</v>
      </c>
      <c r="L1555" s="1" t="s">
        <v>121</v>
      </c>
      <c r="M1555" s="1" t="s">
        <v>55</v>
      </c>
    </row>
    <row r="1556" spans="1:13" ht="15" hidden="1" customHeight="1" outlineLevel="2" x14ac:dyDescent="0.25">
      <c r="A1556" s="1"/>
      <c r="B1556" s="8" t="str">
        <f t="shared" si="131"/>
        <v>kVAh - Channel 29</v>
      </c>
      <c r="C1556" s="1">
        <f t="shared" si="132"/>
        <v>29</v>
      </c>
      <c r="D1556" s="10">
        <f t="shared" si="133"/>
        <v>5728</v>
      </c>
      <c r="E1556" s="1">
        <f t="shared" si="134"/>
        <v>5729</v>
      </c>
      <c r="F1556" s="17">
        <v>5028</v>
      </c>
      <c r="G1556" s="11" t="s">
        <v>220</v>
      </c>
      <c r="H1556" s="10">
        <f t="shared" si="135"/>
        <v>10440</v>
      </c>
      <c r="I1556" s="11">
        <f t="shared" si="136"/>
        <v>10441</v>
      </c>
      <c r="L1556" s="1" t="s">
        <v>121</v>
      </c>
      <c r="M1556" s="1" t="s">
        <v>55</v>
      </c>
    </row>
    <row r="1557" spans="1:13" ht="15" hidden="1" customHeight="1" outlineLevel="2" x14ac:dyDescent="0.25">
      <c r="A1557" s="1"/>
      <c r="B1557" s="8" t="str">
        <f t="shared" si="131"/>
        <v>kVAh - Channel 30</v>
      </c>
      <c r="C1557" s="1">
        <f t="shared" si="132"/>
        <v>30</v>
      </c>
      <c r="D1557" s="10">
        <f t="shared" si="133"/>
        <v>5730</v>
      </c>
      <c r="E1557" s="1">
        <f t="shared" si="134"/>
        <v>5731</v>
      </c>
      <c r="F1557" s="17">
        <v>5029</v>
      </c>
      <c r="G1557" s="11" t="s">
        <v>220</v>
      </c>
      <c r="H1557" s="10">
        <f t="shared" si="135"/>
        <v>10442</v>
      </c>
      <c r="I1557" s="11">
        <f t="shared" si="136"/>
        <v>10443</v>
      </c>
      <c r="L1557" s="1" t="s">
        <v>121</v>
      </c>
      <c r="M1557" s="1" t="s">
        <v>55</v>
      </c>
    </row>
    <row r="1558" spans="1:13" ht="15" hidden="1" customHeight="1" outlineLevel="2" x14ac:dyDescent="0.25">
      <c r="A1558" s="1"/>
      <c r="B1558" s="8" t="str">
        <f t="shared" si="131"/>
        <v>kVAh - Channel 31</v>
      </c>
      <c r="C1558" s="1">
        <f t="shared" si="132"/>
        <v>31</v>
      </c>
      <c r="D1558" s="10">
        <f t="shared" si="133"/>
        <v>5732</v>
      </c>
      <c r="E1558" s="1">
        <f t="shared" si="134"/>
        <v>5733</v>
      </c>
      <c r="F1558" s="17">
        <v>5030</v>
      </c>
      <c r="G1558" s="11" t="s">
        <v>220</v>
      </c>
      <c r="H1558" s="10">
        <f t="shared" si="135"/>
        <v>10444</v>
      </c>
      <c r="I1558" s="11">
        <f t="shared" si="136"/>
        <v>10445</v>
      </c>
      <c r="L1558" s="1" t="s">
        <v>121</v>
      </c>
      <c r="M1558" s="1" t="s">
        <v>55</v>
      </c>
    </row>
    <row r="1559" spans="1:13" ht="15" hidden="1" customHeight="1" outlineLevel="2" x14ac:dyDescent="0.25">
      <c r="A1559" s="1"/>
      <c r="B1559" s="8" t="str">
        <f t="shared" si="131"/>
        <v>kVAh - Channel 32</v>
      </c>
      <c r="C1559" s="1">
        <f t="shared" si="132"/>
        <v>32</v>
      </c>
      <c r="D1559" s="10">
        <f t="shared" si="133"/>
        <v>5734</v>
      </c>
      <c r="E1559" s="1">
        <f t="shared" si="134"/>
        <v>5735</v>
      </c>
      <c r="F1559" s="17">
        <v>5031</v>
      </c>
      <c r="G1559" s="11" t="s">
        <v>220</v>
      </c>
      <c r="H1559" s="10">
        <f t="shared" si="135"/>
        <v>10446</v>
      </c>
      <c r="I1559" s="11">
        <f t="shared" si="136"/>
        <v>10447</v>
      </c>
      <c r="L1559" s="1" t="s">
        <v>121</v>
      </c>
      <c r="M1559" s="1" t="s">
        <v>55</v>
      </c>
    </row>
    <row r="1560" spans="1:13" ht="15" hidden="1" customHeight="1" outlineLevel="2" x14ac:dyDescent="0.25">
      <c r="A1560" s="1"/>
      <c r="B1560" s="8" t="str">
        <f t="shared" si="131"/>
        <v>kVAh - Channel 33</v>
      </c>
      <c r="C1560" s="1">
        <f t="shared" si="132"/>
        <v>33</v>
      </c>
      <c r="D1560" s="10">
        <f t="shared" si="133"/>
        <v>5736</v>
      </c>
      <c r="E1560" s="1">
        <f t="shared" si="134"/>
        <v>5737</v>
      </c>
      <c r="F1560" s="17">
        <v>5032</v>
      </c>
      <c r="G1560" s="11" t="s">
        <v>220</v>
      </c>
      <c r="H1560" s="10">
        <f t="shared" si="135"/>
        <v>10448</v>
      </c>
      <c r="I1560" s="11">
        <f t="shared" si="136"/>
        <v>10449</v>
      </c>
      <c r="L1560" s="1" t="s">
        <v>121</v>
      </c>
      <c r="M1560" s="1" t="s">
        <v>55</v>
      </c>
    </row>
    <row r="1561" spans="1:13" ht="15" hidden="1" customHeight="1" outlineLevel="2" x14ac:dyDescent="0.25">
      <c r="A1561" s="1"/>
      <c r="B1561" s="8" t="str">
        <f t="shared" si="131"/>
        <v>kVAh - Channel 34</v>
      </c>
      <c r="C1561" s="1">
        <f t="shared" si="132"/>
        <v>34</v>
      </c>
      <c r="D1561" s="10">
        <f t="shared" si="133"/>
        <v>5738</v>
      </c>
      <c r="E1561" s="1">
        <f t="shared" si="134"/>
        <v>5739</v>
      </c>
      <c r="F1561" s="17">
        <v>5033</v>
      </c>
      <c r="G1561" s="11" t="s">
        <v>220</v>
      </c>
      <c r="H1561" s="10">
        <f t="shared" si="135"/>
        <v>10450</v>
      </c>
      <c r="I1561" s="11">
        <f t="shared" si="136"/>
        <v>10451</v>
      </c>
      <c r="L1561" s="1" t="s">
        <v>121</v>
      </c>
      <c r="M1561" s="1" t="s">
        <v>55</v>
      </c>
    </row>
    <row r="1562" spans="1:13" ht="15" hidden="1" customHeight="1" outlineLevel="2" x14ac:dyDescent="0.25">
      <c r="A1562" s="1"/>
      <c r="B1562" s="8" t="str">
        <f t="shared" si="131"/>
        <v>kVAh - Channel 35</v>
      </c>
      <c r="C1562" s="1">
        <f t="shared" si="132"/>
        <v>35</v>
      </c>
      <c r="D1562" s="10">
        <f t="shared" si="133"/>
        <v>5740</v>
      </c>
      <c r="E1562" s="1">
        <f t="shared" si="134"/>
        <v>5741</v>
      </c>
      <c r="F1562" s="17">
        <v>5034</v>
      </c>
      <c r="G1562" s="11" t="s">
        <v>220</v>
      </c>
      <c r="H1562" s="10">
        <f t="shared" si="135"/>
        <v>10452</v>
      </c>
      <c r="I1562" s="11">
        <f t="shared" si="136"/>
        <v>10453</v>
      </c>
      <c r="L1562" s="1" t="s">
        <v>121</v>
      </c>
      <c r="M1562" s="1" t="s">
        <v>55</v>
      </c>
    </row>
    <row r="1563" spans="1:13" ht="15" hidden="1" customHeight="1" outlineLevel="2" x14ac:dyDescent="0.25">
      <c r="A1563" s="1"/>
      <c r="B1563" s="8" t="str">
        <f t="shared" si="131"/>
        <v>kVAh - Channel 36</v>
      </c>
      <c r="C1563" s="1">
        <f t="shared" si="132"/>
        <v>36</v>
      </c>
      <c r="D1563" s="10">
        <f t="shared" si="133"/>
        <v>5742</v>
      </c>
      <c r="E1563" s="1">
        <f t="shared" si="134"/>
        <v>5743</v>
      </c>
      <c r="F1563" s="17">
        <v>5035</v>
      </c>
      <c r="G1563" s="11" t="s">
        <v>220</v>
      </c>
      <c r="H1563" s="10">
        <f t="shared" si="135"/>
        <v>10454</v>
      </c>
      <c r="I1563" s="11">
        <f t="shared" si="136"/>
        <v>10455</v>
      </c>
      <c r="L1563" s="1" t="s">
        <v>121</v>
      </c>
      <c r="M1563" s="1" t="s">
        <v>55</v>
      </c>
    </row>
    <row r="1564" spans="1:13" ht="15" hidden="1" customHeight="1" outlineLevel="2" x14ac:dyDescent="0.25">
      <c r="A1564" s="1"/>
      <c r="B1564" s="8" t="str">
        <f t="shared" si="131"/>
        <v>kVAh - Channel 37</v>
      </c>
      <c r="C1564" s="1">
        <f t="shared" si="132"/>
        <v>37</v>
      </c>
      <c r="D1564" s="10">
        <f t="shared" si="133"/>
        <v>5744</v>
      </c>
      <c r="E1564" s="1">
        <f t="shared" si="134"/>
        <v>5745</v>
      </c>
      <c r="F1564" s="17">
        <v>5036</v>
      </c>
      <c r="G1564" s="11" t="s">
        <v>220</v>
      </c>
      <c r="H1564" s="10">
        <f t="shared" si="135"/>
        <v>10456</v>
      </c>
      <c r="I1564" s="11">
        <f t="shared" si="136"/>
        <v>10457</v>
      </c>
      <c r="L1564" s="1" t="s">
        <v>121</v>
      </c>
      <c r="M1564" s="1" t="s">
        <v>55</v>
      </c>
    </row>
    <row r="1565" spans="1:13" ht="15" hidden="1" customHeight="1" outlineLevel="2" x14ac:dyDescent="0.25">
      <c r="A1565" s="1"/>
      <c r="B1565" s="8" t="str">
        <f t="shared" si="131"/>
        <v>kVAh - Channel 38</v>
      </c>
      <c r="C1565" s="1">
        <f t="shared" si="132"/>
        <v>38</v>
      </c>
      <c r="D1565" s="10">
        <f t="shared" si="133"/>
        <v>5746</v>
      </c>
      <c r="E1565" s="1">
        <f t="shared" si="134"/>
        <v>5747</v>
      </c>
      <c r="F1565" s="17">
        <v>5037</v>
      </c>
      <c r="G1565" s="11" t="s">
        <v>220</v>
      </c>
      <c r="H1565" s="10">
        <f t="shared" si="135"/>
        <v>10458</v>
      </c>
      <c r="I1565" s="11">
        <f t="shared" si="136"/>
        <v>10459</v>
      </c>
      <c r="L1565" s="1" t="s">
        <v>121</v>
      </c>
      <c r="M1565" s="1" t="s">
        <v>55</v>
      </c>
    </row>
    <row r="1566" spans="1:13" ht="15" hidden="1" customHeight="1" outlineLevel="2" x14ac:dyDescent="0.25">
      <c r="A1566" s="1"/>
      <c r="B1566" s="8" t="str">
        <f t="shared" si="131"/>
        <v>kVAh - Channel 39</v>
      </c>
      <c r="C1566" s="1">
        <f t="shared" si="132"/>
        <v>39</v>
      </c>
      <c r="D1566" s="10">
        <f t="shared" si="133"/>
        <v>5748</v>
      </c>
      <c r="E1566" s="1">
        <f t="shared" si="134"/>
        <v>5749</v>
      </c>
      <c r="F1566" s="17">
        <v>5038</v>
      </c>
      <c r="G1566" s="11" t="s">
        <v>220</v>
      </c>
      <c r="H1566" s="10">
        <f t="shared" si="135"/>
        <v>10460</v>
      </c>
      <c r="I1566" s="11">
        <f t="shared" si="136"/>
        <v>10461</v>
      </c>
      <c r="L1566" s="1" t="s">
        <v>121</v>
      </c>
      <c r="M1566" s="1" t="s">
        <v>55</v>
      </c>
    </row>
    <row r="1567" spans="1:13" ht="15" hidden="1" customHeight="1" outlineLevel="2" x14ac:dyDescent="0.25">
      <c r="A1567" s="1"/>
      <c r="B1567" s="8" t="str">
        <f t="shared" si="131"/>
        <v>kVAh - Channel 40</v>
      </c>
      <c r="C1567" s="1">
        <f t="shared" si="132"/>
        <v>40</v>
      </c>
      <c r="D1567" s="10">
        <f t="shared" si="133"/>
        <v>5750</v>
      </c>
      <c r="E1567" s="1">
        <f t="shared" si="134"/>
        <v>5751</v>
      </c>
      <c r="F1567" s="17">
        <v>5039</v>
      </c>
      <c r="G1567" s="11" t="s">
        <v>220</v>
      </c>
      <c r="H1567" s="10">
        <f t="shared" si="135"/>
        <v>10462</v>
      </c>
      <c r="I1567" s="11">
        <f t="shared" si="136"/>
        <v>10463</v>
      </c>
      <c r="L1567" s="1" t="s">
        <v>121</v>
      </c>
      <c r="M1567" s="1" t="s">
        <v>55</v>
      </c>
    </row>
    <row r="1568" spans="1:13" ht="15" hidden="1" customHeight="1" outlineLevel="2" x14ac:dyDescent="0.25">
      <c r="A1568" s="1"/>
      <c r="B1568" s="8" t="str">
        <f t="shared" si="131"/>
        <v>kVAh - Channel 41</v>
      </c>
      <c r="C1568" s="1">
        <f t="shared" si="132"/>
        <v>41</v>
      </c>
      <c r="D1568" s="10">
        <f t="shared" si="133"/>
        <v>5752</v>
      </c>
      <c r="E1568" s="1">
        <f t="shared" si="134"/>
        <v>5753</v>
      </c>
      <c r="F1568" s="17">
        <v>5040</v>
      </c>
      <c r="G1568" s="11" t="s">
        <v>220</v>
      </c>
      <c r="H1568" s="10">
        <f t="shared" si="135"/>
        <v>10464</v>
      </c>
      <c r="I1568" s="11">
        <f t="shared" si="136"/>
        <v>10465</v>
      </c>
      <c r="L1568" s="1" t="s">
        <v>121</v>
      </c>
      <c r="M1568" s="1" t="s">
        <v>55</v>
      </c>
    </row>
    <row r="1569" spans="1:13" ht="15" hidden="1" customHeight="1" outlineLevel="2" x14ac:dyDescent="0.25">
      <c r="A1569" s="1"/>
      <c r="B1569" s="8" t="str">
        <f t="shared" si="131"/>
        <v>kVAh - Channel 42</v>
      </c>
      <c r="C1569" s="1">
        <f t="shared" si="132"/>
        <v>42</v>
      </c>
      <c r="D1569" s="10">
        <f t="shared" si="133"/>
        <v>5754</v>
      </c>
      <c r="E1569" s="1">
        <f t="shared" si="134"/>
        <v>5755</v>
      </c>
      <c r="F1569" s="17">
        <v>5041</v>
      </c>
      <c r="G1569" s="11" t="s">
        <v>220</v>
      </c>
      <c r="H1569" s="10">
        <f t="shared" si="135"/>
        <v>10466</v>
      </c>
      <c r="I1569" s="11">
        <f t="shared" si="136"/>
        <v>10467</v>
      </c>
      <c r="L1569" s="1" t="s">
        <v>121</v>
      </c>
      <c r="M1569" s="1" t="s">
        <v>55</v>
      </c>
    </row>
    <row r="1570" spans="1:13" ht="15" hidden="1" customHeight="1" outlineLevel="2" x14ac:dyDescent="0.25">
      <c r="A1570" s="1"/>
      <c r="B1570" s="8" t="str">
        <f t="shared" si="131"/>
        <v>kVAh - Channel 43</v>
      </c>
      <c r="C1570" s="1">
        <f t="shared" si="132"/>
        <v>43</v>
      </c>
      <c r="D1570" s="10">
        <f t="shared" si="133"/>
        <v>5756</v>
      </c>
      <c r="E1570" s="1">
        <f t="shared" si="134"/>
        <v>5757</v>
      </c>
      <c r="F1570" s="17">
        <v>5042</v>
      </c>
      <c r="G1570" s="11" t="s">
        <v>220</v>
      </c>
      <c r="H1570" s="10">
        <f t="shared" si="135"/>
        <v>10468</v>
      </c>
      <c r="I1570" s="11">
        <f t="shared" si="136"/>
        <v>10469</v>
      </c>
      <c r="L1570" s="1" t="s">
        <v>121</v>
      </c>
      <c r="M1570" s="1" t="s">
        <v>55</v>
      </c>
    </row>
    <row r="1571" spans="1:13" ht="15" hidden="1" customHeight="1" outlineLevel="2" x14ac:dyDescent="0.25">
      <c r="A1571" s="1"/>
      <c r="B1571" s="8" t="str">
        <f t="shared" si="131"/>
        <v>kVAh - Channel 44</v>
      </c>
      <c r="C1571" s="1">
        <f t="shared" si="132"/>
        <v>44</v>
      </c>
      <c r="D1571" s="10">
        <f t="shared" si="133"/>
        <v>5758</v>
      </c>
      <c r="E1571" s="1">
        <f t="shared" si="134"/>
        <v>5759</v>
      </c>
      <c r="F1571" s="17">
        <v>5043</v>
      </c>
      <c r="G1571" s="11" t="s">
        <v>220</v>
      </c>
      <c r="H1571" s="10">
        <f t="shared" si="135"/>
        <v>10470</v>
      </c>
      <c r="I1571" s="11">
        <f t="shared" si="136"/>
        <v>10471</v>
      </c>
      <c r="L1571" s="1" t="s">
        <v>121</v>
      </c>
      <c r="M1571" s="1" t="s">
        <v>55</v>
      </c>
    </row>
    <row r="1572" spans="1:13" ht="15" hidden="1" customHeight="1" outlineLevel="2" x14ac:dyDescent="0.25">
      <c r="A1572" s="1"/>
      <c r="B1572" s="8" t="str">
        <f t="shared" si="131"/>
        <v>kVAh - Channel 45</v>
      </c>
      <c r="C1572" s="1">
        <f t="shared" si="132"/>
        <v>45</v>
      </c>
      <c r="D1572" s="10">
        <f t="shared" si="133"/>
        <v>5760</v>
      </c>
      <c r="E1572" s="1">
        <f t="shared" si="134"/>
        <v>5761</v>
      </c>
      <c r="F1572" s="17">
        <v>5044</v>
      </c>
      <c r="G1572" s="11" t="s">
        <v>220</v>
      </c>
      <c r="H1572" s="10">
        <f t="shared" si="135"/>
        <v>10472</v>
      </c>
      <c r="I1572" s="11">
        <f t="shared" si="136"/>
        <v>10473</v>
      </c>
      <c r="L1572" s="1" t="s">
        <v>121</v>
      </c>
      <c r="M1572" s="1" t="s">
        <v>55</v>
      </c>
    </row>
    <row r="1573" spans="1:13" ht="15" hidden="1" customHeight="1" outlineLevel="2" x14ac:dyDescent="0.25">
      <c r="A1573" s="1"/>
      <c r="B1573" s="8" t="str">
        <f t="shared" si="131"/>
        <v>kVAh - Channel 46</v>
      </c>
      <c r="C1573" s="1">
        <f t="shared" si="132"/>
        <v>46</v>
      </c>
      <c r="D1573" s="10">
        <f t="shared" si="133"/>
        <v>5762</v>
      </c>
      <c r="E1573" s="1">
        <f t="shared" si="134"/>
        <v>5763</v>
      </c>
      <c r="F1573" s="17">
        <v>5045</v>
      </c>
      <c r="G1573" s="11" t="s">
        <v>220</v>
      </c>
      <c r="H1573" s="10">
        <f t="shared" si="135"/>
        <v>10474</v>
      </c>
      <c r="I1573" s="11">
        <f t="shared" si="136"/>
        <v>10475</v>
      </c>
      <c r="L1573" s="1" t="s">
        <v>121</v>
      </c>
      <c r="M1573" s="1" t="s">
        <v>55</v>
      </c>
    </row>
    <row r="1574" spans="1:13" ht="15" hidden="1" customHeight="1" outlineLevel="2" x14ac:dyDescent="0.25">
      <c r="A1574" s="1"/>
      <c r="B1574" s="8" t="str">
        <f t="shared" si="131"/>
        <v>kVAh - Channel 47</v>
      </c>
      <c r="C1574" s="1">
        <f t="shared" si="132"/>
        <v>47</v>
      </c>
      <c r="D1574" s="10">
        <f t="shared" si="133"/>
        <v>5764</v>
      </c>
      <c r="E1574" s="1">
        <f t="shared" si="134"/>
        <v>5765</v>
      </c>
      <c r="F1574" s="17">
        <v>5046</v>
      </c>
      <c r="G1574" s="11" t="s">
        <v>220</v>
      </c>
      <c r="H1574" s="10">
        <f t="shared" si="135"/>
        <v>10476</v>
      </c>
      <c r="I1574" s="11">
        <f t="shared" si="136"/>
        <v>10477</v>
      </c>
      <c r="L1574" s="1" t="s">
        <v>121</v>
      </c>
      <c r="M1574" s="1" t="s">
        <v>55</v>
      </c>
    </row>
    <row r="1575" spans="1:13" ht="15" hidden="1" customHeight="1" outlineLevel="2" x14ac:dyDescent="0.25">
      <c r="A1575" s="1"/>
      <c r="B1575" s="8" t="str">
        <f t="shared" si="131"/>
        <v>kVAh - Channel 48</v>
      </c>
      <c r="C1575" s="1">
        <f t="shared" si="132"/>
        <v>48</v>
      </c>
      <c r="D1575" s="10">
        <f t="shared" si="133"/>
        <v>5766</v>
      </c>
      <c r="E1575" s="1">
        <f t="shared" si="134"/>
        <v>5767</v>
      </c>
      <c r="F1575" s="17">
        <v>5047</v>
      </c>
      <c r="G1575" s="11" t="s">
        <v>220</v>
      </c>
      <c r="H1575" s="10">
        <f t="shared" si="135"/>
        <v>10478</v>
      </c>
      <c r="I1575" s="11">
        <f t="shared" si="136"/>
        <v>10479</v>
      </c>
      <c r="L1575" s="1" t="s">
        <v>121</v>
      </c>
      <c r="M1575" s="1" t="s">
        <v>55</v>
      </c>
    </row>
    <row r="1576" spans="1:13" ht="15" hidden="1" customHeight="1" outlineLevel="2" x14ac:dyDescent="0.25">
      <c r="A1576" s="1"/>
      <c r="B1576" s="8" t="str">
        <f t="shared" si="131"/>
        <v>kVAh - Channel 49</v>
      </c>
      <c r="C1576" s="1">
        <f t="shared" si="132"/>
        <v>49</v>
      </c>
      <c r="D1576" s="10">
        <f t="shared" si="133"/>
        <v>5768</v>
      </c>
      <c r="E1576" s="1">
        <f t="shared" si="134"/>
        <v>5769</v>
      </c>
      <c r="F1576" s="17">
        <v>5048</v>
      </c>
      <c r="G1576" s="11" t="s">
        <v>220</v>
      </c>
      <c r="H1576" s="10">
        <f t="shared" si="135"/>
        <v>10480</v>
      </c>
      <c r="I1576" s="11">
        <f t="shared" si="136"/>
        <v>10481</v>
      </c>
      <c r="L1576" s="1" t="s">
        <v>121</v>
      </c>
      <c r="M1576" s="1" t="s">
        <v>55</v>
      </c>
    </row>
    <row r="1577" spans="1:13" ht="15" hidden="1" customHeight="1" outlineLevel="2" x14ac:dyDescent="0.25">
      <c r="A1577" s="1"/>
      <c r="B1577" s="8" t="str">
        <f t="shared" si="131"/>
        <v>kVAh - Channel 50</v>
      </c>
      <c r="C1577" s="1">
        <f t="shared" si="132"/>
        <v>50</v>
      </c>
      <c r="D1577" s="10">
        <f t="shared" si="133"/>
        <v>5770</v>
      </c>
      <c r="E1577" s="1">
        <f t="shared" si="134"/>
        <v>5771</v>
      </c>
      <c r="F1577" s="17">
        <v>5049</v>
      </c>
      <c r="G1577" s="11" t="s">
        <v>220</v>
      </c>
      <c r="H1577" s="10">
        <f t="shared" si="135"/>
        <v>10482</v>
      </c>
      <c r="I1577" s="11">
        <f t="shared" si="136"/>
        <v>10483</v>
      </c>
      <c r="L1577" s="1" t="s">
        <v>121</v>
      </c>
      <c r="M1577" s="1" t="s">
        <v>55</v>
      </c>
    </row>
    <row r="1578" spans="1:13" ht="15" hidden="1" customHeight="1" outlineLevel="2" x14ac:dyDescent="0.25">
      <c r="A1578" s="1"/>
      <c r="B1578" s="8" t="str">
        <f t="shared" si="131"/>
        <v>kVAh - Channel 51</v>
      </c>
      <c r="C1578" s="1">
        <f t="shared" si="132"/>
        <v>51</v>
      </c>
      <c r="D1578" s="10">
        <f t="shared" si="133"/>
        <v>5772</v>
      </c>
      <c r="E1578" s="1">
        <f t="shared" si="134"/>
        <v>5773</v>
      </c>
      <c r="F1578" s="17">
        <v>5050</v>
      </c>
      <c r="G1578" s="11" t="s">
        <v>220</v>
      </c>
      <c r="H1578" s="10">
        <f t="shared" si="135"/>
        <v>10484</v>
      </c>
      <c r="I1578" s="11">
        <f t="shared" si="136"/>
        <v>10485</v>
      </c>
      <c r="L1578" s="1" t="s">
        <v>121</v>
      </c>
      <c r="M1578" s="1" t="s">
        <v>55</v>
      </c>
    </row>
    <row r="1579" spans="1:13" ht="15" hidden="1" customHeight="1" outlineLevel="2" x14ac:dyDescent="0.25">
      <c r="A1579" s="1"/>
      <c r="B1579" s="8" t="str">
        <f t="shared" si="131"/>
        <v>kVAh - Channel 52</v>
      </c>
      <c r="C1579" s="1">
        <f t="shared" si="132"/>
        <v>52</v>
      </c>
      <c r="D1579" s="10">
        <f t="shared" si="133"/>
        <v>5774</v>
      </c>
      <c r="E1579" s="1">
        <f t="shared" si="134"/>
        <v>5775</v>
      </c>
      <c r="F1579" s="17">
        <v>5051</v>
      </c>
      <c r="G1579" s="11" t="s">
        <v>220</v>
      </c>
      <c r="H1579" s="10">
        <f t="shared" si="135"/>
        <v>10486</v>
      </c>
      <c r="I1579" s="11">
        <f t="shared" si="136"/>
        <v>10487</v>
      </c>
      <c r="L1579" s="1" t="s">
        <v>121</v>
      </c>
      <c r="M1579" s="1" t="s">
        <v>55</v>
      </c>
    </row>
    <row r="1580" spans="1:13" ht="15" hidden="1" customHeight="1" outlineLevel="2" x14ac:dyDescent="0.25">
      <c r="A1580" s="1"/>
      <c r="B1580" s="8" t="str">
        <f t="shared" si="131"/>
        <v>kVAh - Channel 53</v>
      </c>
      <c r="C1580" s="1">
        <f t="shared" si="132"/>
        <v>53</v>
      </c>
      <c r="D1580" s="10">
        <f t="shared" si="133"/>
        <v>5776</v>
      </c>
      <c r="E1580" s="1">
        <f t="shared" si="134"/>
        <v>5777</v>
      </c>
      <c r="F1580" s="17">
        <v>5052</v>
      </c>
      <c r="G1580" s="11" t="s">
        <v>220</v>
      </c>
      <c r="H1580" s="10">
        <f t="shared" si="135"/>
        <v>10488</v>
      </c>
      <c r="I1580" s="11">
        <f t="shared" si="136"/>
        <v>10489</v>
      </c>
      <c r="L1580" s="1" t="s">
        <v>121</v>
      </c>
      <c r="M1580" s="1" t="s">
        <v>55</v>
      </c>
    </row>
    <row r="1581" spans="1:13" ht="15" hidden="1" customHeight="1" outlineLevel="2" x14ac:dyDescent="0.25">
      <c r="A1581" s="1"/>
      <c r="B1581" s="8" t="str">
        <f t="shared" si="131"/>
        <v>kVAh - Channel 54</v>
      </c>
      <c r="C1581" s="1">
        <f t="shared" si="132"/>
        <v>54</v>
      </c>
      <c r="D1581" s="10">
        <f t="shared" si="133"/>
        <v>5778</v>
      </c>
      <c r="E1581" s="1">
        <f t="shared" si="134"/>
        <v>5779</v>
      </c>
      <c r="F1581" s="17">
        <v>5053</v>
      </c>
      <c r="G1581" s="11" t="s">
        <v>220</v>
      </c>
      <c r="H1581" s="10">
        <f t="shared" si="135"/>
        <v>10490</v>
      </c>
      <c r="I1581" s="11">
        <f t="shared" si="136"/>
        <v>10491</v>
      </c>
      <c r="L1581" s="1" t="s">
        <v>121</v>
      </c>
      <c r="M1581" s="1" t="s">
        <v>55</v>
      </c>
    </row>
    <row r="1582" spans="1:13" ht="15" hidden="1" customHeight="1" outlineLevel="2" x14ac:dyDescent="0.25">
      <c r="A1582" s="1"/>
      <c r="B1582" s="8" t="str">
        <f t="shared" si="131"/>
        <v>kVAh - Channel 55</v>
      </c>
      <c r="C1582" s="1">
        <f t="shared" si="132"/>
        <v>55</v>
      </c>
      <c r="D1582" s="10">
        <f t="shared" si="133"/>
        <v>5780</v>
      </c>
      <c r="E1582" s="1">
        <f t="shared" si="134"/>
        <v>5781</v>
      </c>
      <c r="F1582" s="17">
        <v>5054</v>
      </c>
      <c r="G1582" s="11" t="s">
        <v>220</v>
      </c>
      <c r="H1582" s="10">
        <f t="shared" si="135"/>
        <v>10492</v>
      </c>
      <c r="I1582" s="11">
        <f t="shared" si="136"/>
        <v>10493</v>
      </c>
      <c r="L1582" s="1" t="s">
        <v>121</v>
      </c>
      <c r="M1582" s="1" t="s">
        <v>55</v>
      </c>
    </row>
    <row r="1583" spans="1:13" ht="15" hidden="1" customHeight="1" outlineLevel="2" x14ac:dyDescent="0.25">
      <c r="A1583" s="1"/>
      <c r="B1583" s="8" t="str">
        <f t="shared" si="131"/>
        <v>kVAh - Channel 56</v>
      </c>
      <c r="C1583" s="1">
        <f t="shared" si="132"/>
        <v>56</v>
      </c>
      <c r="D1583" s="10">
        <f t="shared" si="133"/>
        <v>5782</v>
      </c>
      <c r="E1583" s="1">
        <f t="shared" si="134"/>
        <v>5783</v>
      </c>
      <c r="F1583" s="17">
        <v>5055</v>
      </c>
      <c r="G1583" s="11" t="s">
        <v>220</v>
      </c>
      <c r="H1583" s="10">
        <f t="shared" si="135"/>
        <v>10494</v>
      </c>
      <c r="I1583" s="11">
        <f t="shared" si="136"/>
        <v>10495</v>
      </c>
      <c r="L1583" s="1" t="s">
        <v>121</v>
      </c>
      <c r="M1583" s="1" t="s">
        <v>55</v>
      </c>
    </row>
    <row r="1584" spans="1:13" ht="15" hidden="1" customHeight="1" outlineLevel="2" x14ac:dyDescent="0.25">
      <c r="A1584" s="1"/>
      <c r="B1584" s="8" t="str">
        <f t="shared" si="131"/>
        <v>kVAh - Channel 57</v>
      </c>
      <c r="C1584" s="1">
        <f t="shared" si="132"/>
        <v>57</v>
      </c>
      <c r="D1584" s="10">
        <f t="shared" si="133"/>
        <v>5784</v>
      </c>
      <c r="E1584" s="1">
        <f t="shared" si="134"/>
        <v>5785</v>
      </c>
      <c r="F1584" s="17">
        <v>5056</v>
      </c>
      <c r="G1584" s="11" t="s">
        <v>220</v>
      </c>
      <c r="H1584" s="10">
        <f t="shared" si="135"/>
        <v>10496</v>
      </c>
      <c r="I1584" s="11">
        <f t="shared" si="136"/>
        <v>10497</v>
      </c>
      <c r="L1584" s="1" t="s">
        <v>121</v>
      </c>
      <c r="M1584" s="1" t="s">
        <v>55</v>
      </c>
    </row>
    <row r="1585" spans="1:13" ht="15" hidden="1" customHeight="1" outlineLevel="2" x14ac:dyDescent="0.25">
      <c r="A1585" s="1"/>
      <c r="B1585" s="8" t="str">
        <f t="shared" si="131"/>
        <v>kVAh - Channel 58</v>
      </c>
      <c r="C1585" s="1">
        <f t="shared" si="132"/>
        <v>58</v>
      </c>
      <c r="D1585" s="10">
        <f t="shared" si="133"/>
        <v>5786</v>
      </c>
      <c r="E1585" s="1">
        <f t="shared" si="134"/>
        <v>5787</v>
      </c>
      <c r="F1585" s="17">
        <v>5057</v>
      </c>
      <c r="G1585" s="11" t="s">
        <v>220</v>
      </c>
      <c r="H1585" s="10">
        <f t="shared" si="135"/>
        <v>10498</v>
      </c>
      <c r="I1585" s="11">
        <f t="shared" si="136"/>
        <v>10499</v>
      </c>
      <c r="L1585" s="1" t="s">
        <v>121</v>
      </c>
      <c r="M1585" s="1" t="s">
        <v>55</v>
      </c>
    </row>
    <row r="1586" spans="1:13" ht="15" hidden="1" customHeight="1" outlineLevel="2" x14ac:dyDescent="0.25">
      <c r="A1586" s="1"/>
      <c r="B1586" s="8" t="str">
        <f t="shared" si="131"/>
        <v>kVAh - Channel 59</v>
      </c>
      <c r="C1586" s="1">
        <f t="shared" si="132"/>
        <v>59</v>
      </c>
      <c r="D1586" s="10">
        <f t="shared" si="133"/>
        <v>5788</v>
      </c>
      <c r="E1586" s="1">
        <f t="shared" si="134"/>
        <v>5789</v>
      </c>
      <c r="F1586" s="17">
        <v>5058</v>
      </c>
      <c r="G1586" s="11" t="s">
        <v>220</v>
      </c>
      <c r="H1586" s="10">
        <f t="shared" si="135"/>
        <v>10500</v>
      </c>
      <c r="I1586" s="11">
        <f t="shared" si="136"/>
        <v>10501</v>
      </c>
      <c r="L1586" s="1" t="s">
        <v>121</v>
      </c>
      <c r="M1586" s="1" t="s">
        <v>55</v>
      </c>
    </row>
    <row r="1587" spans="1:13" ht="15" hidden="1" customHeight="1" outlineLevel="2" x14ac:dyDescent="0.25">
      <c r="A1587" s="1"/>
      <c r="B1587" s="8" t="str">
        <f t="shared" si="131"/>
        <v>kVAh - Channel 60</v>
      </c>
      <c r="C1587" s="1">
        <f t="shared" si="132"/>
        <v>60</v>
      </c>
      <c r="D1587" s="10">
        <f t="shared" si="133"/>
        <v>5790</v>
      </c>
      <c r="E1587" s="1">
        <f t="shared" si="134"/>
        <v>5791</v>
      </c>
      <c r="F1587" s="17">
        <v>5059</v>
      </c>
      <c r="G1587" s="11" t="s">
        <v>220</v>
      </c>
      <c r="H1587" s="10">
        <f t="shared" si="135"/>
        <v>10502</v>
      </c>
      <c r="I1587" s="11">
        <f t="shared" si="136"/>
        <v>10503</v>
      </c>
      <c r="L1587" s="1" t="s">
        <v>121</v>
      </c>
      <c r="M1587" s="1" t="s">
        <v>55</v>
      </c>
    </row>
    <row r="1588" spans="1:13" ht="15" hidden="1" customHeight="1" outlineLevel="2" x14ac:dyDescent="0.25">
      <c r="A1588" s="1"/>
      <c r="B1588" s="8" t="str">
        <f t="shared" si="131"/>
        <v>kVAh - Channel 61</v>
      </c>
      <c r="C1588" s="1">
        <f t="shared" si="132"/>
        <v>61</v>
      </c>
      <c r="D1588" s="10">
        <f t="shared" si="133"/>
        <v>5792</v>
      </c>
      <c r="E1588" s="1">
        <f t="shared" si="134"/>
        <v>5793</v>
      </c>
      <c r="F1588" s="17">
        <v>5060</v>
      </c>
      <c r="G1588" s="11" t="s">
        <v>220</v>
      </c>
      <c r="H1588" s="10">
        <f t="shared" si="135"/>
        <v>10504</v>
      </c>
      <c r="I1588" s="11">
        <f t="shared" si="136"/>
        <v>10505</v>
      </c>
      <c r="L1588" s="1" t="s">
        <v>121</v>
      </c>
      <c r="M1588" s="1" t="s">
        <v>55</v>
      </c>
    </row>
    <row r="1589" spans="1:13" ht="15" hidden="1" customHeight="1" outlineLevel="2" x14ac:dyDescent="0.25">
      <c r="A1589" s="1"/>
      <c r="B1589" s="8" t="str">
        <f t="shared" si="131"/>
        <v>kVAh - Channel 62</v>
      </c>
      <c r="C1589" s="1">
        <f t="shared" si="132"/>
        <v>62</v>
      </c>
      <c r="D1589" s="10">
        <f t="shared" si="133"/>
        <v>5794</v>
      </c>
      <c r="E1589" s="1">
        <f t="shared" si="134"/>
        <v>5795</v>
      </c>
      <c r="F1589" s="17">
        <v>5061</v>
      </c>
      <c r="G1589" s="11" t="s">
        <v>220</v>
      </c>
      <c r="H1589" s="10">
        <f t="shared" si="135"/>
        <v>10506</v>
      </c>
      <c r="I1589" s="11">
        <f t="shared" si="136"/>
        <v>10507</v>
      </c>
      <c r="L1589" s="1" t="s">
        <v>121</v>
      </c>
      <c r="M1589" s="1" t="s">
        <v>55</v>
      </c>
    </row>
    <row r="1590" spans="1:13" ht="15" hidden="1" customHeight="1" outlineLevel="2" x14ac:dyDescent="0.25">
      <c r="A1590" s="1"/>
      <c r="B1590" s="8" t="str">
        <f t="shared" si="131"/>
        <v>kVAh - Channel 63</v>
      </c>
      <c r="C1590" s="1">
        <f t="shared" si="132"/>
        <v>63</v>
      </c>
      <c r="D1590" s="10">
        <f t="shared" si="133"/>
        <v>5796</v>
      </c>
      <c r="E1590" s="1">
        <f t="shared" si="134"/>
        <v>5797</v>
      </c>
      <c r="F1590" s="17">
        <v>5062</v>
      </c>
      <c r="G1590" s="11" t="s">
        <v>220</v>
      </c>
      <c r="H1590" s="10">
        <f t="shared" si="135"/>
        <v>10508</v>
      </c>
      <c r="I1590" s="11">
        <f t="shared" si="136"/>
        <v>10509</v>
      </c>
      <c r="L1590" s="1" t="s">
        <v>121</v>
      </c>
      <c r="M1590" s="1" t="s">
        <v>55</v>
      </c>
    </row>
    <row r="1591" spans="1:13" ht="15" hidden="1" customHeight="1" outlineLevel="2" x14ac:dyDescent="0.25">
      <c r="A1591" s="1"/>
      <c r="B1591" s="8" t="str">
        <f t="shared" si="131"/>
        <v>kVAh - Channel 64</v>
      </c>
      <c r="C1591" s="1">
        <f t="shared" si="132"/>
        <v>64</v>
      </c>
      <c r="D1591" s="10">
        <f t="shared" si="133"/>
        <v>5798</v>
      </c>
      <c r="E1591" s="1">
        <f t="shared" si="134"/>
        <v>5799</v>
      </c>
      <c r="F1591" s="17">
        <v>5063</v>
      </c>
      <c r="G1591" s="11" t="s">
        <v>220</v>
      </c>
      <c r="H1591" s="10">
        <f t="shared" si="135"/>
        <v>10510</v>
      </c>
      <c r="I1591" s="11">
        <f t="shared" si="136"/>
        <v>10511</v>
      </c>
      <c r="L1591" s="1" t="s">
        <v>121</v>
      </c>
      <c r="M1591" s="1" t="s">
        <v>55</v>
      </c>
    </row>
    <row r="1592" spans="1:13" ht="15" hidden="1" customHeight="1" outlineLevel="2" x14ac:dyDescent="0.25">
      <c r="A1592" s="1"/>
      <c r="B1592" s="8" t="str">
        <f t="shared" si="131"/>
        <v>kVAh - Channel 65</v>
      </c>
      <c r="C1592" s="1">
        <f t="shared" si="132"/>
        <v>65</v>
      </c>
      <c r="D1592" s="10">
        <f t="shared" si="133"/>
        <v>5800</v>
      </c>
      <c r="E1592" s="1">
        <f t="shared" si="134"/>
        <v>5801</v>
      </c>
      <c r="F1592" s="17">
        <v>5064</v>
      </c>
      <c r="G1592" s="11" t="s">
        <v>220</v>
      </c>
      <c r="H1592" s="10">
        <f t="shared" si="135"/>
        <v>10512</v>
      </c>
      <c r="I1592" s="11">
        <f t="shared" si="136"/>
        <v>10513</v>
      </c>
      <c r="L1592" s="1" t="s">
        <v>121</v>
      </c>
      <c r="M1592" s="1" t="s">
        <v>55</v>
      </c>
    </row>
    <row r="1593" spans="1:13" ht="15" hidden="1" customHeight="1" outlineLevel="2" x14ac:dyDescent="0.25">
      <c r="A1593" s="1"/>
      <c r="B1593" s="8" t="str">
        <f t="shared" ref="B1593:B1623" si="137">CONCATENATE("kVAh - Channel ",C1593)</f>
        <v>kVAh - Channel 66</v>
      </c>
      <c r="C1593" s="1">
        <f t="shared" si="132"/>
        <v>66</v>
      </c>
      <c r="D1593" s="10">
        <f t="shared" si="133"/>
        <v>5802</v>
      </c>
      <c r="E1593" s="1">
        <f t="shared" si="134"/>
        <v>5803</v>
      </c>
      <c r="F1593" s="17">
        <v>5065</v>
      </c>
      <c r="G1593" s="11" t="s">
        <v>220</v>
      </c>
      <c r="H1593" s="10">
        <f t="shared" si="135"/>
        <v>10514</v>
      </c>
      <c r="I1593" s="11">
        <f t="shared" si="136"/>
        <v>10515</v>
      </c>
      <c r="L1593" s="1" t="s">
        <v>121</v>
      </c>
      <c r="M1593" s="1" t="s">
        <v>55</v>
      </c>
    </row>
    <row r="1594" spans="1:13" ht="15" hidden="1" customHeight="1" outlineLevel="2" x14ac:dyDescent="0.25">
      <c r="A1594" s="1"/>
      <c r="B1594" s="8" t="str">
        <f t="shared" si="137"/>
        <v>kVAh - Channel 67</v>
      </c>
      <c r="C1594" s="1">
        <f t="shared" ref="C1594:C1623" si="138">C1593+1</f>
        <v>67</v>
      </c>
      <c r="D1594" s="10">
        <f t="shared" ref="D1594:D1623" si="139">E1593+1</f>
        <v>5804</v>
      </c>
      <c r="E1594" s="1">
        <f t="shared" ref="E1594:E1623" si="140">+D1594+1</f>
        <v>5805</v>
      </c>
      <c r="F1594" s="17">
        <v>5066</v>
      </c>
      <c r="G1594" s="11" t="s">
        <v>220</v>
      </c>
      <c r="H1594" s="10">
        <f t="shared" ref="H1594:H1623" si="141">I1593+1</f>
        <v>10516</v>
      </c>
      <c r="I1594" s="11">
        <f t="shared" ref="I1594:I1623" si="142">+H1594+1</f>
        <v>10517</v>
      </c>
      <c r="L1594" s="1" t="s">
        <v>121</v>
      </c>
      <c r="M1594" s="1" t="s">
        <v>55</v>
      </c>
    </row>
    <row r="1595" spans="1:13" ht="15" hidden="1" customHeight="1" outlineLevel="2" x14ac:dyDescent="0.25">
      <c r="A1595" s="1"/>
      <c r="B1595" s="8" t="str">
        <f t="shared" si="137"/>
        <v>kVAh - Channel 68</v>
      </c>
      <c r="C1595" s="1">
        <f t="shared" si="138"/>
        <v>68</v>
      </c>
      <c r="D1595" s="10">
        <f t="shared" si="139"/>
        <v>5806</v>
      </c>
      <c r="E1595" s="1">
        <f t="shared" si="140"/>
        <v>5807</v>
      </c>
      <c r="F1595" s="17">
        <v>5067</v>
      </c>
      <c r="G1595" s="11" t="s">
        <v>220</v>
      </c>
      <c r="H1595" s="10">
        <f t="shared" si="141"/>
        <v>10518</v>
      </c>
      <c r="I1595" s="11">
        <f t="shared" si="142"/>
        <v>10519</v>
      </c>
      <c r="L1595" s="1" t="s">
        <v>121</v>
      </c>
      <c r="M1595" s="1" t="s">
        <v>55</v>
      </c>
    </row>
    <row r="1596" spans="1:13" ht="15" hidden="1" customHeight="1" outlineLevel="2" x14ac:dyDescent="0.25">
      <c r="A1596" s="1"/>
      <c r="B1596" s="8" t="str">
        <f t="shared" si="137"/>
        <v>kVAh - Channel 69</v>
      </c>
      <c r="C1596" s="1">
        <f t="shared" si="138"/>
        <v>69</v>
      </c>
      <c r="D1596" s="10">
        <f t="shared" si="139"/>
        <v>5808</v>
      </c>
      <c r="E1596" s="1">
        <f t="shared" si="140"/>
        <v>5809</v>
      </c>
      <c r="F1596" s="17">
        <v>5068</v>
      </c>
      <c r="G1596" s="11" t="s">
        <v>220</v>
      </c>
      <c r="H1596" s="10">
        <f t="shared" si="141"/>
        <v>10520</v>
      </c>
      <c r="I1596" s="11">
        <f t="shared" si="142"/>
        <v>10521</v>
      </c>
      <c r="L1596" s="1" t="s">
        <v>121</v>
      </c>
      <c r="M1596" s="1" t="s">
        <v>55</v>
      </c>
    </row>
    <row r="1597" spans="1:13" ht="15" hidden="1" customHeight="1" outlineLevel="2" x14ac:dyDescent="0.25">
      <c r="A1597" s="1"/>
      <c r="B1597" s="8" t="str">
        <f t="shared" si="137"/>
        <v>kVAh - Channel 70</v>
      </c>
      <c r="C1597" s="1">
        <f t="shared" si="138"/>
        <v>70</v>
      </c>
      <c r="D1597" s="10">
        <f t="shared" si="139"/>
        <v>5810</v>
      </c>
      <c r="E1597" s="1">
        <f t="shared" si="140"/>
        <v>5811</v>
      </c>
      <c r="F1597" s="17">
        <v>5069</v>
      </c>
      <c r="G1597" s="11" t="s">
        <v>220</v>
      </c>
      <c r="H1597" s="10">
        <f t="shared" si="141"/>
        <v>10522</v>
      </c>
      <c r="I1597" s="11">
        <f t="shared" si="142"/>
        <v>10523</v>
      </c>
      <c r="L1597" s="1" t="s">
        <v>121</v>
      </c>
      <c r="M1597" s="1" t="s">
        <v>55</v>
      </c>
    </row>
    <row r="1598" spans="1:13" ht="15" hidden="1" customHeight="1" outlineLevel="2" x14ac:dyDescent="0.25">
      <c r="A1598" s="1"/>
      <c r="B1598" s="8" t="str">
        <f t="shared" si="137"/>
        <v>kVAh - Channel 71</v>
      </c>
      <c r="C1598" s="1">
        <f t="shared" si="138"/>
        <v>71</v>
      </c>
      <c r="D1598" s="10">
        <f t="shared" si="139"/>
        <v>5812</v>
      </c>
      <c r="E1598" s="1">
        <f t="shared" si="140"/>
        <v>5813</v>
      </c>
      <c r="F1598" s="17">
        <v>5070</v>
      </c>
      <c r="G1598" s="11" t="s">
        <v>220</v>
      </c>
      <c r="H1598" s="10">
        <f t="shared" si="141"/>
        <v>10524</v>
      </c>
      <c r="I1598" s="11">
        <f t="shared" si="142"/>
        <v>10525</v>
      </c>
      <c r="L1598" s="1" t="s">
        <v>121</v>
      </c>
      <c r="M1598" s="1" t="s">
        <v>55</v>
      </c>
    </row>
    <row r="1599" spans="1:13" ht="15" hidden="1" customHeight="1" outlineLevel="2" x14ac:dyDescent="0.25">
      <c r="A1599" s="1"/>
      <c r="B1599" s="8" t="str">
        <f t="shared" si="137"/>
        <v>kVAh - Channel 72</v>
      </c>
      <c r="C1599" s="1">
        <f t="shared" si="138"/>
        <v>72</v>
      </c>
      <c r="D1599" s="10">
        <f t="shared" si="139"/>
        <v>5814</v>
      </c>
      <c r="E1599" s="1">
        <f t="shared" si="140"/>
        <v>5815</v>
      </c>
      <c r="F1599" s="17">
        <v>5071</v>
      </c>
      <c r="G1599" s="11" t="s">
        <v>220</v>
      </c>
      <c r="H1599" s="10">
        <f t="shared" si="141"/>
        <v>10526</v>
      </c>
      <c r="I1599" s="11">
        <f t="shared" si="142"/>
        <v>10527</v>
      </c>
      <c r="L1599" s="1" t="s">
        <v>121</v>
      </c>
      <c r="M1599" s="1" t="s">
        <v>55</v>
      </c>
    </row>
    <row r="1600" spans="1:13" ht="15" hidden="1" customHeight="1" outlineLevel="2" x14ac:dyDescent="0.25">
      <c r="A1600" s="1"/>
      <c r="B1600" s="8" t="str">
        <f t="shared" si="137"/>
        <v>kVAh - Channel 73</v>
      </c>
      <c r="C1600" s="1">
        <f t="shared" si="138"/>
        <v>73</v>
      </c>
      <c r="D1600" s="10">
        <f t="shared" si="139"/>
        <v>5816</v>
      </c>
      <c r="E1600" s="1">
        <f t="shared" si="140"/>
        <v>5817</v>
      </c>
      <c r="F1600" s="17">
        <v>5072</v>
      </c>
      <c r="G1600" s="11" t="s">
        <v>220</v>
      </c>
      <c r="H1600" s="10">
        <f t="shared" si="141"/>
        <v>10528</v>
      </c>
      <c r="I1600" s="11">
        <f t="shared" si="142"/>
        <v>10529</v>
      </c>
      <c r="L1600" s="1" t="s">
        <v>121</v>
      </c>
      <c r="M1600" s="1" t="s">
        <v>55</v>
      </c>
    </row>
    <row r="1601" spans="1:13" ht="15" hidden="1" customHeight="1" outlineLevel="2" x14ac:dyDescent="0.25">
      <c r="A1601" s="1"/>
      <c r="B1601" s="8" t="str">
        <f t="shared" si="137"/>
        <v>kVAh - Channel 74</v>
      </c>
      <c r="C1601" s="1">
        <f t="shared" si="138"/>
        <v>74</v>
      </c>
      <c r="D1601" s="10">
        <f t="shared" si="139"/>
        <v>5818</v>
      </c>
      <c r="E1601" s="1">
        <f t="shared" si="140"/>
        <v>5819</v>
      </c>
      <c r="F1601" s="17">
        <v>5073</v>
      </c>
      <c r="G1601" s="11" t="s">
        <v>220</v>
      </c>
      <c r="H1601" s="10">
        <f t="shared" si="141"/>
        <v>10530</v>
      </c>
      <c r="I1601" s="11">
        <f t="shared" si="142"/>
        <v>10531</v>
      </c>
      <c r="L1601" s="1" t="s">
        <v>121</v>
      </c>
      <c r="M1601" s="1" t="s">
        <v>55</v>
      </c>
    </row>
    <row r="1602" spans="1:13" ht="15" hidden="1" customHeight="1" outlineLevel="2" x14ac:dyDescent="0.25">
      <c r="A1602" s="1"/>
      <c r="B1602" s="8" t="str">
        <f t="shared" si="137"/>
        <v>kVAh - Channel 75</v>
      </c>
      <c r="C1602" s="1">
        <f t="shared" si="138"/>
        <v>75</v>
      </c>
      <c r="D1602" s="10">
        <f t="shared" si="139"/>
        <v>5820</v>
      </c>
      <c r="E1602" s="1">
        <f t="shared" si="140"/>
        <v>5821</v>
      </c>
      <c r="F1602" s="17">
        <v>5074</v>
      </c>
      <c r="G1602" s="11" t="s">
        <v>220</v>
      </c>
      <c r="H1602" s="10">
        <f t="shared" si="141"/>
        <v>10532</v>
      </c>
      <c r="I1602" s="11">
        <f t="shared" si="142"/>
        <v>10533</v>
      </c>
      <c r="L1602" s="1" t="s">
        <v>121</v>
      </c>
      <c r="M1602" s="1" t="s">
        <v>55</v>
      </c>
    </row>
    <row r="1603" spans="1:13" ht="15" hidden="1" customHeight="1" outlineLevel="2" x14ac:dyDescent="0.25">
      <c r="A1603" s="1"/>
      <c r="B1603" s="8" t="str">
        <f t="shared" si="137"/>
        <v>kVAh - Channel 76</v>
      </c>
      <c r="C1603" s="1">
        <f t="shared" si="138"/>
        <v>76</v>
      </c>
      <c r="D1603" s="10">
        <f t="shared" si="139"/>
        <v>5822</v>
      </c>
      <c r="E1603" s="1">
        <f t="shared" si="140"/>
        <v>5823</v>
      </c>
      <c r="F1603" s="17">
        <v>5075</v>
      </c>
      <c r="G1603" s="11" t="s">
        <v>220</v>
      </c>
      <c r="H1603" s="10">
        <f t="shared" si="141"/>
        <v>10534</v>
      </c>
      <c r="I1603" s="11">
        <f t="shared" si="142"/>
        <v>10535</v>
      </c>
      <c r="L1603" s="1" t="s">
        <v>121</v>
      </c>
      <c r="M1603" s="1" t="s">
        <v>55</v>
      </c>
    </row>
    <row r="1604" spans="1:13" ht="15" hidden="1" customHeight="1" outlineLevel="2" x14ac:dyDescent="0.25">
      <c r="A1604" s="1"/>
      <c r="B1604" s="8" t="str">
        <f t="shared" si="137"/>
        <v>kVAh - Channel 77</v>
      </c>
      <c r="C1604" s="1">
        <f t="shared" si="138"/>
        <v>77</v>
      </c>
      <c r="D1604" s="10">
        <f t="shared" si="139"/>
        <v>5824</v>
      </c>
      <c r="E1604" s="1">
        <f t="shared" si="140"/>
        <v>5825</v>
      </c>
      <c r="F1604" s="17">
        <v>5076</v>
      </c>
      <c r="G1604" s="11" t="s">
        <v>220</v>
      </c>
      <c r="H1604" s="10">
        <f t="shared" si="141"/>
        <v>10536</v>
      </c>
      <c r="I1604" s="11">
        <f t="shared" si="142"/>
        <v>10537</v>
      </c>
      <c r="L1604" s="1" t="s">
        <v>121</v>
      </c>
      <c r="M1604" s="1" t="s">
        <v>55</v>
      </c>
    </row>
    <row r="1605" spans="1:13" ht="15" hidden="1" customHeight="1" outlineLevel="2" x14ac:dyDescent="0.25">
      <c r="A1605" s="1"/>
      <c r="B1605" s="8" t="str">
        <f t="shared" si="137"/>
        <v>kVAh - Channel 78</v>
      </c>
      <c r="C1605" s="1">
        <f t="shared" si="138"/>
        <v>78</v>
      </c>
      <c r="D1605" s="10">
        <f t="shared" si="139"/>
        <v>5826</v>
      </c>
      <c r="E1605" s="1">
        <f t="shared" si="140"/>
        <v>5827</v>
      </c>
      <c r="F1605" s="17">
        <v>5077</v>
      </c>
      <c r="G1605" s="11" t="s">
        <v>220</v>
      </c>
      <c r="H1605" s="10">
        <f t="shared" si="141"/>
        <v>10538</v>
      </c>
      <c r="I1605" s="11">
        <f t="shared" si="142"/>
        <v>10539</v>
      </c>
      <c r="L1605" s="1" t="s">
        <v>121</v>
      </c>
      <c r="M1605" s="1" t="s">
        <v>55</v>
      </c>
    </row>
    <row r="1606" spans="1:13" ht="15" hidden="1" customHeight="1" outlineLevel="2" x14ac:dyDescent="0.25">
      <c r="A1606" s="1"/>
      <c r="B1606" s="8" t="str">
        <f t="shared" si="137"/>
        <v>kVAh - Channel 79</v>
      </c>
      <c r="C1606" s="1">
        <f t="shared" si="138"/>
        <v>79</v>
      </c>
      <c r="D1606" s="10">
        <f t="shared" si="139"/>
        <v>5828</v>
      </c>
      <c r="E1606" s="1">
        <f t="shared" si="140"/>
        <v>5829</v>
      </c>
      <c r="F1606" s="17">
        <v>5078</v>
      </c>
      <c r="G1606" s="11" t="s">
        <v>220</v>
      </c>
      <c r="H1606" s="10">
        <f t="shared" si="141"/>
        <v>10540</v>
      </c>
      <c r="I1606" s="11">
        <f t="shared" si="142"/>
        <v>10541</v>
      </c>
      <c r="L1606" s="1" t="s">
        <v>121</v>
      </c>
      <c r="M1606" s="1" t="s">
        <v>55</v>
      </c>
    </row>
    <row r="1607" spans="1:13" ht="15" hidden="1" customHeight="1" outlineLevel="2" x14ac:dyDescent="0.25">
      <c r="A1607" s="1"/>
      <c r="B1607" s="8" t="str">
        <f t="shared" si="137"/>
        <v>kVAh - Channel 80</v>
      </c>
      <c r="C1607" s="1">
        <f t="shared" si="138"/>
        <v>80</v>
      </c>
      <c r="D1607" s="10">
        <f t="shared" si="139"/>
        <v>5830</v>
      </c>
      <c r="E1607" s="1">
        <f t="shared" si="140"/>
        <v>5831</v>
      </c>
      <c r="F1607" s="17">
        <v>5079</v>
      </c>
      <c r="G1607" s="11" t="s">
        <v>220</v>
      </c>
      <c r="H1607" s="10">
        <f t="shared" si="141"/>
        <v>10542</v>
      </c>
      <c r="I1607" s="11">
        <f t="shared" si="142"/>
        <v>10543</v>
      </c>
      <c r="L1607" s="1" t="s">
        <v>121</v>
      </c>
      <c r="M1607" s="1" t="s">
        <v>55</v>
      </c>
    </row>
    <row r="1608" spans="1:13" ht="15" hidden="1" customHeight="1" outlineLevel="2" x14ac:dyDescent="0.25">
      <c r="A1608" s="1"/>
      <c r="B1608" s="8" t="str">
        <f t="shared" si="137"/>
        <v>kVAh - Channel 81</v>
      </c>
      <c r="C1608" s="1">
        <f t="shared" si="138"/>
        <v>81</v>
      </c>
      <c r="D1608" s="10">
        <f t="shared" si="139"/>
        <v>5832</v>
      </c>
      <c r="E1608" s="1">
        <f t="shared" si="140"/>
        <v>5833</v>
      </c>
      <c r="F1608" s="17">
        <v>5080</v>
      </c>
      <c r="G1608" s="11" t="s">
        <v>220</v>
      </c>
      <c r="H1608" s="10">
        <f t="shared" si="141"/>
        <v>10544</v>
      </c>
      <c r="I1608" s="11">
        <f t="shared" si="142"/>
        <v>10545</v>
      </c>
      <c r="L1608" s="1" t="s">
        <v>121</v>
      </c>
      <c r="M1608" s="1" t="s">
        <v>55</v>
      </c>
    </row>
    <row r="1609" spans="1:13" ht="15" hidden="1" customHeight="1" outlineLevel="2" x14ac:dyDescent="0.25">
      <c r="A1609" s="1"/>
      <c r="B1609" s="8" t="str">
        <f t="shared" si="137"/>
        <v>kVAh - Channel 82</v>
      </c>
      <c r="C1609" s="1">
        <f t="shared" si="138"/>
        <v>82</v>
      </c>
      <c r="D1609" s="10">
        <f t="shared" si="139"/>
        <v>5834</v>
      </c>
      <c r="E1609" s="1">
        <f t="shared" si="140"/>
        <v>5835</v>
      </c>
      <c r="F1609" s="17">
        <v>5081</v>
      </c>
      <c r="G1609" s="11" t="s">
        <v>220</v>
      </c>
      <c r="H1609" s="10">
        <f t="shared" si="141"/>
        <v>10546</v>
      </c>
      <c r="I1609" s="11">
        <f t="shared" si="142"/>
        <v>10547</v>
      </c>
      <c r="L1609" s="1" t="s">
        <v>121</v>
      </c>
      <c r="M1609" s="1" t="s">
        <v>55</v>
      </c>
    </row>
    <row r="1610" spans="1:13" ht="15" hidden="1" customHeight="1" outlineLevel="2" x14ac:dyDescent="0.25">
      <c r="A1610" s="1"/>
      <c r="B1610" s="8" t="str">
        <f t="shared" si="137"/>
        <v>kVAh - Channel 83</v>
      </c>
      <c r="C1610" s="1">
        <f t="shared" si="138"/>
        <v>83</v>
      </c>
      <c r="D1610" s="10">
        <f t="shared" si="139"/>
        <v>5836</v>
      </c>
      <c r="E1610" s="1">
        <f t="shared" si="140"/>
        <v>5837</v>
      </c>
      <c r="F1610" s="17">
        <v>5082</v>
      </c>
      <c r="G1610" s="11" t="s">
        <v>220</v>
      </c>
      <c r="H1610" s="10">
        <f t="shared" si="141"/>
        <v>10548</v>
      </c>
      <c r="I1610" s="11">
        <f t="shared" si="142"/>
        <v>10549</v>
      </c>
      <c r="L1610" s="1" t="s">
        <v>121</v>
      </c>
      <c r="M1610" s="1" t="s">
        <v>55</v>
      </c>
    </row>
    <row r="1611" spans="1:13" ht="15" hidden="1" customHeight="1" outlineLevel="2" x14ac:dyDescent="0.25">
      <c r="A1611" s="1"/>
      <c r="B1611" s="8" t="str">
        <f t="shared" si="137"/>
        <v>kVAh - Channel 84</v>
      </c>
      <c r="C1611" s="1">
        <f t="shared" si="138"/>
        <v>84</v>
      </c>
      <c r="D1611" s="10">
        <f t="shared" si="139"/>
        <v>5838</v>
      </c>
      <c r="E1611" s="1">
        <f t="shared" si="140"/>
        <v>5839</v>
      </c>
      <c r="F1611" s="17">
        <v>5083</v>
      </c>
      <c r="G1611" s="11" t="s">
        <v>220</v>
      </c>
      <c r="H1611" s="10">
        <f t="shared" si="141"/>
        <v>10550</v>
      </c>
      <c r="I1611" s="11">
        <f t="shared" si="142"/>
        <v>10551</v>
      </c>
      <c r="L1611" s="1" t="s">
        <v>121</v>
      </c>
      <c r="M1611" s="1" t="s">
        <v>55</v>
      </c>
    </row>
    <row r="1612" spans="1:13" ht="15" hidden="1" customHeight="1" outlineLevel="2" x14ac:dyDescent="0.25">
      <c r="A1612" s="1"/>
      <c r="B1612" s="8" t="str">
        <f t="shared" si="137"/>
        <v>kVAh - Channel 85</v>
      </c>
      <c r="C1612" s="1">
        <f t="shared" si="138"/>
        <v>85</v>
      </c>
      <c r="D1612" s="10">
        <f t="shared" si="139"/>
        <v>5840</v>
      </c>
      <c r="E1612" s="1">
        <f t="shared" si="140"/>
        <v>5841</v>
      </c>
      <c r="F1612" s="17">
        <v>5084</v>
      </c>
      <c r="G1612" s="11" t="s">
        <v>220</v>
      </c>
      <c r="H1612" s="10">
        <f t="shared" si="141"/>
        <v>10552</v>
      </c>
      <c r="I1612" s="11">
        <f t="shared" si="142"/>
        <v>10553</v>
      </c>
      <c r="L1612" s="1" t="s">
        <v>121</v>
      </c>
      <c r="M1612" s="1" t="s">
        <v>55</v>
      </c>
    </row>
    <row r="1613" spans="1:13" ht="15" hidden="1" customHeight="1" outlineLevel="2" x14ac:dyDescent="0.25">
      <c r="A1613" s="1"/>
      <c r="B1613" s="8" t="str">
        <f t="shared" si="137"/>
        <v>kVAh - Channel 86</v>
      </c>
      <c r="C1613" s="1">
        <f t="shared" si="138"/>
        <v>86</v>
      </c>
      <c r="D1613" s="10">
        <f t="shared" si="139"/>
        <v>5842</v>
      </c>
      <c r="E1613" s="1">
        <f t="shared" si="140"/>
        <v>5843</v>
      </c>
      <c r="F1613" s="17">
        <v>5085</v>
      </c>
      <c r="G1613" s="11" t="s">
        <v>220</v>
      </c>
      <c r="H1613" s="10">
        <f t="shared" si="141"/>
        <v>10554</v>
      </c>
      <c r="I1613" s="11">
        <f t="shared" si="142"/>
        <v>10555</v>
      </c>
      <c r="L1613" s="1" t="s">
        <v>121</v>
      </c>
      <c r="M1613" s="1" t="s">
        <v>55</v>
      </c>
    </row>
    <row r="1614" spans="1:13" ht="15" hidden="1" customHeight="1" outlineLevel="2" x14ac:dyDescent="0.25">
      <c r="A1614" s="1"/>
      <c r="B1614" s="8" t="str">
        <f t="shared" si="137"/>
        <v>kVAh - Channel 87</v>
      </c>
      <c r="C1614" s="1">
        <f t="shared" si="138"/>
        <v>87</v>
      </c>
      <c r="D1614" s="10">
        <f t="shared" si="139"/>
        <v>5844</v>
      </c>
      <c r="E1614" s="1">
        <f t="shared" si="140"/>
        <v>5845</v>
      </c>
      <c r="F1614" s="17">
        <v>5086</v>
      </c>
      <c r="G1614" s="11" t="s">
        <v>220</v>
      </c>
      <c r="H1614" s="10">
        <f t="shared" si="141"/>
        <v>10556</v>
      </c>
      <c r="I1614" s="11">
        <f t="shared" si="142"/>
        <v>10557</v>
      </c>
      <c r="L1614" s="1" t="s">
        <v>121</v>
      </c>
      <c r="M1614" s="1" t="s">
        <v>55</v>
      </c>
    </row>
    <row r="1615" spans="1:13" ht="15" hidden="1" customHeight="1" outlineLevel="2" x14ac:dyDescent="0.25">
      <c r="A1615" s="1"/>
      <c r="B1615" s="8" t="str">
        <f t="shared" si="137"/>
        <v>kVAh - Channel 88</v>
      </c>
      <c r="C1615" s="1">
        <f t="shared" si="138"/>
        <v>88</v>
      </c>
      <c r="D1615" s="10">
        <f t="shared" si="139"/>
        <v>5846</v>
      </c>
      <c r="E1615" s="1">
        <f t="shared" si="140"/>
        <v>5847</v>
      </c>
      <c r="F1615" s="17">
        <v>5087</v>
      </c>
      <c r="G1615" s="11" t="s">
        <v>220</v>
      </c>
      <c r="H1615" s="10">
        <f t="shared" si="141"/>
        <v>10558</v>
      </c>
      <c r="I1615" s="11">
        <f t="shared" si="142"/>
        <v>10559</v>
      </c>
      <c r="L1615" s="1" t="s">
        <v>121</v>
      </c>
      <c r="M1615" s="1" t="s">
        <v>55</v>
      </c>
    </row>
    <row r="1616" spans="1:13" ht="15" hidden="1" customHeight="1" outlineLevel="2" x14ac:dyDescent="0.25">
      <c r="A1616" s="1"/>
      <c r="B1616" s="8" t="str">
        <f t="shared" si="137"/>
        <v>kVAh - Channel 89</v>
      </c>
      <c r="C1616" s="1">
        <f t="shared" si="138"/>
        <v>89</v>
      </c>
      <c r="D1616" s="10">
        <f t="shared" si="139"/>
        <v>5848</v>
      </c>
      <c r="E1616" s="1">
        <f t="shared" si="140"/>
        <v>5849</v>
      </c>
      <c r="F1616" s="17">
        <v>5088</v>
      </c>
      <c r="G1616" s="11" t="s">
        <v>220</v>
      </c>
      <c r="H1616" s="10">
        <f t="shared" si="141"/>
        <v>10560</v>
      </c>
      <c r="I1616" s="11">
        <f t="shared" si="142"/>
        <v>10561</v>
      </c>
      <c r="L1616" s="1" t="s">
        <v>121</v>
      </c>
      <c r="M1616" s="1" t="s">
        <v>55</v>
      </c>
    </row>
    <row r="1617" spans="1:16" ht="15.75" hidden="1" customHeight="1" outlineLevel="2" x14ac:dyDescent="0.25">
      <c r="B1617" s="8" t="str">
        <f t="shared" si="137"/>
        <v>kVAh - Channel 90</v>
      </c>
      <c r="C1617" s="1">
        <f t="shared" si="138"/>
        <v>90</v>
      </c>
      <c r="D1617" s="10">
        <f t="shared" si="139"/>
        <v>5850</v>
      </c>
      <c r="E1617" s="1">
        <f t="shared" si="140"/>
        <v>5851</v>
      </c>
      <c r="F1617" s="17">
        <v>5089</v>
      </c>
      <c r="G1617" s="11" t="s">
        <v>220</v>
      </c>
      <c r="H1617" s="10">
        <f t="shared" si="141"/>
        <v>10562</v>
      </c>
      <c r="I1617" s="11">
        <f t="shared" si="142"/>
        <v>10563</v>
      </c>
      <c r="L1617" s="1" t="s">
        <v>121</v>
      </c>
      <c r="M1617" s="1" t="s">
        <v>55</v>
      </c>
    </row>
    <row r="1618" spans="1:16" ht="15.75" hidden="1" customHeight="1" outlineLevel="2" x14ac:dyDescent="0.25">
      <c r="B1618" s="8" t="str">
        <f t="shared" si="137"/>
        <v>kVAh - Channel 91</v>
      </c>
      <c r="C1618" s="1">
        <f t="shared" si="138"/>
        <v>91</v>
      </c>
      <c r="D1618" s="10">
        <f t="shared" si="139"/>
        <v>5852</v>
      </c>
      <c r="E1618" s="1">
        <f t="shared" si="140"/>
        <v>5853</v>
      </c>
      <c r="F1618" s="17">
        <v>5090</v>
      </c>
      <c r="G1618" s="11" t="s">
        <v>220</v>
      </c>
      <c r="H1618" s="10">
        <f t="shared" si="141"/>
        <v>10564</v>
      </c>
      <c r="I1618" s="11">
        <f t="shared" si="142"/>
        <v>10565</v>
      </c>
      <c r="L1618" s="1" t="s">
        <v>121</v>
      </c>
      <c r="M1618" s="1" t="s">
        <v>55</v>
      </c>
    </row>
    <row r="1619" spans="1:16" ht="15.75" hidden="1" customHeight="1" outlineLevel="2" x14ac:dyDescent="0.25">
      <c r="B1619" s="8" t="str">
        <f t="shared" si="137"/>
        <v>kVAh - Channel 92</v>
      </c>
      <c r="C1619" s="1">
        <f t="shared" si="138"/>
        <v>92</v>
      </c>
      <c r="D1619" s="10">
        <f t="shared" si="139"/>
        <v>5854</v>
      </c>
      <c r="E1619" s="1">
        <f t="shared" si="140"/>
        <v>5855</v>
      </c>
      <c r="F1619" s="17">
        <v>5091</v>
      </c>
      <c r="G1619" s="11" t="s">
        <v>220</v>
      </c>
      <c r="H1619" s="10">
        <f t="shared" si="141"/>
        <v>10566</v>
      </c>
      <c r="I1619" s="11">
        <f t="shared" si="142"/>
        <v>10567</v>
      </c>
      <c r="L1619" s="1" t="s">
        <v>121</v>
      </c>
      <c r="M1619" s="1" t="s">
        <v>55</v>
      </c>
    </row>
    <row r="1620" spans="1:16" ht="15.75" hidden="1" customHeight="1" outlineLevel="2" x14ac:dyDescent="0.25">
      <c r="B1620" s="8" t="str">
        <f t="shared" si="137"/>
        <v>kVAh - Channel 93</v>
      </c>
      <c r="C1620" s="1">
        <f t="shared" si="138"/>
        <v>93</v>
      </c>
      <c r="D1620" s="10">
        <f t="shared" si="139"/>
        <v>5856</v>
      </c>
      <c r="E1620" s="1">
        <f t="shared" si="140"/>
        <v>5857</v>
      </c>
      <c r="F1620" s="17">
        <v>5092</v>
      </c>
      <c r="G1620" s="11" t="s">
        <v>220</v>
      </c>
      <c r="H1620" s="10">
        <f t="shared" si="141"/>
        <v>10568</v>
      </c>
      <c r="I1620" s="11">
        <f t="shared" si="142"/>
        <v>10569</v>
      </c>
      <c r="L1620" s="1" t="s">
        <v>121</v>
      </c>
      <c r="M1620" s="1" t="s">
        <v>55</v>
      </c>
    </row>
    <row r="1621" spans="1:16" ht="15.75" hidden="1" customHeight="1" outlineLevel="2" x14ac:dyDescent="0.25">
      <c r="B1621" s="8" t="str">
        <f t="shared" si="137"/>
        <v>kVAh - Channel 94</v>
      </c>
      <c r="C1621" s="1">
        <f t="shared" si="138"/>
        <v>94</v>
      </c>
      <c r="D1621" s="10">
        <f t="shared" si="139"/>
        <v>5858</v>
      </c>
      <c r="E1621" s="1">
        <f t="shared" si="140"/>
        <v>5859</v>
      </c>
      <c r="F1621" s="17">
        <v>5093</v>
      </c>
      <c r="G1621" s="11" t="s">
        <v>220</v>
      </c>
      <c r="H1621" s="10">
        <f t="shared" si="141"/>
        <v>10570</v>
      </c>
      <c r="I1621" s="11">
        <f t="shared" si="142"/>
        <v>10571</v>
      </c>
      <c r="L1621" s="1" t="s">
        <v>121</v>
      </c>
      <c r="M1621" s="1" t="s">
        <v>55</v>
      </c>
    </row>
    <row r="1622" spans="1:16" ht="15.75" hidden="1" customHeight="1" outlineLevel="2" x14ac:dyDescent="0.25">
      <c r="B1622" s="8" t="str">
        <f t="shared" si="137"/>
        <v>kVAh - Channel 95</v>
      </c>
      <c r="C1622" s="1">
        <f t="shared" si="138"/>
        <v>95</v>
      </c>
      <c r="D1622" s="10">
        <f t="shared" si="139"/>
        <v>5860</v>
      </c>
      <c r="E1622" s="1">
        <f t="shared" si="140"/>
        <v>5861</v>
      </c>
      <c r="F1622" s="17">
        <v>5094</v>
      </c>
      <c r="G1622" s="11" t="s">
        <v>220</v>
      </c>
      <c r="H1622" s="10">
        <f t="shared" si="141"/>
        <v>10572</v>
      </c>
      <c r="I1622" s="11">
        <f t="shared" si="142"/>
        <v>10573</v>
      </c>
      <c r="L1622" s="1" t="s">
        <v>121</v>
      </c>
      <c r="M1622" s="1" t="s">
        <v>55</v>
      </c>
    </row>
    <row r="1623" spans="1:16" ht="15.75" hidden="1" customHeight="1" outlineLevel="2" x14ac:dyDescent="0.25">
      <c r="B1623" s="8" t="str">
        <f t="shared" si="137"/>
        <v>kVAh - Channel 96</v>
      </c>
      <c r="C1623" s="1">
        <f t="shared" si="138"/>
        <v>96</v>
      </c>
      <c r="D1623" s="10">
        <f t="shared" si="139"/>
        <v>5862</v>
      </c>
      <c r="E1623" s="1">
        <f t="shared" si="140"/>
        <v>5863</v>
      </c>
      <c r="F1623" s="17">
        <v>5095</v>
      </c>
      <c r="G1623" s="11" t="s">
        <v>220</v>
      </c>
      <c r="H1623" s="10">
        <f t="shared" si="141"/>
        <v>10574</v>
      </c>
      <c r="I1623" s="11">
        <f t="shared" si="142"/>
        <v>10575</v>
      </c>
      <c r="L1623" s="1" t="s">
        <v>121</v>
      </c>
      <c r="M1623" s="1" t="s">
        <v>55</v>
      </c>
    </row>
    <row r="1624" spans="1:16" outlineLevel="1" collapsed="1" x14ac:dyDescent="0.25"/>
    <row r="1625" spans="1:16" s="9" customFormat="1" outlineLevel="1" x14ac:dyDescent="0.25">
      <c r="A1625" s="7"/>
      <c r="B1625" s="8" t="s">
        <v>91</v>
      </c>
      <c r="C1625" s="8"/>
      <c r="D1625" s="10">
        <f>E1527+1</f>
        <v>5864</v>
      </c>
      <c r="E1625" s="1">
        <f>D1721</f>
        <v>5959</v>
      </c>
      <c r="F1625" s="17" t="s">
        <v>255</v>
      </c>
      <c r="G1625" s="11" t="s">
        <v>219</v>
      </c>
      <c r="H1625" s="10">
        <f>I1527+1</f>
        <v>10576</v>
      </c>
      <c r="I1625" s="11">
        <f>I1721</f>
        <v>10767</v>
      </c>
      <c r="J1625" s="1"/>
      <c r="K1625" s="11"/>
      <c r="L1625" s="1" t="s">
        <v>121</v>
      </c>
      <c r="M1625" s="1"/>
      <c r="N1625" s="1"/>
      <c r="O1625" s="1"/>
      <c r="P1625" s="8"/>
    </row>
    <row r="1626" spans="1:16" ht="15.75" hidden="1" customHeight="1" outlineLevel="2" x14ac:dyDescent="0.25">
      <c r="B1626" s="8" t="str">
        <f>CONCATENATE("kW - Channel ",C1626)</f>
        <v>kW - Channel 1</v>
      </c>
      <c r="C1626" s="1">
        <v>1</v>
      </c>
      <c r="D1626" s="10">
        <f>D1625</f>
        <v>5864</v>
      </c>
      <c r="F1626" s="17">
        <v>5096</v>
      </c>
      <c r="G1626" s="11" t="s">
        <v>219</v>
      </c>
      <c r="H1626" s="10">
        <f>H1625</f>
        <v>10576</v>
      </c>
      <c r="I1626" s="11">
        <f>+H1626+1</f>
        <v>10577</v>
      </c>
      <c r="L1626" s="1" t="s">
        <v>121</v>
      </c>
    </row>
    <row r="1627" spans="1:16" ht="15.75" hidden="1" customHeight="1" outlineLevel="2" x14ac:dyDescent="0.25">
      <c r="B1627" s="8" t="str">
        <f t="shared" ref="B1627:B1690" si="143">CONCATENATE("kW - Channel ",C1627)</f>
        <v>kW - Channel 2</v>
      </c>
      <c r="C1627" s="1">
        <f>C1626+1</f>
        <v>2</v>
      </c>
      <c r="D1627" s="10">
        <f>D1626+1</f>
        <v>5865</v>
      </c>
      <c r="F1627" s="17">
        <v>5097</v>
      </c>
      <c r="G1627" s="11" t="s">
        <v>219</v>
      </c>
      <c r="H1627" s="10">
        <f>I1626+1</f>
        <v>10578</v>
      </c>
      <c r="I1627" s="11">
        <f>+H1627+1</f>
        <v>10579</v>
      </c>
      <c r="L1627" s="1" t="s">
        <v>121</v>
      </c>
    </row>
    <row r="1628" spans="1:16" ht="15.75" hidden="1" customHeight="1" outlineLevel="2" x14ac:dyDescent="0.25">
      <c r="B1628" s="8" t="str">
        <f t="shared" si="143"/>
        <v>kW - Channel 3</v>
      </c>
      <c r="C1628" s="1">
        <f t="shared" ref="C1628:D1691" si="144">C1627+1</f>
        <v>3</v>
      </c>
      <c r="D1628" s="10">
        <f t="shared" si="144"/>
        <v>5866</v>
      </c>
      <c r="F1628" s="17">
        <v>5098</v>
      </c>
      <c r="G1628" s="11" t="s">
        <v>219</v>
      </c>
      <c r="H1628" s="10">
        <f t="shared" ref="H1628:H1691" si="145">I1627+1</f>
        <v>10580</v>
      </c>
      <c r="I1628" s="11">
        <f t="shared" ref="I1628:I1691" si="146">+H1628+1</f>
        <v>10581</v>
      </c>
      <c r="L1628" s="1" t="s">
        <v>121</v>
      </c>
    </row>
    <row r="1629" spans="1:16" ht="15.75" hidden="1" customHeight="1" outlineLevel="2" x14ac:dyDescent="0.25">
      <c r="B1629" s="8" t="str">
        <f t="shared" si="143"/>
        <v>kW - Channel 4</v>
      </c>
      <c r="C1629" s="1">
        <f t="shared" si="144"/>
        <v>4</v>
      </c>
      <c r="D1629" s="10">
        <f t="shared" si="144"/>
        <v>5867</v>
      </c>
      <c r="F1629" s="17">
        <v>5099</v>
      </c>
      <c r="G1629" s="11" t="s">
        <v>219</v>
      </c>
      <c r="H1629" s="10">
        <f t="shared" si="145"/>
        <v>10582</v>
      </c>
      <c r="I1629" s="11">
        <f t="shared" si="146"/>
        <v>10583</v>
      </c>
      <c r="L1629" s="1" t="s">
        <v>121</v>
      </c>
    </row>
    <row r="1630" spans="1:16" ht="15.75" hidden="1" customHeight="1" outlineLevel="2" x14ac:dyDescent="0.25">
      <c r="B1630" s="8" t="str">
        <f t="shared" si="143"/>
        <v>kW - Channel 5</v>
      </c>
      <c r="C1630" s="1">
        <f t="shared" si="144"/>
        <v>5</v>
      </c>
      <c r="D1630" s="10">
        <f t="shared" si="144"/>
        <v>5868</v>
      </c>
      <c r="F1630" s="17">
        <v>5100</v>
      </c>
      <c r="G1630" s="11" t="s">
        <v>219</v>
      </c>
      <c r="H1630" s="10">
        <f t="shared" si="145"/>
        <v>10584</v>
      </c>
      <c r="I1630" s="11">
        <f t="shared" si="146"/>
        <v>10585</v>
      </c>
      <c r="L1630" s="1" t="s">
        <v>121</v>
      </c>
    </row>
    <row r="1631" spans="1:16" ht="15.75" hidden="1" customHeight="1" outlineLevel="2" x14ac:dyDescent="0.25">
      <c r="B1631" s="8" t="str">
        <f t="shared" si="143"/>
        <v>kW - Channel 6</v>
      </c>
      <c r="C1631" s="1">
        <f t="shared" si="144"/>
        <v>6</v>
      </c>
      <c r="D1631" s="10">
        <f t="shared" si="144"/>
        <v>5869</v>
      </c>
      <c r="F1631" s="17">
        <v>5101</v>
      </c>
      <c r="G1631" s="11" t="s">
        <v>219</v>
      </c>
      <c r="H1631" s="10">
        <f t="shared" si="145"/>
        <v>10586</v>
      </c>
      <c r="I1631" s="11">
        <f t="shared" si="146"/>
        <v>10587</v>
      </c>
      <c r="L1631" s="1" t="s">
        <v>121</v>
      </c>
    </row>
    <row r="1632" spans="1:16" ht="15.75" hidden="1" customHeight="1" outlineLevel="2" x14ac:dyDescent="0.25">
      <c r="B1632" s="8" t="str">
        <f t="shared" si="143"/>
        <v>kW - Channel 7</v>
      </c>
      <c r="C1632" s="1">
        <f t="shared" si="144"/>
        <v>7</v>
      </c>
      <c r="D1632" s="10">
        <f t="shared" si="144"/>
        <v>5870</v>
      </c>
      <c r="F1632" s="17">
        <v>5102</v>
      </c>
      <c r="G1632" s="11" t="s">
        <v>219</v>
      </c>
      <c r="H1632" s="10">
        <f t="shared" si="145"/>
        <v>10588</v>
      </c>
      <c r="I1632" s="11">
        <f t="shared" si="146"/>
        <v>10589</v>
      </c>
      <c r="L1632" s="1" t="s">
        <v>121</v>
      </c>
    </row>
    <row r="1633" spans="1:12" ht="15" hidden="1" customHeight="1" outlineLevel="2" x14ac:dyDescent="0.25">
      <c r="A1633" s="1"/>
      <c r="B1633" s="8" t="str">
        <f t="shared" si="143"/>
        <v>kW - Channel 8</v>
      </c>
      <c r="C1633" s="1">
        <f t="shared" si="144"/>
        <v>8</v>
      </c>
      <c r="D1633" s="10">
        <f t="shared" si="144"/>
        <v>5871</v>
      </c>
      <c r="F1633" s="17">
        <v>5103</v>
      </c>
      <c r="G1633" s="11" t="s">
        <v>219</v>
      </c>
      <c r="H1633" s="10">
        <f t="shared" si="145"/>
        <v>10590</v>
      </c>
      <c r="I1633" s="11">
        <f t="shared" si="146"/>
        <v>10591</v>
      </c>
      <c r="L1633" s="1" t="s">
        <v>121</v>
      </c>
    </row>
    <row r="1634" spans="1:12" ht="15" hidden="1" customHeight="1" outlineLevel="2" x14ac:dyDescent="0.25">
      <c r="A1634" s="1"/>
      <c r="B1634" s="8" t="str">
        <f t="shared" si="143"/>
        <v>kW - Channel 9</v>
      </c>
      <c r="C1634" s="1">
        <f t="shared" si="144"/>
        <v>9</v>
      </c>
      <c r="D1634" s="10">
        <f t="shared" si="144"/>
        <v>5872</v>
      </c>
      <c r="F1634" s="17">
        <v>5104</v>
      </c>
      <c r="G1634" s="11" t="s">
        <v>219</v>
      </c>
      <c r="H1634" s="10">
        <f t="shared" si="145"/>
        <v>10592</v>
      </c>
      <c r="I1634" s="11">
        <f t="shared" si="146"/>
        <v>10593</v>
      </c>
      <c r="L1634" s="1" t="s">
        <v>121</v>
      </c>
    </row>
    <row r="1635" spans="1:12" ht="15" hidden="1" customHeight="1" outlineLevel="2" x14ac:dyDescent="0.25">
      <c r="A1635" s="1"/>
      <c r="B1635" s="8" t="str">
        <f t="shared" si="143"/>
        <v>kW - Channel 10</v>
      </c>
      <c r="C1635" s="1">
        <f t="shared" si="144"/>
        <v>10</v>
      </c>
      <c r="D1635" s="10">
        <f t="shared" si="144"/>
        <v>5873</v>
      </c>
      <c r="F1635" s="17">
        <v>5105</v>
      </c>
      <c r="G1635" s="11" t="s">
        <v>219</v>
      </c>
      <c r="H1635" s="10">
        <f t="shared" si="145"/>
        <v>10594</v>
      </c>
      <c r="I1635" s="11">
        <f t="shared" si="146"/>
        <v>10595</v>
      </c>
      <c r="L1635" s="1" t="s">
        <v>121</v>
      </c>
    </row>
    <row r="1636" spans="1:12" ht="15" hidden="1" customHeight="1" outlineLevel="2" x14ac:dyDescent="0.25">
      <c r="A1636" s="1"/>
      <c r="B1636" s="8" t="str">
        <f t="shared" si="143"/>
        <v>kW - Channel 11</v>
      </c>
      <c r="C1636" s="1">
        <f t="shared" si="144"/>
        <v>11</v>
      </c>
      <c r="D1636" s="10">
        <f t="shared" si="144"/>
        <v>5874</v>
      </c>
      <c r="F1636" s="17">
        <v>5106</v>
      </c>
      <c r="G1636" s="11" t="s">
        <v>219</v>
      </c>
      <c r="H1636" s="10">
        <f t="shared" si="145"/>
        <v>10596</v>
      </c>
      <c r="I1636" s="11">
        <f t="shared" si="146"/>
        <v>10597</v>
      </c>
      <c r="L1636" s="1" t="s">
        <v>121</v>
      </c>
    </row>
    <row r="1637" spans="1:12" ht="15" hidden="1" customHeight="1" outlineLevel="2" x14ac:dyDescent="0.25">
      <c r="A1637" s="1"/>
      <c r="B1637" s="8" t="str">
        <f t="shared" si="143"/>
        <v>kW - Channel 12</v>
      </c>
      <c r="C1637" s="1">
        <f t="shared" si="144"/>
        <v>12</v>
      </c>
      <c r="D1637" s="10">
        <f t="shared" si="144"/>
        <v>5875</v>
      </c>
      <c r="F1637" s="17">
        <v>5107</v>
      </c>
      <c r="G1637" s="11" t="s">
        <v>219</v>
      </c>
      <c r="H1637" s="10">
        <f t="shared" si="145"/>
        <v>10598</v>
      </c>
      <c r="I1637" s="11">
        <f t="shared" si="146"/>
        <v>10599</v>
      </c>
      <c r="L1637" s="1" t="s">
        <v>121</v>
      </c>
    </row>
    <row r="1638" spans="1:12" ht="15" hidden="1" customHeight="1" outlineLevel="2" x14ac:dyDescent="0.25">
      <c r="A1638" s="1"/>
      <c r="B1638" s="8" t="str">
        <f t="shared" si="143"/>
        <v>kW - Channel 13</v>
      </c>
      <c r="C1638" s="1">
        <f t="shared" si="144"/>
        <v>13</v>
      </c>
      <c r="D1638" s="10">
        <f t="shared" si="144"/>
        <v>5876</v>
      </c>
      <c r="F1638" s="17">
        <v>5108</v>
      </c>
      <c r="G1638" s="11" t="s">
        <v>219</v>
      </c>
      <c r="H1638" s="10">
        <f t="shared" si="145"/>
        <v>10600</v>
      </c>
      <c r="I1638" s="11">
        <f t="shared" si="146"/>
        <v>10601</v>
      </c>
      <c r="L1638" s="1" t="s">
        <v>121</v>
      </c>
    </row>
    <row r="1639" spans="1:12" ht="15" hidden="1" customHeight="1" outlineLevel="2" x14ac:dyDescent="0.25">
      <c r="A1639" s="1"/>
      <c r="B1639" s="8" t="str">
        <f t="shared" si="143"/>
        <v>kW - Channel 14</v>
      </c>
      <c r="C1639" s="1">
        <f t="shared" si="144"/>
        <v>14</v>
      </c>
      <c r="D1639" s="10">
        <f t="shared" si="144"/>
        <v>5877</v>
      </c>
      <c r="F1639" s="17">
        <v>5109</v>
      </c>
      <c r="G1639" s="11" t="s">
        <v>219</v>
      </c>
      <c r="H1639" s="10">
        <f t="shared" si="145"/>
        <v>10602</v>
      </c>
      <c r="I1639" s="11">
        <f t="shared" si="146"/>
        <v>10603</v>
      </c>
      <c r="L1639" s="1" t="s">
        <v>121</v>
      </c>
    </row>
    <row r="1640" spans="1:12" ht="15" hidden="1" customHeight="1" outlineLevel="2" x14ac:dyDescent="0.25">
      <c r="A1640" s="1"/>
      <c r="B1640" s="8" t="str">
        <f t="shared" si="143"/>
        <v>kW - Channel 15</v>
      </c>
      <c r="C1640" s="1">
        <f t="shared" si="144"/>
        <v>15</v>
      </c>
      <c r="D1640" s="10">
        <f t="shared" si="144"/>
        <v>5878</v>
      </c>
      <c r="F1640" s="17">
        <v>5110</v>
      </c>
      <c r="G1640" s="11" t="s">
        <v>219</v>
      </c>
      <c r="H1640" s="10">
        <f t="shared" si="145"/>
        <v>10604</v>
      </c>
      <c r="I1640" s="11">
        <f t="shared" si="146"/>
        <v>10605</v>
      </c>
      <c r="L1640" s="1" t="s">
        <v>121</v>
      </c>
    </row>
    <row r="1641" spans="1:12" ht="15" hidden="1" customHeight="1" outlineLevel="2" x14ac:dyDescent="0.25">
      <c r="A1641" s="1"/>
      <c r="B1641" s="8" t="str">
        <f t="shared" si="143"/>
        <v>kW - Channel 16</v>
      </c>
      <c r="C1641" s="1">
        <f t="shared" si="144"/>
        <v>16</v>
      </c>
      <c r="D1641" s="10">
        <f t="shared" si="144"/>
        <v>5879</v>
      </c>
      <c r="F1641" s="17">
        <v>5111</v>
      </c>
      <c r="G1641" s="11" t="s">
        <v>219</v>
      </c>
      <c r="H1641" s="10">
        <f t="shared" si="145"/>
        <v>10606</v>
      </c>
      <c r="I1641" s="11">
        <f t="shared" si="146"/>
        <v>10607</v>
      </c>
      <c r="L1641" s="1" t="s">
        <v>121</v>
      </c>
    </row>
    <row r="1642" spans="1:12" ht="15" hidden="1" customHeight="1" outlineLevel="2" x14ac:dyDescent="0.25">
      <c r="A1642" s="1"/>
      <c r="B1642" s="8" t="str">
        <f t="shared" si="143"/>
        <v>kW - Channel 17</v>
      </c>
      <c r="C1642" s="1">
        <f t="shared" si="144"/>
        <v>17</v>
      </c>
      <c r="D1642" s="10">
        <f t="shared" si="144"/>
        <v>5880</v>
      </c>
      <c r="F1642" s="17">
        <v>5112</v>
      </c>
      <c r="G1642" s="11" t="s">
        <v>219</v>
      </c>
      <c r="H1642" s="10">
        <f t="shared" si="145"/>
        <v>10608</v>
      </c>
      <c r="I1642" s="11">
        <f t="shared" si="146"/>
        <v>10609</v>
      </c>
      <c r="L1642" s="1" t="s">
        <v>121</v>
      </c>
    </row>
    <row r="1643" spans="1:12" ht="15" hidden="1" customHeight="1" outlineLevel="2" x14ac:dyDescent="0.25">
      <c r="A1643" s="1"/>
      <c r="B1643" s="8" t="str">
        <f t="shared" si="143"/>
        <v>kW - Channel 18</v>
      </c>
      <c r="C1643" s="1">
        <f t="shared" si="144"/>
        <v>18</v>
      </c>
      <c r="D1643" s="10">
        <f t="shared" si="144"/>
        <v>5881</v>
      </c>
      <c r="F1643" s="17">
        <v>5113</v>
      </c>
      <c r="G1643" s="11" t="s">
        <v>219</v>
      </c>
      <c r="H1643" s="10">
        <f t="shared" si="145"/>
        <v>10610</v>
      </c>
      <c r="I1643" s="11">
        <f t="shared" si="146"/>
        <v>10611</v>
      </c>
      <c r="L1643" s="1" t="s">
        <v>121</v>
      </c>
    </row>
    <row r="1644" spans="1:12" ht="15" hidden="1" customHeight="1" outlineLevel="2" x14ac:dyDescent="0.25">
      <c r="A1644" s="1"/>
      <c r="B1644" s="8" t="str">
        <f t="shared" si="143"/>
        <v>kW - Channel 19</v>
      </c>
      <c r="C1644" s="1">
        <f t="shared" si="144"/>
        <v>19</v>
      </c>
      <c r="D1644" s="10">
        <f t="shared" si="144"/>
        <v>5882</v>
      </c>
      <c r="F1644" s="17">
        <v>5114</v>
      </c>
      <c r="G1644" s="11" t="s">
        <v>219</v>
      </c>
      <c r="H1644" s="10">
        <f t="shared" si="145"/>
        <v>10612</v>
      </c>
      <c r="I1644" s="11">
        <f t="shared" si="146"/>
        <v>10613</v>
      </c>
      <c r="L1644" s="1" t="s">
        <v>121</v>
      </c>
    </row>
    <row r="1645" spans="1:12" ht="15" hidden="1" customHeight="1" outlineLevel="2" x14ac:dyDescent="0.25">
      <c r="A1645" s="1"/>
      <c r="B1645" s="8" t="str">
        <f t="shared" si="143"/>
        <v>kW - Channel 20</v>
      </c>
      <c r="C1645" s="1">
        <f t="shared" si="144"/>
        <v>20</v>
      </c>
      <c r="D1645" s="10">
        <f t="shared" si="144"/>
        <v>5883</v>
      </c>
      <c r="F1645" s="17">
        <v>5115</v>
      </c>
      <c r="G1645" s="11" t="s">
        <v>219</v>
      </c>
      <c r="H1645" s="10">
        <f t="shared" si="145"/>
        <v>10614</v>
      </c>
      <c r="I1645" s="11">
        <f t="shared" si="146"/>
        <v>10615</v>
      </c>
      <c r="L1645" s="1" t="s">
        <v>121</v>
      </c>
    </row>
    <row r="1646" spans="1:12" ht="15" hidden="1" customHeight="1" outlineLevel="2" x14ac:dyDescent="0.25">
      <c r="A1646" s="1"/>
      <c r="B1646" s="8" t="str">
        <f t="shared" si="143"/>
        <v>kW - Channel 21</v>
      </c>
      <c r="C1646" s="1">
        <f t="shared" si="144"/>
        <v>21</v>
      </c>
      <c r="D1646" s="10">
        <f t="shared" si="144"/>
        <v>5884</v>
      </c>
      <c r="F1646" s="17">
        <v>5116</v>
      </c>
      <c r="G1646" s="11" t="s">
        <v>219</v>
      </c>
      <c r="H1646" s="10">
        <f t="shared" si="145"/>
        <v>10616</v>
      </c>
      <c r="I1646" s="11">
        <f t="shared" si="146"/>
        <v>10617</v>
      </c>
      <c r="L1646" s="1" t="s">
        <v>121</v>
      </c>
    </row>
    <row r="1647" spans="1:12" ht="15" hidden="1" customHeight="1" outlineLevel="2" x14ac:dyDescent="0.25">
      <c r="A1647" s="1"/>
      <c r="B1647" s="8" t="str">
        <f t="shared" si="143"/>
        <v>kW - Channel 22</v>
      </c>
      <c r="C1647" s="1">
        <f t="shared" si="144"/>
        <v>22</v>
      </c>
      <c r="D1647" s="10">
        <f t="shared" si="144"/>
        <v>5885</v>
      </c>
      <c r="F1647" s="17">
        <v>5117</v>
      </c>
      <c r="G1647" s="11" t="s">
        <v>219</v>
      </c>
      <c r="H1647" s="10">
        <f t="shared" si="145"/>
        <v>10618</v>
      </c>
      <c r="I1647" s="11">
        <f t="shared" si="146"/>
        <v>10619</v>
      </c>
      <c r="L1647" s="1" t="s">
        <v>121</v>
      </c>
    </row>
    <row r="1648" spans="1:12" ht="15" hidden="1" customHeight="1" outlineLevel="2" x14ac:dyDescent="0.25">
      <c r="A1648" s="1"/>
      <c r="B1648" s="8" t="str">
        <f t="shared" si="143"/>
        <v>kW - Channel 23</v>
      </c>
      <c r="C1648" s="1">
        <f t="shared" si="144"/>
        <v>23</v>
      </c>
      <c r="D1648" s="10">
        <f t="shared" si="144"/>
        <v>5886</v>
      </c>
      <c r="F1648" s="17">
        <v>5118</v>
      </c>
      <c r="G1648" s="11" t="s">
        <v>219</v>
      </c>
      <c r="H1648" s="10">
        <f t="shared" si="145"/>
        <v>10620</v>
      </c>
      <c r="I1648" s="11">
        <f t="shared" si="146"/>
        <v>10621</v>
      </c>
      <c r="L1648" s="1" t="s">
        <v>121</v>
      </c>
    </row>
    <row r="1649" spans="1:12" ht="15" hidden="1" customHeight="1" outlineLevel="2" x14ac:dyDescent="0.25">
      <c r="A1649" s="1"/>
      <c r="B1649" s="8" t="str">
        <f t="shared" si="143"/>
        <v>kW - Channel 24</v>
      </c>
      <c r="C1649" s="1">
        <f t="shared" si="144"/>
        <v>24</v>
      </c>
      <c r="D1649" s="10">
        <f t="shared" si="144"/>
        <v>5887</v>
      </c>
      <c r="F1649" s="17">
        <v>5119</v>
      </c>
      <c r="G1649" s="11" t="s">
        <v>219</v>
      </c>
      <c r="H1649" s="10">
        <f t="shared" si="145"/>
        <v>10622</v>
      </c>
      <c r="I1649" s="11">
        <f t="shared" si="146"/>
        <v>10623</v>
      </c>
      <c r="L1649" s="1" t="s">
        <v>121</v>
      </c>
    </row>
    <row r="1650" spans="1:12" ht="15" hidden="1" customHeight="1" outlineLevel="2" x14ac:dyDescent="0.25">
      <c r="A1650" s="1"/>
      <c r="B1650" s="8" t="str">
        <f t="shared" si="143"/>
        <v>kW - Channel 25</v>
      </c>
      <c r="C1650" s="1">
        <f t="shared" si="144"/>
        <v>25</v>
      </c>
      <c r="D1650" s="10">
        <f t="shared" si="144"/>
        <v>5888</v>
      </c>
      <c r="F1650" s="17">
        <v>5120</v>
      </c>
      <c r="G1650" s="11" t="s">
        <v>219</v>
      </c>
      <c r="H1650" s="10">
        <f t="shared" si="145"/>
        <v>10624</v>
      </c>
      <c r="I1650" s="11">
        <f t="shared" si="146"/>
        <v>10625</v>
      </c>
      <c r="L1650" s="1" t="s">
        <v>121</v>
      </c>
    </row>
    <row r="1651" spans="1:12" ht="15" hidden="1" customHeight="1" outlineLevel="2" x14ac:dyDescent="0.25">
      <c r="A1651" s="1"/>
      <c r="B1651" s="8" t="str">
        <f t="shared" si="143"/>
        <v>kW - Channel 26</v>
      </c>
      <c r="C1651" s="1">
        <f t="shared" si="144"/>
        <v>26</v>
      </c>
      <c r="D1651" s="10">
        <f t="shared" si="144"/>
        <v>5889</v>
      </c>
      <c r="F1651" s="17">
        <v>5121</v>
      </c>
      <c r="G1651" s="11" t="s">
        <v>219</v>
      </c>
      <c r="H1651" s="10">
        <f t="shared" si="145"/>
        <v>10626</v>
      </c>
      <c r="I1651" s="11">
        <f t="shared" si="146"/>
        <v>10627</v>
      </c>
      <c r="L1651" s="1" t="s">
        <v>121</v>
      </c>
    </row>
    <row r="1652" spans="1:12" ht="15" hidden="1" customHeight="1" outlineLevel="2" x14ac:dyDescent="0.25">
      <c r="A1652" s="1"/>
      <c r="B1652" s="8" t="str">
        <f t="shared" si="143"/>
        <v>kW - Channel 27</v>
      </c>
      <c r="C1652" s="1">
        <f t="shared" si="144"/>
        <v>27</v>
      </c>
      <c r="D1652" s="10">
        <f t="shared" si="144"/>
        <v>5890</v>
      </c>
      <c r="F1652" s="17">
        <v>5122</v>
      </c>
      <c r="G1652" s="11" t="s">
        <v>219</v>
      </c>
      <c r="H1652" s="10">
        <f t="shared" si="145"/>
        <v>10628</v>
      </c>
      <c r="I1652" s="11">
        <f t="shared" si="146"/>
        <v>10629</v>
      </c>
      <c r="L1652" s="1" t="s">
        <v>121</v>
      </c>
    </row>
    <row r="1653" spans="1:12" ht="15" hidden="1" customHeight="1" outlineLevel="2" x14ac:dyDescent="0.25">
      <c r="A1653" s="1"/>
      <c r="B1653" s="8" t="str">
        <f t="shared" si="143"/>
        <v>kW - Channel 28</v>
      </c>
      <c r="C1653" s="1">
        <f t="shared" si="144"/>
        <v>28</v>
      </c>
      <c r="D1653" s="10">
        <f t="shared" si="144"/>
        <v>5891</v>
      </c>
      <c r="F1653" s="17">
        <v>5123</v>
      </c>
      <c r="G1653" s="11" t="s">
        <v>219</v>
      </c>
      <c r="H1653" s="10">
        <f t="shared" si="145"/>
        <v>10630</v>
      </c>
      <c r="I1653" s="11">
        <f t="shared" si="146"/>
        <v>10631</v>
      </c>
      <c r="L1653" s="1" t="s">
        <v>121</v>
      </c>
    </row>
    <row r="1654" spans="1:12" ht="15" hidden="1" customHeight="1" outlineLevel="2" x14ac:dyDescent="0.25">
      <c r="A1654" s="1"/>
      <c r="B1654" s="8" t="str">
        <f t="shared" si="143"/>
        <v>kW - Channel 29</v>
      </c>
      <c r="C1654" s="1">
        <f t="shared" si="144"/>
        <v>29</v>
      </c>
      <c r="D1654" s="10">
        <f t="shared" si="144"/>
        <v>5892</v>
      </c>
      <c r="F1654" s="17">
        <v>5124</v>
      </c>
      <c r="G1654" s="11" t="s">
        <v>219</v>
      </c>
      <c r="H1654" s="10">
        <f t="shared" si="145"/>
        <v>10632</v>
      </c>
      <c r="I1654" s="11">
        <f t="shared" si="146"/>
        <v>10633</v>
      </c>
      <c r="L1654" s="1" t="s">
        <v>121</v>
      </c>
    </row>
    <row r="1655" spans="1:12" ht="15" hidden="1" customHeight="1" outlineLevel="2" x14ac:dyDescent="0.25">
      <c r="A1655" s="1"/>
      <c r="B1655" s="8" t="str">
        <f t="shared" si="143"/>
        <v>kW - Channel 30</v>
      </c>
      <c r="C1655" s="1">
        <f t="shared" si="144"/>
        <v>30</v>
      </c>
      <c r="D1655" s="10">
        <f t="shared" si="144"/>
        <v>5893</v>
      </c>
      <c r="F1655" s="17">
        <v>5125</v>
      </c>
      <c r="G1655" s="11" t="s">
        <v>219</v>
      </c>
      <c r="H1655" s="10">
        <f t="shared" si="145"/>
        <v>10634</v>
      </c>
      <c r="I1655" s="11">
        <f t="shared" si="146"/>
        <v>10635</v>
      </c>
      <c r="L1655" s="1" t="s">
        <v>121</v>
      </c>
    </row>
    <row r="1656" spans="1:12" ht="15" hidden="1" customHeight="1" outlineLevel="2" x14ac:dyDescent="0.25">
      <c r="A1656" s="1"/>
      <c r="B1656" s="8" t="str">
        <f t="shared" si="143"/>
        <v>kW - Channel 31</v>
      </c>
      <c r="C1656" s="1">
        <f t="shared" si="144"/>
        <v>31</v>
      </c>
      <c r="D1656" s="10">
        <f t="shared" si="144"/>
        <v>5894</v>
      </c>
      <c r="F1656" s="17">
        <v>5126</v>
      </c>
      <c r="G1656" s="11" t="s">
        <v>219</v>
      </c>
      <c r="H1656" s="10">
        <f t="shared" si="145"/>
        <v>10636</v>
      </c>
      <c r="I1656" s="11">
        <f t="shared" si="146"/>
        <v>10637</v>
      </c>
      <c r="L1656" s="1" t="s">
        <v>121</v>
      </c>
    </row>
    <row r="1657" spans="1:12" ht="15" hidden="1" customHeight="1" outlineLevel="2" x14ac:dyDescent="0.25">
      <c r="A1657" s="1"/>
      <c r="B1657" s="8" t="str">
        <f t="shared" si="143"/>
        <v>kW - Channel 32</v>
      </c>
      <c r="C1657" s="1">
        <f t="shared" si="144"/>
        <v>32</v>
      </c>
      <c r="D1657" s="10">
        <f t="shared" si="144"/>
        <v>5895</v>
      </c>
      <c r="F1657" s="17">
        <v>5127</v>
      </c>
      <c r="G1657" s="11" t="s">
        <v>219</v>
      </c>
      <c r="H1657" s="10">
        <f t="shared" si="145"/>
        <v>10638</v>
      </c>
      <c r="I1657" s="11">
        <f t="shared" si="146"/>
        <v>10639</v>
      </c>
      <c r="L1657" s="1" t="s">
        <v>121</v>
      </c>
    </row>
    <row r="1658" spans="1:12" ht="15" hidden="1" customHeight="1" outlineLevel="2" x14ac:dyDescent="0.25">
      <c r="A1658" s="1"/>
      <c r="B1658" s="8" t="str">
        <f t="shared" si="143"/>
        <v>kW - Channel 33</v>
      </c>
      <c r="C1658" s="1">
        <f t="shared" si="144"/>
        <v>33</v>
      </c>
      <c r="D1658" s="10">
        <f t="shared" si="144"/>
        <v>5896</v>
      </c>
      <c r="F1658" s="17">
        <v>5128</v>
      </c>
      <c r="G1658" s="11" t="s">
        <v>219</v>
      </c>
      <c r="H1658" s="10">
        <f t="shared" si="145"/>
        <v>10640</v>
      </c>
      <c r="I1658" s="11">
        <f t="shared" si="146"/>
        <v>10641</v>
      </c>
      <c r="L1658" s="1" t="s">
        <v>121</v>
      </c>
    </row>
    <row r="1659" spans="1:12" ht="15" hidden="1" customHeight="1" outlineLevel="2" x14ac:dyDescent="0.25">
      <c r="A1659" s="1"/>
      <c r="B1659" s="8" t="str">
        <f t="shared" si="143"/>
        <v>kW - Channel 34</v>
      </c>
      <c r="C1659" s="1">
        <f t="shared" si="144"/>
        <v>34</v>
      </c>
      <c r="D1659" s="10">
        <f t="shared" si="144"/>
        <v>5897</v>
      </c>
      <c r="F1659" s="17">
        <v>5129</v>
      </c>
      <c r="G1659" s="11" t="s">
        <v>219</v>
      </c>
      <c r="H1659" s="10">
        <f t="shared" si="145"/>
        <v>10642</v>
      </c>
      <c r="I1659" s="11">
        <f t="shared" si="146"/>
        <v>10643</v>
      </c>
      <c r="L1659" s="1" t="s">
        <v>121</v>
      </c>
    </row>
    <row r="1660" spans="1:12" ht="15" hidden="1" customHeight="1" outlineLevel="2" x14ac:dyDescent="0.25">
      <c r="A1660" s="1"/>
      <c r="B1660" s="8" t="str">
        <f t="shared" si="143"/>
        <v>kW - Channel 35</v>
      </c>
      <c r="C1660" s="1">
        <f t="shared" si="144"/>
        <v>35</v>
      </c>
      <c r="D1660" s="10">
        <f t="shared" si="144"/>
        <v>5898</v>
      </c>
      <c r="F1660" s="17">
        <v>5130</v>
      </c>
      <c r="G1660" s="11" t="s">
        <v>219</v>
      </c>
      <c r="H1660" s="10">
        <f t="shared" si="145"/>
        <v>10644</v>
      </c>
      <c r="I1660" s="11">
        <f t="shared" si="146"/>
        <v>10645</v>
      </c>
      <c r="L1660" s="1" t="s">
        <v>121</v>
      </c>
    </row>
    <row r="1661" spans="1:12" ht="15" hidden="1" customHeight="1" outlineLevel="2" x14ac:dyDescent="0.25">
      <c r="A1661" s="1"/>
      <c r="B1661" s="8" t="str">
        <f t="shared" si="143"/>
        <v>kW - Channel 36</v>
      </c>
      <c r="C1661" s="1">
        <f t="shared" si="144"/>
        <v>36</v>
      </c>
      <c r="D1661" s="10">
        <f t="shared" si="144"/>
        <v>5899</v>
      </c>
      <c r="F1661" s="17">
        <v>5131</v>
      </c>
      <c r="G1661" s="11" t="s">
        <v>219</v>
      </c>
      <c r="H1661" s="10">
        <f t="shared" si="145"/>
        <v>10646</v>
      </c>
      <c r="I1661" s="11">
        <f t="shared" si="146"/>
        <v>10647</v>
      </c>
      <c r="L1661" s="1" t="s">
        <v>121</v>
      </c>
    </row>
    <row r="1662" spans="1:12" ht="15" hidden="1" customHeight="1" outlineLevel="2" x14ac:dyDescent="0.25">
      <c r="A1662" s="1"/>
      <c r="B1662" s="8" t="str">
        <f t="shared" si="143"/>
        <v>kW - Channel 37</v>
      </c>
      <c r="C1662" s="1">
        <f t="shared" si="144"/>
        <v>37</v>
      </c>
      <c r="D1662" s="10">
        <f t="shared" si="144"/>
        <v>5900</v>
      </c>
      <c r="F1662" s="17">
        <v>5132</v>
      </c>
      <c r="G1662" s="11" t="s">
        <v>219</v>
      </c>
      <c r="H1662" s="10">
        <f t="shared" si="145"/>
        <v>10648</v>
      </c>
      <c r="I1662" s="11">
        <f t="shared" si="146"/>
        <v>10649</v>
      </c>
      <c r="L1662" s="1" t="s">
        <v>121</v>
      </c>
    </row>
    <row r="1663" spans="1:12" ht="15" hidden="1" customHeight="1" outlineLevel="2" x14ac:dyDescent="0.25">
      <c r="A1663" s="1"/>
      <c r="B1663" s="8" t="str">
        <f t="shared" si="143"/>
        <v>kW - Channel 38</v>
      </c>
      <c r="C1663" s="1">
        <f t="shared" si="144"/>
        <v>38</v>
      </c>
      <c r="D1663" s="10">
        <f t="shared" si="144"/>
        <v>5901</v>
      </c>
      <c r="F1663" s="17">
        <v>5133</v>
      </c>
      <c r="G1663" s="11" t="s">
        <v>219</v>
      </c>
      <c r="H1663" s="10">
        <f t="shared" si="145"/>
        <v>10650</v>
      </c>
      <c r="I1663" s="11">
        <f t="shared" si="146"/>
        <v>10651</v>
      </c>
      <c r="L1663" s="1" t="s">
        <v>121</v>
      </c>
    </row>
    <row r="1664" spans="1:12" ht="15" hidden="1" customHeight="1" outlineLevel="2" x14ac:dyDescent="0.25">
      <c r="A1664" s="1"/>
      <c r="B1664" s="8" t="str">
        <f t="shared" si="143"/>
        <v>kW - Channel 39</v>
      </c>
      <c r="C1664" s="1">
        <f t="shared" si="144"/>
        <v>39</v>
      </c>
      <c r="D1664" s="10">
        <f t="shared" si="144"/>
        <v>5902</v>
      </c>
      <c r="F1664" s="17">
        <v>5134</v>
      </c>
      <c r="G1664" s="11" t="s">
        <v>219</v>
      </c>
      <c r="H1664" s="10">
        <f t="shared" si="145"/>
        <v>10652</v>
      </c>
      <c r="I1664" s="11">
        <f t="shared" si="146"/>
        <v>10653</v>
      </c>
      <c r="L1664" s="1" t="s">
        <v>121</v>
      </c>
    </row>
    <row r="1665" spans="1:12" ht="15" hidden="1" customHeight="1" outlineLevel="2" x14ac:dyDescent="0.25">
      <c r="A1665" s="1"/>
      <c r="B1665" s="8" t="str">
        <f t="shared" si="143"/>
        <v>kW - Channel 40</v>
      </c>
      <c r="C1665" s="1">
        <f t="shared" si="144"/>
        <v>40</v>
      </c>
      <c r="D1665" s="10">
        <f t="shared" si="144"/>
        <v>5903</v>
      </c>
      <c r="F1665" s="17">
        <v>5135</v>
      </c>
      <c r="G1665" s="11" t="s">
        <v>219</v>
      </c>
      <c r="H1665" s="10">
        <f t="shared" si="145"/>
        <v>10654</v>
      </c>
      <c r="I1665" s="11">
        <f t="shared" si="146"/>
        <v>10655</v>
      </c>
      <c r="L1665" s="1" t="s">
        <v>121</v>
      </c>
    </row>
    <row r="1666" spans="1:12" ht="15" hidden="1" customHeight="1" outlineLevel="2" x14ac:dyDescent="0.25">
      <c r="A1666" s="1"/>
      <c r="B1666" s="8" t="str">
        <f t="shared" si="143"/>
        <v>kW - Channel 41</v>
      </c>
      <c r="C1666" s="1">
        <f t="shared" si="144"/>
        <v>41</v>
      </c>
      <c r="D1666" s="10">
        <f t="shared" si="144"/>
        <v>5904</v>
      </c>
      <c r="F1666" s="17">
        <v>5136</v>
      </c>
      <c r="G1666" s="11" t="s">
        <v>219</v>
      </c>
      <c r="H1666" s="10">
        <f t="shared" si="145"/>
        <v>10656</v>
      </c>
      <c r="I1666" s="11">
        <f t="shared" si="146"/>
        <v>10657</v>
      </c>
      <c r="L1666" s="1" t="s">
        <v>121</v>
      </c>
    </row>
    <row r="1667" spans="1:12" ht="15" hidden="1" customHeight="1" outlineLevel="2" x14ac:dyDescent="0.25">
      <c r="A1667" s="1"/>
      <c r="B1667" s="8" t="str">
        <f t="shared" si="143"/>
        <v>kW - Channel 42</v>
      </c>
      <c r="C1667" s="1">
        <f t="shared" si="144"/>
        <v>42</v>
      </c>
      <c r="D1667" s="10">
        <f t="shared" si="144"/>
        <v>5905</v>
      </c>
      <c r="F1667" s="17">
        <v>5137</v>
      </c>
      <c r="G1667" s="11" t="s">
        <v>219</v>
      </c>
      <c r="H1667" s="10">
        <f t="shared" si="145"/>
        <v>10658</v>
      </c>
      <c r="I1667" s="11">
        <f t="shared" si="146"/>
        <v>10659</v>
      </c>
      <c r="L1667" s="1" t="s">
        <v>121</v>
      </c>
    </row>
    <row r="1668" spans="1:12" ht="15" hidden="1" customHeight="1" outlineLevel="2" x14ac:dyDescent="0.25">
      <c r="A1668" s="1"/>
      <c r="B1668" s="8" t="str">
        <f t="shared" si="143"/>
        <v>kW - Channel 43</v>
      </c>
      <c r="C1668" s="1">
        <f t="shared" si="144"/>
        <v>43</v>
      </c>
      <c r="D1668" s="10">
        <f t="shared" si="144"/>
        <v>5906</v>
      </c>
      <c r="F1668" s="17">
        <v>5138</v>
      </c>
      <c r="G1668" s="11" t="s">
        <v>219</v>
      </c>
      <c r="H1668" s="10">
        <f t="shared" si="145"/>
        <v>10660</v>
      </c>
      <c r="I1668" s="11">
        <f t="shared" si="146"/>
        <v>10661</v>
      </c>
      <c r="L1668" s="1" t="s">
        <v>121</v>
      </c>
    </row>
    <row r="1669" spans="1:12" ht="15" hidden="1" customHeight="1" outlineLevel="2" x14ac:dyDescent="0.25">
      <c r="A1669" s="1"/>
      <c r="B1669" s="8" t="str">
        <f t="shared" si="143"/>
        <v>kW - Channel 44</v>
      </c>
      <c r="C1669" s="1">
        <f t="shared" si="144"/>
        <v>44</v>
      </c>
      <c r="D1669" s="10">
        <f t="shared" si="144"/>
        <v>5907</v>
      </c>
      <c r="F1669" s="17">
        <v>5139</v>
      </c>
      <c r="G1669" s="11" t="s">
        <v>219</v>
      </c>
      <c r="H1669" s="10">
        <f t="shared" si="145"/>
        <v>10662</v>
      </c>
      <c r="I1669" s="11">
        <f t="shared" si="146"/>
        <v>10663</v>
      </c>
      <c r="L1669" s="1" t="s">
        <v>121</v>
      </c>
    </row>
    <row r="1670" spans="1:12" ht="15" hidden="1" customHeight="1" outlineLevel="2" x14ac:dyDescent="0.25">
      <c r="A1670" s="1"/>
      <c r="B1670" s="8" t="str">
        <f t="shared" si="143"/>
        <v>kW - Channel 45</v>
      </c>
      <c r="C1670" s="1">
        <f t="shared" si="144"/>
        <v>45</v>
      </c>
      <c r="D1670" s="10">
        <f t="shared" si="144"/>
        <v>5908</v>
      </c>
      <c r="F1670" s="17">
        <v>5140</v>
      </c>
      <c r="G1670" s="11" t="s">
        <v>219</v>
      </c>
      <c r="H1670" s="10">
        <f t="shared" si="145"/>
        <v>10664</v>
      </c>
      <c r="I1670" s="11">
        <f t="shared" si="146"/>
        <v>10665</v>
      </c>
      <c r="L1670" s="1" t="s">
        <v>121</v>
      </c>
    </row>
    <row r="1671" spans="1:12" ht="15" hidden="1" customHeight="1" outlineLevel="2" x14ac:dyDescent="0.25">
      <c r="A1671" s="1"/>
      <c r="B1671" s="8" t="str">
        <f t="shared" si="143"/>
        <v>kW - Channel 46</v>
      </c>
      <c r="C1671" s="1">
        <f t="shared" si="144"/>
        <v>46</v>
      </c>
      <c r="D1671" s="10">
        <f t="shared" si="144"/>
        <v>5909</v>
      </c>
      <c r="F1671" s="17">
        <v>5141</v>
      </c>
      <c r="G1671" s="11" t="s">
        <v>219</v>
      </c>
      <c r="H1671" s="10">
        <f t="shared" si="145"/>
        <v>10666</v>
      </c>
      <c r="I1671" s="11">
        <f t="shared" si="146"/>
        <v>10667</v>
      </c>
      <c r="L1671" s="1" t="s">
        <v>121</v>
      </c>
    </row>
    <row r="1672" spans="1:12" ht="15" hidden="1" customHeight="1" outlineLevel="2" x14ac:dyDescent="0.25">
      <c r="A1672" s="1"/>
      <c r="B1672" s="8" t="str">
        <f t="shared" si="143"/>
        <v>kW - Channel 47</v>
      </c>
      <c r="C1672" s="1">
        <f t="shared" si="144"/>
        <v>47</v>
      </c>
      <c r="D1672" s="10">
        <f t="shared" si="144"/>
        <v>5910</v>
      </c>
      <c r="F1672" s="17">
        <v>5142</v>
      </c>
      <c r="G1672" s="11" t="s">
        <v>219</v>
      </c>
      <c r="H1672" s="10">
        <f t="shared" si="145"/>
        <v>10668</v>
      </c>
      <c r="I1672" s="11">
        <f t="shared" si="146"/>
        <v>10669</v>
      </c>
      <c r="L1672" s="1" t="s">
        <v>121</v>
      </c>
    </row>
    <row r="1673" spans="1:12" ht="15" hidden="1" customHeight="1" outlineLevel="2" x14ac:dyDescent="0.25">
      <c r="A1673" s="1"/>
      <c r="B1673" s="8" t="str">
        <f t="shared" si="143"/>
        <v>kW - Channel 48</v>
      </c>
      <c r="C1673" s="1">
        <f t="shared" si="144"/>
        <v>48</v>
      </c>
      <c r="D1673" s="10">
        <f t="shared" si="144"/>
        <v>5911</v>
      </c>
      <c r="F1673" s="17">
        <v>5143</v>
      </c>
      <c r="G1673" s="11" t="s">
        <v>219</v>
      </c>
      <c r="H1673" s="10">
        <f t="shared" si="145"/>
        <v>10670</v>
      </c>
      <c r="I1673" s="11">
        <f t="shared" si="146"/>
        <v>10671</v>
      </c>
      <c r="L1673" s="1" t="s">
        <v>121</v>
      </c>
    </row>
    <row r="1674" spans="1:12" ht="15" hidden="1" customHeight="1" outlineLevel="2" x14ac:dyDescent="0.25">
      <c r="A1674" s="1"/>
      <c r="B1674" s="8" t="str">
        <f t="shared" si="143"/>
        <v>kW - Channel 49</v>
      </c>
      <c r="C1674" s="1">
        <f t="shared" si="144"/>
        <v>49</v>
      </c>
      <c r="D1674" s="10">
        <f t="shared" si="144"/>
        <v>5912</v>
      </c>
      <c r="F1674" s="17">
        <v>5144</v>
      </c>
      <c r="G1674" s="11" t="s">
        <v>219</v>
      </c>
      <c r="H1674" s="10">
        <f t="shared" si="145"/>
        <v>10672</v>
      </c>
      <c r="I1674" s="11">
        <f t="shared" si="146"/>
        <v>10673</v>
      </c>
      <c r="L1674" s="1" t="s">
        <v>121</v>
      </c>
    </row>
    <row r="1675" spans="1:12" ht="15" hidden="1" customHeight="1" outlineLevel="2" x14ac:dyDescent="0.25">
      <c r="A1675" s="1"/>
      <c r="B1675" s="8" t="str">
        <f t="shared" si="143"/>
        <v>kW - Channel 50</v>
      </c>
      <c r="C1675" s="1">
        <f t="shared" si="144"/>
        <v>50</v>
      </c>
      <c r="D1675" s="10">
        <f t="shared" si="144"/>
        <v>5913</v>
      </c>
      <c r="F1675" s="17">
        <v>5145</v>
      </c>
      <c r="G1675" s="11" t="s">
        <v>219</v>
      </c>
      <c r="H1675" s="10">
        <f t="shared" si="145"/>
        <v>10674</v>
      </c>
      <c r="I1675" s="11">
        <f t="shared" si="146"/>
        <v>10675</v>
      </c>
      <c r="L1675" s="1" t="s">
        <v>121</v>
      </c>
    </row>
    <row r="1676" spans="1:12" ht="15" hidden="1" customHeight="1" outlineLevel="2" x14ac:dyDescent="0.25">
      <c r="A1676" s="1"/>
      <c r="B1676" s="8" t="str">
        <f t="shared" si="143"/>
        <v>kW - Channel 51</v>
      </c>
      <c r="C1676" s="1">
        <f t="shared" si="144"/>
        <v>51</v>
      </c>
      <c r="D1676" s="10">
        <f t="shared" si="144"/>
        <v>5914</v>
      </c>
      <c r="F1676" s="17">
        <v>5146</v>
      </c>
      <c r="G1676" s="11" t="s">
        <v>219</v>
      </c>
      <c r="H1676" s="10">
        <f t="shared" si="145"/>
        <v>10676</v>
      </c>
      <c r="I1676" s="11">
        <f t="shared" si="146"/>
        <v>10677</v>
      </c>
      <c r="L1676" s="1" t="s">
        <v>121</v>
      </c>
    </row>
    <row r="1677" spans="1:12" ht="15" hidden="1" customHeight="1" outlineLevel="2" x14ac:dyDescent="0.25">
      <c r="A1677" s="1"/>
      <c r="B1677" s="8" t="str">
        <f t="shared" si="143"/>
        <v>kW - Channel 52</v>
      </c>
      <c r="C1677" s="1">
        <f t="shared" si="144"/>
        <v>52</v>
      </c>
      <c r="D1677" s="10">
        <f t="shared" si="144"/>
        <v>5915</v>
      </c>
      <c r="F1677" s="17">
        <v>5147</v>
      </c>
      <c r="G1677" s="11" t="s">
        <v>219</v>
      </c>
      <c r="H1677" s="10">
        <f t="shared" si="145"/>
        <v>10678</v>
      </c>
      <c r="I1677" s="11">
        <f t="shared" si="146"/>
        <v>10679</v>
      </c>
      <c r="L1677" s="1" t="s">
        <v>121</v>
      </c>
    </row>
    <row r="1678" spans="1:12" ht="15" hidden="1" customHeight="1" outlineLevel="2" x14ac:dyDescent="0.25">
      <c r="A1678" s="1"/>
      <c r="B1678" s="8" t="str">
        <f t="shared" si="143"/>
        <v>kW - Channel 53</v>
      </c>
      <c r="C1678" s="1">
        <f t="shared" si="144"/>
        <v>53</v>
      </c>
      <c r="D1678" s="10">
        <f t="shared" si="144"/>
        <v>5916</v>
      </c>
      <c r="F1678" s="17">
        <v>5148</v>
      </c>
      <c r="G1678" s="11" t="s">
        <v>219</v>
      </c>
      <c r="H1678" s="10">
        <f t="shared" si="145"/>
        <v>10680</v>
      </c>
      <c r="I1678" s="11">
        <f t="shared" si="146"/>
        <v>10681</v>
      </c>
      <c r="L1678" s="1" t="s">
        <v>121</v>
      </c>
    </row>
    <row r="1679" spans="1:12" ht="15" hidden="1" customHeight="1" outlineLevel="2" x14ac:dyDescent="0.25">
      <c r="A1679" s="1"/>
      <c r="B1679" s="8" t="str">
        <f t="shared" si="143"/>
        <v>kW - Channel 54</v>
      </c>
      <c r="C1679" s="1">
        <f t="shared" si="144"/>
        <v>54</v>
      </c>
      <c r="D1679" s="10">
        <f t="shared" si="144"/>
        <v>5917</v>
      </c>
      <c r="F1679" s="17">
        <v>5149</v>
      </c>
      <c r="G1679" s="11" t="s">
        <v>219</v>
      </c>
      <c r="H1679" s="10">
        <f t="shared" si="145"/>
        <v>10682</v>
      </c>
      <c r="I1679" s="11">
        <f t="shared" si="146"/>
        <v>10683</v>
      </c>
      <c r="L1679" s="1" t="s">
        <v>121</v>
      </c>
    </row>
    <row r="1680" spans="1:12" ht="15" hidden="1" customHeight="1" outlineLevel="2" x14ac:dyDescent="0.25">
      <c r="A1680" s="1"/>
      <c r="B1680" s="8" t="str">
        <f t="shared" si="143"/>
        <v>kW - Channel 55</v>
      </c>
      <c r="C1680" s="1">
        <f t="shared" si="144"/>
        <v>55</v>
      </c>
      <c r="D1680" s="10">
        <f t="shared" si="144"/>
        <v>5918</v>
      </c>
      <c r="F1680" s="17">
        <v>5150</v>
      </c>
      <c r="G1680" s="11" t="s">
        <v>219</v>
      </c>
      <c r="H1680" s="10">
        <f t="shared" si="145"/>
        <v>10684</v>
      </c>
      <c r="I1680" s="11">
        <f t="shared" si="146"/>
        <v>10685</v>
      </c>
      <c r="L1680" s="1" t="s">
        <v>121</v>
      </c>
    </row>
    <row r="1681" spans="1:12" ht="15" hidden="1" customHeight="1" outlineLevel="2" x14ac:dyDescent="0.25">
      <c r="A1681" s="1"/>
      <c r="B1681" s="8" t="str">
        <f t="shared" si="143"/>
        <v>kW - Channel 56</v>
      </c>
      <c r="C1681" s="1">
        <f t="shared" si="144"/>
        <v>56</v>
      </c>
      <c r="D1681" s="10">
        <f t="shared" si="144"/>
        <v>5919</v>
      </c>
      <c r="F1681" s="17">
        <v>5151</v>
      </c>
      <c r="G1681" s="11" t="s">
        <v>219</v>
      </c>
      <c r="H1681" s="10">
        <f t="shared" si="145"/>
        <v>10686</v>
      </c>
      <c r="I1681" s="11">
        <f t="shared" si="146"/>
        <v>10687</v>
      </c>
      <c r="L1681" s="1" t="s">
        <v>121</v>
      </c>
    </row>
    <row r="1682" spans="1:12" ht="15" hidden="1" customHeight="1" outlineLevel="2" x14ac:dyDescent="0.25">
      <c r="A1682" s="1"/>
      <c r="B1682" s="8" t="str">
        <f t="shared" si="143"/>
        <v>kW - Channel 57</v>
      </c>
      <c r="C1682" s="1">
        <f t="shared" si="144"/>
        <v>57</v>
      </c>
      <c r="D1682" s="10">
        <f t="shared" si="144"/>
        <v>5920</v>
      </c>
      <c r="F1682" s="17">
        <v>5152</v>
      </c>
      <c r="G1682" s="11" t="s">
        <v>219</v>
      </c>
      <c r="H1682" s="10">
        <f t="shared" si="145"/>
        <v>10688</v>
      </c>
      <c r="I1682" s="11">
        <f t="shared" si="146"/>
        <v>10689</v>
      </c>
      <c r="L1682" s="1" t="s">
        <v>121</v>
      </c>
    </row>
    <row r="1683" spans="1:12" ht="15" hidden="1" customHeight="1" outlineLevel="2" x14ac:dyDescent="0.25">
      <c r="A1683" s="1"/>
      <c r="B1683" s="8" t="str">
        <f t="shared" si="143"/>
        <v>kW - Channel 58</v>
      </c>
      <c r="C1683" s="1">
        <f t="shared" si="144"/>
        <v>58</v>
      </c>
      <c r="D1683" s="10">
        <f t="shared" si="144"/>
        <v>5921</v>
      </c>
      <c r="F1683" s="17">
        <v>5153</v>
      </c>
      <c r="G1683" s="11" t="s">
        <v>219</v>
      </c>
      <c r="H1683" s="10">
        <f t="shared" si="145"/>
        <v>10690</v>
      </c>
      <c r="I1683" s="11">
        <f t="shared" si="146"/>
        <v>10691</v>
      </c>
      <c r="L1683" s="1" t="s">
        <v>121</v>
      </c>
    </row>
    <row r="1684" spans="1:12" ht="15" hidden="1" customHeight="1" outlineLevel="2" x14ac:dyDescent="0.25">
      <c r="A1684" s="1"/>
      <c r="B1684" s="8" t="str">
        <f t="shared" si="143"/>
        <v>kW - Channel 59</v>
      </c>
      <c r="C1684" s="1">
        <f t="shared" si="144"/>
        <v>59</v>
      </c>
      <c r="D1684" s="10">
        <f t="shared" si="144"/>
        <v>5922</v>
      </c>
      <c r="F1684" s="17">
        <v>5154</v>
      </c>
      <c r="G1684" s="11" t="s">
        <v>219</v>
      </c>
      <c r="H1684" s="10">
        <f t="shared" si="145"/>
        <v>10692</v>
      </c>
      <c r="I1684" s="11">
        <f t="shared" si="146"/>
        <v>10693</v>
      </c>
      <c r="L1684" s="1" t="s">
        <v>121</v>
      </c>
    </row>
    <row r="1685" spans="1:12" ht="15" hidden="1" customHeight="1" outlineLevel="2" x14ac:dyDescent="0.25">
      <c r="A1685" s="1"/>
      <c r="B1685" s="8" t="str">
        <f t="shared" si="143"/>
        <v>kW - Channel 60</v>
      </c>
      <c r="C1685" s="1">
        <f t="shared" si="144"/>
        <v>60</v>
      </c>
      <c r="D1685" s="10">
        <f t="shared" si="144"/>
        <v>5923</v>
      </c>
      <c r="F1685" s="17">
        <v>5155</v>
      </c>
      <c r="G1685" s="11" t="s">
        <v>219</v>
      </c>
      <c r="H1685" s="10">
        <f t="shared" si="145"/>
        <v>10694</v>
      </c>
      <c r="I1685" s="11">
        <f t="shared" si="146"/>
        <v>10695</v>
      </c>
      <c r="L1685" s="1" t="s">
        <v>121</v>
      </c>
    </row>
    <row r="1686" spans="1:12" ht="15" hidden="1" customHeight="1" outlineLevel="2" x14ac:dyDescent="0.25">
      <c r="A1686" s="1"/>
      <c r="B1686" s="8" t="str">
        <f t="shared" si="143"/>
        <v>kW - Channel 61</v>
      </c>
      <c r="C1686" s="1">
        <f t="shared" si="144"/>
        <v>61</v>
      </c>
      <c r="D1686" s="10">
        <f t="shared" si="144"/>
        <v>5924</v>
      </c>
      <c r="F1686" s="17">
        <v>5156</v>
      </c>
      <c r="G1686" s="11" t="s">
        <v>219</v>
      </c>
      <c r="H1686" s="10">
        <f t="shared" si="145"/>
        <v>10696</v>
      </c>
      <c r="I1686" s="11">
        <f t="shared" si="146"/>
        <v>10697</v>
      </c>
      <c r="L1686" s="1" t="s">
        <v>121</v>
      </c>
    </row>
    <row r="1687" spans="1:12" ht="15" hidden="1" customHeight="1" outlineLevel="2" x14ac:dyDescent="0.25">
      <c r="A1687" s="1"/>
      <c r="B1687" s="8" t="str">
        <f t="shared" si="143"/>
        <v>kW - Channel 62</v>
      </c>
      <c r="C1687" s="1">
        <f t="shared" si="144"/>
        <v>62</v>
      </c>
      <c r="D1687" s="10">
        <f t="shared" si="144"/>
        <v>5925</v>
      </c>
      <c r="F1687" s="17">
        <v>5157</v>
      </c>
      <c r="G1687" s="11" t="s">
        <v>219</v>
      </c>
      <c r="H1687" s="10">
        <f t="shared" si="145"/>
        <v>10698</v>
      </c>
      <c r="I1687" s="11">
        <f t="shared" si="146"/>
        <v>10699</v>
      </c>
      <c r="L1687" s="1" t="s">
        <v>121</v>
      </c>
    </row>
    <row r="1688" spans="1:12" ht="15" hidden="1" customHeight="1" outlineLevel="2" x14ac:dyDescent="0.25">
      <c r="A1688" s="1"/>
      <c r="B1688" s="8" t="str">
        <f t="shared" si="143"/>
        <v>kW - Channel 63</v>
      </c>
      <c r="C1688" s="1">
        <f t="shared" si="144"/>
        <v>63</v>
      </c>
      <c r="D1688" s="10">
        <f t="shared" si="144"/>
        <v>5926</v>
      </c>
      <c r="F1688" s="17">
        <v>5158</v>
      </c>
      <c r="G1688" s="11" t="s">
        <v>219</v>
      </c>
      <c r="H1688" s="10">
        <f t="shared" si="145"/>
        <v>10700</v>
      </c>
      <c r="I1688" s="11">
        <f t="shared" si="146"/>
        <v>10701</v>
      </c>
      <c r="L1688" s="1" t="s">
        <v>121</v>
      </c>
    </row>
    <row r="1689" spans="1:12" ht="15" hidden="1" customHeight="1" outlineLevel="2" x14ac:dyDescent="0.25">
      <c r="A1689" s="1"/>
      <c r="B1689" s="8" t="str">
        <f t="shared" si="143"/>
        <v>kW - Channel 64</v>
      </c>
      <c r="C1689" s="1">
        <f t="shared" si="144"/>
        <v>64</v>
      </c>
      <c r="D1689" s="10">
        <f t="shared" si="144"/>
        <v>5927</v>
      </c>
      <c r="F1689" s="17">
        <v>5159</v>
      </c>
      <c r="G1689" s="11" t="s">
        <v>219</v>
      </c>
      <c r="H1689" s="10">
        <f t="shared" si="145"/>
        <v>10702</v>
      </c>
      <c r="I1689" s="11">
        <f t="shared" si="146"/>
        <v>10703</v>
      </c>
      <c r="L1689" s="1" t="s">
        <v>121</v>
      </c>
    </row>
    <row r="1690" spans="1:12" ht="15" hidden="1" customHeight="1" outlineLevel="2" x14ac:dyDescent="0.25">
      <c r="A1690" s="1"/>
      <c r="B1690" s="8" t="str">
        <f t="shared" si="143"/>
        <v>kW - Channel 65</v>
      </c>
      <c r="C1690" s="1">
        <f t="shared" si="144"/>
        <v>65</v>
      </c>
      <c r="D1690" s="10">
        <f t="shared" si="144"/>
        <v>5928</v>
      </c>
      <c r="F1690" s="17">
        <v>5160</v>
      </c>
      <c r="G1690" s="11" t="s">
        <v>219</v>
      </c>
      <c r="H1690" s="10">
        <f t="shared" si="145"/>
        <v>10704</v>
      </c>
      <c r="I1690" s="11">
        <f t="shared" si="146"/>
        <v>10705</v>
      </c>
      <c r="L1690" s="1" t="s">
        <v>121</v>
      </c>
    </row>
    <row r="1691" spans="1:12" ht="15" hidden="1" customHeight="1" outlineLevel="2" x14ac:dyDescent="0.25">
      <c r="A1691" s="1"/>
      <c r="B1691" s="8" t="str">
        <f t="shared" ref="B1691:B1721" si="147">CONCATENATE("kW - Channel ",C1691)</f>
        <v>kW - Channel 66</v>
      </c>
      <c r="C1691" s="1">
        <f t="shared" si="144"/>
        <v>66</v>
      </c>
      <c r="D1691" s="10">
        <f t="shared" si="144"/>
        <v>5929</v>
      </c>
      <c r="F1691" s="17">
        <v>5161</v>
      </c>
      <c r="G1691" s="11" t="s">
        <v>219</v>
      </c>
      <c r="H1691" s="10">
        <f t="shared" si="145"/>
        <v>10706</v>
      </c>
      <c r="I1691" s="11">
        <f t="shared" si="146"/>
        <v>10707</v>
      </c>
      <c r="L1691" s="1" t="s">
        <v>121</v>
      </c>
    </row>
    <row r="1692" spans="1:12" ht="15" hidden="1" customHeight="1" outlineLevel="2" x14ac:dyDescent="0.25">
      <c r="A1692" s="1"/>
      <c r="B1692" s="8" t="str">
        <f t="shared" si="147"/>
        <v>kW - Channel 67</v>
      </c>
      <c r="C1692" s="1">
        <f t="shared" ref="C1692:D1721" si="148">C1691+1</f>
        <v>67</v>
      </c>
      <c r="D1692" s="10">
        <f t="shared" si="148"/>
        <v>5930</v>
      </c>
      <c r="F1692" s="17">
        <v>5162</v>
      </c>
      <c r="G1692" s="11" t="s">
        <v>219</v>
      </c>
      <c r="H1692" s="10">
        <f t="shared" ref="H1692:H1721" si="149">I1691+1</f>
        <v>10708</v>
      </c>
      <c r="I1692" s="11">
        <f t="shared" ref="I1692:I1721" si="150">+H1692+1</f>
        <v>10709</v>
      </c>
      <c r="L1692" s="1" t="s">
        <v>121</v>
      </c>
    </row>
    <row r="1693" spans="1:12" ht="15" hidden="1" customHeight="1" outlineLevel="2" x14ac:dyDescent="0.25">
      <c r="A1693" s="1"/>
      <c r="B1693" s="8" t="str">
        <f t="shared" si="147"/>
        <v>kW - Channel 68</v>
      </c>
      <c r="C1693" s="1">
        <f t="shared" si="148"/>
        <v>68</v>
      </c>
      <c r="D1693" s="10">
        <f t="shared" si="148"/>
        <v>5931</v>
      </c>
      <c r="F1693" s="17">
        <v>5163</v>
      </c>
      <c r="G1693" s="11" t="s">
        <v>219</v>
      </c>
      <c r="H1693" s="10">
        <f t="shared" si="149"/>
        <v>10710</v>
      </c>
      <c r="I1693" s="11">
        <f t="shared" si="150"/>
        <v>10711</v>
      </c>
      <c r="L1693" s="1" t="s">
        <v>121</v>
      </c>
    </row>
    <row r="1694" spans="1:12" ht="15" hidden="1" customHeight="1" outlineLevel="2" x14ac:dyDescent="0.25">
      <c r="A1694" s="1"/>
      <c r="B1694" s="8" t="str">
        <f t="shared" si="147"/>
        <v>kW - Channel 69</v>
      </c>
      <c r="C1694" s="1">
        <f t="shared" si="148"/>
        <v>69</v>
      </c>
      <c r="D1694" s="10">
        <f t="shared" si="148"/>
        <v>5932</v>
      </c>
      <c r="F1694" s="17">
        <v>5164</v>
      </c>
      <c r="G1694" s="11" t="s">
        <v>219</v>
      </c>
      <c r="H1694" s="10">
        <f t="shared" si="149"/>
        <v>10712</v>
      </c>
      <c r="I1694" s="11">
        <f t="shared" si="150"/>
        <v>10713</v>
      </c>
      <c r="L1694" s="1" t="s">
        <v>121</v>
      </c>
    </row>
    <row r="1695" spans="1:12" ht="15" hidden="1" customHeight="1" outlineLevel="2" x14ac:dyDescent="0.25">
      <c r="A1695" s="1"/>
      <c r="B1695" s="8" t="str">
        <f t="shared" si="147"/>
        <v>kW - Channel 70</v>
      </c>
      <c r="C1695" s="1">
        <f t="shared" si="148"/>
        <v>70</v>
      </c>
      <c r="D1695" s="10">
        <f t="shared" si="148"/>
        <v>5933</v>
      </c>
      <c r="F1695" s="17">
        <v>5165</v>
      </c>
      <c r="G1695" s="11" t="s">
        <v>219</v>
      </c>
      <c r="H1695" s="10">
        <f t="shared" si="149"/>
        <v>10714</v>
      </c>
      <c r="I1695" s="11">
        <f t="shared" si="150"/>
        <v>10715</v>
      </c>
      <c r="L1695" s="1" t="s">
        <v>121</v>
      </c>
    </row>
    <row r="1696" spans="1:12" ht="15" hidden="1" customHeight="1" outlineLevel="2" x14ac:dyDescent="0.25">
      <c r="A1696" s="1"/>
      <c r="B1696" s="8" t="str">
        <f t="shared" si="147"/>
        <v>kW - Channel 71</v>
      </c>
      <c r="C1696" s="1">
        <f t="shared" si="148"/>
        <v>71</v>
      </c>
      <c r="D1696" s="10">
        <f t="shared" si="148"/>
        <v>5934</v>
      </c>
      <c r="F1696" s="17">
        <v>5166</v>
      </c>
      <c r="G1696" s="11" t="s">
        <v>219</v>
      </c>
      <c r="H1696" s="10">
        <f t="shared" si="149"/>
        <v>10716</v>
      </c>
      <c r="I1696" s="11">
        <f t="shared" si="150"/>
        <v>10717</v>
      </c>
      <c r="L1696" s="1" t="s">
        <v>121</v>
      </c>
    </row>
    <row r="1697" spans="1:12" ht="15" hidden="1" customHeight="1" outlineLevel="2" x14ac:dyDescent="0.25">
      <c r="A1697" s="1"/>
      <c r="B1697" s="8" t="str">
        <f t="shared" si="147"/>
        <v>kW - Channel 72</v>
      </c>
      <c r="C1697" s="1">
        <f t="shared" si="148"/>
        <v>72</v>
      </c>
      <c r="D1697" s="10">
        <f t="shared" si="148"/>
        <v>5935</v>
      </c>
      <c r="F1697" s="17">
        <v>5167</v>
      </c>
      <c r="G1697" s="11" t="s">
        <v>219</v>
      </c>
      <c r="H1697" s="10">
        <f t="shared" si="149"/>
        <v>10718</v>
      </c>
      <c r="I1697" s="11">
        <f t="shared" si="150"/>
        <v>10719</v>
      </c>
      <c r="L1697" s="1" t="s">
        <v>121</v>
      </c>
    </row>
    <row r="1698" spans="1:12" ht="15" hidden="1" customHeight="1" outlineLevel="2" x14ac:dyDescent="0.25">
      <c r="A1698" s="1"/>
      <c r="B1698" s="8" t="str">
        <f t="shared" si="147"/>
        <v>kW - Channel 73</v>
      </c>
      <c r="C1698" s="1">
        <f t="shared" si="148"/>
        <v>73</v>
      </c>
      <c r="D1698" s="10">
        <f t="shared" si="148"/>
        <v>5936</v>
      </c>
      <c r="F1698" s="17">
        <v>5168</v>
      </c>
      <c r="G1698" s="11" t="s">
        <v>219</v>
      </c>
      <c r="H1698" s="10">
        <f t="shared" si="149"/>
        <v>10720</v>
      </c>
      <c r="I1698" s="11">
        <f t="shared" si="150"/>
        <v>10721</v>
      </c>
      <c r="L1698" s="1" t="s">
        <v>121</v>
      </c>
    </row>
    <row r="1699" spans="1:12" ht="15" hidden="1" customHeight="1" outlineLevel="2" x14ac:dyDescent="0.25">
      <c r="A1699" s="1"/>
      <c r="B1699" s="8" t="str">
        <f t="shared" si="147"/>
        <v>kW - Channel 74</v>
      </c>
      <c r="C1699" s="1">
        <f t="shared" si="148"/>
        <v>74</v>
      </c>
      <c r="D1699" s="10">
        <f t="shared" si="148"/>
        <v>5937</v>
      </c>
      <c r="F1699" s="17">
        <v>5169</v>
      </c>
      <c r="G1699" s="11" t="s">
        <v>219</v>
      </c>
      <c r="H1699" s="10">
        <f t="shared" si="149"/>
        <v>10722</v>
      </c>
      <c r="I1699" s="11">
        <f t="shared" si="150"/>
        <v>10723</v>
      </c>
      <c r="L1699" s="1" t="s">
        <v>121</v>
      </c>
    </row>
    <row r="1700" spans="1:12" ht="15" hidden="1" customHeight="1" outlineLevel="2" x14ac:dyDescent="0.25">
      <c r="A1700" s="1"/>
      <c r="B1700" s="8" t="str">
        <f t="shared" si="147"/>
        <v>kW - Channel 75</v>
      </c>
      <c r="C1700" s="1">
        <f t="shared" si="148"/>
        <v>75</v>
      </c>
      <c r="D1700" s="10">
        <f t="shared" si="148"/>
        <v>5938</v>
      </c>
      <c r="F1700" s="17">
        <v>5170</v>
      </c>
      <c r="G1700" s="11" t="s">
        <v>219</v>
      </c>
      <c r="H1700" s="10">
        <f t="shared" si="149"/>
        <v>10724</v>
      </c>
      <c r="I1700" s="11">
        <f t="shared" si="150"/>
        <v>10725</v>
      </c>
      <c r="L1700" s="1" t="s">
        <v>121</v>
      </c>
    </row>
    <row r="1701" spans="1:12" ht="15" hidden="1" customHeight="1" outlineLevel="2" x14ac:dyDescent="0.25">
      <c r="A1701" s="1"/>
      <c r="B1701" s="8" t="str">
        <f t="shared" si="147"/>
        <v>kW - Channel 76</v>
      </c>
      <c r="C1701" s="1">
        <f t="shared" si="148"/>
        <v>76</v>
      </c>
      <c r="D1701" s="10">
        <f t="shared" si="148"/>
        <v>5939</v>
      </c>
      <c r="F1701" s="17">
        <v>5171</v>
      </c>
      <c r="G1701" s="11" t="s">
        <v>219</v>
      </c>
      <c r="H1701" s="10">
        <f t="shared" si="149"/>
        <v>10726</v>
      </c>
      <c r="I1701" s="11">
        <f t="shared" si="150"/>
        <v>10727</v>
      </c>
      <c r="L1701" s="1" t="s">
        <v>121</v>
      </c>
    </row>
    <row r="1702" spans="1:12" ht="15" hidden="1" customHeight="1" outlineLevel="2" x14ac:dyDescent="0.25">
      <c r="A1702" s="1"/>
      <c r="B1702" s="8" t="str">
        <f t="shared" si="147"/>
        <v>kW - Channel 77</v>
      </c>
      <c r="C1702" s="1">
        <f t="shared" si="148"/>
        <v>77</v>
      </c>
      <c r="D1702" s="10">
        <f t="shared" si="148"/>
        <v>5940</v>
      </c>
      <c r="F1702" s="17">
        <v>5172</v>
      </c>
      <c r="G1702" s="11" t="s">
        <v>219</v>
      </c>
      <c r="H1702" s="10">
        <f t="shared" si="149"/>
        <v>10728</v>
      </c>
      <c r="I1702" s="11">
        <f t="shared" si="150"/>
        <v>10729</v>
      </c>
      <c r="L1702" s="1" t="s">
        <v>121</v>
      </c>
    </row>
    <row r="1703" spans="1:12" ht="15" hidden="1" customHeight="1" outlineLevel="2" x14ac:dyDescent="0.25">
      <c r="A1703" s="1"/>
      <c r="B1703" s="8" t="str">
        <f t="shared" si="147"/>
        <v>kW - Channel 78</v>
      </c>
      <c r="C1703" s="1">
        <f t="shared" si="148"/>
        <v>78</v>
      </c>
      <c r="D1703" s="10">
        <f t="shared" si="148"/>
        <v>5941</v>
      </c>
      <c r="F1703" s="17">
        <v>5173</v>
      </c>
      <c r="G1703" s="11" t="s">
        <v>219</v>
      </c>
      <c r="H1703" s="10">
        <f t="shared" si="149"/>
        <v>10730</v>
      </c>
      <c r="I1703" s="11">
        <f t="shared" si="150"/>
        <v>10731</v>
      </c>
      <c r="L1703" s="1" t="s">
        <v>121</v>
      </c>
    </row>
    <row r="1704" spans="1:12" ht="15" hidden="1" customHeight="1" outlineLevel="2" x14ac:dyDescent="0.25">
      <c r="A1704" s="1"/>
      <c r="B1704" s="8" t="str">
        <f t="shared" si="147"/>
        <v>kW - Channel 79</v>
      </c>
      <c r="C1704" s="1">
        <f t="shared" si="148"/>
        <v>79</v>
      </c>
      <c r="D1704" s="10">
        <f t="shared" si="148"/>
        <v>5942</v>
      </c>
      <c r="F1704" s="17">
        <v>5174</v>
      </c>
      <c r="G1704" s="11" t="s">
        <v>219</v>
      </c>
      <c r="H1704" s="10">
        <f t="shared" si="149"/>
        <v>10732</v>
      </c>
      <c r="I1704" s="11">
        <f t="shared" si="150"/>
        <v>10733</v>
      </c>
      <c r="L1704" s="1" t="s">
        <v>121</v>
      </c>
    </row>
    <row r="1705" spans="1:12" ht="15" hidden="1" customHeight="1" outlineLevel="2" x14ac:dyDescent="0.25">
      <c r="A1705" s="1"/>
      <c r="B1705" s="8" t="str">
        <f t="shared" si="147"/>
        <v>kW - Channel 80</v>
      </c>
      <c r="C1705" s="1">
        <f t="shared" si="148"/>
        <v>80</v>
      </c>
      <c r="D1705" s="10">
        <f t="shared" si="148"/>
        <v>5943</v>
      </c>
      <c r="F1705" s="17">
        <v>5175</v>
      </c>
      <c r="G1705" s="11" t="s">
        <v>219</v>
      </c>
      <c r="H1705" s="10">
        <f t="shared" si="149"/>
        <v>10734</v>
      </c>
      <c r="I1705" s="11">
        <f t="shared" si="150"/>
        <v>10735</v>
      </c>
      <c r="L1705" s="1" t="s">
        <v>121</v>
      </c>
    </row>
    <row r="1706" spans="1:12" ht="15" hidden="1" customHeight="1" outlineLevel="2" x14ac:dyDescent="0.25">
      <c r="A1706" s="1"/>
      <c r="B1706" s="8" t="str">
        <f t="shared" si="147"/>
        <v>kW - Channel 81</v>
      </c>
      <c r="C1706" s="1">
        <f t="shared" si="148"/>
        <v>81</v>
      </c>
      <c r="D1706" s="10">
        <f t="shared" si="148"/>
        <v>5944</v>
      </c>
      <c r="F1706" s="17">
        <v>5176</v>
      </c>
      <c r="G1706" s="11" t="s">
        <v>219</v>
      </c>
      <c r="H1706" s="10">
        <f t="shared" si="149"/>
        <v>10736</v>
      </c>
      <c r="I1706" s="11">
        <f t="shared" si="150"/>
        <v>10737</v>
      </c>
      <c r="L1706" s="1" t="s">
        <v>121</v>
      </c>
    </row>
    <row r="1707" spans="1:12" ht="15" hidden="1" customHeight="1" outlineLevel="2" x14ac:dyDescent="0.25">
      <c r="A1707" s="1"/>
      <c r="B1707" s="8" t="str">
        <f t="shared" si="147"/>
        <v>kW - Channel 82</v>
      </c>
      <c r="C1707" s="1">
        <f t="shared" si="148"/>
        <v>82</v>
      </c>
      <c r="D1707" s="10">
        <f t="shared" si="148"/>
        <v>5945</v>
      </c>
      <c r="F1707" s="17">
        <v>5177</v>
      </c>
      <c r="G1707" s="11" t="s">
        <v>219</v>
      </c>
      <c r="H1707" s="10">
        <f t="shared" si="149"/>
        <v>10738</v>
      </c>
      <c r="I1707" s="11">
        <f t="shared" si="150"/>
        <v>10739</v>
      </c>
      <c r="L1707" s="1" t="s">
        <v>121</v>
      </c>
    </row>
    <row r="1708" spans="1:12" ht="15" hidden="1" customHeight="1" outlineLevel="2" x14ac:dyDescent="0.25">
      <c r="A1708" s="1"/>
      <c r="B1708" s="8" t="str">
        <f t="shared" si="147"/>
        <v>kW - Channel 83</v>
      </c>
      <c r="C1708" s="1">
        <f t="shared" si="148"/>
        <v>83</v>
      </c>
      <c r="D1708" s="10">
        <f t="shared" si="148"/>
        <v>5946</v>
      </c>
      <c r="F1708" s="17">
        <v>5178</v>
      </c>
      <c r="G1708" s="11" t="s">
        <v>219</v>
      </c>
      <c r="H1708" s="10">
        <f t="shared" si="149"/>
        <v>10740</v>
      </c>
      <c r="I1708" s="11">
        <f t="shared" si="150"/>
        <v>10741</v>
      </c>
      <c r="L1708" s="1" t="s">
        <v>121</v>
      </c>
    </row>
    <row r="1709" spans="1:12" ht="15" hidden="1" customHeight="1" outlineLevel="2" x14ac:dyDescent="0.25">
      <c r="A1709" s="1"/>
      <c r="B1709" s="8" t="str">
        <f t="shared" si="147"/>
        <v>kW - Channel 84</v>
      </c>
      <c r="C1709" s="1">
        <f t="shared" si="148"/>
        <v>84</v>
      </c>
      <c r="D1709" s="10">
        <f t="shared" si="148"/>
        <v>5947</v>
      </c>
      <c r="F1709" s="17">
        <v>5179</v>
      </c>
      <c r="G1709" s="11" t="s">
        <v>219</v>
      </c>
      <c r="H1709" s="10">
        <f t="shared" si="149"/>
        <v>10742</v>
      </c>
      <c r="I1709" s="11">
        <f t="shared" si="150"/>
        <v>10743</v>
      </c>
      <c r="L1709" s="1" t="s">
        <v>121</v>
      </c>
    </row>
    <row r="1710" spans="1:12" ht="15" hidden="1" customHeight="1" outlineLevel="2" x14ac:dyDescent="0.25">
      <c r="A1710" s="1"/>
      <c r="B1710" s="8" t="str">
        <f t="shared" si="147"/>
        <v>kW - Channel 85</v>
      </c>
      <c r="C1710" s="1">
        <f t="shared" si="148"/>
        <v>85</v>
      </c>
      <c r="D1710" s="10">
        <f t="shared" si="148"/>
        <v>5948</v>
      </c>
      <c r="F1710" s="17">
        <v>5180</v>
      </c>
      <c r="G1710" s="11" t="s">
        <v>219</v>
      </c>
      <c r="H1710" s="10">
        <f t="shared" si="149"/>
        <v>10744</v>
      </c>
      <c r="I1710" s="11">
        <f t="shared" si="150"/>
        <v>10745</v>
      </c>
      <c r="L1710" s="1" t="s">
        <v>121</v>
      </c>
    </row>
    <row r="1711" spans="1:12" ht="15" hidden="1" customHeight="1" outlineLevel="2" x14ac:dyDescent="0.25">
      <c r="A1711" s="1"/>
      <c r="B1711" s="8" t="str">
        <f t="shared" si="147"/>
        <v>kW - Channel 86</v>
      </c>
      <c r="C1711" s="1">
        <f t="shared" si="148"/>
        <v>86</v>
      </c>
      <c r="D1711" s="10">
        <f t="shared" si="148"/>
        <v>5949</v>
      </c>
      <c r="F1711" s="17">
        <v>5181</v>
      </c>
      <c r="G1711" s="11" t="s">
        <v>219</v>
      </c>
      <c r="H1711" s="10">
        <f t="shared" si="149"/>
        <v>10746</v>
      </c>
      <c r="I1711" s="11">
        <f t="shared" si="150"/>
        <v>10747</v>
      </c>
      <c r="L1711" s="1" t="s">
        <v>121</v>
      </c>
    </row>
    <row r="1712" spans="1:12" ht="15" hidden="1" customHeight="1" outlineLevel="2" x14ac:dyDescent="0.25">
      <c r="A1712" s="1"/>
      <c r="B1712" s="8" t="str">
        <f t="shared" si="147"/>
        <v>kW - Channel 87</v>
      </c>
      <c r="C1712" s="1">
        <f t="shared" si="148"/>
        <v>87</v>
      </c>
      <c r="D1712" s="10">
        <f t="shared" si="148"/>
        <v>5950</v>
      </c>
      <c r="F1712" s="17">
        <v>5182</v>
      </c>
      <c r="G1712" s="11" t="s">
        <v>219</v>
      </c>
      <c r="H1712" s="10">
        <f t="shared" si="149"/>
        <v>10748</v>
      </c>
      <c r="I1712" s="11">
        <f t="shared" si="150"/>
        <v>10749</v>
      </c>
      <c r="L1712" s="1" t="s">
        <v>121</v>
      </c>
    </row>
    <row r="1713" spans="1:16" ht="15.75" hidden="1" customHeight="1" outlineLevel="2" x14ac:dyDescent="0.25">
      <c r="B1713" s="8" t="str">
        <f t="shared" si="147"/>
        <v>kW - Channel 88</v>
      </c>
      <c r="C1713" s="1">
        <f t="shared" si="148"/>
        <v>88</v>
      </c>
      <c r="D1713" s="10">
        <f t="shared" si="148"/>
        <v>5951</v>
      </c>
      <c r="F1713" s="17">
        <v>5183</v>
      </c>
      <c r="G1713" s="11" t="s">
        <v>219</v>
      </c>
      <c r="H1713" s="10">
        <f t="shared" si="149"/>
        <v>10750</v>
      </c>
      <c r="I1713" s="11">
        <f t="shared" si="150"/>
        <v>10751</v>
      </c>
      <c r="L1713" s="1" t="s">
        <v>121</v>
      </c>
    </row>
    <row r="1714" spans="1:16" ht="15.75" hidden="1" customHeight="1" outlineLevel="2" x14ac:dyDescent="0.25">
      <c r="B1714" s="8" t="str">
        <f t="shared" si="147"/>
        <v>kW - Channel 89</v>
      </c>
      <c r="C1714" s="1">
        <f t="shared" si="148"/>
        <v>89</v>
      </c>
      <c r="D1714" s="10">
        <f t="shared" si="148"/>
        <v>5952</v>
      </c>
      <c r="F1714" s="17">
        <v>5184</v>
      </c>
      <c r="G1714" s="11" t="s">
        <v>219</v>
      </c>
      <c r="H1714" s="10">
        <f t="shared" si="149"/>
        <v>10752</v>
      </c>
      <c r="I1714" s="11">
        <f t="shared" si="150"/>
        <v>10753</v>
      </c>
      <c r="L1714" s="1" t="s">
        <v>121</v>
      </c>
    </row>
    <row r="1715" spans="1:16" ht="15.75" hidden="1" customHeight="1" outlineLevel="2" x14ac:dyDescent="0.25">
      <c r="B1715" s="8" t="str">
        <f t="shared" si="147"/>
        <v>kW - Channel 90</v>
      </c>
      <c r="C1715" s="1">
        <f t="shared" si="148"/>
        <v>90</v>
      </c>
      <c r="D1715" s="10">
        <f t="shared" si="148"/>
        <v>5953</v>
      </c>
      <c r="F1715" s="17">
        <v>5185</v>
      </c>
      <c r="G1715" s="11" t="s">
        <v>219</v>
      </c>
      <c r="H1715" s="10">
        <f t="shared" si="149"/>
        <v>10754</v>
      </c>
      <c r="I1715" s="11">
        <f t="shared" si="150"/>
        <v>10755</v>
      </c>
      <c r="L1715" s="1" t="s">
        <v>121</v>
      </c>
    </row>
    <row r="1716" spans="1:16" ht="15.75" hidden="1" customHeight="1" outlineLevel="2" x14ac:dyDescent="0.25">
      <c r="B1716" s="8" t="str">
        <f t="shared" si="147"/>
        <v>kW - Channel 91</v>
      </c>
      <c r="C1716" s="1">
        <f t="shared" si="148"/>
        <v>91</v>
      </c>
      <c r="D1716" s="10">
        <f t="shared" si="148"/>
        <v>5954</v>
      </c>
      <c r="F1716" s="17">
        <v>5186</v>
      </c>
      <c r="G1716" s="11" t="s">
        <v>219</v>
      </c>
      <c r="H1716" s="10">
        <f t="shared" si="149"/>
        <v>10756</v>
      </c>
      <c r="I1716" s="11">
        <f t="shared" si="150"/>
        <v>10757</v>
      </c>
      <c r="L1716" s="1" t="s">
        <v>121</v>
      </c>
    </row>
    <row r="1717" spans="1:16" ht="15.75" hidden="1" customHeight="1" outlineLevel="2" x14ac:dyDescent="0.25">
      <c r="B1717" s="8" t="str">
        <f t="shared" si="147"/>
        <v>kW - Channel 92</v>
      </c>
      <c r="C1717" s="1">
        <f t="shared" si="148"/>
        <v>92</v>
      </c>
      <c r="D1717" s="10">
        <f t="shared" si="148"/>
        <v>5955</v>
      </c>
      <c r="F1717" s="17">
        <v>5187</v>
      </c>
      <c r="G1717" s="11" t="s">
        <v>219</v>
      </c>
      <c r="H1717" s="10">
        <f t="shared" si="149"/>
        <v>10758</v>
      </c>
      <c r="I1717" s="11">
        <f t="shared" si="150"/>
        <v>10759</v>
      </c>
      <c r="L1717" s="1" t="s">
        <v>121</v>
      </c>
    </row>
    <row r="1718" spans="1:16" ht="15.75" hidden="1" customHeight="1" outlineLevel="2" x14ac:dyDescent="0.25">
      <c r="B1718" s="8" t="str">
        <f t="shared" si="147"/>
        <v>kW - Channel 93</v>
      </c>
      <c r="C1718" s="1">
        <f t="shared" si="148"/>
        <v>93</v>
      </c>
      <c r="D1718" s="10">
        <f t="shared" si="148"/>
        <v>5956</v>
      </c>
      <c r="F1718" s="17">
        <v>5188</v>
      </c>
      <c r="G1718" s="11" t="s">
        <v>219</v>
      </c>
      <c r="H1718" s="10">
        <f t="shared" si="149"/>
        <v>10760</v>
      </c>
      <c r="I1718" s="11">
        <f t="shared" si="150"/>
        <v>10761</v>
      </c>
      <c r="L1718" s="1" t="s">
        <v>121</v>
      </c>
    </row>
    <row r="1719" spans="1:16" ht="15.75" hidden="1" customHeight="1" outlineLevel="2" x14ac:dyDescent="0.25">
      <c r="B1719" s="8" t="str">
        <f t="shared" si="147"/>
        <v>kW - Channel 94</v>
      </c>
      <c r="C1719" s="1">
        <f t="shared" si="148"/>
        <v>94</v>
      </c>
      <c r="D1719" s="10">
        <f t="shared" si="148"/>
        <v>5957</v>
      </c>
      <c r="F1719" s="17">
        <v>5189</v>
      </c>
      <c r="G1719" s="11" t="s">
        <v>219</v>
      </c>
      <c r="H1719" s="10">
        <f t="shared" si="149"/>
        <v>10762</v>
      </c>
      <c r="I1719" s="11">
        <f t="shared" si="150"/>
        <v>10763</v>
      </c>
      <c r="L1719" s="1" t="s">
        <v>121</v>
      </c>
    </row>
    <row r="1720" spans="1:16" ht="15.75" hidden="1" customHeight="1" outlineLevel="2" x14ac:dyDescent="0.25">
      <c r="B1720" s="8" t="str">
        <f t="shared" si="147"/>
        <v>kW - Channel 95</v>
      </c>
      <c r="C1720" s="1">
        <f t="shared" si="148"/>
        <v>95</v>
      </c>
      <c r="D1720" s="10">
        <f t="shared" si="148"/>
        <v>5958</v>
      </c>
      <c r="F1720" s="17">
        <v>5190</v>
      </c>
      <c r="G1720" s="11" t="s">
        <v>219</v>
      </c>
      <c r="H1720" s="10">
        <f t="shared" si="149"/>
        <v>10764</v>
      </c>
      <c r="I1720" s="11">
        <f t="shared" si="150"/>
        <v>10765</v>
      </c>
      <c r="L1720" s="1" t="s">
        <v>121</v>
      </c>
    </row>
    <row r="1721" spans="1:16" ht="15.75" hidden="1" customHeight="1" outlineLevel="2" x14ac:dyDescent="0.25">
      <c r="B1721" s="8" t="str">
        <f t="shared" si="147"/>
        <v>kW - Channel 96</v>
      </c>
      <c r="C1721" s="1">
        <f t="shared" si="148"/>
        <v>96</v>
      </c>
      <c r="D1721" s="10">
        <f t="shared" si="148"/>
        <v>5959</v>
      </c>
      <c r="F1721" s="17">
        <v>5191</v>
      </c>
      <c r="G1721" s="11" t="s">
        <v>219</v>
      </c>
      <c r="H1721" s="10">
        <f t="shared" si="149"/>
        <v>10766</v>
      </c>
      <c r="I1721" s="11">
        <f t="shared" si="150"/>
        <v>10767</v>
      </c>
      <c r="L1721" s="1" t="s">
        <v>121</v>
      </c>
    </row>
    <row r="1722" spans="1:16" outlineLevel="1" collapsed="1" x14ac:dyDescent="0.25"/>
    <row r="1723" spans="1:16" s="9" customFormat="1" outlineLevel="1" x14ac:dyDescent="0.25">
      <c r="A1723" s="7"/>
      <c r="B1723" s="8" t="s">
        <v>93</v>
      </c>
      <c r="C1723" s="8"/>
      <c r="D1723" s="10">
        <f>E1625+1</f>
        <v>5960</v>
      </c>
      <c r="E1723" s="1">
        <f>D1819</f>
        <v>6055</v>
      </c>
      <c r="F1723" s="17" t="s">
        <v>255</v>
      </c>
      <c r="G1723" s="11" t="s">
        <v>219</v>
      </c>
      <c r="H1723" s="10">
        <f>I1625+1</f>
        <v>10768</v>
      </c>
      <c r="I1723" s="11">
        <f>I1819</f>
        <v>10959</v>
      </c>
      <c r="J1723" s="1"/>
      <c r="K1723" s="11"/>
      <c r="L1723" s="1" t="s">
        <v>121</v>
      </c>
      <c r="M1723" s="1"/>
      <c r="N1723" s="1"/>
      <c r="O1723" s="1"/>
      <c r="P1723" s="8"/>
    </row>
    <row r="1724" spans="1:16" ht="15.75" hidden="1" customHeight="1" outlineLevel="2" x14ac:dyDescent="0.25">
      <c r="B1724" s="8" t="str">
        <f>CONCATENATE("kVAR - Channel ",C1724)</f>
        <v>kVAR - Channel 1</v>
      </c>
      <c r="C1724" s="1">
        <v>1</v>
      </c>
      <c r="D1724" s="10">
        <f>D1723</f>
        <v>5960</v>
      </c>
      <c r="F1724" s="17">
        <v>5096</v>
      </c>
      <c r="G1724" s="11" t="s">
        <v>219</v>
      </c>
      <c r="H1724" s="10">
        <f>H1723</f>
        <v>10768</v>
      </c>
      <c r="I1724" s="11">
        <f>+H1724+1</f>
        <v>10769</v>
      </c>
      <c r="L1724" s="1" t="s">
        <v>121</v>
      </c>
    </row>
    <row r="1725" spans="1:16" ht="15.75" hidden="1" customHeight="1" outlineLevel="2" x14ac:dyDescent="0.25">
      <c r="B1725" s="8" t="str">
        <f t="shared" ref="B1725:B1788" si="151">CONCATENATE("kVAR - Channel ",C1725)</f>
        <v>kVAR - Channel 2</v>
      </c>
      <c r="C1725" s="1">
        <f t="shared" ref="C1725:C1756" si="152">C1724+1</f>
        <v>2</v>
      </c>
      <c r="D1725" s="10">
        <f t="shared" ref="D1725:D1756" si="153">D1724+1</f>
        <v>5961</v>
      </c>
      <c r="F1725" s="17">
        <v>5097</v>
      </c>
      <c r="G1725" s="11" t="s">
        <v>219</v>
      </c>
      <c r="H1725" s="10">
        <f>I1724+1</f>
        <v>10770</v>
      </c>
      <c r="I1725" s="11">
        <f>+H1725+1</f>
        <v>10771</v>
      </c>
      <c r="L1725" s="1" t="s">
        <v>121</v>
      </c>
    </row>
    <row r="1726" spans="1:16" ht="15.75" hidden="1" customHeight="1" outlineLevel="2" x14ac:dyDescent="0.25">
      <c r="B1726" s="8" t="str">
        <f t="shared" si="151"/>
        <v>kVAR - Channel 3</v>
      </c>
      <c r="C1726" s="1">
        <f t="shared" si="152"/>
        <v>3</v>
      </c>
      <c r="D1726" s="10">
        <f t="shared" si="153"/>
        <v>5962</v>
      </c>
      <c r="F1726" s="17">
        <v>5098</v>
      </c>
      <c r="G1726" s="11" t="s">
        <v>219</v>
      </c>
      <c r="H1726" s="10">
        <f t="shared" ref="H1726:H1789" si="154">I1725+1</f>
        <v>10772</v>
      </c>
      <c r="I1726" s="11">
        <f t="shared" ref="I1726:I1789" si="155">+H1726+1</f>
        <v>10773</v>
      </c>
      <c r="L1726" s="1" t="s">
        <v>121</v>
      </c>
    </row>
    <row r="1727" spans="1:16" ht="15.75" hidden="1" customHeight="1" outlineLevel="2" x14ac:dyDescent="0.25">
      <c r="B1727" s="8" t="str">
        <f t="shared" si="151"/>
        <v>kVAR - Channel 4</v>
      </c>
      <c r="C1727" s="1">
        <f t="shared" si="152"/>
        <v>4</v>
      </c>
      <c r="D1727" s="10">
        <f t="shared" si="153"/>
        <v>5963</v>
      </c>
      <c r="F1727" s="17">
        <v>5099</v>
      </c>
      <c r="G1727" s="11" t="s">
        <v>219</v>
      </c>
      <c r="H1727" s="10">
        <f t="shared" si="154"/>
        <v>10774</v>
      </c>
      <c r="I1727" s="11">
        <f t="shared" si="155"/>
        <v>10775</v>
      </c>
      <c r="L1727" s="1" t="s">
        <v>121</v>
      </c>
    </row>
    <row r="1728" spans="1:16" ht="15.75" hidden="1" customHeight="1" outlineLevel="2" x14ac:dyDescent="0.25">
      <c r="B1728" s="8" t="str">
        <f t="shared" si="151"/>
        <v>kVAR - Channel 5</v>
      </c>
      <c r="C1728" s="1">
        <f t="shared" si="152"/>
        <v>5</v>
      </c>
      <c r="D1728" s="10">
        <f t="shared" si="153"/>
        <v>5964</v>
      </c>
      <c r="F1728" s="17">
        <v>5100</v>
      </c>
      <c r="G1728" s="11" t="s">
        <v>219</v>
      </c>
      <c r="H1728" s="10">
        <f t="shared" si="154"/>
        <v>10776</v>
      </c>
      <c r="I1728" s="11">
        <f t="shared" si="155"/>
        <v>10777</v>
      </c>
      <c r="L1728" s="1" t="s">
        <v>121</v>
      </c>
    </row>
    <row r="1729" spans="1:12" ht="15" hidden="1" customHeight="1" outlineLevel="2" x14ac:dyDescent="0.25">
      <c r="A1729" s="1"/>
      <c r="B1729" s="8" t="str">
        <f t="shared" si="151"/>
        <v>kVAR - Channel 6</v>
      </c>
      <c r="C1729" s="1">
        <f t="shared" si="152"/>
        <v>6</v>
      </c>
      <c r="D1729" s="10">
        <f t="shared" si="153"/>
        <v>5965</v>
      </c>
      <c r="F1729" s="17">
        <v>5101</v>
      </c>
      <c r="G1729" s="11" t="s">
        <v>219</v>
      </c>
      <c r="H1729" s="10">
        <f t="shared" si="154"/>
        <v>10778</v>
      </c>
      <c r="I1729" s="11">
        <f t="shared" si="155"/>
        <v>10779</v>
      </c>
      <c r="L1729" s="1" t="s">
        <v>121</v>
      </c>
    </row>
    <row r="1730" spans="1:12" ht="15" hidden="1" customHeight="1" outlineLevel="2" x14ac:dyDescent="0.25">
      <c r="A1730" s="1"/>
      <c r="B1730" s="8" t="str">
        <f t="shared" si="151"/>
        <v>kVAR - Channel 7</v>
      </c>
      <c r="C1730" s="1">
        <f t="shared" si="152"/>
        <v>7</v>
      </c>
      <c r="D1730" s="10">
        <f t="shared" si="153"/>
        <v>5966</v>
      </c>
      <c r="F1730" s="17">
        <v>5102</v>
      </c>
      <c r="G1730" s="11" t="s">
        <v>219</v>
      </c>
      <c r="H1730" s="10">
        <f t="shared" si="154"/>
        <v>10780</v>
      </c>
      <c r="I1730" s="11">
        <f t="shared" si="155"/>
        <v>10781</v>
      </c>
      <c r="L1730" s="1" t="s">
        <v>121</v>
      </c>
    </row>
    <row r="1731" spans="1:12" ht="15" hidden="1" customHeight="1" outlineLevel="2" x14ac:dyDescent="0.25">
      <c r="A1731" s="1"/>
      <c r="B1731" s="8" t="str">
        <f t="shared" si="151"/>
        <v>kVAR - Channel 8</v>
      </c>
      <c r="C1731" s="1">
        <f t="shared" si="152"/>
        <v>8</v>
      </c>
      <c r="D1731" s="10">
        <f t="shared" si="153"/>
        <v>5967</v>
      </c>
      <c r="F1731" s="17">
        <v>5103</v>
      </c>
      <c r="G1731" s="11" t="s">
        <v>219</v>
      </c>
      <c r="H1731" s="10">
        <f t="shared" si="154"/>
        <v>10782</v>
      </c>
      <c r="I1731" s="11">
        <f t="shared" si="155"/>
        <v>10783</v>
      </c>
      <c r="L1731" s="1" t="s">
        <v>121</v>
      </c>
    </row>
    <row r="1732" spans="1:12" ht="15" hidden="1" customHeight="1" outlineLevel="2" x14ac:dyDescent="0.25">
      <c r="A1732" s="1"/>
      <c r="B1732" s="8" t="str">
        <f t="shared" si="151"/>
        <v>kVAR - Channel 9</v>
      </c>
      <c r="C1732" s="1">
        <f t="shared" si="152"/>
        <v>9</v>
      </c>
      <c r="D1732" s="10">
        <f t="shared" si="153"/>
        <v>5968</v>
      </c>
      <c r="F1732" s="17">
        <v>5104</v>
      </c>
      <c r="G1732" s="11" t="s">
        <v>219</v>
      </c>
      <c r="H1732" s="10">
        <f t="shared" si="154"/>
        <v>10784</v>
      </c>
      <c r="I1732" s="11">
        <f t="shared" si="155"/>
        <v>10785</v>
      </c>
      <c r="L1732" s="1" t="s">
        <v>121</v>
      </c>
    </row>
    <row r="1733" spans="1:12" ht="15" hidden="1" customHeight="1" outlineLevel="2" x14ac:dyDescent="0.25">
      <c r="A1733" s="1"/>
      <c r="B1733" s="8" t="str">
        <f t="shared" si="151"/>
        <v>kVAR - Channel 10</v>
      </c>
      <c r="C1733" s="1">
        <f t="shared" si="152"/>
        <v>10</v>
      </c>
      <c r="D1733" s="10">
        <f t="shared" si="153"/>
        <v>5969</v>
      </c>
      <c r="F1733" s="17">
        <v>5105</v>
      </c>
      <c r="G1733" s="11" t="s">
        <v>219</v>
      </c>
      <c r="H1733" s="10">
        <f t="shared" si="154"/>
        <v>10786</v>
      </c>
      <c r="I1733" s="11">
        <f t="shared" si="155"/>
        <v>10787</v>
      </c>
      <c r="L1733" s="1" t="s">
        <v>121</v>
      </c>
    </row>
    <row r="1734" spans="1:12" ht="15" hidden="1" customHeight="1" outlineLevel="2" x14ac:dyDescent="0.25">
      <c r="A1734" s="1"/>
      <c r="B1734" s="8" t="str">
        <f t="shared" si="151"/>
        <v>kVAR - Channel 11</v>
      </c>
      <c r="C1734" s="1">
        <f t="shared" si="152"/>
        <v>11</v>
      </c>
      <c r="D1734" s="10">
        <f t="shared" si="153"/>
        <v>5970</v>
      </c>
      <c r="F1734" s="17">
        <v>5106</v>
      </c>
      <c r="G1734" s="11" t="s">
        <v>219</v>
      </c>
      <c r="H1734" s="10">
        <f t="shared" si="154"/>
        <v>10788</v>
      </c>
      <c r="I1734" s="11">
        <f t="shared" si="155"/>
        <v>10789</v>
      </c>
      <c r="L1734" s="1" t="s">
        <v>121</v>
      </c>
    </row>
    <row r="1735" spans="1:12" ht="15" hidden="1" customHeight="1" outlineLevel="2" x14ac:dyDescent="0.25">
      <c r="A1735" s="1"/>
      <c r="B1735" s="8" t="str">
        <f t="shared" si="151"/>
        <v>kVAR - Channel 12</v>
      </c>
      <c r="C1735" s="1">
        <f t="shared" si="152"/>
        <v>12</v>
      </c>
      <c r="D1735" s="10">
        <f t="shared" si="153"/>
        <v>5971</v>
      </c>
      <c r="F1735" s="17">
        <v>5107</v>
      </c>
      <c r="G1735" s="11" t="s">
        <v>219</v>
      </c>
      <c r="H1735" s="10">
        <f t="shared" si="154"/>
        <v>10790</v>
      </c>
      <c r="I1735" s="11">
        <f t="shared" si="155"/>
        <v>10791</v>
      </c>
      <c r="L1735" s="1" t="s">
        <v>121</v>
      </c>
    </row>
    <row r="1736" spans="1:12" ht="15" hidden="1" customHeight="1" outlineLevel="2" x14ac:dyDescent="0.25">
      <c r="A1736" s="1"/>
      <c r="B1736" s="8" t="str">
        <f t="shared" si="151"/>
        <v>kVAR - Channel 13</v>
      </c>
      <c r="C1736" s="1">
        <f t="shared" si="152"/>
        <v>13</v>
      </c>
      <c r="D1736" s="10">
        <f t="shared" si="153"/>
        <v>5972</v>
      </c>
      <c r="F1736" s="17">
        <v>5108</v>
      </c>
      <c r="G1736" s="11" t="s">
        <v>219</v>
      </c>
      <c r="H1736" s="10">
        <f t="shared" si="154"/>
        <v>10792</v>
      </c>
      <c r="I1736" s="11">
        <f t="shared" si="155"/>
        <v>10793</v>
      </c>
      <c r="L1736" s="1" t="s">
        <v>121</v>
      </c>
    </row>
    <row r="1737" spans="1:12" ht="15" hidden="1" customHeight="1" outlineLevel="2" x14ac:dyDescent="0.25">
      <c r="A1737" s="1"/>
      <c r="B1737" s="8" t="str">
        <f t="shared" si="151"/>
        <v>kVAR - Channel 14</v>
      </c>
      <c r="C1737" s="1">
        <f t="shared" si="152"/>
        <v>14</v>
      </c>
      <c r="D1737" s="10">
        <f t="shared" si="153"/>
        <v>5973</v>
      </c>
      <c r="F1737" s="17">
        <v>5109</v>
      </c>
      <c r="G1737" s="11" t="s">
        <v>219</v>
      </c>
      <c r="H1737" s="10">
        <f t="shared" si="154"/>
        <v>10794</v>
      </c>
      <c r="I1737" s="11">
        <f t="shared" si="155"/>
        <v>10795</v>
      </c>
      <c r="L1737" s="1" t="s">
        <v>121</v>
      </c>
    </row>
    <row r="1738" spans="1:12" ht="15" hidden="1" customHeight="1" outlineLevel="2" x14ac:dyDescent="0.25">
      <c r="A1738" s="1"/>
      <c r="B1738" s="8" t="str">
        <f t="shared" si="151"/>
        <v>kVAR - Channel 15</v>
      </c>
      <c r="C1738" s="1">
        <f t="shared" si="152"/>
        <v>15</v>
      </c>
      <c r="D1738" s="10">
        <f t="shared" si="153"/>
        <v>5974</v>
      </c>
      <c r="F1738" s="17">
        <v>5110</v>
      </c>
      <c r="G1738" s="11" t="s">
        <v>219</v>
      </c>
      <c r="H1738" s="10">
        <f t="shared" si="154"/>
        <v>10796</v>
      </c>
      <c r="I1738" s="11">
        <f t="shared" si="155"/>
        <v>10797</v>
      </c>
      <c r="L1738" s="1" t="s">
        <v>121</v>
      </c>
    </row>
    <row r="1739" spans="1:12" ht="15" hidden="1" customHeight="1" outlineLevel="2" x14ac:dyDescent="0.25">
      <c r="A1739" s="1"/>
      <c r="B1739" s="8" t="str">
        <f t="shared" si="151"/>
        <v>kVAR - Channel 16</v>
      </c>
      <c r="C1739" s="1">
        <f t="shared" si="152"/>
        <v>16</v>
      </c>
      <c r="D1739" s="10">
        <f t="shared" si="153"/>
        <v>5975</v>
      </c>
      <c r="F1739" s="17">
        <v>5111</v>
      </c>
      <c r="G1739" s="11" t="s">
        <v>219</v>
      </c>
      <c r="H1739" s="10">
        <f t="shared" si="154"/>
        <v>10798</v>
      </c>
      <c r="I1739" s="11">
        <f t="shared" si="155"/>
        <v>10799</v>
      </c>
      <c r="L1739" s="1" t="s">
        <v>121</v>
      </c>
    </row>
    <row r="1740" spans="1:12" ht="15" hidden="1" customHeight="1" outlineLevel="2" x14ac:dyDescent="0.25">
      <c r="A1740" s="1"/>
      <c r="B1740" s="8" t="str">
        <f t="shared" si="151"/>
        <v>kVAR - Channel 17</v>
      </c>
      <c r="C1740" s="1">
        <f t="shared" si="152"/>
        <v>17</v>
      </c>
      <c r="D1740" s="10">
        <f t="shared" si="153"/>
        <v>5976</v>
      </c>
      <c r="F1740" s="17">
        <v>5112</v>
      </c>
      <c r="G1740" s="11" t="s">
        <v>219</v>
      </c>
      <c r="H1740" s="10">
        <f t="shared" si="154"/>
        <v>10800</v>
      </c>
      <c r="I1740" s="11">
        <f t="shared" si="155"/>
        <v>10801</v>
      </c>
      <c r="L1740" s="1" t="s">
        <v>121</v>
      </c>
    </row>
    <row r="1741" spans="1:12" ht="15" hidden="1" customHeight="1" outlineLevel="2" x14ac:dyDescent="0.25">
      <c r="A1741" s="1"/>
      <c r="B1741" s="8" t="str">
        <f t="shared" si="151"/>
        <v>kVAR - Channel 18</v>
      </c>
      <c r="C1741" s="1">
        <f t="shared" si="152"/>
        <v>18</v>
      </c>
      <c r="D1741" s="10">
        <f t="shared" si="153"/>
        <v>5977</v>
      </c>
      <c r="F1741" s="17">
        <v>5113</v>
      </c>
      <c r="G1741" s="11" t="s">
        <v>219</v>
      </c>
      <c r="H1741" s="10">
        <f t="shared" si="154"/>
        <v>10802</v>
      </c>
      <c r="I1741" s="11">
        <f t="shared" si="155"/>
        <v>10803</v>
      </c>
      <c r="L1741" s="1" t="s">
        <v>121</v>
      </c>
    </row>
    <row r="1742" spans="1:12" ht="15" hidden="1" customHeight="1" outlineLevel="2" x14ac:dyDescent="0.25">
      <c r="A1742" s="1"/>
      <c r="B1742" s="8" t="str">
        <f t="shared" si="151"/>
        <v>kVAR - Channel 19</v>
      </c>
      <c r="C1742" s="1">
        <f t="shared" si="152"/>
        <v>19</v>
      </c>
      <c r="D1742" s="10">
        <f t="shared" si="153"/>
        <v>5978</v>
      </c>
      <c r="F1742" s="17">
        <v>5114</v>
      </c>
      <c r="G1742" s="11" t="s">
        <v>219</v>
      </c>
      <c r="H1742" s="10">
        <f t="shared" si="154"/>
        <v>10804</v>
      </c>
      <c r="I1742" s="11">
        <f t="shared" si="155"/>
        <v>10805</v>
      </c>
      <c r="L1742" s="1" t="s">
        <v>121</v>
      </c>
    </row>
    <row r="1743" spans="1:12" ht="15" hidden="1" customHeight="1" outlineLevel="2" x14ac:dyDescent="0.25">
      <c r="A1743" s="1"/>
      <c r="B1743" s="8" t="str">
        <f t="shared" si="151"/>
        <v>kVAR - Channel 20</v>
      </c>
      <c r="C1743" s="1">
        <f t="shared" si="152"/>
        <v>20</v>
      </c>
      <c r="D1743" s="10">
        <f t="shared" si="153"/>
        <v>5979</v>
      </c>
      <c r="F1743" s="17">
        <v>5115</v>
      </c>
      <c r="G1743" s="11" t="s">
        <v>219</v>
      </c>
      <c r="H1743" s="10">
        <f t="shared" si="154"/>
        <v>10806</v>
      </c>
      <c r="I1743" s="11">
        <f t="shared" si="155"/>
        <v>10807</v>
      </c>
      <c r="L1743" s="1" t="s">
        <v>121</v>
      </c>
    </row>
    <row r="1744" spans="1:12" ht="15" hidden="1" customHeight="1" outlineLevel="2" x14ac:dyDescent="0.25">
      <c r="A1744" s="1"/>
      <c r="B1744" s="8" t="str">
        <f t="shared" si="151"/>
        <v>kVAR - Channel 21</v>
      </c>
      <c r="C1744" s="1">
        <f t="shared" si="152"/>
        <v>21</v>
      </c>
      <c r="D1744" s="10">
        <f t="shared" si="153"/>
        <v>5980</v>
      </c>
      <c r="F1744" s="17">
        <v>5116</v>
      </c>
      <c r="G1744" s="11" t="s">
        <v>219</v>
      </c>
      <c r="H1744" s="10">
        <f t="shared" si="154"/>
        <v>10808</v>
      </c>
      <c r="I1744" s="11">
        <f t="shared" si="155"/>
        <v>10809</v>
      </c>
      <c r="L1744" s="1" t="s">
        <v>121</v>
      </c>
    </row>
    <row r="1745" spans="1:12" ht="15" hidden="1" customHeight="1" outlineLevel="2" x14ac:dyDescent="0.25">
      <c r="A1745" s="1"/>
      <c r="B1745" s="8" t="str">
        <f t="shared" si="151"/>
        <v>kVAR - Channel 22</v>
      </c>
      <c r="C1745" s="1">
        <f t="shared" si="152"/>
        <v>22</v>
      </c>
      <c r="D1745" s="10">
        <f t="shared" si="153"/>
        <v>5981</v>
      </c>
      <c r="F1745" s="17">
        <v>5117</v>
      </c>
      <c r="G1745" s="11" t="s">
        <v>219</v>
      </c>
      <c r="H1745" s="10">
        <f t="shared" si="154"/>
        <v>10810</v>
      </c>
      <c r="I1745" s="11">
        <f t="shared" si="155"/>
        <v>10811</v>
      </c>
      <c r="L1745" s="1" t="s">
        <v>121</v>
      </c>
    </row>
    <row r="1746" spans="1:12" ht="15" hidden="1" customHeight="1" outlineLevel="2" x14ac:dyDescent="0.25">
      <c r="A1746" s="1"/>
      <c r="B1746" s="8" t="str">
        <f t="shared" si="151"/>
        <v>kVAR - Channel 23</v>
      </c>
      <c r="C1746" s="1">
        <f t="shared" si="152"/>
        <v>23</v>
      </c>
      <c r="D1746" s="10">
        <f t="shared" si="153"/>
        <v>5982</v>
      </c>
      <c r="F1746" s="17">
        <v>5118</v>
      </c>
      <c r="G1746" s="11" t="s">
        <v>219</v>
      </c>
      <c r="H1746" s="10">
        <f t="shared" si="154"/>
        <v>10812</v>
      </c>
      <c r="I1746" s="11">
        <f t="shared" si="155"/>
        <v>10813</v>
      </c>
      <c r="L1746" s="1" t="s">
        <v>121</v>
      </c>
    </row>
    <row r="1747" spans="1:12" ht="15" hidden="1" customHeight="1" outlineLevel="2" x14ac:dyDescent="0.25">
      <c r="A1747" s="1"/>
      <c r="B1747" s="8" t="str">
        <f t="shared" si="151"/>
        <v>kVAR - Channel 24</v>
      </c>
      <c r="C1747" s="1">
        <f t="shared" si="152"/>
        <v>24</v>
      </c>
      <c r="D1747" s="10">
        <f t="shared" si="153"/>
        <v>5983</v>
      </c>
      <c r="F1747" s="17">
        <v>5119</v>
      </c>
      <c r="G1747" s="11" t="s">
        <v>219</v>
      </c>
      <c r="H1747" s="10">
        <f t="shared" si="154"/>
        <v>10814</v>
      </c>
      <c r="I1747" s="11">
        <f t="shared" si="155"/>
        <v>10815</v>
      </c>
      <c r="L1747" s="1" t="s">
        <v>121</v>
      </c>
    </row>
    <row r="1748" spans="1:12" ht="15" hidden="1" customHeight="1" outlineLevel="2" x14ac:dyDescent="0.25">
      <c r="A1748" s="1"/>
      <c r="B1748" s="8" t="str">
        <f t="shared" si="151"/>
        <v>kVAR - Channel 25</v>
      </c>
      <c r="C1748" s="1">
        <f t="shared" si="152"/>
        <v>25</v>
      </c>
      <c r="D1748" s="10">
        <f t="shared" si="153"/>
        <v>5984</v>
      </c>
      <c r="F1748" s="17">
        <v>5120</v>
      </c>
      <c r="G1748" s="11" t="s">
        <v>219</v>
      </c>
      <c r="H1748" s="10">
        <f t="shared" si="154"/>
        <v>10816</v>
      </c>
      <c r="I1748" s="11">
        <f t="shared" si="155"/>
        <v>10817</v>
      </c>
      <c r="L1748" s="1" t="s">
        <v>121</v>
      </c>
    </row>
    <row r="1749" spans="1:12" ht="15" hidden="1" customHeight="1" outlineLevel="2" x14ac:dyDescent="0.25">
      <c r="A1749" s="1"/>
      <c r="B1749" s="8" t="str">
        <f t="shared" si="151"/>
        <v>kVAR - Channel 26</v>
      </c>
      <c r="C1749" s="1">
        <f t="shared" si="152"/>
        <v>26</v>
      </c>
      <c r="D1749" s="10">
        <f t="shared" si="153"/>
        <v>5985</v>
      </c>
      <c r="F1749" s="17">
        <v>5121</v>
      </c>
      <c r="G1749" s="11" t="s">
        <v>219</v>
      </c>
      <c r="H1749" s="10">
        <f t="shared" si="154"/>
        <v>10818</v>
      </c>
      <c r="I1749" s="11">
        <f t="shared" si="155"/>
        <v>10819</v>
      </c>
      <c r="L1749" s="1" t="s">
        <v>121</v>
      </c>
    </row>
    <row r="1750" spans="1:12" ht="15" hidden="1" customHeight="1" outlineLevel="2" x14ac:dyDescent="0.25">
      <c r="A1750" s="1"/>
      <c r="B1750" s="8" t="str">
        <f t="shared" si="151"/>
        <v>kVAR - Channel 27</v>
      </c>
      <c r="C1750" s="1">
        <f t="shared" si="152"/>
        <v>27</v>
      </c>
      <c r="D1750" s="10">
        <f t="shared" si="153"/>
        <v>5986</v>
      </c>
      <c r="F1750" s="17">
        <v>5122</v>
      </c>
      <c r="G1750" s="11" t="s">
        <v>219</v>
      </c>
      <c r="H1750" s="10">
        <f t="shared" si="154"/>
        <v>10820</v>
      </c>
      <c r="I1750" s="11">
        <f t="shared" si="155"/>
        <v>10821</v>
      </c>
      <c r="L1750" s="1" t="s">
        <v>121</v>
      </c>
    </row>
    <row r="1751" spans="1:12" ht="15" hidden="1" customHeight="1" outlineLevel="2" x14ac:dyDescent="0.25">
      <c r="A1751" s="1"/>
      <c r="B1751" s="8" t="str">
        <f t="shared" si="151"/>
        <v>kVAR - Channel 28</v>
      </c>
      <c r="C1751" s="1">
        <f t="shared" si="152"/>
        <v>28</v>
      </c>
      <c r="D1751" s="10">
        <f t="shared" si="153"/>
        <v>5987</v>
      </c>
      <c r="F1751" s="17">
        <v>5123</v>
      </c>
      <c r="G1751" s="11" t="s">
        <v>219</v>
      </c>
      <c r="H1751" s="10">
        <f t="shared" si="154"/>
        <v>10822</v>
      </c>
      <c r="I1751" s="11">
        <f t="shared" si="155"/>
        <v>10823</v>
      </c>
      <c r="L1751" s="1" t="s">
        <v>121</v>
      </c>
    </row>
    <row r="1752" spans="1:12" ht="15" hidden="1" customHeight="1" outlineLevel="2" x14ac:dyDescent="0.25">
      <c r="A1752" s="1"/>
      <c r="B1752" s="8" t="str">
        <f t="shared" si="151"/>
        <v>kVAR - Channel 29</v>
      </c>
      <c r="C1752" s="1">
        <f t="shared" si="152"/>
        <v>29</v>
      </c>
      <c r="D1752" s="10">
        <f t="shared" si="153"/>
        <v>5988</v>
      </c>
      <c r="F1752" s="17">
        <v>5124</v>
      </c>
      <c r="G1752" s="11" t="s">
        <v>219</v>
      </c>
      <c r="H1752" s="10">
        <f t="shared" si="154"/>
        <v>10824</v>
      </c>
      <c r="I1752" s="11">
        <f t="shared" si="155"/>
        <v>10825</v>
      </c>
      <c r="L1752" s="1" t="s">
        <v>121</v>
      </c>
    </row>
    <row r="1753" spans="1:12" ht="15" hidden="1" customHeight="1" outlineLevel="2" x14ac:dyDescent="0.25">
      <c r="A1753" s="1"/>
      <c r="B1753" s="8" t="str">
        <f t="shared" si="151"/>
        <v>kVAR - Channel 30</v>
      </c>
      <c r="C1753" s="1">
        <f t="shared" si="152"/>
        <v>30</v>
      </c>
      <c r="D1753" s="10">
        <f t="shared" si="153"/>
        <v>5989</v>
      </c>
      <c r="F1753" s="17">
        <v>5125</v>
      </c>
      <c r="G1753" s="11" t="s">
        <v>219</v>
      </c>
      <c r="H1753" s="10">
        <f t="shared" si="154"/>
        <v>10826</v>
      </c>
      <c r="I1753" s="11">
        <f t="shared" si="155"/>
        <v>10827</v>
      </c>
      <c r="L1753" s="1" t="s">
        <v>121</v>
      </c>
    </row>
    <row r="1754" spans="1:12" ht="15" hidden="1" customHeight="1" outlineLevel="2" x14ac:dyDescent="0.25">
      <c r="A1754" s="1"/>
      <c r="B1754" s="8" t="str">
        <f t="shared" si="151"/>
        <v>kVAR - Channel 31</v>
      </c>
      <c r="C1754" s="1">
        <f t="shared" si="152"/>
        <v>31</v>
      </c>
      <c r="D1754" s="10">
        <f t="shared" si="153"/>
        <v>5990</v>
      </c>
      <c r="F1754" s="17">
        <v>5126</v>
      </c>
      <c r="G1754" s="11" t="s">
        <v>219</v>
      </c>
      <c r="H1754" s="10">
        <f t="shared" si="154"/>
        <v>10828</v>
      </c>
      <c r="I1754" s="11">
        <f t="shared" si="155"/>
        <v>10829</v>
      </c>
      <c r="L1754" s="1" t="s">
        <v>121</v>
      </c>
    </row>
    <row r="1755" spans="1:12" ht="15" hidden="1" customHeight="1" outlineLevel="2" x14ac:dyDescent="0.25">
      <c r="A1755" s="1"/>
      <c r="B1755" s="8" t="str">
        <f t="shared" si="151"/>
        <v>kVAR - Channel 32</v>
      </c>
      <c r="C1755" s="1">
        <f t="shared" si="152"/>
        <v>32</v>
      </c>
      <c r="D1755" s="10">
        <f t="shared" si="153"/>
        <v>5991</v>
      </c>
      <c r="F1755" s="17">
        <v>5127</v>
      </c>
      <c r="G1755" s="11" t="s">
        <v>219</v>
      </c>
      <c r="H1755" s="10">
        <f t="shared" si="154"/>
        <v>10830</v>
      </c>
      <c r="I1755" s="11">
        <f t="shared" si="155"/>
        <v>10831</v>
      </c>
      <c r="L1755" s="1" t="s">
        <v>121</v>
      </c>
    </row>
    <row r="1756" spans="1:12" ht="15" hidden="1" customHeight="1" outlineLevel="2" x14ac:dyDescent="0.25">
      <c r="A1756" s="1"/>
      <c r="B1756" s="8" t="str">
        <f t="shared" si="151"/>
        <v>kVAR - Channel 33</v>
      </c>
      <c r="C1756" s="1">
        <f t="shared" si="152"/>
        <v>33</v>
      </c>
      <c r="D1756" s="10">
        <f t="shared" si="153"/>
        <v>5992</v>
      </c>
      <c r="F1756" s="17">
        <v>5128</v>
      </c>
      <c r="G1756" s="11" t="s">
        <v>219</v>
      </c>
      <c r="H1756" s="10">
        <f t="shared" si="154"/>
        <v>10832</v>
      </c>
      <c r="I1756" s="11">
        <f t="shared" si="155"/>
        <v>10833</v>
      </c>
      <c r="L1756" s="1" t="s">
        <v>121</v>
      </c>
    </row>
    <row r="1757" spans="1:12" ht="15" hidden="1" customHeight="1" outlineLevel="2" x14ac:dyDescent="0.25">
      <c r="A1757" s="1"/>
      <c r="B1757" s="8" t="str">
        <f t="shared" si="151"/>
        <v>kVAR - Channel 34</v>
      </c>
      <c r="C1757" s="1">
        <f t="shared" ref="C1757:C1788" si="156">C1756+1</f>
        <v>34</v>
      </c>
      <c r="D1757" s="10">
        <f t="shared" ref="D1757:D1788" si="157">D1756+1</f>
        <v>5993</v>
      </c>
      <c r="F1757" s="17">
        <v>5129</v>
      </c>
      <c r="G1757" s="11" t="s">
        <v>219</v>
      </c>
      <c r="H1757" s="10">
        <f t="shared" si="154"/>
        <v>10834</v>
      </c>
      <c r="I1757" s="11">
        <f t="shared" si="155"/>
        <v>10835</v>
      </c>
      <c r="L1757" s="1" t="s">
        <v>121</v>
      </c>
    </row>
    <row r="1758" spans="1:12" ht="15" hidden="1" customHeight="1" outlineLevel="2" x14ac:dyDescent="0.25">
      <c r="A1758" s="1"/>
      <c r="B1758" s="8" t="str">
        <f t="shared" si="151"/>
        <v>kVAR - Channel 35</v>
      </c>
      <c r="C1758" s="1">
        <f t="shared" si="156"/>
        <v>35</v>
      </c>
      <c r="D1758" s="10">
        <f t="shared" si="157"/>
        <v>5994</v>
      </c>
      <c r="F1758" s="17">
        <v>5130</v>
      </c>
      <c r="G1758" s="11" t="s">
        <v>219</v>
      </c>
      <c r="H1758" s="10">
        <f t="shared" si="154"/>
        <v>10836</v>
      </c>
      <c r="I1758" s="11">
        <f t="shared" si="155"/>
        <v>10837</v>
      </c>
      <c r="L1758" s="1" t="s">
        <v>121</v>
      </c>
    </row>
    <row r="1759" spans="1:12" ht="15" hidden="1" customHeight="1" outlineLevel="2" x14ac:dyDescent="0.25">
      <c r="A1759" s="1"/>
      <c r="B1759" s="8" t="str">
        <f t="shared" si="151"/>
        <v>kVAR - Channel 36</v>
      </c>
      <c r="C1759" s="1">
        <f t="shared" si="156"/>
        <v>36</v>
      </c>
      <c r="D1759" s="10">
        <f t="shared" si="157"/>
        <v>5995</v>
      </c>
      <c r="F1759" s="17">
        <v>5131</v>
      </c>
      <c r="G1759" s="11" t="s">
        <v>219</v>
      </c>
      <c r="H1759" s="10">
        <f t="shared" si="154"/>
        <v>10838</v>
      </c>
      <c r="I1759" s="11">
        <f t="shared" si="155"/>
        <v>10839</v>
      </c>
      <c r="L1759" s="1" t="s">
        <v>121</v>
      </c>
    </row>
    <row r="1760" spans="1:12" ht="15" hidden="1" customHeight="1" outlineLevel="2" x14ac:dyDescent="0.25">
      <c r="A1760" s="1"/>
      <c r="B1760" s="8" t="str">
        <f t="shared" si="151"/>
        <v>kVAR - Channel 37</v>
      </c>
      <c r="C1760" s="1">
        <f t="shared" si="156"/>
        <v>37</v>
      </c>
      <c r="D1760" s="10">
        <f t="shared" si="157"/>
        <v>5996</v>
      </c>
      <c r="F1760" s="17">
        <v>5132</v>
      </c>
      <c r="G1760" s="11" t="s">
        <v>219</v>
      </c>
      <c r="H1760" s="10">
        <f t="shared" si="154"/>
        <v>10840</v>
      </c>
      <c r="I1760" s="11">
        <f t="shared" si="155"/>
        <v>10841</v>
      </c>
      <c r="L1760" s="1" t="s">
        <v>121</v>
      </c>
    </row>
    <row r="1761" spans="1:12" ht="15" hidden="1" customHeight="1" outlineLevel="2" x14ac:dyDescent="0.25">
      <c r="A1761" s="1"/>
      <c r="B1761" s="8" t="str">
        <f t="shared" si="151"/>
        <v>kVAR - Channel 38</v>
      </c>
      <c r="C1761" s="1">
        <f t="shared" si="156"/>
        <v>38</v>
      </c>
      <c r="D1761" s="10">
        <f t="shared" si="157"/>
        <v>5997</v>
      </c>
      <c r="F1761" s="17">
        <v>5133</v>
      </c>
      <c r="G1761" s="11" t="s">
        <v>219</v>
      </c>
      <c r="H1761" s="10">
        <f t="shared" si="154"/>
        <v>10842</v>
      </c>
      <c r="I1761" s="11">
        <f t="shared" si="155"/>
        <v>10843</v>
      </c>
      <c r="L1761" s="1" t="s">
        <v>121</v>
      </c>
    </row>
    <row r="1762" spans="1:12" ht="15" hidden="1" customHeight="1" outlineLevel="2" x14ac:dyDescent="0.25">
      <c r="A1762" s="1"/>
      <c r="B1762" s="8" t="str">
        <f t="shared" si="151"/>
        <v>kVAR - Channel 39</v>
      </c>
      <c r="C1762" s="1">
        <f t="shared" si="156"/>
        <v>39</v>
      </c>
      <c r="D1762" s="10">
        <f t="shared" si="157"/>
        <v>5998</v>
      </c>
      <c r="F1762" s="17">
        <v>5134</v>
      </c>
      <c r="G1762" s="11" t="s">
        <v>219</v>
      </c>
      <c r="H1762" s="10">
        <f t="shared" si="154"/>
        <v>10844</v>
      </c>
      <c r="I1762" s="11">
        <f t="shared" si="155"/>
        <v>10845</v>
      </c>
      <c r="L1762" s="1" t="s">
        <v>121</v>
      </c>
    </row>
    <row r="1763" spans="1:12" ht="15" hidden="1" customHeight="1" outlineLevel="2" x14ac:dyDescent="0.25">
      <c r="A1763" s="1"/>
      <c r="B1763" s="8" t="str">
        <f t="shared" si="151"/>
        <v>kVAR - Channel 40</v>
      </c>
      <c r="C1763" s="1">
        <f t="shared" si="156"/>
        <v>40</v>
      </c>
      <c r="D1763" s="10">
        <f t="shared" si="157"/>
        <v>5999</v>
      </c>
      <c r="F1763" s="17">
        <v>5135</v>
      </c>
      <c r="G1763" s="11" t="s">
        <v>219</v>
      </c>
      <c r="H1763" s="10">
        <f t="shared" si="154"/>
        <v>10846</v>
      </c>
      <c r="I1763" s="11">
        <f t="shared" si="155"/>
        <v>10847</v>
      </c>
      <c r="L1763" s="1" t="s">
        <v>121</v>
      </c>
    </row>
    <row r="1764" spans="1:12" ht="15" hidden="1" customHeight="1" outlineLevel="2" x14ac:dyDescent="0.25">
      <c r="A1764" s="1"/>
      <c r="B1764" s="8" t="str">
        <f t="shared" si="151"/>
        <v>kVAR - Channel 41</v>
      </c>
      <c r="C1764" s="1">
        <f t="shared" si="156"/>
        <v>41</v>
      </c>
      <c r="D1764" s="10">
        <f t="shared" si="157"/>
        <v>6000</v>
      </c>
      <c r="F1764" s="17">
        <v>5136</v>
      </c>
      <c r="G1764" s="11" t="s">
        <v>219</v>
      </c>
      <c r="H1764" s="10">
        <f t="shared" si="154"/>
        <v>10848</v>
      </c>
      <c r="I1764" s="11">
        <f t="shared" si="155"/>
        <v>10849</v>
      </c>
      <c r="L1764" s="1" t="s">
        <v>121</v>
      </c>
    </row>
    <row r="1765" spans="1:12" ht="15" hidden="1" customHeight="1" outlineLevel="2" x14ac:dyDescent="0.25">
      <c r="A1765" s="1"/>
      <c r="B1765" s="8" t="str">
        <f t="shared" si="151"/>
        <v>kVAR - Channel 42</v>
      </c>
      <c r="C1765" s="1">
        <f t="shared" si="156"/>
        <v>42</v>
      </c>
      <c r="D1765" s="10">
        <f t="shared" si="157"/>
        <v>6001</v>
      </c>
      <c r="F1765" s="17">
        <v>5137</v>
      </c>
      <c r="G1765" s="11" t="s">
        <v>219</v>
      </c>
      <c r="H1765" s="10">
        <f t="shared" si="154"/>
        <v>10850</v>
      </c>
      <c r="I1765" s="11">
        <f t="shared" si="155"/>
        <v>10851</v>
      </c>
      <c r="L1765" s="1" t="s">
        <v>121</v>
      </c>
    </row>
    <row r="1766" spans="1:12" ht="15" hidden="1" customHeight="1" outlineLevel="2" x14ac:dyDescent="0.25">
      <c r="A1766" s="1"/>
      <c r="B1766" s="8" t="str">
        <f t="shared" si="151"/>
        <v>kVAR - Channel 43</v>
      </c>
      <c r="C1766" s="1">
        <f t="shared" si="156"/>
        <v>43</v>
      </c>
      <c r="D1766" s="10">
        <f t="shared" si="157"/>
        <v>6002</v>
      </c>
      <c r="F1766" s="17">
        <v>5138</v>
      </c>
      <c r="G1766" s="11" t="s">
        <v>219</v>
      </c>
      <c r="H1766" s="10">
        <f t="shared" si="154"/>
        <v>10852</v>
      </c>
      <c r="I1766" s="11">
        <f t="shared" si="155"/>
        <v>10853</v>
      </c>
      <c r="L1766" s="1" t="s">
        <v>121</v>
      </c>
    </row>
    <row r="1767" spans="1:12" ht="15" hidden="1" customHeight="1" outlineLevel="2" x14ac:dyDescent="0.25">
      <c r="A1767" s="1"/>
      <c r="B1767" s="8" t="str">
        <f t="shared" si="151"/>
        <v>kVAR - Channel 44</v>
      </c>
      <c r="C1767" s="1">
        <f t="shared" si="156"/>
        <v>44</v>
      </c>
      <c r="D1767" s="10">
        <f t="shared" si="157"/>
        <v>6003</v>
      </c>
      <c r="F1767" s="17">
        <v>5139</v>
      </c>
      <c r="G1767" s="11" t="s">
        <v>219</v>
      </c>
      <c r="H1767" s="10">
        <f t="shared" si="154"/>
        <v>10854</v>
      </c>
      <c r="I1767" s="11">
        <f t="shared" si="155"/>
        <v>10855</v>
      </c>
      <c r="L1767" s="1" t="s">
        <v>121</v>
      </c>
    </row>
    <row r="1768" spans="1:12" ht="15" hidden="1" customHeight="1" outlineLevel="2" x14ac:dyDescent="0.25">
      <c r="A1768" s="1"/>
      <c r="B1768" s="8" t="str">
        <f t="shared" si="151"/>
        <v>kVAR - Channel 45</v>
      </c>
      <c r="C1768" s="1">
        <f t="shared" si="156"/>
        <v>45</v>
      </c>
      <c r="D1768" s="10">
        <f t="shared" si="157"/>
        <v>6004</v>
      </c>
      <c r="F1768" s="17">
        <v>5140</v>
      </c>
      <c r="G1768" s="11" t="s">
        <v>219</v>
      </c>
      <c r="H1768" s="10">
        <f t="shared" si="154"/>
        <v>10856</v>
      </c>
      <c r="I1768" s="11">
        <f t="shared" si="155"/>
        <v>10857</v>
      </c>
      <c r="L1768" s="1" t="s">
        <v>121</v>
      </c>
    </row>
    <row r="1769" spans="1:12" ht="15" hidden="1" customHeight="1" outlineLevel="2" x14ac:dyDescent="0.25">
      <c r="A1769" s="1"/>
      <c r="B1769" s="8" t="str">
        <f t="shared" si="151"/>
        <v>kVAR - Channel 46</v>
      </c>
      <c r="C1769" s="1">
        <f t="shared" si="156"/>
        <v>46</v>
      </c>
      <c r="D1769" s="10">
        <f t="shared" si="157"/>
        <v>6005</v>
      </c>
      <c r="F1769" s="17">
        <v>5141</v>
      </c>
      <c r="G1769" s="11" t="s">
        <v>219</v>
      </c>
      <c r="H1769" s="10">
        <f t="shared" si="154"/>
        <v>10858</v>
      </c>
      <c r="I1769" s="11">
        <f t="shared" si="155"/>
        <v>10859</v>
      </c>
      <c r="L1769" s="1" t="s">
        <v>121</v>
      </c>
    </row>
    <row r="1770" spans="1:12" ht="15" hidden="1" customHeight="1" outlineLevel="2" x14ac:dyDescent="0.25">
      <c r="A1770" s="1"/>
      <c r="B1770" s="8" t="str">
        <f t="shared" si="151"/>
        <v>kVAR - Channel 47</v>
      </c>
      <c r="C1770" s="1">
        <f t="shared" si="156"/>
        <v>47</v>
      </c>
      <c r="D1770" s="10">
        <f t="shared" si="157"/>
        <v>6006</v>
      </c>
      <c r="F1770" s="17">
        <v>5142</v>
      </c>
      <c r="G1770" s="11" t="s">
        <v>219</v>
      </c>
      <c r="H1770" s="10">
        <f t="shared" si="154"/>
        <v>10860</v>
      </c>
      <c r="I1770" s="11">
        <f t="shared" si="155"/>
        <v>10861</v>
      </c>
      <c r="L1770" s="1" t="s">
        <v>121</v>
      </c>
    </row>
    <row r="1771" spans="1:12" ht="15" hidden="1" customHeight="1" outlineLevel="2" x14ac:dyDescent="0.25">
      <c r="A1771" s="1"/>
      <c r="B1771" s="8" t="str">
        <f t="shared" si="151"/>
        <v>kVAR - Channel 48</v>
      </c>
      <c r="C1771" s="1">
        <f t="shared" si="156"/>
        <v>48</v>
      </c>
      <c r="D1771" s="10">
        <f t="shared" si="157"/>
        <v>6007</v>
      </c>
      <c r="F1771" s="17">
        <v>5143</v>
      </c>
      <c r="G1771" s="11" t="s">
        <v>219</v>
      </c>
      <c r="H1771" s="10">
        <f t="shared" si="154"/>
        <v>10862</v>
      </c>
      <c r="I1771" s="11">
        <f t="shared" si="155"/>
        <v>10863</v>
      </c>
      <c r="L1771" s="1" t="s">
        <v>121</v>
      </c>
    </row>
    <row r="1772" spans="1:12" ht="15" hidden="1" customHeight="1" outlineLevel="2" x14ac:dyDescent="0.25">
      <c r="A1772" s="1"/>
      <c r="B1772" s="8" t="str">
        <f t="shared" si="151"/>
        <v>kVAR - Channel 49</v>
      </c>
      <c r="C1772" s="1">
        <f t="shared" si="156"/>
        <v>49</v>
      </c>
      <c r="D1772" s="10">
        <f t="shared" si="157"/>
        <v>6008</v>
      </c>
      <c r="F1772" s="17">
        <v>5144</v>
      </c>
      <c r="G1772" s="11" t="s">
        <v>219</v>
      </c>
      <c r="H1772" s="10">
        <f t="shared" si="154"/>
        <v>10864</v>
      </c>
      <c r="I1772" s="11">
        <f t="shared" si="155"/>
        <v>10865</v>
      </c>
      <c r="L1772" s="1" t="s">
        <v>121</v>
      </c>
    </row>
    <row r="1773" spans="1:12" ht="15" hidden="1" customHeight="1" outlineLevel="2" x14ac:dyDescent="0.25">
      <c r="A1773" s="1"/>
      <c r="B1773" s="8" t="str">
        <f t="shared" si="151"/>
        <v>kVAR - Channel 50</v>
      </c>
      <c r="C1773" s="1">
        <f t="shared" si="156"/>
        <v>50</v>
      </c>
      <c r="D1773" s="10">
        <f t="shared" si="157"/>
        <v>6009</v>
      </c>
      <c r="F1773" s="17">
        <v>5145</v>
      </c>
      <c r="G1773" s="11" t="s">
        <v>219</v>
      </c>
      <c r="H1773" s="10">
        <f t="shared" si="154"/>
        <v>10866</v>
      </c>
      <c r="I1773" s="11">
        <f t="shared" si="155"/>
        <v>10867</v>
      </c>
      <c r="L1773" s="1" t="s">
        <v>121</v>
      </c>
    </row>
    <row r="1774" spans="1:12" ht="15" hidden="1" customHeight="1" outlineLevel="2" x14ac:dyDescent="0.25">
      <c r="A1774" s="1"/>
      <c r="B1774" s="8" t="str">
        <f t="shared" si="151"/>
        <v>kVAR - Channel 51</v>
      </c>
      <c r="C1774" s="1">
        <f t="shared" si="156"/>
        <v>51</v>
      </c>
      <c r="D1774" s="10">
        <f t="shared" si="157"/>
        <v>6010</v>
      </c>
      <c r="F1774" s="17">
        <v>5146</v>
      </c>
      <c r="G1774" s="11" t="s">
        <v>219</v>
      </c>
      <c r="H1774" s="10">
        <f t="shared" si="154"/>
        <v>10868</v>
      </c>
      <c r="I1774" s="11">
        <f t="shared" si="155"/>
        <v>10869</v>
      </c>
      <c r="L1774" s="1" t="s">
        <v>121</v>
      </c>
    </row>
    <row r="1775" spans="1:12" ht="15" hidden="1" customHeight="1" outlineLevel="2" x14ac:dyDescent="0.25">
      <c r="A1775" s="1"/>
      <c r="B1775" s="8" t="str">
        <f t="shared" si="151"/>
        <v>kVAR - Channel 52</v>
      </c>
      <c r="C1775" s="1">
        <f t="shared" si="156"/>
        <v>52</v>
      </c>
      <c r="D1775" s="10">
        <f t="shared" si="157"/>
        <v>6011</v>
      </c>
      <c r="F1775" s="17">
        <v>5147</v>
      </c>
      <c r="G1775" s="11" t="s">
        <v>219</v>
      </c>
      <c r="H1775" s="10">
        <f t="shared" si="154"/>
        <v>10870</v>
      </c>
      <c r="I1775" s="11">
        <f t="shared" si="155"/>
        <v>10871</v>
      </c>
      <c r="L1775" s="1" t="s">
        <v>121</v>
      </c>
    </row>
    <row r="1776" spans="1:12" ht="15" hidden="1" customHeight="1" outlineLevel="2" x14ac:dyDescent="0.25">
      <c r="A1776" s="1"/>
      <c r="B1776" s="8" t="str">
        <f t="shared" si="151"/>
        <v>kVAR - Channel 53</v>
      </c>
      <c r="C1776" s="1">
        <f t="shared" si="156"/>
        <v>53</v>
      </c>
      <c r="D1776" s="10">
        <f t="shared" si="157"/>
        <v>6012</v>
      </c>
      <c r="F1776" s="17">
        <v>5148</v>
      </c>
      <c r="G1776" s="11" t="s">
        <v>219</v>
      </c>
      <c r="H1776" s="10">
        <f t="shared" si="154"/>
        <v>10872</v>
      </c>
      <c r="I1776" s="11">
        <f t="shared" si="155"/>
        <v>10873</v>
      </c>
      <c r="L1776" s="1" t="s">
        <v>121</v>
      </c>
    </row>
    <row r="1777" spans="1:12" ht="15" hidden="1" customHeight="1" outlineLevel="2" x14ac:dyDescent="0.25">
      <c r="A1777" s="1"/>
      <c r="B1777" s="8" t="str">
        <f t="shared" si="151"/>
        <v>kVAR - Channel 54</v>
      </c>
      <c r="C1777" s="1">
        <f t="shared" si="156"/>
        <v>54</v>
      </c>
      <c r="D1777" s="10">
        <f t="shared" si="157"/>
        <v>6013</v>
      </c>
      <c r="F1777" s="17">
        <v>5149</v>
      </c>
      <c r="G1777" s="11" t="s">
        <v>219</v>
      </c>
      <c r="H1777" s="10">
        <f t="shared" si="154"/>
        <v>10874</v>
      </c>
      <c r="I1777" s="11">
        <f t="shared" si="155"/>
        <v>10875</v>
      </c>
      <c r="L1777" s="1" t="s">
        <v>121</v>
      </c>
    </row>
    <row r="1778" spans="1:12" ht="15" hidden="1" customHeight="1" outlineLevel="2" x14ac:dyDescent="0.25">
      <c r="A1778" s="1"/>
      <c r="B1778" s="8" t="str">
        <f t="shared" si="151"/>
        <v>kVAR - Channel 55</v>
      </c>
      <c r="C1778" s="1">
        <f t="shared" si="156"/>
        <v>55</v>
      </c>
      <c r="D1778" s="10">
        <f t="shared" si="157"/>
        <v>6014</v>
      </c>
      <c r="F1778" s="17">
        <v>5150</v>
      </c>
      <c r="G1778" s="11" t="s">
        <v>219</v>
      </c>
      <c r="H1778" s="10">
        <f t="shared" si="154"/>
        <v>10876</v>
      </c>
      <c r="I1778" s="11">
        <f t="shared" si="155"/>
        <v>10877</v>
      </c>
      <c r="L1778" s="1" t="s">
        <v>121</v>
      </c>
    </row>
    <row r="1779" spans="1:12" ht="15" hidden="1" customHeight="1" outlineLevel="2" x14ac:dyDescent="0.25">
      <c r="A1779" s="1"/>
      <c r="B1779" s="8" t="str">
        <f t="shared" si="151"/>
        <v>kVAR - Channel 56</v>
      </c>
      <c r="C1779" s="1">
        <f t="shared" si="156"/>
        <v>56</v>
      </c>
      <c r="D1779" s="10">
        <f t="shared" si="157"/>
        <v>6015</v>
      </c>
      <c r="F1779" s="17">
        <v>5151</v>
      </c>
      <c r="G1779" s="11" t="s">
        <v>219</v>
      </c>
      <c r="H1779" s="10">
        <f t="shared" si="154"/>
        <v>10878</v>
      </c>
      <c r="I1779" s="11">
        <f t="shared" si="155"/>
        <v>10879</v>
      </c>
      <c r="L1779" s="1" t="s">
        <v>121</v>
      </c>
    </row>
    <row r="1780" spans="1:12" ht="15" hidden="1" customHeight="1" outlineLevel="2" x14ac:dyDescent="0.25">
      <c r="A1780" s="1"/>
      <c r="B1780" s="8" t="str">
        <f t="shared" si="151"/>
        <v>kVAR - Channel 57</v>
      </c>
      <c r="C1780" s="1">
        <f t="shared" si="156"/>
        <v>57</v>
      </c>
      <c r="D1780" s="10">
        <f t="shared" si="157"/>
        <v>6016</v>
      </c>
      <c r="F1780" s="17">
        <v>5152</v>
      </c>
      <c r="G1780" s="11" t="s">
        <v>219</v>
      </c>
      <c r="H1780" s="10">
        <f t="shared" si="154"/>
        <v>10880</v>
      </c>
      <c r="I1780" s="11">
        <f t="shared" si="155"/>
        <v>10881</v>
      </c>
      <c r="L1780" s="1" t="s">
        <v>121</v>
      </c>
    </row>
    <row r="1781" spans="1:12" ht="15" hidden="1" customHeight="1" outlineLevel="2" x14ac:dyDescent="0.25">
      <c r="A1781" s="1"/>
      <c r="B1781" s="8" t="str">
        <f t="shared" si="151"/>
        <v>kVAR - Channel 58</v>
      </c>
      <c r="C1781" s="1">
        <f t="shared" si="156"/>
        <v>58</v>
      </c>
      <c r="D1781" s="10">
        <f t="shared" si="157"/>
        <v>6017</v>
      </c>
      <c r="F1781" s="17">
        <v>5153</v>
      </c>
      <c r="G1781" s="11" t="s">
        <v>219</v>
      </c>
      <c r="H1781" s="10">
        <f t="shared" si="154"/>
        <v>10882</v>
      </c>
      <c r="I1781" s="11">
        <f t="shared" si="155"/>
        <v>10883</v>
      </c>
      <c r="L1781" s="1" t="s">
        <v>121</v>
      </c>
    </row>
    <row r="1782" spans="1:12" ht="15" hidden="1" customHeight="1" outlineLevel="2" x14ac:dyDescent="0.25">
      <c r="A1782" s="1"/>
      <c r="B1782" s="8" t="str">
        <f t="shared" si="151"/>
        <v>kVAR - Channel 59</v>
      </c>
      <c r="C1782" s="1">
        <f t="shared" si="156"/>
        <v>59</v>
      </c>
      <c r="D1782" s="10">
        <f t="shared" si="157"/>
        <v>6018</v>
      </c>
      <c r="F1782" s="17">
        <v>5154</v>
      </c>
      <c r="G1782" s="11" t="s">
        <v>219</v>
      </c>
      <c r="H1782" s="10">
        <f t="shared" si="154"/>
        <v>10884</v>
      </c>
      <c r="I1782" s="11">
        <f t="shared" si="155"/>
        <v>10885</v>
      </c>
      <c r="L1782" s="1" t="s">
        <v>121</v>
      </c>
    </row>
    <row r="1783" spans="1:12" ht="15" hidden="1" customHeight="1" outlineLevel="2" x14ac:dyDescent="0.25">
      <c r="A1783" s="1"/>
      <c r="B1783" s="8" t="str">
        <f t="shared" si="151"/>
        <v>kVAR - Channel 60</v>
      </c>
      <c r="C1783" s="1">
        <f t="shared" si="156"/>
        <v>60</v>
      </c>
      <c r="D1783" s="10">
        <f t="shared" si="157"/>
        <v>6019</v>
      </c>
      <c r="F1783" s="17">
        <v>5155</v>
      </c>
      <c r="G1783" s="11" t="s">
        <v>219</v>
      </c>
      <c r="H1783" s="10">
        <f t="shared" si="154"/>
        <v>10886</v>
      </c>
      <c r="I1783" s="11">
        <f t="shared" si="155"/>
        <v>10887</v>
      </c>
      <c r="L1783" s="1" t="s">
        <v>121</v>
      </c>
    </row>
    <row r="1784" spans="1:12" ht="15" hidden="1" customHeight="1" outlineLevel="2" x14ac:dyDescent="0.25">
      <c r="A1784" s="1"/>
      <c r="B1784" s="8" t="str">
        <f t="shared" si="151"/>
        <v>kVAR - Channel 61</v>
      </c>
      <c r="C1784" s="1">
        <f t="shared" si="156"/>
        <v>61</v>
      </c>
      <c r="D1784" s="10">
        <f t="shared" si="157"/>
        <v>6020</v>
      </c>
      <c r="F1784" s="17">
        <v>5156</v>
      </c>
      <c r="G1784" s="11" t="s">
        <v>219</v>
      </c>
      <c r="H1784" s="10">
        <f t="shared" si="154"/>
        <v>10888</v>
      </c>
      <c r="I1784" s="11">
        <f t="shared" si="155"/>
        <v>10889</v>
      </c>
      <c r="L1784" s="1" t="s">
        <v>121</v>
      </c>
    </row>
    <row r="1785" spans="1:12" ht="15" hidden="1" customHeight="1" outlineLevel="2" x14ac:dyDescent="0.25">
      <c r="A1785" s="1"/>
      <c r="B1785" s="8" t="str">
        <f t="shared" si="151"/>
        <v>kVAR - Channel 62</v>
      </c>
      <c r="C1785" s="1">
        <f t="shared" si="156"/>
        <v>62</v>
      </c>
      <c r="D1785" s="10">
        <f t="shared" si="157"/>
        <v>6021</v>
      </c>
      <c r="F1785" s="17">
        <v>5157</v>
      </c>
      <c r="G1785" s="11" t="s">
        <v>219</v>
      </c>
      <c r="H1785" s="10">
        <f t="shared" si="154"/>
        <v>10890</v>
      </c>
      <c r="I1785" s="11">
        <f t="shared" si="155"/>
        <v>10891</v>
      </c>
      <c r="L1785" s="1" t="s">
        <v>121</v>
      </c>
    </row>
    <row r="1786" spans="1:12" ht="15" hidden="1" customHeight="1" outlineLevel="2" x14ac:dyDescent="0.25">
      <c r="A1786" s="1"/>
      <c r="B1786" s="8" t="str">
        <f t="shared" si="151"/>
        <v>kVAR - Channel 63</v>
      </c>
      <c r="C1786" s="1">
        <f t="shared" si="156"/>
        <v>63</v>
      </c>
      <c r="D1786" s="10">
        <f t="shared" si="157"/>
        <v>6022</v>
      </c>
      <c r="F1786" s="17">
        <v>5158</v>
      </c>
      <c r="G1786" s="11" t="s">
        <v>219</v>
      </c>
      <c r="H1786" s="10">
        <f t="shared" si="154"/>
        <v>10892</v>
      </c>
      <c r="I1786" s="11">
        <f t="shared" si="155"/>
        <v>10893</v>
      </c>
      <c r="L1786" s="1" t="s">
        <v>121</v>
      </c>
    </row>
    <row r="1787" spans="1:12" ht="15" hidden="1" customHeight="1" outlineLevel="2" x14ac:dyDescent="0.25">
      <c r="A1787" s="1"/>
      <c r="B1787" s="8" t="str">
        <f t="shared" si="151"/>
        <v>kVAR - Channel 64</v>
      </c>
      <c r="C1787" s="1">
        <f t="shared" si="156"/>
        <v>64</v>
      </c>
      <c r="D1787" s="10">
        <f t="shared" si="157"/>
        <v>6023</v>
      </c>
      <c r="F1787" s="17">
        <v>5159</v>
      </c>
      <c r="G1787" s="11" t="s">
        <v>219</v>
      </c>
      <c r="H1787" s="10">
        <f t="shared" si="154"/>
        <v>10894</v>
      </c>
      <c r="I1787" s="11">
        <f t="shared" si="155"/>
        <v>10895</v>
      </c>
      <c r="L1787" s="1" t="s">
        <v>121</v>
      </c>
    </row>
    <row r="1788" spans="1:12" ht="15" hidden="1" customHeight="1" outlineLevel="2" x14ac:dyDescent="0.25">
      <c r="A1788" s="1"/>
      <c r="B1788" s="8" t="str">
        <f t="shared" si="151"/>
        <v>kVAR - Channel 65</v>
      </c>
      <c r="C1788" s="1">
        <f t="shared" si="156"/>
        <v>65</v>
      </c>
      <c r="D1788" s="10">
        <f t="shared" si="157"/>
        <v>6024</v>
      </c>
      <c r="F1788" s="17">
        <v>5160</v>
      </c>
      <c r="G1788" s="11" t="s">
        <v>219</v>
      </c>
      <c r="H1788" s="10">
        <f t="shared" si="154"/>
        <v>10896</v>
      </c>
      <c r="I1788" s="11">
        <f t="shared" si="155"/>
        <v>10897</v>
      </c>
      <c r="L1788" s="1" t="s">
        <v>121</v>
      </c>
    </row>
    <row r="1789" spans="1:12" ht="15" hidden="1" customHeight="1" outlineLevel="2" x14ac:dyDescent="0.25">
      <c r="A1789" s="1"/>
      <c r="B1789" s="8" t="str">
        <f t="shared" ref="B1789:B1819" si="158">CONCATENATE("kVAR - Channel ",C1789)</f>
        <v>kVAR - Channel 66</v>
      </c>
      <c r="C1789" s="1">
        <f t="shared" ref="C1789:C1819" si="159">C1788+1</f>
        <v>66</v>
      </c>
      <c r="D1789" s="10">
        <f t="shared" ref="D1789:D1819" si="160">D1788+1</f>
        <v>6025</v>
      </c>
      <c r="F1789" s="17">
        <v>5161</v>
      </c>
      <c r="G1789" s="11" t="s">
        <v>219</v>
      </c>
      <c r="H1789" s="10">
        <f t="shared" si="154"/>
        <v>10898</v>
      </c>
      <c r="I1789" s="11">
        <f t="shared" si="155"/>
        <v>10899</v>
      </c>
      <c r="L1789" s="1" t="s">
        <v>121</v>
      </c>
    </row>
    <row r="1790" spans="1:12" ht="15" hidden="1" customHeight="1" outlineLevel="2" x14ac:dyDescent="0.25">
      <c r="A1790" s="1"/>
      <c r="B1790" s="8" t="str">
        <f t="shared" si="158"/>
        <v>kVAR - Channel 67</v>
      </c>
      <c r="C1790" s="1">
        <f t="shared" si="159"/>
        <v>67</v>
      </c>
      <c r="D1790" s="10">
        <f t="shared" si="160"/>
        <v>6026</v>
      </c>
      <c r="F1790" s="17">
        <v>5162</v>
      </c>
      <c r="G1790" s="11" t="s">
        <v>219</v>
      </c>
      <c r="H1790" s="10">
        <f t="shared" ref="H1790:H1819" si="161">I1789+1</f>
        <v>10900</v>
      </c>
      <c r="I1790" s="11">
        <f t="shared" ref="I1790:I1819" si="162">+H1790+1</f>
        <v>10901</v>
      </c>
      <c r="L1790" s="1" t="s">
        <v>121</v>
      </c>
    </row>
    <row r="1791" spans="1:12" ht="15" hidden="1" customHeight="1" outlineLevel="2" x14ac:dyDescent="0.25">
      <c r="A1791" s="1"/>
      <c r="B1791" s="8" t="str">
        <f t="shared" si="158"/>
        <v>kVAR - Channel 68</v>
      </c>
      <c r="C1791" s="1">
        <f t="shared" si="159"/>
        <v>68</v>
      </c>
      <c r="D1791" s="10">
        <f t="shared" si="160"/>
        <v>6027</v>
      </c>
      <c r="F1791" s="17">
        <v>5163</v>
      </c>
      <c r="G1791" s="11" t="s">
        <v>219</v>
      </c>
      <c r="H1791" s="10">
        <f t="shared" si="161"/>
        <v>10902</v>
      </c>
      <c r="I1791" s="11">
        <f t="shared" si="162"/>
        <v>10903</v>
      </c>
      <c r="L1791" s="1" t="s">
        <v>121</v>
      </c>
    </row>
    <row r="1792" spans="1:12" ht="15" hidden="1" customHeight="1" outlineLevel="2" x14ac:dyDescent="0.25">
      <c r="A1792" s="1"/>
      <c r="B1792" s="8" t="str">
        <f t="shared" si="158"/>
        <v>kVAR - Channel 69</v>
      </c>
      <c r="C1792" s="1">
        <f t="shared" si="159"/>
        <v>69</v>
      </c>
      <c r="D1792" s="10">
        <f t="shared" si="160"/>
        <v>6028</v>
      </c>
      <c r="F1792" s="17">
        <v>5164</v>
      </c>
      <c r="G1792" s="11" t="s">
        <v>219</v>
      </c>
      <c r="H1792" s="10">
        <f t="shared" si="161"/>
        <v>10904</v>
      </c>
      <c r="I1792" s="11">
        <f t="shared" si="162"/>
        <v>10905</v>
      </c>
      <c r="L1792" s="1" t="s">
        <v>121</v>
      </c>
    </row>
    <row r="1793" spans="1:12" ht="15" hidden="1" customHeight="1" outlineLevel="2" x14ac:dyDescent="0.25">
      <c r="A1793" s="1"/>
      <c r="B1793" s="8" t="str">
        <f t="shared" si="158"/>
        <v>kVAR - Channel 70</v>
      </c>
      <c r="C1793" s="1">
        <f t="shared" si="159"/>
        <v>70</v>
      </c>
      <c r="D1793" s="10">
        <f t="shared" si="160"/>
        <v>6029</v>
      </c>
      <c r="F1793" s="17">
        <v>5165</v>
      </c>
      <c r="G1793" s="11" t="s">
        <v>219</v>
      </c>
      <c r="H1793" s="10">
        <f t="shared" si="161"/>
        <v>10906</v>
      </c>
      <c r="I1793" s="11">
        <f t="shared" si="162"/>
        <v>10907</v>
      </c>
      <c r="L1793" s="1" t="s">
        <v>121</v>
      </c>
    </row>
    <row r="1794" spans="1:12" ht="15" hidden="1" customHeight="1" outlineLevel="2" x14ac:dyDescent="0.25">
      <c r="A1794" s="1"/>
      <c r="B1794" s="8" t="str">
        <f t="shared" si="158"/>
        <v>kVAR - Channel 71</v>
      </c>
      <c r="C1794" s="1">
        <f t="shared" si="159"/>
        <v>71</v>
      </c>
      <c r="D1794" s="10">
        <f t="shared" si="160"/>
        <v>6030</v>
      </c>
      <c r="F1794" s="17">
        <v>5166</v>
      </c>
      <c r="G1794" s="11" t="s">
        <v>219</v>
      </c>
      <c r="H1794" s="10">
        <f t="shared" si="161"/>
        <v>10908</v>
      </c>
      <c r="I1794" s="11">
        <f t="shared" si="162"/>
        <v>10909</v>
      </c>
      <c r="L1794" s="1" t="s">
        <v>121</v>
      </c>
    </row>
    <row r="1795" spans="1:12" ht="15" hidden="1" customHeight="1" outlineLevel="2" x14ac:dyDescent="0.25">
      <c r="A1795" s="1"/>
      <c r="B1795" s="8" t="str">
        <f t="shared" si="158"/>
        <v>kVAR - Channel 72</v>
      </c>
      <c r="C1795" s="1">
        <f t="shared" si="159"/>
        <v>72</v>
      </c>
      <c r="D1795" s="10">
        <f t="shared" si="160"/>
        <v>6031</v>
      </c>
      <c r="F1795" s="17">
        <v>5167</v>
      </c>
      <c r="G1795" s="11" t="s">
        <v>219</v>
      </c>
      <c r="H1795" s="10">
        <f t="shared" si="161"/>
        <v>10910</v>
      </c>
      <c r="I1795" s="11">
        <f t="shared" si="162"/>
        <v>10911</v>
      </c>
      <c r="L1795" s="1" t="s">
        <v>121</v>
      </c>
    </row>
    <row r="1796" spans="1:12" ht="15" hidden="1" customHeight="1" outlineLevel="2" x14ac:dyDescent="0.25">
      <c r="A1796" s="1"/>
      <c r="B1796" s="8" t="str">
        <f t="shared" si="158"/>
        <v>kVAR - Channel 73</v>
      </c>
      <c r="C1796" s="1">
        <f t="shared" si="159"/>
        <v>73</v>
      </c>
      <c r="D1796" s="10">
        <f t="shared" si="160"/>
        <v>6032</v>
      </c>
      <c r="F1796" s="17">
        <v>5168</v>
      </c>
      <c r="G1796" s="11" t="s">
        <v>219</v>
      </c>
      <c r="H1796" s="10">
        <f t="shared" si="161"/>
        <v>10912</v>
      </c>
      <c r="I1796" s="11">
        <f t="shared" si="162"/>
        <v>10913</v>
      </c>
      <c r="L1796" s="1" t="s">
        <v>121</v>
      </c>
    </row>
    <row r="1797" spans="1:12" ht="15" hidden="1" customHeight="1" outlineLevel="2" x14ac:dyDescent="0.25">
      <c r="A1797" s="1"/>
      <c r="B1797" s="8" t="str">
        <f t="shared" si="158"/>
        <v>kVAR - Channel 74</v>
      </c>
      <c r="C1797" s="1">
        <f t="shared" si="159"/>
        <v>74</v>
      </c>
      <c r="D1797" s="10">
        <f t="shared" si="160"/>
        <v>6033</v>
      </c>
      <c r="F1797" s="17">
        <v>5169</v>
      </c>
      <c r="G1797" s="11" t="s">
        <v>219</v>
      </c>
      <c r="H1797" s="10">
        <f t="shared" si="161"/>
        <v>10914</v>
      </c>
      <c r="I1797" s="11">
        <f t="shared" si="162"/>
        <v>10915</v>
      </c>
      <c r="L1797" s="1" t="s">
        <v>121</v>
      </c>
    </row>
    <row r="1798" spans="1:12" ht="15" hidden="1" customHeight="1" outlineLevel="2" x14ac:dyDescent="0.25">
      <c r="A1798" s="1"/>
      <c r="B1798" s="8" t="str">
        <f t="shared" si="158"/>
        <v>kVAR - Channel 75</v>
      </c>
      <c r="C1798" s="1">
        <f t="shared" si="159"/>
        <v>75</v>
      </c>
      <c r="D1798" s="10">
        <f t="shared" si="160"/>
        <v>6034</v>
      </c>
      <c r="F1798" s="17">
        <v>5170</v>
      </c>
      <c r="G1798" s="11" t="s">
        <v>219</v>
      </c>
      <c r="H1798" s="10">
        <f t="shared" si="161"/>
        <v>10916</v>
      </c>
      <c r="I1798" s="11">
        <f t="shared" si="162"/>
        <v>10917</v>
      </c>
      <c r="L1798" s="1" t="s">
        <v>121</v>
      </c>
    </row>
    <row r="1799" spans="1:12" ht="15" hidden="1" customHeight="1" outlineLevel="2" x14ac:dyDescent="0.25">
      <c r="A1799" s="1"/>
      <c r="B1799" s="8" t="str">
        <f t="shared" si="158"/>
        <v>kVAR - Channel 76</v>
      </c>
      <c r="C1799" s="1">
        <f t="shared" si="159"/>
        <v>76</v>
      </c>
      <c r="D1799" s="10">
        <f t="shared" si="160"/>
        <v>6035</v>
      </c>
      <c r="F1799" s="17">
        <v>5171</v>
      </c>
      <c r="G1799" s="11" t="s">
        <v>219</v>
      </c>
      <c r="H1799" s="10">
        <f t="shared" si="161"/>
        <v>10918</v>
      </c>
      <c r="I1799" s="11">
        <f t="shared" si="162"/>
        <v>10919</v>
      </c>
      <c r="L1799" s="1" t="s">
        <v>121</v>
      </c>
    </row>
    <row r="1800" spans="1:12" ht="15" hidden="1" customHeight="1" outlineLevel="2" x14ac:dyDescent="0.25">
      <c r="A1800" s="1"/>
      <c r="B1800" s="8" t="str">
        <f t="shared" si="158"/>
        <v>kVAR - Channel 77</v>
      </c>
      <c r="C1800" s="1">
        <f t="shared" si="159"/>
        <v>77</v>
      </c>
      <c r="D1800" s="10">
        <f t="shared" si="160"/>
        <v>6036</v>
      </c>
      <c r="F1800" s="17">
        <v>5172</v>
      </c>
      <c r="G1800" s="11" t="s">
        <v>219</v>
      </c>
      <c r="H1800" s="10">
        <f t="shared" si="161"/>
        <v>10920</v>
      </c>
      <c r="I1800" s="11">
        <f t="shared" si="162"/>
        <v>10921</v>
      </c>
      <c r="L1800" s="1" t="s">
        <v>121</v>
      </c>
    </row>
    <row r="1801" spans="1:12" ht="15" hidden="1" customHeight="1" outlineLevel="2" x14ac:dyDescent="0.25">
      <c r="A1801" s="1"/>
      <c r="B1801" s="8" t="str">
        <f t="shared" si="158"/>
        <v>kVAR - Channel 78</v>
      </c>
      <c r="C1801" s="1">
        <f t="shared" si="159"/>
        <v>78</v>
      </c>
      <c r="D1801" s="10">
        <f t="shared" si="160"/>
        <v>6037</v>
      </c>
      <c r="F1801" s="17">
        <v>5173</v>
      </c>
      <c r="G1801" s="11" t="s">
        <v>219</v>
      </c>
      <c r="H1801" s="10">
        <f t="shared" si="161"/>
        <v>10922</v>
      </c>
      <c r="I1801" s="11">
        <f t="shared" si="162"/>
        <v>10923</v>
      </c>
      <c r="L1801" s="1" t="s">
        <v>121</v>
      </c>
    </row>
    <row r="1802" spans="1:12" ht="15" hidden="1" customHeight="1" outlineLevel="2" x14ac:dyDescent="0.25">
      <c r="A1802" s="1"/>
      <c r="B1802" s="8" t="str">
        <f t="shared" si="158"/>
        <v>kVAR - Channel 79</v>
      </c>
      <c r="C1802" s="1">
        <f t="shared" si="159"/>
        <v>79</v>
      </c>
      <c r="D1802" s="10">
        <f t="shared" si="160"/>
        <v>6038</v>
      </c>
      <c r="F1802" s="17">
        <v>5174</v>
      </c>
      <c r="G1802" s="11" t="s">
        <v>219</v>
      </c>
      <c r="H1802" s="10">
        <f t="shared" si="161"/>
        <v>10924</v>
      </c>
      <c r="I1802" s="11">
        <f t="shared" si="162"/>
        <v>10925</v>
      </c>
      <c r="L1802" s="1" t="s">
        <v>121</v>
      </c>
    </row>
    <row r="1803" spans="1:12" ht="15" hidden="1" customHeight="1" outlineLevel="2" x14ac:dyDescent="0.25">
      <c r="A1803" s="1"/>
      <c r="B1803" s="8" t="str">
        <f t="shared" si="158"/>
        <v>kVAR - Channel 80</v>
      </c>
      <c r="C1803" s="1">
        <f t="shared" si="159"/>
        <v>80</v>
      </c>
      <c r="D1803" s="10">
        <f t="shared" si="160"/>
        <v>6039</v>
      </c>
      <c r="F1803" s="17">
        <v>5175</v>
      </c>
      <c r="G1803" s="11" t="s">
        <v>219</v>
      </c>
      <c r="H1803" s="10">
        <f t="shared" si="161"/>
        <v>10926</v>
      </c>
      <c r="I1803" s="11">
        <f t="shared" si="162"/>
        <v>10927</v>
      </c>
      <c r="L1803" s="1" t="s">
        <v>121</v>
      </c>
    </row>
    <row r="1804" spans="1:12" ht="15" hidden="1" customHeight="1" outlineLevel="2" x14ac:dyDescent="0.25">
      <c r="A1804" s="1"/>
      <c r="B1804" s="8" t="str">
        <f t="shared" si="158"/>
        <v>kVAR - Channel 81</v>
      </c>
      <c r="C1804" s="1">
        <f t="shared" si="159"/>
        <v>81</v>
      </c>
      <c r="D1804" s="10">
        <f t="shared" si="160"/>
        <v>6040</v>
      </c>
      <c r="F1804" s="17">
        <v>5176</v>
      </c>
      <c r="G1804" s="11" t="s">
        <v>219</v>
      </c>
      <c r="H1804" s="10">
        <f t="shared" si="161"/>
        <v>10928</v>
      </c>
      <c r="I1804" s="11">
        <f t="shared" si="162"/>
        <v>10929</v>
      </c>
      <c r="L1804" s="1" t="s">
        <v>121</v>
      </c>
    </row>
    <row r="1805" spans="1:12" ht="15" hidden="1" customHeight="1" outlineLevel="2" x14ac:dyDescent="0.25">
      <c r="A1805" s="1"/>
      <c r="B1805" s="8" t="str">
        <f t="shared" si="158"/>
        <v>kVAR - Channel 82</v>
      </c>
      <c r="C1805" s="1">
        <f t="shared" si="159"/>
        <v>82</v>
      </c>
      <c r="D1805" s="10">
        <f t="shared" si="160"/>
        <v>6041</v>
      </c>
      <c r="F1805" s="17">
        <v>5177</v>
      </c>
      <c r="G1805" s="11" t="s">
        <v>219</v>
      </c>
      <c r="H1805" s="10">
        <f t="shared" si="161"/>
        <v>10930</v>
      </c>
      <c r="I1805" s="11">
        <f t="shared" si="162"/>
        <v>10931</v>
      </c>
      <c r="L1805" s="1" t="s">
        <v>121</v>
      </c>
    </row>
    <row r="1806" spans="1:12" ht="15" hidden="1" customHeight="1" outlineLevel="2" x14ac:dyDescent="0.25">
      <c r="A1806" s="1"/>
      <c r="B1806" s="8" t="str">
        <f t="shared" si="158"/>
        <v>kVAR - Channel 83</v>
      </c>
      <c r="C1806" s="1">
        <f t="shared" si="159"/>
        <v>83</v>
      </c>
      <c r="D1806" s="10">
        <f t="shared" si="160"/>
        <v>6042</v>
      </c>
      <c r="F1806" s="17">
        <v>5178</v>
      </c>
      <c r="G1806" s="11" t="s">
        <v>219</v>
      </c>
      <c r="H1806" s="10">
        <f t="shared" si="161"/>
        <v>10932</v>
      </c>
      <c r="I1806" s="11">
        <f t="shared" si="162"/>
        <v>10933</v>
      </c>
      <c r="L1806" s="1" t="s">
        <v>121</v>
      </c>
    </row>
    <row r="1807" spans="1:12" ht="15" hidden="1" customHeight="1" outlineLevel="2" x14ac:dyDescent="0.25">
      <c r="A1807" s="1"/>
      <c r="B1807" s="8" t="str">
        <f t="shared" si="158"/>
        <v>kVAR - Channel 84</v>
      </c>
      <c r="C1807" s="1">
        <f t="shared" si="159"/>
        <v>84</v>
      </c>
      <c r="D1807" s="10">
        <f t="shared" si="160"/>
        <v>6043</v>
      </c>
      <c r="F1807" s="17">
        <v>5179</v>
      </c>
      <c r="G1807" s="11" t="s">
        <v>219</v>
      </c>
      <c r="H1807" s="10">
        <f t="shared" si="161"/>
        <v>10934</v>
      </c>
      <c r="I1807" s="11">
        <f t="shared" si="162"/>
        <v>10935</v>
      </c>
      <c r="L1807" s="1" t="s">
        <v>121</v>
      </c>
    </row>
    <row r="1808" spans="1:12" ht="15" hidden="1" customHeight="1" outlineLevel="2" x14ac:dyDescent="0.25">
      <c r="A1808" s="1"/>
      <c r="B1808" s="8" t="str">
        <f t="shared" si="158"/>
        <v>kVAR - Channel 85</v>
      </c>
      <c r="C1808" s="1">
        <f t="shared" si="159"/>
        <v>85</v>
      </c>
      <c r="D1808" s="10">
        <f t="shared" si="160"/>
        <v>6044</v>
      </c>
      <c r="F1808" s="17">
        <v>5180</v>
      </c>
      <c r="G1808" s="11" t="s">
        <v>219</v>
      </c>
      <c r="H1808" s="10">
        <f t="shared" si="161"/>
        <v>10936</v>
      </c>
      <c r="I1808" s="11">
        <f t="shared" si="162"/>
        <v>10937</v>
      </c>
      <c r="L1808" s="1" t="s">
        <v>121</v>
      </c>
    </row>
    <row r="1809" spans="1:16" ht="15.75" hidden="1" customHeight="1" outlineLevel="2" x14ac:dyDescent="0.25">
      <c r="B1809" s="8" t="str">
        <f t="shared" si="158"/>
        <v>kVAR - Channel 86</v>
      </c>
      <c r="C1809" s="1">
        <f t="shared" si="159"/>
        <v>86</v>
      </c>
      <c r="D1809" s="10">
        <f t="shared" si="160"/>
        <v>6045</v>
      </c>
      <c r="F1809" s="17">
        <v>5181</v>
      </c>
      <c r="G1809" s="11" t="s">
        <v>219</v>
      </c>
      <c r="H1809" s="10">
        <f t="shared" si="161"/>
        <v>10938</v>
      </c>
      <c r="I1809" s="11">
        <f t="shared" si="162"/>
        <v>10939</v>
      </c>
      <c r="L1809" s="1" t="s">
        <v>121</v>
      </c>
    </row>
    <row r="1810" spans="1:16" ht="15.75" hidden="1" customHeight="1" outlineLevel="2" x14ac:dyDescent="0.25">
      <c r="B1810" s="8" t="str">
        <f t="shared" si="158"/>
        <v>kVAR - Channel 87</v>
      </c>
      <c r="C1810" s="1">
        <f t="shared" si="159"/>
        <v>87</v>
      </c>
      <c r="D1810" s="10">
        <f t="shared" si="160"/>
        <v>6046</v>
      </c>
      <c r="F1810" s="17">
        <v>5182</v>
      </c>
      <c r="G1810" s="11" t="s">
        <v>219</v>
      </c>
      <c r="H1810" s="10">
        <f t="shared" si="161"/>
        <v>10940</v>
      </c>
      <c r="I1810" s="11">
        <f t="shared" si="162"/>
        <v>10941</v>
      </c>
      <c r="L1810" s="1" t="s">
        <v>121</v>
      </c>
    </row>
    <row r="1811" spans="1:16" ht="15.75" hidden="1" customHeight="1" outlineLevel="2" x14ac:dyDescent="0.25">
      <c r="B1811" s="8" t="str">
        <f t="shared" si="158"/>
        <v>kVAR - Channel 88</v>
      </c>
      <c r="C1811" s="1">
        <f t="shared" si="159"/>
        <v>88</v>
      </c>
      <c r="D1811" s="10">
        <f t="shared" si="160"/>
        <v>6047</v>
      </c>
      <c r="F1811" s="17">
        <v>5183</v>
      </c>
      <c r="G1811" s="11" t="s">
        <v>219</v>
      </c>
      <c r="H1811" s="10">
        <f t="shared" si="161"/>
        <v>10942</v>
      </c>
      <c r="I1811" s="11">
        <f t="shared" si="162"/>
        <v>10943</v>
      </c>
      <c r="L1811" s="1" t="s">
        <v>121</v>
      </c>
    </row>
    <row r="1812" spans="1:16" ht="15.75" hidden="1" customHeight="1" outlineLevel="2" x14ac:dyDescent="0.25">
      <c r="B1812" s="8" t="str">
        <f t="shared" si="158"/>
        <v>kVAR - Channel 89</v>
      </c>
      <c r="C1812" s="1">
        <f t="shared" si="159"/>
        <v>89</v>
      </c>
      <c r="D1812" s="10">
        <f t="shared" si="160"/>
        <v>6048</v>
      </c>
      <c r="F1812" s="17">
        <v>5184</v>
      </c>
      <c r="G1812" s="11" t="s">
        <v>219</v>
      </c>
      <c r="H1812" s="10">
        <f t="shared" si="161"/>
        <v>10944</v>
      </c>
      <c r="I1812" s="11">
        <f t="shared" si="162"/>
        <v>10945</v>
      </c>
      <c r="L1812" s="1" t="s">
        <v>121</v>
      </c>
    </row>
    <row r="1813" spans="1:16" ht="15.75" hidden="1" customHeight="1" outlineLevel="2" x14ac:dyDescent="0.25">
      <c r="B1813" s="8" t="str">
        <f t="shared" si="158"/>
        <v>kVAR - Channel 90</v>
      </c>
      <c r="C1813" s="1">
        <f t="shared" si="159"/>
        <v>90</v>
      </c>
      <c r="D1813" s="10">
        <f t="shared" si="160"/>
        <v>6049</v>
      </c>
      <c r="F1813" s="17">
        <v>5185</v>
      </c>
      <c r="G1813" s="11" t="s">
        <v>219</v>
      </c>
      <c r="H1813" s="10">
        <f t="shared" si="161"/>
        <v>10946</v>
      </c>
      <c r="I1813" s="11">
        <f t="shared" si="162"/>
        <v>10947</v>
      </c>
      <c r="L1813" s="1" t="s">
        <v>121</v>
      </c>
    </row>
    <row r="1814" spans="1:16" ht="15.75" hidden="1" customHeight="1" outlineLevel="2" x14ac:dyDescent="0.25">
      <c r="B1814" s="8" t="str">
        <f t="shared" si="158"/>
        <v>kVAR - Channel 91</v>
      </c>
      <c r="C1814" s="1">
        <f t="shared" si="159"/>
        <v>91</v>
      </c>
      <c r="D1814" s="10">
        <f t="shared" si="160"/>
        <v>6050</v>
      </c>
      <c r="F1814" s="17">
        <v>5186</v>
      </c>
      <c r="G1814" s="11" t="s">
        <v>219</v>
      </c>
      <c r="H1814" s="10">
        <f t="shared" si="161"/>
        <v>10948</v>
      </c>
      <c r="I1814" s="11">
        <f t="shared" si="162"/>
        <v>10949</v>
      </c>
      <c r="L1814" s="1" t="s">
        <v>121</v>
      </c>
    </row>
    <row r="1815" spans="1:16" ht="15.75" hidden="1" customHeight="1" outlineLevel="2" x14ac:dyDescent="0.25">
      <c r="B1815" s="8" t="str">
        <f t="shared" si="158"/>
        <v>kVAR - Channel 92</v>
      </c>
      <c r="C1815" s="1">
        <f t="shared" si="159"/>
        <v>92</v>
      </c>
      <c r="D1815" s="10">
        <f t="shared" si="160"/>
        <v>6051</v>
      </c>
      <c r="F1815" s="17">
        <v>5187</v>
      </c>
      <c r="G1815" s="11" t="s">
        <v>219</v>
      </c>
      <c r="H1815" s="10">
        <f t="shared" si="161"/>
        <v>10950</v>
      </c>
      <c r="I1815" s="11">
        <f t="shared" si="162"/>
        <v>10951</v>
      </c>
      <c r="L1815" s="1" t="s">
        <v>121</v>
      </c>
    </row>
    <row r="1816" spans="1:16" ht="15.75" hidden="1" customHeight="1" outlineLevel="2" x14ac:dyDescent="0.25">
      <c r="B1816" s="8" t="str">
        <f t="shared" si="158"/>
        <v>kVAR - Channel 93</v>
      </c>
      <c r="C1816" s="1">
        <f t="shared" si="159"/>
        <v>93</v>
      </c>
      <c r="D1816" s="10">
        <f t="shared" si="160"/>
        <v>6052</v>
      </c>
      <c r="F1816" s="17">
        <v>5188</v>
      </c>
      <c r="G1816" s="11" t="s">
        <v>219</v>
      </c>
      <c r="H1816" s="10">
        <f t="shared" si="161"/>
        <v>10952</v>
      </c>
      <c r="I1816" s="11">
        <f t="shared" si="162"/>
        <v>10953</v>
      </c>
      <c r="L1816" s="1" t="s">
        <v>121</v>
      </c>
    </row>
    <row r="1817" spans="1:16" ht="15.75" hidden="1" customHeight="1" outlineLevel="2" x14ac:dyDescent="0.25">
      <c r="B1817" s="8" t="str">
        <f t="shared" si="158"/>
        <v>kVAR - Channel 94</v>
      </c>
      <c r="C1817" s="1">
        <f t="shared" si="159"/>
        <v>94</v>
      </c>
      <c r="D1817" s="10">
        <f t="shared" si="160"/>
        <v>6053</v>
      </c>
      <c r="F1817" s="17">
        <v>5189</v>
      </c>
      <c r="G1817" s="11" t="s">
        <v>219</v>
      </c>
      <c r="H1817" s="10">
        <f t="shared" si="161"/>
        <v>10954</v>
      </c>
      <c r="I1817" s="11">
        <f t="shared" si="162"/>
        <v>10955</v>
      </c>
      <c r="L1817" s="1" t="s">
        <v>121</v>
      </c>
    </row>
    <row r="1818" spans="1:16" ht="15.75" hidden="1" customHeight="1" outlineLevel="2" x14ac:dyDescent="0.25">
      <c r="B1818" s="8" t="str">
        <f t="shared" si="158"/>
        <v>kVAR - Channel 95</v>
      </c>
      <c r="C1818" s="1">
        <f t="shared" si="159"/>
        <v>95</v>
      </c>
      <c r="D1818" s="10">
        <f t="shared" si="160"/>
        <v>6054</v>
      </c>
      <c r="F1818" s="17">
        <v>5190</v>
      </c>
      <c r="G1818" s="11" t="s">
        <v>219</v>
      </c>
      <c r="H1818" s="10">
        <f t="shared" si="161"/>
        <v>10956</v>
      </c>
      <c r="I1818" s="11">
        <f t="shared" si="162"/>
        <v>10957</v>
      </c>
      <c r="L1818" s="1" t="s">
        <v>121</v>
      </c>
    </row>
    <row r="1819" spans="1:16" ht="15.75" hidden="1" customHeight="1" outlineLevel="2" x14ac:dyDescent="0.25">
      <c r="B1819" s="8" t="str">
        <f t="shared" si="158"/>
        <v>kVAR - Channel 96</v>
      </c>
      <c r="C1819" s="1">
        <f t="shared" si="159"/>
        <v>96</v>
      </c>
      <c r="D1819" s="10">
        <f t="shared" si="160"/>
        <v>6055</v>
      </c>
      <c r="F1819" s="17">
        <v>5191</v>
      </c>
      <c r="G1819" s="11" t="s">
        <v>219</v>
      </c>
      <c r="H1819" s="10">
        <f t="shared" si="161"/>
        <v>10958</v>
      </c>
      <c r="I1819" s="11">
        <f t="shared" si="162"/>
        <v>10959</v>
      </c>
      <c r="L1819" s="1" t="s">
        <v>121</v>
      </c>
    </row>
    <row r="1820" spans="1:16" outlineLevel="1" collapsed="1" x14ac:dyDescent="0.25"/>
    <row r="1821" spans="1:16" s="9" customFormat="1" outlineLevel="1" x14ac:dyDescent="0.25">
      <c r="A1821" s="7"/>
      <c r="B1821" s="8" t="s">
        <v>92</v>
      </c>
      <c r="C1821" s="8"/>
      <c r="D1821" s="10">
        <f>E1723+1</f>
        <v>6056</v>
      </c>
      <c r="E1821" s="1">
        <f>D1917</f>
        <v>6151</v>
      </c>
      <c r="F1821" s="17" t="s">
        <v>255</v>
      </c>
      <c r="G1821" s="11" t="s">
        <v>219</v>
      </c>
      <c r="H1821" s="10">
        <f>I1723+1</f>
        <v>10960</v>
      </c>
      <c r="I1821" s="11">
        <f>I1917</f>
        <v>11151</v>
      </c>
      <c r="J1821" s="1"/>
      <c r="K1821" s="11"/>
      <c r="L1821" s="1" t="s">
        <v>121</v>
      </c>
      <c r="M1821" s="1"/>
      <c r="N1821" s="1"/>
      <c r="O1821" s="1"/>
      <c r="P1821" s="8"/>
    </row>
    <row r="1822" spans="1:16" ht="15.75" hidden="1" customHeight="1" outlineLevel="2" x14ac:dyDescent="0.25">
      <c r="B1822" s="8" t="str">
        <f>CONCATENATE("kVA - Channel ",C1822)</f>
        <v>kVA - Channel 1</v>
      </c>
      <c r="C1822" s="1">
        <v>1</v>
      </c>
      <c r="D1822" s="10">
        <f>D1821</f>
        <v>6056</v>
      </c>
      <c r="F1822" s="17">
        <v>5096</v>
      </c>
      <c r="G1822" s="11" t="s">
        <v>219</v>
      </c>
      <c r="H1822" s="10">
        <f>H1821</f>
        <v>10960</v>
      </c>
      <c r="I1822" s="11">
        <f>+H1822+1</f>
        <v>10961</v>
      </c>
      <c r="L1822" s="1" t="s">
        <v>121</v>
      </c>
    </row>
    <row r="1823" spans="1:16" ht="15.75" hidden="1" customHeight="1" outlineLevel="2" x14ac:dyDescent="0.25">
      <c r="B1823" s="8" t="str">
        <f t="shared" ref="B1823:B1886" si="163">CONCATENATE("kVA - Channel ",C1823)</f>
        <v>kVA - Channel 2</v>
      </c>
      <c r="C1823" s="1">
        <f t="shared" ref="C1823:C1854" si="164">C1822+1</f>
        <v>2</v>
      </c>
      <c r="D1823" s="10">
        <f t="shared" ref="D1823:D1854" si="165">D1822+1</f>
        <v>6057</v>
      </c>
      <c r="F1823" s="17">
        <v>5097</v>
      </c>
      <c r="G1823" s="11" t="s">
        <v>219</v>
      </c>
      <c r="H1823" s="10">
        <f>I1822+1</f>
        <v>10962</v>
      </c>
      <c r="I1823" s="11">
        <f>+H1823+1</f>
        <v>10963</v>
      </c>
      <c r="L1823" s="1" t="s">
        <v>121</v>
      </c>
    </row>
    <row r="1824" spans="1:16" ht="15.75" hidden="1" customHeight="1" outlineLevel="2" x14ac:dyDescent="0.25">
      <c r="B1824" s="8" t="str">
        <f t="shared" si="163"/>
        <v>kVA - Channel 3</v>
      </c>
      <c r="C1824" s="1">
        <f t="shared" si="164"/>
        <v>3</v>
      </c>
      <c r="D1824" s="10">
        <f t="shared" si="165"/>
        <v>6058</v>
      </c>
      <c r="F1824" s="17">
        <v>5098</v>
      </c>
      <c r="G1824" s="11" t="s">
        <v>219</v>
      </c>
      <c r="H1824" s="10">
        <f t="shared" ref="H1824:H1887" si="166">I1823+1</f>
        <v>10964</v>
      </c>
      <c r="I1824" s="11">
        <f t="shared" ref="I1824:I1887" si="167">+H1824+1</f>
        <v>10965</v>
      </c>
      <c r="L1824" s="1" t="s">
        <v>121</v>
      </c>
    </row>
    <row r="1825" spans="1:12" ht="15" hidden="1" customHeight="1" outlineLevel="2" x14ac:dyDescent="0.25">
      <c r="A1825" s="1"/>
      <c r="B1825" s="8" t="str">
        <f t="shared" si="163"/>
        <v>kVA - Channel 4</v>
      </c>
      <c r="C1825" s="1">
        <f t="shared" si="164"/>
        <v>4</v>
      </c>
      <c r="D1825" s="10">
        <f t="shared" si="165"/>
        <v>6059</v>
      </c>
      <c r="F1825" s="17">
        <v>5099</v>
      </c>
      <c r="G1825" s="11" t="s">
        <v>219</v>
      </c>
      <c r="H1825" s="10">
        <f t="shared" si="166"/>
        <v>10966</v>
      </c>
      <c r="I1825" s="11">
        <f t="shared" si="167"/>
        <v>10967</v>
      </c>
      <c r="L1825" s="1" t="s">
        <v>121</v>
      </c>
    </row>
    <row r="1826" spans="1:12" ht="15" hidden="1" customHeight="1" outlineLevel="2" x14ac:dyDescent="0.25">
      <c r="A1826" s="1"/>
      <c r="B1826" s="8" t="str">
        <f t="shared" si="163"/>
        <v>kVA - Channel 5</v>
      </c>
      <c r="C1826" s="1">
        <f t="shared" si="164"/>
        <v>5</v>
      </c>
      <c r="D1826" s="10">
        <f t="shared" si="165"/>
        <v>6060</v>
      </c>
      <c r="F1826" s="17">
        <v>5100</v>
      </c>
      <c r="G1826" s="11" t="s">
        <v>219</v>
      </c>
      <c r="H1826" s="10">
        <f t="shared" si="166"/>
        <v>10968</v>
      </c>
      <c r="I1826" s="11">
        <f t="shared" si="167"/>
        <v>10969</v>
      </c>
      <c r="L1826" s="1" t="s">
        <v>121</v>
      </c>
    </row>
    <row r="1827" spans="1:12" ht="15" hidden="1" customHeight="1" outlineLevel="2" x14ac:dyDescent="0.25">
      <c r="A1827" s="1"/>
      <c r="B1827" s="8" t="str">
        <f t="shared" si="163"/>
        <v>kVA - Channel 6</v>
      </c>
      <c r="C1827" s="1">
        <f t="shared" si="164"/>
        <v>6</v>
      </c>
      <c r="D1827" s="10">
        <f t="shared" si="165"/>
        <v>6061</v>
      </c>
      <c r="F1827" s="17">
        <v>5101</v>
      </c>
      <c r="G1827" s="11" t="s">
        <v>219</v>
      </c>
      <c r="H1827" s="10">
        <f t="shared" si="166"/>
        <v>10970</v>
      </c>
      <c r="I1827" s="11">
        <f t="shared" si="167"/>
        <v>10971</v>
      </c>
      <c r="L1827" s="1" t="s">
        <v>121</v>
      </c>
    </row>
    <row r="1828" spans="1:12" ht="15" hidden="1" customHeight="1" outlineLevel="2" x14ac:dyDescent="0.25">
      <c r="A1828" s="1"/>
      <c r="B1828" s="8" t="str">
        <f t="shared" si="163"/>
        <v>kVA - Channel 7</v>
      </c>
      <c r="C1828" s="1">
        <f t="shared" si="164"/>
        <v>7</v>
      </c>
      <c r="D1828" s="10">
        <f t="shared" si="165"/>
        <v>6062</v>
      </c>
      <c r="F1828" s="17">
        <v>5102</v>
      </c>
      <c r="G1828" s="11" t="s">
        <v>219</v>
      </c>
      <c r="H1828" s="10">
        <f t="shared" si="166"/>
        <v>10972</v>
      </c>
      <c r="I1828" s="11">
        <f t="shared" si="167"/>
        <v>10973</v>
      </c>
      <c r="L1828" s="1" t="s">
        <v>121</v>
      </c>
    </row>
    <row r="1829" spans="1:12" ht="15" hidden="1" customHeight="1" outlineLevel="2" x14ac:dyDescent="0.25">
      <c r="A1829" s="1"/>
      <c r="B1829" s="8" t="str">
        <f t="shared" si="163"/>
        <v>kVA - Channel 8</v>
      </c>
      <c r="C1829" s="1">
        <f t="shared" si="164"/>
        <v>8</v>
      </c>
      <c r="D1829" s="10">
        <f t="shared" si="165"/>
        <v>6063</v>
      </c>
      <c r="F1829" s="17">
        <v>5103</v>
      </c>
      <c r="G1829" s="11" t="s">
        <v>219</v>
      </c>
      <c r="H1829" s="10">
        <f t="shared" si="166"/>
        <v>10974</v>
      </c>
      <c r="I1829" s="11">
        <f t="shared" si="167"/>
        <v>10975</v>
      </c>
      <c r="L1829" s="1" t="s">
        <v>121</v>
      </c>
    </row>
    <row r="1830" spans="1:12" ht="15" hidden="1" customHeight="1" outlineLevel="2" x14ac:dyDescent="0.25">
      <c r="A1830" s="1"/>
      <c r="B1830" s="8" t="str">
        <f t="shared" si="163"/>
        <v>kVA - Channel 9</v>
      </c>
      <c r="C1830" s="1">
        <f t="shared" si="164"/>
        <v>9</v>
      </c>
      <c r="D1830" s="10">
        <f t="shared" si="165"/>
        <v>6064</v>
      </c>
      <c r="F1830" s="17">
        <v>5104</v>
      </c>
      <c r="G1830" s="11" t="s">
        <v>219</v>
      </c>
      <c r="H1830" s="10">
        <f t="shared" si="166"/>
        <v>10976</v>
      </c>
      <c r="I1830" s="11">
        <f t="shared" si="167"/>
        <v>10977</v>
      </c>
      <c r="L1830" s="1" t="s">
        <v>121</v>
      </c>
    </row>
    <row r="1831" spans="1:12" ht="15" hidden="1" customHeight="1" outlineLevel="2" x14ac:dyDescent="0.25">
      <c r="A1831" s="1"/>
      <c r="B1831" s="8" t="str">
        <f t="shared" si="163"/>
        <v>kVA - Channel 10</v>
      </c>
      <c r="C1831" s="1">
        <f t="shared" si="164"/>
        <v>10</v>
      </c>
      <c r="D1831" s="10">
        <f t="shared" si="165"/>
        <v>6065</v>
      </c>
      <c r="F1831" s="17">
        <v>5105</v>
      </c>
      <c r="G1831" s="11" t="s">
        <v>219</v>
      </c>
      <c r="H1831" s="10">
        <f t="shared" si="166"/>
        <v>10978</v>
      </c>
      <c r="I1831" s="11">
        <f t="shared" si="167"/>
        <v>10979</v>
      </c>
      <c r="L1831" s="1" t="s">
        <v>121</v>
      </c>
    </row>
    <row r="1832" spans="1:12" ht="15" hidden="1" customHeight="1" outlineLevel="2" x14ac:dyDescent="0.25">
      <c r="A1832" s="1"/>
      <c r="B1832" s="8" t="str">
        <f t="shared" si="163"/>
        <v>kVA - Channel 11</v>
      </c>
      <c r="C1832" s="1">
        <f t="shared" si="164"/>
        <v>11</v>
      </c>
      <c r="D1832" s="10">
        <f t="shared" si="165"/>
        <v>6066</v>
      </c>
      <c r="F1832" s="17">
        <v>5106</v>
      </c>
      <c r="G1832" s="11" t="s">
        <v>219</v>
      </c>
      <c r="H1832" s="10">
        <f t="shared" si="166"/>
        <v>10980</v>
      </c>
      <c r="I1832" s="11">
        <f t="shared" si="167"/>
        <v>10981</v>
      </c>
      <c r="L1832" s="1" t="s">
        <v>121</v>
      </c>
    </row>
    <row r="1833" spans="1:12" ht="15" hidden="1" customHeight="1" outlineLevel="2" x14ac:dyDescent="0.25">
      <c r="A1833" s="1"/>
      <c r="B1833" s="8" t="str">
        <f t="shared" si="163"/>
        <v>kVA - Channel 12</v>
      </c>
      <c r="C1833" s="1">
        <f t="shared" si="164"/>
        <v>12</v>
      </c>
      <c r="D1833" s="10">
        <f t="shared" si="165"/>
        <v>6067</v>
      </c>
      <c r="F1833" s="17">
        <v>5107</v>
      </c>
      <c r="G1833" s="11" t="s">
        <v>219</v>
      </c>
      <c r="H1833" s="10">
        <f t="shared" si="166"/>
        <v>10982</v>
      </c>
      <c r="I1833" s="11">
        <f t="shared" si="167"/>
        <v>10983</v>
      </c>
      <c r="L1833" s="1" t="s">
        <v>121</v>
      </c>
    </row>
    <row r="1834" spans="1:12" ht="15" hidden="1" customHeight="1" outlineLevel="2" x14ac:dyDescent="0.25">
      <c r="A1834" s="1"/>
      <c r="B1834" s="8" t="str">
        <f t="shared" si="163"/>
        <v>kVA - Channel 13</v>
      </c>
      <c r="C1834" s="1">
        <f t="shared" si="164"/>
        <v>13</v>
      </c>
      <c r="D1834" s="10">
        <f t="shared" si="165"/>
        <v>6068</v>
      </c>
      <c r="F1834" s="17">
        <v>5108</v>
      </c>
      <c r="G1834" s="11" t="s">
        <v>219</v>
      </c>
      <c r="H1834" s="10">
        <f t="shared" si="166"/>
        <v>10984</v>
      </c>
      <c r="I1834" s="11">
        <f t="shared" si="167"/>
        <v>10985</v>
      </c>
      <c r="L1834" s="1" t="s">
        <v>121</v>
      </c>
    </row>
    <row r="1835" spans="1:12" ht="15" hidden="1" customHeight="1" outlineLevel="2" x14ac:dyDescent="0.25">
      <c r="A1835" s="1"/>
      <c r="B1835" s="8" t="str">
        <f t="shared" si="163"/>
        <v>kVA - Channel 14</v>
      </c>
      <c r="C1835" s="1">
        <f t="shared" si="164"/>
        <v>14</v>
      </c>
      <c r="D1835" s="10">
        <f t="shared" si="165"/>
        <v>6069</v>
      </c>
      <c r="F1835" s="17">
        <v>5109</v>
      </c>
      <c r="G1835" s="11" t="s">
        <v>219</v>
      </c>
      <c r="H1835" s="10">
        <f t="shared" si="166"/>
        <v>10986</v>
      </c>
      <c r="I1835" s="11">
        <f t="shared" si="167"/>
        <v>10987</v>
      </c>
      <c r="L1835" s="1" t="s">
        <v>121</v>
      </c>
    </row>
    <row r="1836" spans="1:12" ht="15" hidden="1" customHeight="1" outlineLevel="2" x14ac:dyDescent="0.25">
      <c r="A1836" s="1"/>
      <c r="B1836" s="8" t="str">
        <f t="shared" si="163"/>
        <v>kVA - Channel 15</v>
      </c>
      <c r="C1836" s="1">
        <f t="shared" si="164"/>
        <v>15</v>
      </c>
      <c r="D1836" s="10">
        <f t="shared" si="165"/>
        <v>6070</v>
      </c>
      <c r="F1836" s="17">
        <v>5110</v>
      </c>
      <c r="G1836" s="11" t="s">
        <v>219</v>
      </c>
      <c r="H1836" s="10">
        <f t="shared" si="166"/>
        <v>10988</v>
      </c>
      <c r="I1836" s="11">
        <f t="shared" si="167"/>
        <v>10989</v>
      </c>
      <c r="L1836" s="1" t="s">
        <v>121</v>
      </c>
    </row>
    <row r="1837" spans="1:12" ht="15" hidden="1" customHeight="1" outlineLevel="2" x14ac:dyDescent="0.25">
      <c r="A1837" s="1"/>
      <c r="B1837" s="8" t="str">
        <f t="shared" si="163"/>
        <v>kVA - Channel 16</v>
      </c>
      <c r="C1837" s="1">
        <f t="shared" si="164"/>
        <v>16</v>
      </c>
      <c r="D1837" s="10">
        <f t="shared" si="165"/>
        <v>6071</v>
      </c>
      <c r="F1837" s="17">
        <v>5111</v>
      </c>
      <c r="G1837" s="11" t="s">
        <v>219</v>
      </c>
      <c r="H1837" s="10">
        <f t="shared" si="166"/>
        <v>10990</v>
      </c>
      <c r="I1837" s="11">
        <f t="shared" si="167"/>
        <v>10991</v>
      </c>
      <c r="L1837" s="1" t="s">
        <v>121</v>
      </c>
    </row>
    <row r="1838" spans="1:12" ht="15" hidden="1" customHeight="1" outlineLevel="2" x14ac:dyDescent="0.25">
      <c r="A1838" s="1"/>
      <c r="B1838" s="8" t="str">
        <f t="shared" si="163"/>
        <v>kVA - Channel 17</v>
      </c>
      <c r="C1838" s="1">
        <f t="shared" si="164"/>
        <v>17</v>
      </c>
      <c r="D1838" s="10">
        <f t="shared" si="165"/>
        <v>6072</v>
      </c>
      <c r="F1838" s="17">
        <v>5112</v>
      </c>
      <c r="G1838" s="11" t="s">
        <v>219</v>
      </c>
      <c r="H1838" s="10">
        <f t="shared" si="166"/>
        <v>10992</v>
      </c>
      <c r="I1838" s="11">
        <f t="shared" si="167"/>
        <v>10993</v>
      </c>
      <c r="L1838" s="1" t="s">
        <v>121</v>
      </c>
    </row>
    <row r="1839" spans="1:12" ht="15" hidden="1" customHeight="1" outlineLevel="2" x14ac:dyDescent="0.25">
      <c r="A1839" s="1"/>
      <c r="B1839" s="8" t="str">
        <f t="shared" si="163"/>
        <v>kVA - Channel 18</v>
      </c>
      <c r="C1839" s="1">
        <f t="shared" si="164"/>
        <v>18</v>
      </c>
      <c r="D1839" s="10">
        <f t="shared" si="165"/>
        <v>6073</v>
      </c>
      <c r="F1839" s="17">
        <v>5113</v>
      </c>
      <c r="G1839" s="11" t="s">
        <v>219</v>
      </c>
      <c r="H1839" s="10">
        <f t="shared" si="166"/>
        <v>10994</v>
      </c>
      <c r="I1839" s="11">
        <f t="shared" si="167"/>
        <v>10995</v>
      </c>
      <c r="L1839" s="1" t="s">
        <v>121</v>
      </c>
    </row>
    <row r="1840" spans="1:12" ht="15" hidden="1" customHeight="1" outlineLevel="2" x14ac:dyDescent="0.25">
      <c r="A1840" s="1"/>
      <c r="B1840" s="8" t="str">
        <f t="shared" si="163"/>
        <v>kVA - Channel 19</v>
      </c>
      <c r="C1840" s="1">
        <f t="shared" si="164"/>
        <v>19</v>
      </c>
      <c r="D1840" s="10">
        <f t="shared" si="165"/>
        <v>6074</v>
      </c>
      <c r="F1840" s="17">
        <v>5114</v>
      </c>
      <c r="G1840" s="11" t="s">
        <v>219</v>
      </c>
      <c r="H1840" s="10">
        <f t="shared" si="166"/>
        <v>10996</v>
      </c>
      <c r="I1840" s="11">
        <f t="shared" si="167"/>
        <v>10997</v>
      </c>
      <c r="L1840" s="1" t="s">
        <v>121</v>
      </c>
    </row>
    <row r="1841" spans="1:12" ht="15" hidden="1" customHeight="1" outlineLevel="2" x14ac:dyDescent="0.25">
      <c r="A1841" s="1"/>
      <c r="B1841" s="8" t="str">
        <f t="shared" si="163"/>
        <v>kVA - Channel 20</v>
      </c>
      <c r="C1841" s="1">
        <f t="shared" si="164"/>
        <v>20</v>
      </c>
      <c r="D1841" s="10">
        <f t="shared" si="165"/>
        <v>6075</v>
      </c>
      <c r="F1841" s="17">
        <v>5115</v>
      </c>
      <c r="G1841" s="11" t="s">
        <v>219</v>
      </c>
      <c r="H1841" s="10">
        <f t="shared" si="166"/>
        <v>10998</v>
      </c>
      <c r="I1841" s="11">
        <f t="shared" si="167"/>
        <v>10999</v>
      </c>
      <c r="L1841" s="1" t="s">
        <v>121</v>
      </c>
    </row>
    <row r="1842" spans="1:12" ht="15" hidden="1" customHeight="1" outlineLevel="2" x14ac:dyDescent="0.25">
      <c r="A1842" s="1"/>
      <c r="B1842" s="8" t="str">
        <f t="shared" si="163"/>
        <v>kVA - Channel 21</v>
      </c>
      <c r="C1842" s="1">
        <f t="shared" si="164"/>
        <v>21</v>
      </c>
      <c r="D1842" s="10">
        <f t="shared" si="165"/>
        <v>6076</v>
      </c>
      <c r="F1842" s="17">
        <v>5116</v>
      </c>
      <c r="G1842" s="11" t="s">
        <v>219</v>
      </c>
      <c r="H1842" s="10">
        <f t="shared" si="166"/>
        <v>11000</v>
      </c>
      <c r="I1842" s="11">
        <f t="shared" si="167"/>
        <v>11001</v>
      </c>
      <c r="L1842" s="1" t="s">
        <v>121</v>
      </c>
    </row>
    <row r="1843" spans="1:12" ht="15" hidden="1" customHeight="1" outlineLevel="2" x14ac:dyDescent="0.25">
      <c r="A1843" s="1"/>
      <c r="B1843" s="8" t="str">
        <f t="shared" si="163"/>
        <v>kVA - Channel 22</v>
      </c>
      <c r="C1843" s="1">
        <f t="shared" si="164"/>
        <v>22</v>
      </c>
      <c r="D1843" s="10">
        <f t="shared" si="165"/>
        <v>6077</v>
      </c>
      <c r="F1843" s="17">
        <v>5117</v>
      </c>
      <c r="G1843" s="11" t="s">
        <v>219</v>
      </c>
      <c r="H1843" s="10">
        <f t="shared" si="166"/>
        <v>11002</v>
      </c>
      <c r="I1843" s="11">
        <f t="shared" si="167"/>
        <v>11003</v>
      </c>
      <c r="L1843" s="1" t="s">
        <v>121</v>
      </c>
    </row>
    <row r="1844" spans="1:12" ht="15" hidden="1" customHeight="1" outlineLevel="2" x14ac:dyDescent="0.25">
      <c r="A1844" s="1"/>
      <c r="B1844" s="8" t="str">
        <f t="shared" si="163"/>
        <v>kVA - Channel 23</v>
      </c>
      <c r="C1844" s="1">
        <f t="shared" si="164"/>
        <v>23</v>
      </c>
      <c r="D1844" s="10">
        <f t="shared" si="165"/>
        <v>6078</v>
      </c>
      <c r="F1844" s="17">
        <v>5118</v>
      </c>
      <c r="G1844" s="11" t="s">
        <v>219</v>
      </c>
      <c r="H1844" s="10">
        <f t="shared" si="166"/>
        <v>11004</v>
      </c>
      <c r="I1844" s="11">
        <f t="shared" si="167"/>
        <v>11005</v>
      </c>
      <c r="L1844" s="1" t="s">
        <v>121</v>
      </c>
    </row>
    <row r="1845" spans="1:12" ht="15" hidden="1" customHeight="1" outlineLevel="2" x14ac:dyDescent="0.25">
      <c r="A1845" s="1"/>
      <c r="B1845" s="8" t="str">
        <f t="shared" si="163"/>
        <v>kVA - Channel 24</v>
      </c>
      <c r="C1845" s="1">
        <f t="shared" si="164"/>
        <v>24</v>
      </c>
      <c r="D1845" s="10">
        <f t="shared" si="165"/>
        <v>6079</v>
      </c>
      <c r="F1845" s="17">
        <v>5119</v>
      </c>
      <c r="G1845" s="11" t="s">
        <v>219</v>
      </c>
      <c r="H1845" s="10">
        <f t="shared" si="166"/>
        <v>11006</v>
      </c>
      <c r="I1845" s="11">
        <f t="shared" si="167"/>
        <v>11007</v>
      </c>
      <c r="L1845" s="1" t="s">
        <v>121</v>
      </c>
    </row>
    <row r="1846" spans="1:12" ht="15" hidden="1" customHeight="1" outlineLevel="2" x14ac:dyDescent="0.25">
      <c r="A1846" s="1"/>
      <c r="B1846" s="8" t="str">
        <f t="shared" si="163"/>
        <v>kVA - Channel 25</v>
      </c>
      <c r="C1846" s="1">
        <f t="shared" si="164"/>
        <v>25</v>
      </c>
      <c r="D1846" s="10">
        <f t="shared" si="165"/>
        <v>6080</v>
      </c>
      <c r="F1846" s="17">
        <v>5120</v>
      </c>
      <c r="G1846" s="11" t="s">
        <v>219</v>
      </c>
      <c r="H1846" s="10">
        <f t="shared" si="166"/>
        <v>11008</v>
      </c>
      <c r="I1846" s="11">
        <f t="shared" si="167"/>
        <v>11009</v>
      </c>
      <c r="L1846" s="1" t="s">
        <v>121</v>
      </c>
    </row>
    <row r="1847" spans="1:12" ht="15" hidden="1" customHeight="1" outlineLevel="2" x14ac:dyDescent="0.25">
      <c r="A1847" s="1"/>
      <c r="B1847" s="8" t="str">
        <f t="shared" si="163"/>
        <v>kVA - Channel 26</v>
      </c>
      <c r="C1847" s="1">
        <f t="shared" si="164"/>
        <v>26</v>
      </c>
      <c r="D1847" s="10">
        <f t="shared" si="165"/>
        <v>6081</v>
      </c>
      <c r="F1847" s="17">
        <v>5121</v>
      </c>
      <c r="G1847" s="11" t="s">
        <v>219</v>
      </c>
      <c r="H1847" s="10">
        <f t="shared" si="166"/>
        <v>11010</v>
      </c>
      <c r="I1847" s="11">
        <f t="shared" si="167"/>
        <v>11011</v>
      </c>
      <c r="L1847" s="1" t="s">
        <v>121</v>
      </c>
    </row>
    <row r="1848" spans="1:12" ht="15" hidden="1" customHeight="1" outlineLevel="2" x14ac:dyDescent="0.25">
      <c r="A1848" s="1"/>
      <c r="B1848" s="8" t="str">
        <f t="shared" si="163"/>
        <v>kVA - Channel 27</v>
      </c>
      <c r="C1848" s="1">
        <f t="shared" si="164"/>
        <v>27</v>
      </c>
      <c r="D1848" s="10">
        <f t="shared" si="165"/>
        <v>6082</v>
      </c>
      <c r="F1848" s="17">
        <v>5122</v>
      </c>
      <c r="G1848" s="11" t="s">
        <v>219</v>
      </c>
      <c r="H1848" s="10">
        <f t="shared" si="166"/>
        <v>11012</v>
      </c>
      <c r="I1848" s="11">
        <f t="shared" si="167"/>
        <v>11013</v>
      </c>
      <c r="L1848" s="1" t="s">
        <v>121</v>
      </c>
    </row>
    <row r="1849" spans="1:12" ht="15" hidden="1" customHeight="1" outlineLevel="2" x14ac:dyDescent="0.25">
      <c r="A1849" s="1"/>
      <c r="B1849" s="8" t="str">
        <f t="shared" si="163"/>
        <v>kVA - Channel 28</v>
      </c>
      <c r="C1849" s="1">
        <f t="shared" si="164"/>
        <v>28</v>
      </c>
      <c r="D1849" s="10">
        <f t="shared" si="165"/>
        <v>6083</v>
      </c>
      <c r="F1849" s="17">
        <v>5123</v>
      </c>
      <c r="G1849" s="11" t="s">
        <v>219</v>
      </c>
      <c r="H1849" s="10">
        <f t="shared" si="166"/>
        <v>11014</v>
      </c>
      <c r="I1849" s="11">
        <f t="shared" si="167"/>
        <v>11015</v>
      </c>
      <c r="L1849" s="1" t="s">
        <v>121</v>
      </c>
    </row>
    <row r="1850" spans="1:12" ht="15" hidden="1" customHeight="1" outlineLevel="2" x14ac:dyDescent="0.25">
      <c r="A1850" s="1"/>
      <c r="B1850" s="8" t="str">
        <f t="shared" si="163"/>
        <v>kVA - Channel 29</v>
      </c>
      <c r="C1850" s="1">
        <f t="shared" si="164"/>
        <v>29</v>
      </c>
      <c r="D1850" s="10">
        <f t="shared" si="165"/>
        <v>6084</v>
      </c>
      <c r="F1850" s="17">
        <v>5124</v>
      </c>
      <c r="G1850" s="11" t="s">
        <v>219</v>
      </c>
      <c r="H1850" s="10">
        <f t="shared" si="166"/>
        <v>11016</v>
      </c>
      <c r="I1850" s="11">
        <f t="shared" si="167"/>
        <v>11017</v>
      </c>
      <c r="L1850" s="1" t="s">
        <v>121</v>
      </c>
    </row>
    <row r="1851" spans="1:12" ht="15" hidden="1" customHeight="1" outlineLevel="2" x14ac:dyDescent="0.25">
      <c r="A1851" s="1"/>
      <c r="B1851" s="8" t="str">
        <f t="shared" si="163"/>
        <v>kVA - Channel 30</v>
      </c>
      <c r="C1851" s="1">
        <f t="shared" si="164"/>
        <v>30</v>
      </c>
      <c r="D1851" s="10">
        <f t="shared" si="165"/>
        <v>6085</v>
      </c>
      <c r="F1851" s="17">
        <v>5125</v>
      </c>
      <c r="G1851" s="11" t="s">
        <v>219</v>
      </c>
      <c r="H1851" s="10">
        <f t="shared" si="166"/>
        <v>11018</v>
      </c>
      <c r="I1851" s="11">
        <f t="shared" si="167"/>
        <v>11019</v>
      </c>
      <c r="L1851" s="1" t="s">
        <v>121</v>
      </c>
    </row>
    <row r="1852" spans="1:12" ht="15" hidden="1" customHeight="1" outlineLevel="2" x14ac:dyDescent="0.25">
      <c r="A1852" s="1"/>
      <c r="B1852" s="8" t="str">
        <f t="shared" si="163"/>
        <v>kVA - Channel 31</v>
      </c>
      <c r="C1852" s="1">
        <f t="shared" si="164"/>
        <v>31</v>
      </c>
      <c r="D1852" s="10">
        <f t="shared" si="165"/>
        <v>6086</v>
      </c>
      <c r="F1852" s="17">
        <v>5126</v>
      </c>
      <c r="G1852" s="11" t="s">
        <v>219</v>
      </c>
      <c r="H1852" s="10">
        <f t="shared" si="166"/>
        <v>11020</v>
      </c>
      <c r="I1852" s="11">
        <f t="shared" si="167"/>
        <v>11021</v>
      </c>
      <c r="L1852" s="1" t="s">
        <v>121</v>
      </c>
    </row>
    <row r="1853" spans="1:12" ht="15" hidden="1" customHeight="1" outlineLevel="2" x14ac:dyDescent="0.25">
      <c r="A1853" s="1"/>
      <c r="B1853" s="8" t="str">
        <f t="shared" si="163"/>
        <v>kVA - Channel 32</v>
      </c>
      <c r="C1853" s="1">
        <f t="shared" si="164"/>
        <v>32</v>
      </c>
      <c r="D1853" s="10">
        <f t="shared" si="165"/>
        <v>6087</v>
      </c>
      <c r="F1853" s="17">
        <v>5127</v>
      </c>
      <c r="G1853" s="11" t="s">
        <v>219</v>
      </c>
      <c r="H1853" s="10">
        <f t="shared" si="166"/>
        <v>11022</v>
      </c>
      <c r="I1853" s="11">
        <f t="shared" si="167"/>
        <v>11023</v>
      </c>
      <c r="L1853" s="1" t="s">
        <v>121</v>
      </c>
    </row>
    <row r="1854" spans="1:12" ht="15" hidden="1" customHeight="1" outlineLevel="2" x14ac:dyDescent="0.25">
      <c r="A1854" s="1"/>
      <c r="B1854" s="8" t="str">
        <f t="shared" si="163"/>
        <v>kVA - Channel 33</v>
      </c>
      <c r="C1854" s="1">
        <f t="shared" si="164"/>
        <v>33</v>
      </c>
      <c r="D1854" s="10">
        <f t="shared" si="165"/>
        <v>6088</v>
      </c>
      <c r="F1854" s="17">
        <v>5128</v>
      </c>
      <c r="G1854" s="11" t="s">
        <v>219</v>
      </c>
      <c r="H1854" s="10">
        <f t="shared" si="166"/>
        <v>11024</v>
      </c>
      <c r="I1854" s="11">
        <f t="shared" si="167"/>
        <v>11025</v>
      </c>
      <c r="L1854" s="1" t="s">
        <v>121</v>
      </c>
    </row>
    <row r="1855" spans="1:12" ht="15" hidden="1" customHeight="1" outlineLevel="2" x14ac:dyDescent="0.25">
      <c r="A1855" s="1"/>
      <c r="B1855" s="8" t="str">
        <f t="shared" si="163"/>
        <v>kVA - Channel 34</v>
      </c>
      <c r="C1855" s="1">
        <f t="shared" ref="C1855:C1886" si="168">C1854+1</f>
        <v>34</v>
      </c>
      <c r="D1855" s="10">
        <f t="shared" ref="D1855:D1886" si="169">D1854+1</f>
        <v>6089</v>
      </c>
      <c r="F1855" s="17">
        <v>5129</v>
      </c>
      <c r="G1855" s="11" t="s">
        <v>219</v>
      </c>
      <c r="H1855" s="10">
        <f t="shared" si="166"/>
        <v>11026</v>
      </c>
      <c r="I1855" s="11">
        <f t="shared" si="167"/>
        <v>11027</v>
      </c>
      <c r="L1855" s="1" t="s">
        <v>121</v>
      </c>
    </row>
    <row r="1856" spans="1:12" ht="15" hidden="1" customHeight="1" outlineLevel="2" x14ac:dyDescent="0.25">
      <c r="A1856" s="1"/>
      <c r="B1856" s="8" t="str">
        <f t="shared" si="163"/>
        <v>kVA - Channel 35</v>
      </c>
      <c r="C1856" s="1">
        <f t="shared" si="168"/>
        <v>35</v>
      </c>
      <c r="D1856" s="10">
        <f t="shared" si="169"/>
        <v>6090</v>
      </c>
      <c r="F1856" s="17">
        <v>5130</v>
      </c>
      <c r="G1856" s="11" t="s">
        <v>219</v>
      </c>
      <c r="H1856" s="10">
        <f t="shared" si="166"/>
        <v>11028</v>
      </c>
      <c r="I1856" s="11">
        <f t="shared" si="167"/>
        <v>11029</v>
      </c>
      <c r="L1856" s="1" t="s">
        <v>121</v>
      </c>
    </row>
    <row r="1857" spans="1:12" ht="15" hidden="1" customHeight="1" outlineLevel="2" x14ac:dyDescent="0.25">
      <c r="A1857" s="1"/>
      <c r="B1857" s="8" t="str">
        <f t="shared" si="163"/>
        <v>kVA - Channel 36</v>
      </c>
      <c r="C1857" s="1">
        <f t="shared" si="168"/>
        <v>36</v>
      </c>
      <c r="D1857" s="10">
        <f t="shared" si="169"/>
        <v>6091</v>
      </c>
      <c r="F1857" s="17">
        <v>5131</v>
      </c>
      <c r="G1857" s="11" t="s">
        <v>219</v>
      </c>
      <c r="H1857" s="10">
        <f t="shared" si="166"/>
        <v>11030</v>
      </c>
      <c r="I1857" s="11">
        <f t="shared" si="167"/>
        <v>11031</v>
      </c>
      <c r="L1857" s="1" t="s">
        <v>121</v>
      </c>
    </row>
    <row r="1858" spans="1:12" ht="15" hidden="1" customHeight="1" outlineLevel="2" x14ac:dyDescent="0.25">
      <c r="A1858" s="1"/>
      <c r="B1858" s="8" t="str">
        <f t="shared" si="163"/>
        <v>kVA - Channel 37</v>
      </c>
      <c r="C1858" s="1">
        <f t="shared" si="168"/>
        <v>37</v>
      </c>
      <c r="D1858" s="10">
        <f t="shared" si="169"/>
        <v>6092</v>
      </c>
      <c r="F1858" s="17">
        <v>5132</v>
      </c>
      <c r="G1858" s="11" t="s">
        <v>219</v>
      </c>
      <c r="H1858" s="10">
        <f t="shared" si="166"/>
        <v>11032</v>
      </c>
      <c r="I1858" s="11">
        <f t="shared" si="167"/>
        <v>11033</v>
      </c>
      <c r="L1858" s="1" t="s">
        <v>121</v>
      </c>
    </row>
    <row r="1859" spans="1:12" ht="15" hidden="1" customHeight="1" outlineLevel="2" x14ac:dyDescent="0.25">
      <c r="A1859" s="1"/>
      <c r="B1859" s="8" t="str">
        <f t="shared" si="163"/>
        <v>kVA - Channel 38</v>
      </c>
      <c r="C1859" s="1">
        <f t="shared" si="168"/>
        <v>38</v>
      </c>
      <c r="D1859" s="10">
        <f t="shared" si="169"/>
        <v>6093</v>
      </c>
      <c r="F1859" s="17">
        <v>5133</v>
      </c>
      <c r="G1859" s="11" t="s">
        <v>219</v>
      </c>
      <c r="H1859" s="10">
        <f t="shared" si="166"/>
        <v>11034</v>
      </c>
      <c r="I1859" s="11">
        <f t="shared" si="167"/>
        <v>11035</v>
      </c>
      <c r="L1859" s="1" t="s">
        <v>121</v>
      </c>
    </row>
    <row r="1860" spans="1:12" ht="15" hidden="1" customHeight="1" outlineLevel="2" x14ac:dyDescent="0.25">
      <c r="A1860" s="1"/>
      <c r="B1860" s="8" t="str">
        <f t="shared" si="163"/>
        <v>kVA - Channel 39</v>
      </c>
      <c r="C1860" s="1">
        <f t="shared" si="168"/>
        <v>39</v>
      </c>
      <c r="D1860" s="10">
        <f t="shared" si="169"/>
        <v>6094</v>
      </c>
      <c r="F1860" s="17">
        <v>5134</v>
      </c>
      <c r="G1860" s="11" t="s">
        <v>219</v>
      </c>
      <c r="H1860" s="10">
        <f t="shared" si="166"/>
        <v>11036</v>
      </c>
      <c r="I1860" s="11">
        <f t="shared" si="167"/>
        <v>11037</v>
      </c>
      <c r="L1860" s="1" t="s">
        <v>121</v>
      </c>
    </row>
    <row r="1861" spans="1:12" ht="15" hidden="1" customHeight="1" outlineLevel="2" x14ac:dyDescent="0.25">
      <c r="A1861" s="1"/>
      <c r="B1861" s="8" t="str">
        <f t="shared" si="163"/>
        <v>kVA - Channel 40</v>
      </c>
      <c r="C1861" s="1">
        <f t="shared" si="168"/>
        <v>40</v>
      </c>
      <c r="D1861" s="10">
        <f t="shared" si="169"/>
        <v>6095</v>
      </c>
      <c r="F1861" s="17">
        <v>5135</v>
      </c>
      <c r="G1861" s="11" t="s">
        <v>219</v>
      </c>
      <c r="H1861" s="10">
        <f t="shared" si="166"/>
        <v>11038</v>
      </c>
      <c r="I1861" s="11">
        <f t="shared" si="167"/>
        <v>11039</v>
      </c>
      <c r="L1861" s="1" t="s">
        <v>121</v>
      </c>
    </row>
    <row r="1862" spans="1:12" ht="15" hidden="1" customHeight="1" outlineLevel="2" x14ac:dyDescent="0.25">
      <c r="A1862" s="1"/>
      <c r="B1862" s="8" t="str">
        <f t="shared" si="163"/>
        <v>kVA - Channel 41</v>
      </c>
      <c r="C1862" s="1">
        <f t="shared" si="168"/>
        <v>41</v>
      </c>
      <c r="D1862" s="10">
        <f t="shared" si="169"/>
        <v>6096</v>
      </c>
      <c r="F1862" s="17">
        <v>5136</v>
      </c>
      <c r="G1862" s="11" t="s">
        <v>219</v>
      </c>
      <c r="H1862" s="10">
        <f t="shared" si="166"/>
        <v>11040</v>
      </c>
      <c r="I1862" s="11">
        <f t="shared" si="167"/>
        <v>11041</v>
      </c>
      <c r="L1862" s="1" t="s">
        <v>121</v>
      </c>
    </row>
    <row r="1863" spans="1:12" ht="15" hidden="1" customHeight="1" outlineLevel="2" x14ac:dyDescent="0.25">
      <c r="A1863" s="1"/>
      <c r="B1863" s="8" t="str">
        <f t="shared" si="163"/>
        <v>kVA - Channel 42</v>
      </c>
      <c r="C1863" s="1">
        <f t="shared" si="168"/>
        <v>42</v>
      </c>
      <c r="D1863" s="10">
        <f t="shared" si="169"/>
        <v>6097</v>
      </c>
      <c r="F1863" s="17">
        <v>5137</v>
      </c>
      <c r="G1863" s="11" t="s">
        <v>219</v>
      </c>
      <c r="H1863" s="10">
        <f t="shared" si="166"/>
        <v>11042</v>
      </c>
      <c r="I1863" s="11">
        <f t="shared" si="167"/>
        <v>11043</v>
      </c>
      <c r="L1863" s="1" t="s">
        <v>121</v>
      </c>
    </row>
    <row r="1864" spans="1:12" ht="15" hidden="1" customHeight="1" outlineLevel="2" x14ac:dyDescent="0.25">
      <c r="A1864" s="1"/>
      <c r="B1864" s="8" t="str">
        <f t="shared" si="163"/>
        <v>kVA - Channel 43</v>
      </c>
      <c r="C1864" s="1">
        <f t="shared" si="168"/>
        <v>43</v>
      </c>
      <c r="D1864" s="10">
        <f t="shared" si="169"/>
        <v>6098</v>
      </c>
      <c r="F1864" s="17">
        <v>5138</v>
      </c>
      <c r="G1864" s="11" t="s">
        <v>219</v>
      </c>
      <c r="H1864" s="10">
        <f t="shared" si="166"/>
        <v>11044</v>
      </c>
      <c r="I1864" s="11">
        <f t="shared" si="167"/>
        <v>11045</v>
      </c>
      <c r="L1864" s="1" t="s">
        <v>121</v>
      </c>
    </row>
    <row r="1865" spans="1:12" ht="15" hidden="1" customHeight="1" outlineLevel="2" x14ac:dyDescent="0.25">
      <c r="A1865" s="1"/>
      <c r="B1865" s="8" t="str">
        <f t="shared" si="163"/>
        <v>kVA - Channel 44</v>
      </c>
      <c r="C1865" s="1">
        <f t="shared" si="168"/>
        <v>44</v>
      </c>
      <c r="D1865" s="10">
        <f t="shared" si="169"/>
        <v>6099</v>
      </c>
      <c r="F1865" s="17">
        <v>5139</v>
      </c>
      <c r="G1865" s="11" t="s">
        <v>219</v>
      </c>
      <c r="H1865" s="10">
        <f t="shared" si="166"/>
        <v>11046</v>
      </c>
      <c r="I1865" s="11">
        <f t="shared" si="167"/>
        <v>11047</v>
      </c>
      <c r="L1865" s="1" t="s">
        <v>121</v>
      </c>
    </row>
    <row r="1866" spans="1:12" ht="15" hidden="1" customHeight="1" outlineLevel="2" x14ac:dyDescent="0.25">
      <c r="A1866" s="1"/>
      <c r="B1866" s="8" t="str">
        <f t="shared" si="163"/>
        <v>kVA - Channel 45</v>
      </c>
      <c r="C1866" s="1">
        <f t="shared" si="168"/>
        <v>45</v>
      </c>
      <c r="D1866" s="10">
        <f t="shared" si="169"/>
        <v>6100</v>
      </c>
      <c r="F1866" s="17">
        <v>5140</v>
      </c>
      <c r="G1866" s="11" t="s">
        <v>219</v>
      </c>
      <c r="H1866" s="10">
        <f t="shared" si="166"/>
        <v>11048</v>
      </c>
      <c r="I1866" s="11">
        <f t="shared" si="167"/>
        <v>11049</v>
      </c>
      <c r="L1866" s="1" t="s">
        <v>121</v>
      </c>
    </row>
    <row r="1867" spans="1:12" ht="15" hidden="1" customHeight="1" outlineLevel="2" x14ac:dyDescent="0.25">
      <c r="A1867" s="1"/>
      <c r="B1867" s="8" t="str">
        <f t="shared" si="163"/>
        <v>kVA - Channel 46</v>
      </c>
      <c r="C1867" s="1">
        <f t="shared" si="168"/>
        <v>46</v>
      </c>
      <c r="D1867" s="10">
        <f t="shared" si="169"/>
        <v>6101</v>
      </c>
      <c r="F1867" s="17">
        <v>5141</v>
      </c>
      <c r="G1867" s="11" t="s">
        <v>219</v>
      </c>
      <c r="H1867" s="10">
        <f t="shared" si="166"/>
        <v>11050</v>
      </c>
      <c r="I1867" s="11">
        <f t="shared" si="167"/>
        <v>11051</v>
      </c>
      <c r="L1867" s="1" t="s">
        <v>121</v>
      </c>
    </row>
    <row r="1868" spans="1:12" ht="15" hidden="1" customHeight="1" outlineLevel="2" x14ac:dyDescent="0.25">
      <c r="A1868" s="1"/>
      <c r="B1868" s="8" t="str">
        <f t="shared" si="163"/>
        <v>kVA - Channel 47</v>
      </c>
      <c r="C1868" s="1">
        <f t="shared" si="168"/>
        <v>47</v>
      </c>
      <c r="D1868" s="10">
        <f t="shared" si="169"/>
        <v>6102</v>
      </c>
      <c r="F1868" s="17">
        <v>5142</v>
      </c>
      <c r="G1868" s="11" t="s">
        <v>219</v>
      </c>
      <c r="H1868" s="10">
        <f t="shared" si="166"/>
        <v>11052</v>
      </c>
      <c r="I1868" s="11">
        <f t="shared" si="167"/>
        <v>11053</v>
      </c>
      <c r="L1868" s="1" t="s">
        <v>121</v>
      </c>
    </row>
    <row r="1869" spans="1:12" ht="15" hidden="1" customHeight="1" outlineLevel="2" x14ac:dyDescent="0.25">
      <c r="A1869" s="1"/>
      <c r="B1869" s="8" t="str">
        <f t="shared" si="163"/>
        <v>kVA - Channel 48</v>
      </c>
      <c r="C1869" s="1">
        <f t="shared" si="168"/>
        <v>48</v>
      </c>
      <c r="D1869" s="10">
        <f t="shared" si="169"/>
        <v>6103</v>
      </c>
      <c r="F1869" s="17">
        <v>5143</v>
      </c>
      <c r="G1869" s="11" t="s">
        <v>219</v>
      </c>
      <c r="H1869" s="10">
        <f t="shared" si="166"/>
        <v>11054</v>
      </c>
      <c r="I1869" s="11">
        <f t="shared" si="167"/>
        <v>11055</v>
      </c>
      <c r="L1869" s="1" t="s">
        <v>121</v>
      </c>
    </row>
    <row r="1870" spans="1:12" ht="15" hidden="1" customHeight="1" outlineLevel="2" x14ac:dyDescent="0.25">
      <c r="A1870" s="1"/>
      <c r="B1870" s="8" t="str">
        <f t="shared" si="163"/>
        <v>kVA - Channel 49</v>
      </c>
      <c r="C1870" s="1">
        <f t="shared" si="168"/>
        <v>49</v>
      </c>
      <c r="D1870" s="10">
        <f t="shared" si="169"/>
        <v>6104</v>
      </c>
      <c r="F1870" s="17">
        <v>5144</v>
      </c>
      <c r="G1870" s="11" t="s">
        <v>219</v>
      </c>
      <c r="H1870" s="10">
        <f t="shared" si="166"/>
        <v>11056</v>
      </c>
      <c r="I1870" s="11">
        <f t="shared" si="167"/>
        <v>11057</v>
      </c>
      <c r="L1870" s="1" t="s">
        <v>121</v>
      </c>
    </row>
    <row r="1871" spans="1:12" ht="15" hidden="1" customHeight="1" outlineLevel="2" x14ac:dyDescent="0.25">
      <c r="A1871" s="1"/>
      <c r="B1871" s="8" t="str">
        <f t="shared" si="163"/>
        <v>kVA - Channel 50</v>
      </c>
      <c r="C1871" s="1">
        <f t="shared" si="168"/>
        <v>50</v>
      </c>
      <c r="D1871" s="10">
        <f t="shared" si="169"/>
        <v>6105</v>
      </c>
      <c r="F1871" s="17">
        <v>5145</v>
      </c>
      <c r="G1871" s="11" t="s">
        <v>219</v>
      </c>
      <c r="H1871" s="10">
        <f t="shared" si="166"/>
        <v>11058</v>
      </c>
      <c r="I1871" s="11">
        <f t="shared" si="167"/>
        <v>11059</v>
      </c>
      <c r="L1871" s="1" t="s">
        <v>121</v>
      </c>
    </row>
    <row r="1872" spans="1:12" ht="15" hidden="1" customHeight="1" outlineLevel="2" x14ac:dyDescent="0.25">
      <c r="A1872" s="1"/>
      <c r="B1872" s="8" t="str">
        <f t="shared" si="163"/>
        <v>kVA - Channel 51</v>
      </c>
      <c r="C1872" s="1">
        <f t="shared" si="168"/>
        <v>51</v>
      </c>
      <c r="D1872" s="10">
        <f t="shared" si="169"/>
        <v>6106</v>
      </c>
      <c r="F1872" s="17">
        <v>5146</v>
      </c>
      <c r="G1872" s="11" t="s">
        <v>219</v>
      </c>
      <c r="H1872" s="10">
        <f t="shared" si="166"/>
        <v>11060</v>
      </c>
      <c r="I1872" s="11">
        <f t="shared" si="167"/>
        <v>11061</v>
      </c>
      <c r="L1872" s="1" t="s">
        <v>121</v>
      </c>
    </row>
    <row r="1873" spans="1:12" ht="15" hidden="1" customHeight="1" outlineLevel="2" x14ac:dyDescent="0.25">
      <c r="A1873" s="1"/>
      <c r="B1873" s="8" t="str">
        <f t="shared" si="163"/>
        <v>kVA - Channel 52</v>
      </c>
      <c r="C1873" s="1">
        <f t="shared" si="168"/>
        <v>52</v>
      </c>
      <c r="D1873" s="10">
        <f t="shared" si="169"/>
        <v>6107</v>
      </c>
      <c r="F1873" s="17">
        <v>5147</v>
      </c>
      <c r="G1873" s="11" t="s">
        <v>219</v>
      </c>
      <c r="H1873" s="10">
        <f t="shared" si="166"/>
        <v>11062</v>
      </c>
      <c r="I1873" s="11">
        <f t="shared" si="167"/>
        <v>11063</v>
      </c>
      <c r="L1873" s="1" t="s">
        <v>121</v>
      </c>
    </row>
    <row r="1874" spans="1:12" ht="15" hidden="1" customHeight="1" outlineLevel="2" x14ac:dyDescent="0.25">
      <c r="A1874" s="1"/>
      <c r="B1874" s="8" t="str">
        <f t="shared" si="163"/>
        <v>kVA - Channel 53</v>
      </c>
      <c r="C1874" s="1">
        <f t="shared" si="168"/>
        <v>53</v>
      </c>
      <c r="D1874" s="10">
        <f t="shared" si="169"/>
        <v>6108</v>
      </c>
      <c r="F1874" s="17">
        <v>5148</v>
      </c>
      <c r="G1874" s="11" t="s">
        <v>219</v>
      </c>
      <c r="H1874" s="10">
        <f t="shared" si="166"/>
        <v>11064</v>
      </c>
      <c r="I1874" s="11">
        <f t="shared" si="167"/>
        <v>11065</v>
      </c>
      <c r="L1874" s="1" t="s">
        <v>121</v>
      </c>
    </row>
    <row r="1875" spans="1:12" ht="15" hidden="1" customHeight="1" outlineLevel="2" x14ac:dyDescent="0.25">
      <c r="A1875" s="1"/>
      <c r="B1875" s="8" t="str">
        <f t="shared" si="163"/>
        <v>kVA - Channel 54</v>
      </c>
      <c r="C1875" s="1">
        <f t="shared" si="168"/>
        <v>54</v>
      </c>
      <c r="D1875" s="10">
        <f t="shared" si="169"/>
        <v>6109</v>
      </c>
      <c r="F1875" s="17">
        <v>5149</v>
      </c>
      <c r="G1875" s="11" t="s">
        <v>219</v>
      </c>
      <c r="H1875" s="10">
        <f t="shared" si="166"/>
        <v>11066</v>
      </c>
      <c r="I1875" s="11">
        <f t="shared" si="167"/>
        <v>11067</v>
      </c>
      <c r="L1875" s="1" t="s">
        <v>121</v>
      </c>
    </row>
    <row r="1876" spans="1:12" ht="15" hidden="1" customHeight="1" outlineLevel="2" x14ac:dyDescent="0.25">
      <c r="A1876" s="1"/>
      <c r="B1876" s="8" t="str">
        <f t="shared" si="163"/>
        <v>kVA - Channel 55</v>
      </c>
      <c r="C1876" s="1">
        <f t="shared" si="168"/>
        <v>55</v>
      </c>
      <c r="D1876" s="10">
        <f t="shared" si="169"/>
        <v>6110</v>
      </c>
      <c r="F1876" s="17">
        <v>5150</v>
      </c>
      <c r="G1876" s="11" t="s">
        <v>219</v>
      </c>
      <c r="H1876" s="10">
        <f t="shared" si="166"/>
        <v>11068</v>
      </c>
      <c r="I1876" s="11">
        <f t="shared" si="167"/>
        <v>11069</v>
      </c>
      <c r="L1876" s="1" t="s">
        <v>121</v>
      </c>
    </row>
    <row r="1877" spans="1:12" ht="15" hidden="1" customHeight="1" outlineLevel="2" x14ac:dyDescent="0.25">
      <c r="A1877" s="1"/>
      <c r="B1877" s="8" t="str">
        <f t="shared" si="163"/>
        <v>kVA - Channel 56</v>
      </c>
      <c r="C1877" s="1">
        <f t="shared" si="168"/>
        <v>56</v>
      </c>
      <c r="D1877" s="10">
        <f t="shared" si="169"/>
        <v>6111</v>
      </c>
      <c r="F1877" s="17">
        <v>5151</v>
      </c>
      <c r="G1877" s="11" t="s">
        <v>219</v>
      </c>
      <c r="H1877" s="10">
        <f t="shared" si="166"/>
        <v>11070</v>
      </c>
      <c r="I1877" s="11">
        <f t="shared" si="167"/>
        <v>11071</v>
      </c>
      <c r="L1877" s="1" t="s">
        <v>121</v>
      </c>
    </row>
    <row r="1878" spans="1:12" ht="15" hidden="1" customHeight="1" outlineLevel="2" x14ac:dyDescent="0.25">
      <c r="A1878" s="1"/>
      <c r="B1878" s="8" t="str">
        <f t="shared" si="163"/>
        <v>kVA - Channel 57</v>
      </c>
      <c r="C1878" s="1">
        <f t="shared" si="168"/>
        <v>57</v>
      </c>
      <c r="D1878" s="10">
        <f t="shared" si="169"/>
        <v>6112</v>
      </c>
      <c r="F1878" s="17">
        <v>5152</v>
      </c>
      <c r="G1878" s="11" t="s">
        <v>219</v>
      </c>
      <c r="H1878" s="10">
        <f t="shared" si="166"/>
        <v>11072</v>
      </c>
      <c r="I1878" s="11">
        <f t="shared" si="167"/>
        <v>11073</v>
      </c>
      <c r="L1878" s="1" t="s">
        <v>121</v>
      </c>
    </row>
    <row r="1879" spans="1:12" ht="15" hidden="1" customHeight="1" outlineLevel="2" x14ac:dyDescent="0.25">
      <c r="A1879" s="1"/>
      <c r="B1879" s="8" t="str">
        <f t="shared" si="163"/>
        <v>kVA - Channel 58</v>
      </c>
      <c r="C1879" s="1">
        <f t="shared" si="168"/>
        <v>58</v>
      </c>
      <c r="D1879" s="10">
        <f t="shared" si="169"/>
        <v>6113</v>
      </c>
      <c r="F1879" s="17">
        <v>5153</v>
      </c>
      <c r="G1879" s="11" t="s">
        <v>219</v>
      </c>
      <c r="H1879" s="10">
        <f t="shared" si="166"/>
        <v>11074</v>
      </c>
      <c r="I1879" s="11">
        <f t="shared" si="167"/>
        <v>11075</v>
      </c>
      <c r="L1879" s="1" t="s">
        <v>121</v>
      </c>
    </row>
    <row r="1880" spans="1:12" ht="15" hidden="1" customHeight="1" outlineLevel="2" x14ac:dyDescent="0.25">
      <c r="A1880" s="1"/>
      <c r="B1880" s="8" t="str">
        <f t="shared" si="163"/>
        <v>kVA - Channel 59</v>
      </c>
      <c r="C1880" s="1">
        <f t="shared" si="168"/>
        <v>59</v>
      </c>
      <c r="D1880" s="10">
        <f t="shared" si="169"/>
        <v>6114</v>
      </c>
      <c r="F1880" s="17">
        <v>5154</v>
      </c>
      <c r="G1880" s="11" t="s">
        <v>219</v>
      </c>
      <c r="H1880" s="10">
        <f t="shared" si="166"/>
        <v>11076</v>
      </c>
      <c r="I1880" s="11">
        <f t="shared" si="167"/>
        <v>11077</v>
      </c>
      <c r="L1880" s="1" t="s">
        <v>121</v>
      </c>
    </row>
    <row r="1881" spans="1:12" ht="15" hidden="1" customHeight="1" outlineLevel="2" x14ac:dyDescent="0.25">
      <c r="A1881" s="1"/>
      <c r="B1881" s="8" t="str">
        <f t="shared" si="163"/>
        <v>kVA - Channel 60</v>
      </c>
      <c r="C1881" s="1">
        <f t="shared" si="168"/>
        <v>60</v>
      </c>
      <c r="D1881" s="10">
        <f t="shared" si="169"/>
        <v>6115</v>
      </c>
      <c r="F1881" s="17">
        <v>5155</v>
      </c>
      <c r="G1881" s="11" t="s">
        <v>219</v>
      </c>
      <c r="H1881" s="10">
        <f t="shared" si="166"/>
        <v>11078</v>
      </c>
      <c r="I1881" s="11">
        <f t="shared" si="167"/>
        <v>11079</v>
      </c>
      <c r="L1881" s="1" t="s">
        <v>121</v>
      </c>
    </row>
    <row r="1882" spans="1:12" ht="15" hidden="1" customHeight="1" outlineLevel="2" x14ac:dyDescent="0.25">
      <c r="A1882" s="1"/>
      <c r="B1882" s="8" t="str">
        <f t="shared" si="163"/>
        <v>kVA - Channel 61</v>
      </c>
      <c r="C1882" s="1">
        <f t="shared" si="168"/>
        <v>61</v>
      </c>
      <c r="D1882" s="10">
        <f t="shared" si="169"/>
        <v>6116</v>
      </c>
      <c r="F1882" s="17">
        <v>5156</v>
      </c>
      <c r="G1882" s="11" t="s">
        <v>219</v>
      </c>
      <c r="H1882" s="10">
        <f t="shared" si="166"/>
        <v>11080</v>
      </c>
      <c r="I1882" s="11">
        <f t="shared" si="167"/>
        <v>11081</v>
      </c>
      <c r="L1882" s="1" t="s">
        <v>121</v>
      </c>
    </row>
    <row r="1883" spans="1:12" ht="15" hidden="1" customHeight="1" outlineLevel="2" x14ac:dyDescent="0.25">
      <c r="A1883" s="1"/>
      <c r="B1883" s="8" t="str">
        <f t="shared" si="163"/>
        <v>kVA - Channel 62</v>
      </c>
      <c r="C1883" s="1">
        <f t="shared" si="168"/>
        <v>62</v>
      </c>
      <c r="D1883" s="10">
        <f t="shared" si="169"/>
        <v>6117</v>
      </c>
      <c r="F1883" s="17">
        <v>5157</v>
      </c>
      <c r="G1883" s="11" t="s">
        <v>219</v>
      </c>
      <c r="H1883" s="10">
        <f t="shared" si="166"/>
        <v>11082</v>
      </c>
      <c r="I1883" s="11">
        <f t="shared" si="167"/>
        <v>11083</v>
      </c>
      <c r="L1883" s="1" t="s">
        <v>121</v>
      </c>
    </row>
    <row r="1884" spans="1:12" ht="15" hidden="1" customHeight="1" outlineLevel="2" x14ac:dyDescent="0.25">
      <c r="A1884" s="1"/>
      <c r="B1884" s="8" t="str">
        <f t="shared" si="163"/>
        <v>kVA - Channel 63</v>
      </c>
      <c r="C1884" s="1">
        <f t="shared" si="168"/>
        <v>63</v>
      </c>
      <c r="D1884" s="10">
        <f t="shared" si="169"/>
        <v>6118</v>
      </c>
      <c r="F1884" s="17">
        <v>5158</v>
      </c>
      <c r="G1884" s="11" t="s">
        <v>219</v>
      </c>
      <c r="H1884" s="10">
        <f t="shared" si="166"/>
        <v>11084</v>
      </c>
      <c r="I1884" s="11">
        <f t="shared" si="167"/>
        <v>11085</v>
      </c>
      <c r="L1884" s="1" t="s">
        <v>121</v>
      </c>
    </row>
    <row r="1885" spans="1:12" ht="15" hidden="1" customHeight="1" outlineLevel="2" x14ac:dyDescent="0.25">
      <c r="A1885" s="1"/>
      <c r="B1885" s="8" t="str">
        <f t="shared" si="163"/>
        <v>kVA - Channel 64</v>
      </c>
      <c r="C1885" s="1">
        <f t="shared" si="168"/>
        <v>64</v>
      </c>
      <c r="D1885" s="10">
        <f t="shared" si="169"/>
        <v>6119</v>
      </c>
      <c r="F1885" s="17">
        <v>5159</v>
      </c>
      <c r="G1885" s="11" t="s">
        <v>219</v>
      </c>
      <c r="H1885" s="10">
        <f t="shared" si="166"/>
        <v>11086</v>
      </c>
      <c r="I1885" s="11">
        <f t="shared" si="167"/>
        <v>11087</v>
      </c>
      <c r="L1885" s="1" t="s">
        <v>121</v>
      </c>
    </row>
    <row r="1886" spans="1:12" ht="15" hidden="1" customHeight="1" outlineLevel="2" x14ac:dyDescent="0.25">
      <c r="A1886" s="1"/>
      <c r="B1886" s="8" t="str">
        <f t="shared" si="163"/>
        <v>kVA - Channel 65</v>
      </c>
      <c r="C1886" s="1">
        <f t="shared" si="168"/>
        <v>65</v>
      </c>
      <c r="D1886" s="10">
        <f t="shared" si="169"/>
        <v>6120</v>
      </c>
      <c r="F1886" s="17">
        <v>5160</v>
      </c>
      <c r="G1886" s="11" t="s">
        <v>219</v>
      </c>
      <c r="H1886" s="10">
        <f t="shared" si="166"/>
        <v>11088</v>
      </c>
      <c r="I1886" s="11">
        <f t="shared" si="167"/>
        <v>11089</v>
      </c>
      <c r="L1886" s="1" t="s">
        <v>121</v>
      </c>
    </row>
    <row r="1887" spans="1:12" ht="15" hidden="1" customHeight="1" outlineLevel="2" x14ac:dyDescent="0.25">
      <c r="A1887" s="1"/>
      <c r="B1887" s="8" t="str">
        <f t="shared" ref="B1887:B1917" si="170">CONCATENATE("kVA - Channel ",C1887)</f>
        <v>kVA - Channel 66</v>
      </c>
      <c r="C1887" s="1">
        <f t="shared" ref="C1887:C1917" si="171">C1886+1</f>
        <v>66</v>
      </c>
      <c r="D1887" s="10">
        <f t="shared" ref="D1887:D1917" si="172">D1886+1</f>
        <v>6121</v>
      </c>
      <c r="F1887" s="17">
        <v>5161</v>
      </c>
      <c r="G1887" s="11" t="s">
        <v>219</v>
      </c>
      <c r="H1887" s="10">
        <f t="shared" si="166"/>
        <v>11090</v>
      </c>
      <c r="I1887" s="11">
        <f t="shared" si="167"/>
        <v>11091</v>
      </c>
      <c r="L1887" s="1" t="s">
        <v>121</v>
      </c>
    </row>
    <row r="1888" spans="1:12" ht="15" hidden="1" customHeight="1" outlineLevel="2" x14ac:dyDescent="0.25">
      <c r="A1888" s="1"/>
      <c r="B1888" s="8" t="str">
        <f t="shared" si="170"/>
        <v>kVA - Channel 67</v>
      </c>
      <c r="C1888" s="1">
        <f t="shared" si="171"/>
        <v>67</v>
      </c>
      <c r="D1888" s="10">
        <f t="shared" si="172"/>
        <v>6122</v>
      </c>
      <c r="F1888" s="17">
        <v>5162</v>
      </c>
      <c r="G1888" s="11" t="s">
        <v>219</v>
      </c>
      <c r="H1888" s="10">
        <f t="shared" ref="H1888:H1917" si="173">I1887+1</f>
        <v>11092</v>
      </c>
      <c r="I1888" s="11">
        <f t="shared" ref="I1888:I1917" si="174">+H1888+1</f>
        <v>11093</v>
      </c>
      <c r="L1888" s="1" t="s">
        <v>121</v>
      </c>
    </row>
    <row r="1889" spans="1:12" ht="15" hidden="1" customHeight="1" outlineLevel="2" x14ac:dyDescent="0.25">
      <c r="A1889" s="1"/>
      <c r="B1889" s="8" t="str">
        <f t="shared" si="170"/>
        <v>kVA - Channel 68</v>
      </c>
      <c r="C1889" s="1">
        <f t="shared" si="171"/>
        <v>68</v>
      </c>
      <c r="D1889" s="10">
        <f t="shared" si="172"/>
        <v>6123</v>
      </c>
      <c r="F1889" s="17">
        <v>5163</v>
      </c>
      <c r="G1889" s="11" t="s">
        <v>219</v>
      </c>
      <c r="H1889" s="10">
        <f t="shared" si="173"/>
        <v>11094</v>
      </c>
      <c r="I1889" s="11">
        <f t="shared" si="174"/>
        <v>11095</v>
      </c>
      <c r="L1889" s="1" t="s">
        <v>121</v>
      </c>
    </row>
    <row r="1890" spans="1:12" ht="15" hidden="1" customHeight="1" outlineLevel="2" x14ac:dyDescent="0.25">
      <c r="A1890" s="1"/>
      <c r="B1890" s="8" t="str">
        <f t="shared" si="170"/>
        <v>kVA - Channel 69</v>
      </c>
      <c r="C1890" s="1">
        <f t="shared" si="171"/>
        <v>69</v>
      </c>
      <c r="D1890" s="10">
        <f t="shared" si="172"/>
        <v>6124</v>
      </c>
      <c r="F1890" s="17">
        <v>5164</v>
      </c>
      <c r="G1890" s="11" t="s">
        <v>219</v>
      </c>
      <c r="H1890" s="10">
        <f t="shared" si="173"/>
        <v>11096</v>
      </c>
      <c r="I1890" s="11">
        <f t="shared" si="174"/>
        <v>11097</v>
      </c>
      <c r="L1890" s="1" t="s">
        <v>121</v>
      </c>
    </row>
    <row r="1891" spans="1:12" ht="15" hidden="1" customHeight="1" outlineLevel="2" x14ac:dyDescent="0.25">
      <c r="A1891" s="1"/>
      <c r="B1891" s="8" t="str">
        <f t="shared" si="170"/>
        <v>kVA - Channel 70</v>
      </c>
      <c r="C1891" s="1">
        <f t="shared" si="171"/>
        <v>70</v>
      </c>
      <c r="D1891" s="10">
        <f t="shared" si="172"/>
        <v>6125</v>
      </c>
      <c r="F1891" s="17">
        <v>5165</v>
      </c>
      <c r="G1891" s="11" t="s">
        <v>219</v>
      </c>
      <c r="H1891" s="10">
        <f t="shared" si="173"/>
        <v>11098</v>
      </c>
      <c r="I1891" s="11">
        <f t="shared" si="174"/>
        <v>11099</v>
      </c>
      <c r="L1891" s="1" t="s">
        <v>121</v>
      </c>
    </row>
    <row r="1892" spans="1:12" ht="15" hidden="1" customHeight="1" outlineLevel="2" x14ac:dyDescent="0.25">
      <c r="A1892" s="1"/>
      <c r="B1892" s="8" t="str">
        <f t="shared" si="170"/>
        <v>kVA - Channel 71</v>
      </c>
      <c r="C1892" s="1">
        <f t="shared" si="171"/>
        <v>71</v>
      </c>
      <c r="D1892" s="10">
        <f t="shared" si="172"/>
        <v>6126</v>
      </c>
      <c r="F1892" s="17">
        <v>5166</v>
      </c>
      <c r="G1892" s="11" t="s">
        <v>219</v>
      </c>
      <c r="H1892" s="10">
        <f t="shared" si="173"/>
        <v>11100</v>
      </c>
      <c r="I1892" s="11">
        <f t="shared" si="174"/>
        <v>11101</v>
      </c>
      <c r="L1892" s="1" t="s">
        <v>121</v>
      </c>
    </row>
    <row r="1893" spans="1:12" ht="15" hidden="1" customHeight="1" outlineLevel="2" x14ac:dyDescent="0.25">
      <c r="A1893" s="1"/>
      <c r="B1893" s="8" t="str">
        <f t="shared" si="170"/>
        <v>kVA - Channel 72</v>
      </c>
      <c r="C1893" s="1">
        <f t="shared" si="171"/>
        <v>72</v>
      </c>
      <c r="D1893" s="10">
        <f t="shared" si="172"/>
        <v>6127</v>
      </c>
      <c r="F1893" s="17">
        <v>5167</v>
      </c>
      <c r="G1893" s="11" t="s">
        <v>219</v>
      </c>
      <c r="H1893" s="10">
        <f t="shared" si="173"/>
        <v>11102</v>
      </c>
      <c r="I1893" s="11">
        <f t="shared" si="174"/>
        <v>11103</v>
      </c>
      <c r="L1893" s="1" t="s">
        <v>121</v>
      </c>
    </row>
    <row r="1894" spans="1:12" ht="15" hidden="1" customHeight="1" outlineLevel="2" x14ac:dyDescent="0.25">
      <c r="A1894" s="1"/>
      <c r="B1894" s="8" t="str">
        <f t="shared" si="170"/>
        <v>kVA - Channel 73</v>
      </c>
      <c r="C1894" s="1">
        <f t="shared" si="171"/>
        <v>73</v>
      </c>
      <c r="D1894" s="10">
        <f t="shared" si="172"/>
        <v>6128</v>
      </c>
      <c r="F1894" s="17">
        <v>5168</v>
      </c>
      <c r="G1894" s="11" t="s">
        <v>219</v>
      </c>
      <c r="H1894" s="10">
        <f t="shared" si="173"/>
        <v>11104</v>
      </c>
      <c r="I1894" s="11">
        <f t="shared" si="174"/>
        <v>11105</v>
      </c>
      <c r="L1894" s="1" t="s">
        <v>121</v>
      </c>
    </row>
    <row r="1895" spans="1:12" ht="15" hidden="1" customHeight="1" outlineLevel="2" x14ac:dyDescent="0.25">
      <c r="A1895" s="1"/>
      <c r="B1895" s="8" t="str">
        <f t="shared" si="170"/>
        <v>kVA - Channel 74</v>
      </c>
      <c r="C1895" s="1">
        <f t="shared" si="171"/>
        <v>74</v>
      </c>
      <c r="D1895" s="10">
        <f t="shared" si="172"/>
        <v>6129</v>
      </c>
      <c r="F1895" s="17">
        <v>5169</v>
      </c>
      <c r="G1895" s="11" t="s">
        <v>219</v>
      </c>
      <c r="H1895" s="10">
        <f t="shared" si="173"/>
        <v>11106</v>
      </c>
      <c r="I1895" s="11">
        <f t="shared" si="174"/>
        <v>11107</v>
      </c>
      <c r="L1895" s="1" t="s">
        <v>121</v>
      </c>
    </row>
    <row r="1896" spans="1:12" ht="15" hidden="1" customHeight="1" outlineLevel="2" x14ac:dyDescent="0.25">
      <c r="A1896" s="1"/>
      <c r="B1896" s="8" t="str">
        <f t="shared" si="170"/>
        <v>kVA - Channel 75</v>
      </c>
      <c r="C1896" s="1">
        <f t="shared" si="171"/>
        <v>75</v>
      </c>
      <c r="D1896" s="10">
        <f t="shared" si="172"/>
        <v>6130</v>
      </c>
      <c r="F1896" s="17">
        <v>5170</v>
      </c>
      <c r="G1896" s="11" t="s">
        <v>219</v>
      </c>
      <c r="H1896" s="10">
        <f t="shared" si="173"/>
        <v>11108</v>
      </c>
      <c r="I1896" s="11">
        <f t="shared" si="174"/>
        <v>11109</v>
      </c>
      <c r="L1896" s="1" t="s">
        <v>121</v>
      </c>
    </row>
    <row r="1897" spans="1:12" ht="15" hidden="1" customHeight="1" outlineLevel="2" x14ac:dyDescent="0.25">
      <c r="A1897" s="1"/>
      <c r="B1897" s="8" t="str">
        <f t="shared" si="170"/>
        <v>kVA - Channel 76</v>
      </c>
      <c r="C1897" s="1">
        <f t="shared" si="171"/>
        <v>76</v>
      </c>
      <c r="D1897" s="10">
        <f t="shared" si="172"/>
        <v>6131</v>
      </c>
      <c r="F1897" s="17">
        <v>5171</v>
      </c>
      <c r="G1897" s="11" t="s">
        <v>219</v>
      </c>
      <c r="H1897" s="10">
        <f t="shared" si="173"/>
        <v>11110</v>
      </c>
      <c r="I1897" s="11">
        <f t="shared" si="174"/>
        <v>11111</v>
      </c>
      <c r="L1897" s="1" t="s">
        <v>121</v>
      </c>
    </row>
    <row r="1898" spans="1:12" ht="15" hidden="1" customHeight="1" outlineLevel="2" x14ac:dyDescent="0.25">
      <c r="A1898" s="1"/>
      <c r="B1898" s="8" t="str">
        <f t="shared" si="170"/>
        <v>kVA - Channel 77</v>
      </c>
      <c r="C1898" s="1">
        <f t="shared" si="171"/>
        <v>77</v>
      </c>
      <c r="D1898" s="10">
        <f t="shared" si="172"/>
        <v>6132</v>
      </c>
      <c r="F1898" s="17">
        <v>5172</v>
      </c>
      <c r="G1898" s="11" t="s">
        <v>219</v>
      </c>
      <c r="H1898" s="10">
        <f t="shared" si="173"/>
        <v>11112</v>
      </c>
      <c r="I1898" s="11">
        <f t="shared" si="174"/>
        <v>11113</v>
      </c>
      <c r="L1898" s="1" t="s">
        <v>121</v>
      </c>
    </row>
    <row r="1899" spans="1:12" ht="15" hidden="1" customHeight="1" outlineLevel="2" x14ac:dyDescent="0.25">
      <c r="A1899" s="1"/>
      <c r="B1899" s="8" t="str">
        <f t="shared" si="170"/>
        <v>kVA - Channel 78</v>
      </c>
      <c r="C1899" s="1">
        <f t="shared" si="171"/>
        <v>78</v>
      </c>
      <c r="D1899" s="10">
        <f t="shared" si="172"/>
        <v>6133</v>
      </c>
      <c r="F1899" s="17">
        <v>5173</v>
      </c>
      <c r="G1899" s="11" t="s">
        <v>219</v>
      </c>
      <c r="H1899" s="10">
        <f t="shared" si="173"/>
        <v>11114</v>
      </c>
      <c r="I1899" s="11">
        <f t="shared" si="174"/>
        <v>11115</v>
      </c>
      <c r="L1899" s="1" t="s">
        <v>121</v>
      </c>
    </row>
    <row r="1900" spans="1:12" ht="15" hidden="1" customHeight="1" outlineLevel="2" x14ac:dyDescent="0.25">
      <c r="A1900" s="1"/>
      <c r="B1900" s="8" t="str">
        <f t="shared" si="170"/>
        <v>kVA - Channel 79</v>
      </c>
      <c r="C1900" s="1">
        <f t="shared" si="171"/>
        <v>79</v>
      </c>
      <c r="D1900" s="10">
        <f t="shared" si="172"/>
        <v>6134</v>
      </c>
      <c r="F1900" s="17">
        <v>5174</v>
      </c>
      <c r="G1900" s="11" t="s">
        <v>219</v>
      </c>
      <c r="H1900" s="10">
        <f t="shared" si="173"/>
        <v>11116</v>
      </c>
      <c r="I1900" s="11">
        <f t="shared" si="174"/>
        <v>11117</v>
      </c>
      <c r="L1900" s="1" t="s">
        <v>121</v>
      </c>
    </row>
    <row r="1901" spans="1:12" ht="15" hidden="1" customHeight="1" outlineLevel="2" x14ac:dyDescent="0.25">
      <c r="A1901" s="1"/>
      <c r="B1901" s="8" t="str">
        <f t="shared" si="170"/>
        <v>kVA - Channel 80</v>
      </c>
      <c r="C1901" s="1">
        <f t="shared" si="171"/>
        <v>80</v>
      </c>
      <c r="D1901" s="10">
        <f t="shared" si="172"/>
        <v>6135</v>
      </c>
      <c r="F1901" s="17">
        <v>5175</v>
      </c>
      <c r="G1901" s="11" t="s">
        <v>219</v>
      </c>
      <c r="H1901" s="10">
        <f t="shared" si="173"/>
        <v>11118</v>
      </c>
      <c r="I1901" s="11">
        <f t="shared" si="174"/>
        <v>11119</v>
      </c>
      <c r="L1901" s="1" t="s">
        <v>121</v>
      </c>
    </row>
    <row r="1902" spans="1:12" ht="15" hidden="1" customHeight="1" outlineLevel="2" x14ac:dyDescent="0.25">
      <c r="A1902" s="1"/>
      <c r="B1902" s="8" t="str">
        <f t="shared" si="170"/>
        <v>kVA - Channel 81</v>
      </c>
      <c r="C1902" s="1">
        <f t="shared" si="171"/>
        <v>81</v>
      </c>
      <c r="D1902" s="10">
        <f t="shared" si="172"/>
        <v>6136</v>
      </c>
      <c r="F1902" s="17">
        <v>5176</v>
      </c>
      <c r="G1902" s="11" t="s">
        <v>219</v>
      </c>
      <c r="H1902" s="10">
        <f t="shared" si="173"/>
        <v>11120</v>
      </c>
      <c r="I1902" s="11">
        <f t="shared" si="174"/>
        <v>11121</v>
      </c>
      <c r="L1902" s="1" t="s">
        <v>121</v>
      </c>
    </row>
    <row r="1903" spans="1:12" ht="15" hidden="1" customHeight="1" outlineLevel="2" x14ac:dyDescent="0.25">
      <c r="A1903" s="1"/>
      <c r="B1903" s="8" t="str">
        <f t="shared" si="170"/>
        <v>kVA - Channel 82</v>
      </c>
      <c r="C1903" s="1">
        <f t="shared" si="171"/>
        <v>82</v>
      </c>
      <c r="D1903" s="10">
        <f t="shared" si="172"/>
        <v>6137</v>
      </c>
      <c r="F1903" s="17">
        <v>5177</v>
      </c>
      <c r="G1903" s="11" t="s">
        <v>219</v>
      </c>
      <c r="H1903" s="10">
        <f t="shared" si="173"/>
        <v>11122</v>
      </c>
      <c r="I1903" s="11">
        <f t="shared" si="174"/>
        <v>11123</v>
      </c>
      <c r="L1903" s="1" t="s">
        <v>121</v>
      </c>
    </row>
    <row r="1904" spans="1:12" ht="15" hidden="1" customHeight="1" outlineLevel="2" x14ac:dyDescent="0.25">
      <c r="A1904" s="1"/>
      <c r="B1904" s="8" t="str">
        <f t="shared" si="170"/>
        <v>kVA - Channel 83</v>
      </c>
      <c r="C1904" s="1">
        <f t="shared" si="171"/>
        <v>83</v>
      </c>
      <c r="D1904" s="10">
        <f t="shared" si="172"/>
        <v>6138</v>
      </c>
      <c r="F1904" s="17">
        <v>5178</v>
      </c>
      <c r="G1904" s="11" t="s">
        <v>219</v>
      </c>
      <c r="H1904" s="10">
        <f t="shared" si="173"/>
        <v>11124</v>
      </c>
      <c r="I1904" s="11">
        <f t="shared" si="174"/>
        <v>11125</v>
      </c>
      <c r="L1904" s="1" t="s">
        <v>121</v>
      </c>
    </row>
    <row r="1905" spans="1:16" ht="15.75" hidden="1" customHeight="1" outlineLevel="2" x14ac:dyDescent="0.25">
      <c r="B1905" s="8" t="str">
        <f t="shared" si="170"/>
        <v>kVA - Channel 84</v>
      </c>
      <c r="C1905" s="1">
        <f t="shared" si="171"/>
        <v>84</v>
      </c>
      <c r="D1905" s="10">
        <f t="shared" si="172"/>
        <v>6139</v>
      </c>
      <c r="F1905" s="17">
        <v>5179</v>
      </c>
      <c r="G1905" s="11" t="s">
        <v>219</v>
      </c>
      <c r="H1905" s="10">
        <f t="shared" si="173"/>
        <v>11126</v>
      </c>
      <c r="I1905" s="11">
        <f t="shared" si="174"/>
        <v>11127</v>
      </c>
      <c r="L1905" s="1" t="s">
        <v>121</v>
      </c>
    </row>
    <row r="1906" spans="1:16" ht="15.75" hidden="1" customHeight="1" outlineLevel="2" x14ac:dyDescent="0.25">
      <c r="B1906" s="8" t="str">
        <f t="shared" si="170"/>
        <v>kVA - Channel 85</v>
      </c>
      <c r="C1906" s="1">
        <f t="shared" si="171"/>
        <v>85</v>
      </c>
      <c r="D1906" s="10">
        <f t="shared" si="172"/>
        <v>6140</v>
      </c>
      <c r="F1906" s="17">
        <v>5180</v>
      </c>
      <c r="G1906" s="11" t="s">
        <v>219</v>
      </c>
      <c r="H1906" s="10">
        <f t="shared" si="173"/>
        <v>11128</v>
      </c>
      <c r="I1906" s="11">
        <f t="shared" si="174"/>
        <v>11129</v>
      </c>
      <c r="L1906" s="1" t="s">
        <v>121</v>
      </c>
    </row>
    <row r="1907" spans="1:16" ht="15.75" hidden="1" customHeight="1" outlineLevel="2" x14ac:dyDescent="0.25">
      <c r="B1907" s="8" t="str">
        <f t="shared" si="170"/>
        <v>kVA - Channel 86</v>
      </c>
      <c r="C1907" s="1">
        <f t="shared" si="171"/>
        <v>86</v>
      </c>
      <c r="D1907" s="10">
        <f t="shared" si="172"/>
        <v>6141</v>
      </c>
      <c r="F1907" s="17">
        <v>5181</v>
      </c>
      <c r="G1907" s="11" t="s">
        <v>219</v>
      </c>
      <c r="H1907" s="10">
        <f t="shared" si="173"/>
        <v>11130</v>
      </c>
      <c r="I1907" s="11">
        <f t="shared" si="174"/>
        <v>11131</v>
      </c>
      <c r="L1907" s="1" t="s">
        <v>121</v>
      </c>
    </row>
    <row r="1908" spans="1:16" ht="15.75" hidden="1" customHeight="1" outlineLevel="2" x14ac:dyDescent="0.25">
      <c r="B1908" s="8" t="str">
        <f t="shared" si="170"/>
        <v>kVA - Channel 87</v>
      </c>
      <c r="C1908" s="1">
        <f t="shared" si="171"/>
        <v>87</v>
      </c>
      <c r="D1908" s="10">
        <f t="shared" si="172"/>
        <v>6142</v>
      </c>
      <c r="F1908" s="17">
        <v>5182</v>
      </c>
      <c r="G1908" s="11" t="s">
        <v>219</v>
      </c>
      <c r="H1908" s="10">
        <f t="shared" si="173"/>
        <v>11132</v>
      </c>
      <c r="I1908" s="11">
        <f t="shared" si="174"/>
        <v>11133</v>
      </c>
      <c r="L1908" s="1" t="s">
        <v>121</v>
      </c>
    </row>
    <row r="1909" spans="1:16" ht="15.75" hidden="1" customHeight="1" outlineLevel="2" x14ac:dyDescent="0.25">
      <c r="B1909" s="8" t="str">
        <f t="shared" si="170"/>
        <v>kVA - Channel 88</v>
      </c>
      <c r="C1909" s="1">
        <f t="shared" si="171"/>
        <v>88</v>
      </c>
      <c r="D1909" s="10">
        <f t="shared" si="172"/>
        <v>6143</v>
      </c>
      <c r="F1909" s="17">
        <v>5183</v>
      </c>
      <c r="G1909" s="11" t="s">
        <v>219</v>
      </c>
      <c r="H1909" s="10">
        <f t="shared" si="173"/>
        <v>11134</v>
      </c>
      <c r="I1909" s="11">
        <f t="shared" si="174"/>
        <v>11135</v>
      </c>
      <c r="L1909" s="1" t="s">
        <v>121</v>
      </c>
    </row>
    <row r="1910" spans="1:16" ht="15.75" hidden="1" customHeight="1" outlineLevel="2" x14ac:dyDescent="0.25">
      <c r="B1910" s="8" t="str">
        <f t="shared" si="170"/>
        <v>kVA - Channel 89</v>
      </c>
      <c r="C1910" s="1">
        <f t="shared" si="171"/>
        <v>89</v>
      </c>
      <c r="D1910" s="10">
        <f t="shared" si="172"/>
        <v>6144</v>
      </c>
      <c r="F1910" s="17">
        <v>5184</v>
      </c>
      <c r="G1910" s="11" t="s">
        <v>219</v>
      </c>
      <c r="H1910" s="10">
        <f t="shared" si="173"/>
        <v>11136</v>
      </c>
      <c r="I1910" s="11">
        <f t="shared" si="174"/>
        <v>11137</v>
      </c>
      <c r="L1910" s="1" t="s">
        <v>121</v>
      </c>
    </row>
    <row r="1911" spans="1:16" ht="15.75" hidden="1" customHeight="1" outlineLevel="2" x14ac:dyDescent="0.25">
      <c r="B1911" s="8" t="str">
        <f t="shared" si="170"/>
        <v>kVA - Channel 90</v>
      </c>
      <c r="C1911" s="1">
        <f t="shared" si="171"/>
        <v>90</v>
      </c>
      <c r="D1911" s="10">
        <f t="shared" si="172"/>
        <v>6145</v>
      </c>
      <c r="F1911" s="17">
        <v>5185</v>
      </c>
      <c r="G1911" s="11" t="s">
        <v>219</v>
      </c>
      <c r="H1911" s="10">
        <f t="shared" si="173"/>
        <v>11138</v>
      </c>
      <c r="I1911" s="11">
        <f t="shared" si="174"/>
        <v>11139</v>
      </c>
      <c r="L1911" s="1" t="s">
        <v>121</v>
      </c>
    </row>
    <row r="1912" spans="1:16" ht="15.75" hidden="1" customHeight="1" outlineLevel="2" x14ac:dyDescent="0.25">
      <c r="B1912" s="8" t="str">
        <f t="shared" si="170"/>
        <v>kVA - Channel 91</v>
      </c>
      <c r="C1912" s="1">
        <f t="shared" si="171"/>
        <v>91</v>
      </c>
      <c r="D1912" s="10">
        <f t="shared" si="172"/>
        <v>6146</v>
      </c>
      <c r="F1912" s="17">
        <v>5186</v>
      </c>
      <c r="G1912" s="11" t="s">
        <v>219</v>
      </c>
      <c r="H1912" s="10">
        <f t="shared" si="173"/>
        <v>11140</v>
      </c>
      <c r="I1912" s="11">
        <f t="shared" si="174"/>
        <v>11141</v>
      </c>
      <c r="L1912" s="1" t="s">
        <v>121</v>
      </c>
    </row>
    <row r="1913" spans="1:16" ht="15.75" hidden="1" customHeight="1" outlineLevel="2" x14ac:dyDescent="0.25">
      <c r="B1913" s="8" t="str">
        <f t="shared" si="170"/>
        <v>kVA - Channel 92</v>
      </c>
      <c r="C1913" s="1">
        <f t="shared" si="171"/>
        <v>92</v>
      </c>
      <c r="D1913" s="10">
        <f t="shared" si="172"/>
        <v>6147</v>
      </c>
      <c r="F1913" s="17">
        <v>5187</v>
      </c>
      <c r="G1913" s="11" t="s">
        <v>219</v>
      </c>
      <c r="H1913" s="10">
        <f t="shared" si="173"/>
        <v>11142</v>
      </c>
      <c r="I1913" s="11">
        <f t="shared" si="174"/>
        <v>11143</v>
      </c>
      <c r="L1913" s="1" t="s">
        <v>121</v>
      </c>
    </row>
    <row r="1914" spans="1:16" ht="15.75" hidden="1" customHeight="1" outlineLevel="2" x14ac:dyDescent="0.25">
      <c r="B1914" s="8" t="str">
        <f t="shared" si="170"/>
        <v>kVA - Channel 93</v>
      </c>
      <c r="C1914" s="1">
        <f t="shared" si="171"/>
        <v>93</v>
      </c>
      <c r="D1914" s="10">
        <f t="shared" si="172"/>
        <v>6148</v>
      </c>
      <c r="F1914" s="17">
        <v>5188</v>
      </c>
      <c r="G1914" s="11" t="s">
        <v>219</v>
      </c>
      <c r="H1914" s="10">
        <f t="shared" si="173"/>
        <v>11144</v>
      </c>
      <c r="I1914" s="11">
        <f t="shared" si="174"/>
        <v>11145</v>
      </c>
      <c r="L1914" s="1" t="s">
        <v>121</v>
      </c>
    </row>
    <row r="1915" spans="1:16" ht="15.75" hidden="1" customHeight="1" outlineLevel="2" x14ac:dyDescent="0.25">
      <c r="B1915" s="8" t="str">
        <f t="shared" si="170"/>
        <v>kVA - Channel 94</v>
      </c>
      <c r="C1915" s="1">
        <f t="shared" si="171"/>
        <v>94</v>
      </c>
      <c r="D1915" s="10">
        <f t="shared" si="172"/>
        <v>6149</v>
      </c>
      <c r="F1915" s="17">
        <v>5189</v>
      </c>
      <c r="G1915" s="11" t="s">
        <v>219</v>
      </c>
      <c r="H1915" s="10">
        <f t="shared" si="173"/>
        <v>11146</v>
      </c>
      <c r="I1915" s="11">
        <f t="shared" si="174"/>
        <v>11147</v>
      </c>
      <c r="L1915" s="1" t="s">
        <v>121</v>
      </c>
    </row>
    <row r="1916" spans="1:16" ht="15.75" hidden="1" customHeight="1" outlineLevel="2" x14ac:dyDescent="0.25">
      <c r="B1916" s="8" t="str">
        <f t="shared" si="170"/>
        <v>kVA - Channel 95</v>
      </c>
      <c r="C1916" s="1">
        <f t="shared" si="171"/>
        <v>95</v>
      </c>
      <c r="D1916" s="10">
        <f t="shared" si="172"/>
        <v>6150</v>
      </c>
      <c r="F1916" s="17">
        <v>5190</v>
      </c>
      <c r="G1916" s="11" t="s">
        <v>219</v>
      </c>
      <c r="H1916" s="10">
        <f t="shared" si="173"/>
        <v>11148</v>
      </c>
      <c r="I1916" s="11">
        <f t="shared" si="174"/>
        <v>11149</v>
      </c>
      <c r="L1916" s="1" t="s">
        <v>121</v>
      </c>
    </row>
    <row r="1917" spans="1:16" ht="15.75" hidden="1" customHeight="1" outlineLevel="2" x14ac:dyDescent="0.25">
      <c r="B1917" s="8" t="str">
        <f t="shared" si="170"/>
        <v>kVA - Channel 96</v>
      </c>
      <c r="C1917" s="1">
        <f t="shared" si="171"/>
        <v>96</v>
      </c>
      <c r="D1917" s="10">
        <f t="shared" si="172"/>
        <v>6151</v>
      </c>
      <c r="F1917" s="17">
        <v>5191</v>
      </c>
      <c r="G1917" s="11" t="s">
        <v>219</v>
      </c>
      <c r="H1917" s="10">
        <f t="shared" si="173"/>
        <v>11150</v>
      </c>
      <c r="I1917" s="11">
        <f t="shared" si="174"/>
        <v>11151</v>
      </c>
      <c r="L1917" s="1" t="s">
        <v>121</v>
      </c>
    </row>
    <row r="1918" spans="1:16" outlineLevel="1" collapsed="1" x14ac:dyDescent="0.25"/>
    <row r="1919" spans="1:16" s="9" customFormat="1" outlineLevel="1" x14ac:dyDescent="0.25">
      <c r="A1919" s="7"/>
      <c r="B1919" s="8" t="s">
        <v>13</v>
      </c>
      <c r="C1919" s="8"/>
      <c r="D1919" s="10">
        <f>E1821+1</f>
        <v>6152</v>
      </c>
      <c r="E1919" s="1">
        <f>D2015</f>
        <v>6247</v>
      </c>
      <c r="F1919" s="17" t="s">
        <v>13</v>
      </c>
      <c r="G1919" s="11" t="s">
        <v>219</v>
      </c>
      <c r="H1919" s="10">
        <f>I1821+1</f>
        <v>11152</v>
      </c>
      <c r="I1919" s="11">
        <f>I2015</f>
        <v>11343</v>
      </c>
      <c r="J1919" s="1"/>
      <c r="K1919" s="11"/>
      <c r="L1919" s="1" t="s">
        <v>121</v>
      </c>
      <c r="M1919" s="1"/>
      <c r="N1919" s="1"/>
      <c r="O1919" s="1"/>
      <c r="P1919" s="8"/>
    </row>
    <row r="1920" spans="1:16" ht="15.75" hidden="1" customHeight="1" outlineLevel="2" x14ac:dyDescent="0.25">
      <c r="B1920" s="8" t="str">
        <f>CONCATENATE("Current - Channel ",C1920)</f>
        <v>Current - Channel 1</v>
      </c>
      <c r="C1920" s="1">
        <v>1</v>
      </c>
      <c r="D1920" s="10">
        <f>D1919</f>
        <v>6152</v>
      </c>
      <c r="F1920" s="17">
        <v>5192</v>
      </c>
      <c r="G1920" s="11" t="s">
        <v>219</v>
      </c>
      <c r="H1920" s="10">
        <f>H1919</f>
        <v>11152</v>
      </c>
      <c r="I1920" s="11">
        <f>+H1920+1</f>
        <v>11153</v>
      </c>
      <c r="L1920" s="1" t="s">
        <v>121</v>
      </c>
    </row>
    <row r="1921" spans="1:12" ht="15" hidden="1" customHeight="1" outlineLevel="2" x14ac:dyDescent="0.25">
      <c r="A1921" s="1"/>
      <c r="B1921" s="8" t="str">
        <f t="shared" ref="B1921:B1984" si="175">CONCATENATE("Current - Channel ",C1921)</f>
        <v>Current - Channel 2</v>
      </c>
      <c r="C1921" s="1">
        <f t="shared" ref="C1921:C1952" si="176">C1920+1</f>
        <v>2</v>
      </c>
      <c r="D1921" s="10">
        <f t="shared" ref="D1921:D1952" si="177">D1920+1</f>
        <v>6153</v>
      </c>
      <c r="F1921" s="17">
        <v>5193</v>
      </c>
      <c r="G1921" s="11" t="s">
        <v>219</v>
      </c>
      <c r="H1921" s="10">
        <f>I1920+1</f>
        <v>11154</v>
      </c>
      <c r="I1921" s="11">
        <f>+H1921+1</f>
        <v>11155</v>
      </c>
      <c r="L1921" s="1" t="s">
        <v>121</v>
      </c>
    </row>
    <row r="1922" spans="1:12" ht="15" hidden="1" customHeight="1" outlineLevel="2" x14ac:dyDescent="0.25">
      <c r="A1922" s="1"/>
      <c r="B1922" s="8" t="str">
        <f t="shared" si="175"/>
        <v>Current - Channel 3</v>
      </c>
      <c r="C1922" s="1">
        <f t="shared" si="176"/>
        <v>3</v>
      </c>
      <c r="D1922" s="10">
        <f t="shared" si="177"/>
        <v>6154</v>
      </c>
      <c r="F1922" s="17">
        <v>5194</v>
      </c>
      <c r="G1922" s="11" t="s">
        <v>219</v>
      </c>
      <c r="H1922" s="10">
        <f t="shared" ref="H1922:H1985" si="178">I1921+1</f>
        <v>11156</v>
      </c>
      <c r="I1922" s="11">
        <f t="shared" ref="I1922:I1985" si="179">+H1922+1</f>
        <v>11157</v>
      </c>
      <c r="L1922" s="1" t="s">
        <v>121</v>
      </c>
    </row>
    <row r="1923" spans="1:12" ht="15" hidden="1" customHeight="1" outlineLevel="2" x14ac:dyDescent="0.25">
      <c r="A1923" s="1"/>
      <c r="B1923" s="8" t="str">
        <f t="shared" si="175"/>
        <v>Current - Channel 4</v>
      </c>
      <c r="C1923" s="1">
        <f t="shared" si="176"/>
        <v>4</v>
      </c>
      <c r="D1923" s="10">
        <f t="shared" si="177"/>
        <v>6155</v>
      </c>
      <c r="F1923" s="17">
        <v>5195</v>
      </c>
      <c r="G1923" s="11" t="s">
        <v>219</v>
      </c>
      <c r="H1923" s="10">
        <f t="shared" si="178"/>
        <v>11158</v>
      </c>
      <c r="I1923" s="11">
        <f t="shared" si="179"/>
        <v>11159</v>
      </c>
      <c r="L1923" s="1" t="s">
        <v>121</v>
      </c>
    </row>
    <row r="1924" spans="1:12" ht="15" hidden="1" customHeight="1" outlineLevel="2" x14ac:dyDescent="0.25">
      <c r="A1924" s="1"/>
      <c r="B1924" s="8" t="str">
        <f t="shared" si="175"/>
        <v>Current - Channel 5</v>
      </c>
      <c r="C1924" s="1">
        <f t="shared" si="176"/>
        <v>5</v>
      </c>
      <c r="D1924" s="10">
        <f t="shared" si="177"/>
        <v>6156</v>
      </c>
      <c r="F1924" s="17">
        <v>5196</v>
      </c>
      <c r="G1924" s="11" t="s">
        <v>219</v>
      </c>
      <c r="H1924" s="10">
        <f t="shared" si="178"/>
        <v>11160</v>
      </c>
      <c r="I1924" s="11">
        <f t="shared" si="179"/>
        <v>11161</v>
      </c>
      <c r="L1924" s="1" t="s">
        <v>121</v>
      </c>
    </row>
    <row r="1925" spans="1:12" ht="15" hidden="1" customHeight="1" outlineLevel="2" x14ac:dyDescent="0.25">
      <c r="A1925" s="1"/>
      <c r="B1925" s="8" t="str">
        <f t="shared" si="175"/>
        <v>Current - Channel 6</v>
      </c>
      <c r="C1925" s="1">
        <f t="shared" si="176"/>
        <v>6</v>
      </c>
      <c r="D1925" s="10">
        <f t="shared" si="177"/>
        <v>6157</v>
      </c>
      <c r="F1925" s="17">
        <v>5197</v>
      </c>
      <c r="G1925" s="11" t="s">
        <v>219</v>
      </c>
      <c r="H1925" s="10">
        <f t="shared" si="178"/>
        <v>11162</v>
      </c>
      <c r="I1925" s="11">
        <f t="shared" si="179"/>
        <v>11163</v>
      </c>
      <c r="L1925" s="1" t="s">
        <v>121</v>
      </c>
    </row>
    <row r="1926" spans="1:12" ht="15" hidden="1" customHeight="1" outlineLevel="2" x14ac:dyDescent="0.25">
      <c r="A1926" s="1"/>
      <c r="B1926" s="8" t="str">
        <f t="shared" si="175"/>
        <v>Current - Channel 7</v>
      </c>
      <c r="C1926" s="1">
        <f t="shared" si="176"/>
        <v>7</v>
      </c>
      <c r="D1926" s="10">
        <f t="shared" si="177"/>
        <v>6158</v>
      </c>
      <c r="F1926" s="17">
        <v>5198</v>
      </c>
      <c r="G1926" s="11" t="s">
        <v>219</v>
      </c>
      <c r="H1926" s="10">
        <f t="shared" si="178"/>
        <v>11164</v>
      </c>
      <c r="I1926" s="11">
        <f t="shared" si="179"/>
        <v>11165</v>
      </c>
      <c r="L1926" s="1" t="s">
        <v>121</v>
      </c>
    </row>
    <row r="1927" spans="1:12" ht="15" hidden="1" customHeight="1" outlineLevel="2" x14ac:dyDescent="0.25">
      <c r="A1927" s="1"/>
      <c r="B1927" s="8" t="str">
        <f t="shared" si="175"/>
        <v>Current - Channel 8</v>
      </c>
      <c r="C1927" s="1">
        <f t="shared" si="176"/>
        <v>8</v>
      </c>
      <c r="D1927" s="10">
        <f t="shared" si="177"/>
        <v>6159</v>
      </c>
      <c r="F1927" s="17">
        <v>5199</v>
      </c>
      <c r="G1927" s="11" t="s">
        <v>219</v>
      </c>
      <c r="H1927" s="10">
        <f t="shared" si="178"/>
        <v>11166</v>
      </c>
      <c r="I1927" s="11">
        <f t="shared" si="179"/>
        <v>11167</v>
      </c>
      <c r="L1927" s="1" t="s">
        <v>121</v>
      </c>
    </row>
    <row r="1928" spans="1:12" ht="15" hidden="1" customHeight="1" outlineLevel="2" x14ac:dyDescent="0.25">
      <c r="A1928" s="1"/>
      <c r="B1928" s="8" t="str">
        <f t="shared" si="175"/>
        <v>Current - Channel 9</v>
      </c>
      <c r="C1928" s="1">
        <f t="shared" si="176"/>
        <v>9</v>
      </c>
      <c r="D1928" s="10">
        <f t="shared" si="177"/>
        <v>6160</v>
      </c>
      <c r="F1928" s="17">
        <v>5200</v>
      </c>
      <c r="G1928" s="11" t="s">
        <v>219</v>
      </c>
      <c r="H1928" s="10">
        <f t="shared" si="178"/>
        <v>11168</v>
      </c>
      <c r="I1928" s="11">
        <f t="shared" si="179"/>
        <v>11169</v>
      </c>
      <c r="L1928" s="1" t="s">
        <v>121</v>
      </c>
    </row>
    <row r="1929" spans="1:12" ht="15" hidden="1" customHeight="1" outlineLevel="2" x14ac:dyDescent="0.25">
      <c r="A1929" s="1"/>
      <c r="B1929" s="8" t="str">
        <f t="shared" si="175"/>
        <v>Current - Channel 10</v>
      </c>
      <c r="C1929" s="1">
        <f t="shared" si="176"/>
        <v>10</v>
      </c>
      <c r="D1929" s="10">
        <f t="shared" si="177"/>
        <v>6161</v>
      </c>
      <c r="F1929" s="17">
        <v>5201</v>
      </c>
      <c r="G1929" s="11" t="s">
        <v>219</v>
      </c>
      <c r="H1929" s="10">
        <f t="shared" si="178"/>
        <v>11170</v>
      </c>
      <c r="I1929" s="11">
        <f t="shared" si="179"/>
        <v>11171</v>
      </c>
      <c r="L1929" s="1" t="s">
        <v>121</v>
      </c>
    </row>
    <row r="1930" spans="1:12" ht="15" hidden="1" customHeight="1" outlineLevel="2" x14ac:dyDescent="0.25">
      <c r="A1930" s="1"/>
      <c r="B1930" s="8" t="str">
        <f t="shared" si="175"/>
        <v>Current - Channel 11</v>
      </c>
      <c r="C1930" s="1">
        <f t="shared" si="176"/>
        <v>11</v>
      </c>
      <c r="D1930" s="10">
        <f t="shared" si="177"/>
        <v>6162</v>
      </c>
      <c r="F1930" s="17">
        <v>5202</v>
      </c>
      <c r="G1930" s="11" t="s">
        <v>219</v>
      </c>
      <c r="H1930" s="10">
        <f t="shared" si="178"/>
        <v>11172</v>
      </c>
      <c r="I1930" s="11">
        <f t="shared" si="179"/>
        <v>11173</v>
      </c>
      <c r="L1930" s="1" t="s">
        <v>121</v>
      </c>
    </row>
    <row r="1931" spans="1:12" ht="15" hidden="1" customHeight="1" outlineLevel="2" x14ac:dyDescent="0.25">
      <c r="A1931" s="1"/>
      <c r="B1931" s="8" t="str">
        <f t="shared" si="175"/>
        <v>Current - Channel 12</v>
      </c>
      <c r="C1931" s="1">
        <f t="shared" si="176"/>
        <v>12</v>
      </c>
      <c r="D1931" s="10">
        <f t="shared" si="177"/>
        <v>6163</v>
      </c>
      <c r="F1931" s="17">
        <v>5203</v>
      </c>
      <c r="G1931" s="11" t="s">
        <v>219</v>
      </c>
      <c r="H1931" s="10">
        <f t="shared" si="178"/>
        <v>11174</v>
      </c>
      <c r="I1931" s="11">
        <f t="shared" si="179"/>
        <v>11175</v>
      </c>
      <c r="L1931" s="1" t="s">
        <v>121</v>
      </c>
    </row>
    <row r="1932" spans="1:12" ht="15" hidden="1" customHeight="1" outlineLevel="2" x14ac:dyDescent="0.25">
      <c r="A1932" s="1"/>
      <c r="B1932" s="8" t="str">
        <f t="shared" si="175"/>
        <v>Current - Channel 13</v>
      </c>
      <c r="C1932" s="1">
        <f t="shared" si="176"/>
        <v>13</v>
      </c>
      <c r="D1932" s="10">
        <f t="shared" si="177"/>
        <v>6164</v>
      </c>
      <c r="F1932" s="17">
        <v>5204</v>
      </c>
      <c r="G1932" s="11" t="s">
        <v>219</v>
      </c>
      <c r="H1932" s="10">
        <f t="shared" si="178"/>
        <v>11176</v>
      </c>
      <c r="I1932" s="11">
        <f t="shared" si="179"/>
        <v>11177</v>
      </c>
      <c r="L1932" s="1" t="s">
        <v>121</v>
      </c>
    </row>
    <row r="1933" spans="1:12" ht="15" hidden="1" customHeight="1" outlineLevel="2" x14ac:dyDescent="0.25">
      <c r="A1933" s="1"/>
      <c r="B1933" s="8" t="str">
        <f t="shared" si="175"/>
        <v>Current - Channel 14</v>
      </c>
      <c r="C1933" s="1">
        <f t="shared" si="176"/>
        <v>14</v>
      </c>
      <c r="D1933" s="10">
        <f t="shared" si="177"/>
        <v>6165</v>
      </c>
      <c r="F1933" s="17">
        <v>5205</v>
      </c>
      <c r="G1933" s="11" t="s">
        <v>219</v>
      </c>
      <c r="H1933" s="10">
        <f t="shared" si="178"/>
        <v>11178</v>
      </c>
      <c r="I1933" s="11">
        <f t="shared" si="179"/>
        <v>11179</v>
      </c>
      <c r="L1933" s="1" t="s">
        <v>121</v>
      </c>
    </row>
    <row r="1934" spans="1:12" ht="15" hidden="1" customHeight="1" outlineLevel="2" x14ac:dyDescent="0.25">
      <c r="A1934" s="1"/>
      <c r="B1934" s="8" t="str">
        <f t="shared" si="175"/>
        <v>Current - Channel 15</v>
      </c>
      <c r="C1934" s="1">
        <f t="shared" si="176"/>
        <v>15</v>
      </c>
      <c r="D1934" s="10">
        <f t="shared" si="177"/>
        <v>6166</v>
      </c>
      <c r="F1934" s="17">
        <v>5206</v>
      </c>
      <c r="G1934" s="11" t="s">
        <v>219</v>
      </c>
      <c r="H1934" s="10">
        <f t="shared" si="178"/>
        <v>11180</v>
      </c>
      <c r="I1934" s="11">
        <f t="shared" si="179"/>
        <v>11181</v>
      </c>
      <c r="L1934" s="1" t="s">
        <v>121</v>
      </c>
    </row>
    <row r="1935" spans="1:12" ht="15" hidden="1" customHeight="1" outlineLevel="2" x14ac:dyDescent="0.25">
      <c r="A1935" s="1"/>
      <c r="B1935" s="8" t="str">
        <f t="shared" si="175"/>
        <v>Current - Channel 16</v>
      </c>
      <c r="C1935" s="1">
        <f t="shared" si="176"/>
        <v>16</v>
      </c>
      <c r="D1935" s="10">
        <f t="shared" si="177"/>
        <v>6167</v>
      </c>
      <c r="F1935" s="17">
        <v>5207</v>
      </c>
      <c r="G1935" s="11" t="s">
        <v>219</v>
      </c>
      <c r="H1935" s="10">
        <f t="shared" si="178"/>
        <v>11182</v>
      </c>
      <c r="I1935" s="11">
        <f t="shared" si="179"/>
        <v>11183</v>
      </c>
      <c r="L1935" s="1" t="s">
        <v>121</v>
      </c>
    </row>
    <row r="1936" spans="1:12" ht="15" hidden="1" customHeight="1" outlineLevel="2" x14ac:dyDescent="0.25">
      <c r="A1936" s="1"/>
      <c r="B1936" s="8" t="str">
        <f t="shared" si="175"/>
        <v>Current - Channel 17</v>
      </c>
      <c r="C1936" s="1">
        <f t="shared" si="176"/>
        <v>17</v>
      </c>
      <c r="D1936" s="10">
        <f t="shared" si="177"/>
        <v>6168</v>
      </c>
      <c r="F1936" s="17">
        <v>5208</v>
      </c>
      <c r="G1936" s="11" t="s">
        <v>219</v>
      </c>
      <c r="H1936" s="10">
        <f t="shared" si="178"/>
        <v>11184</v>
      </c>
      <c r="I1936" s="11">
        <f t="shared" si="179"/>
        <v>11185</v>
      </c>
      <c r="L1936" s="1" t="s">
        <v>121</v>
      </c>
    </row>
    <row r="1937" spans="1:12" ht="15" hidden="1" customHeight="1" outlineLevel="2" x14ac:dyDescent="0.25">
      <c r="A1937" s="1"/>
      <c r="B1937" s="8" t="str">
        <f t="shared" si="175"/>
        <v>Current - Channel 18</v>
      </c>
      <c r="C1937" s="1">
        <f t="shared" si="176"/>
        <v>18</v>
      </c>
      <c r="D1937" s="10">
        <f t="shared" si="177"/>
        <v>6169</v>
      </c>
      <c r="F1937" s="17">
        <v>5209</v>
      </c>
      <c r="G1937" s="11" t="s">
        <v>219</v>
      </c>
      <c r="H1937" s="10">
        <f t="shared" si="178"/>
        <v>11186</v>
      </c>
      <c r="I1937" s="11">
        <f t="shared" si="179"/>
        <v>11187</v>
      </c>
      <c r="L1937" s="1" t="s">
        <v>121</v>
      </c>
    </row>
    <row r="1938" spans="1:12" ht="15" hidden="1" customHeight="1" outlineLevel="2" x14ac:dyDescent="0.25">
      <c r="A1938" s="1"/>
      <c r="B1938" s="8" t="str">
        <f t="shared" si="175"/>
        <v>Current - Channel 19</v>
      </c>
      <c r="C1938" s="1">
        <f t="shared" si="176"/>
        <v>19</v>
      </c>
      <c r="D1938" s="10">
        <f t="shared" si="177"/>
        <v>6170</v>
      </c>
      <c r="F1938" s="17">
        <v>5210</v>
      </c>
      <c r="G1938" s="11" t="s">
        <v>219</v>
      </c>
      <c r="H1938" s="10">
        <f t="shared" si="178"/>
        <v>11188</v>
      </c>
      <c r="I1938" s="11">
        <f t="shared" si="179"/>
        <v>11189</v>
      </c>
      <c r="L1938" s="1" t="s">
        <v>121</v>
      </c>
    </row>
    <row r="1939" spans="1:12" ht="15" hidden="1" customHeight="1" outlineLevel="2" x14ac:dyDescent="0.25">
      <c r="A1939" s="1"/>
      <c r="B1939" s="8" t="str">
        <f t="shared" si="175"/>
        <v>Current - Channel 20</v>
      </c>
      <c r="C1939" s="1">
        <f t="shared" si="176"/>
        <v>20</v>
      </c>
      <c r="D1939" s="10">
        <f t="shared" si="177"/>
        <v>6171</v>
      </c>
      <c r="F1939" s="17">
        <v>5211</v>
      </c>
      <c r="G1939" s="11" t="s">
        <v>219</v>
      </c>
      <c r="H1939" s="10">
        <f t="shared" si="178"/>
        <v>11190</v>
      </c>
      <c r="I1939" s="11">
        <f t="shared" si="179"/>
        <v>11191</v>
      </c>
      <c r="L1939" s="1" t="s">
        <v>121</v>
      </c>
    </row>
    <row r="1940" spans="1:12" ht="15" hidden="1" customHeight="1" outlineLevel="2" x14ac:dyDescent="0.25">
      <c r="A1940" s="1"/>
      <c r="B1940" s="8" t="str">
        <f t="shared" si="175"/>
        <v>Current - Channel 21</v>
      </c>
      <c r="C1940" s="1">
        <f t="shared" si="176"/>
        <v>21</v>
      </c>
      <c r="D1940" s="10">
        <f t="shared" si="177"/>
        <v>6172</v>
      </c>
      <c r="F1940" s="17">
        <v>5212</v>
      </c>
      <c r="G1940" s="11" t="s">
        <v>219</v>
      </c>
      <c r="H1940" s="10">
        <f t="shared" si="178"/>
        <v>11192</v>
      </c>
      <c r="I1940" s="11">
        <f t="shared" si="179"/>
        <v>11193</v>
      </c>
      <c r="L1940" s="1" t="s">
        <v>121</v>
      </c>
    </row>
    <row r="1941" spans="1:12" ht="15" hidden="1" customHeight="1" outlineLevel="2" x14ac:dyDescent="0.25">
      <c r="A1941" s="1"/>
      <c r="B1941" s="8" t="str">
        <f t="shared" si="175"/>
        <v>Current - Channel 22</v>
      </c>
      <c r="C1941" s="1">
        <f t="shared" si="176"/>
        <v>22</v>
      </c>
      <c r="D1941" s="10">
        <f t="shared" si="177"/>
        <v>6173</v>
      </c>
      <c r="F1941" s="17">
        <v>5213</v>
      </c>
      <c r="G1941" s="11" t="s">
        <v>219</v>
      </c>
      <c r="H1941" s="10">
        <f t="shared" si="178"/>
        <v>11194</v>
      </c>
      <c r="I1941" s="11">
        <f t="shared" si="179"/>
        <v>11195</v>
      </c>
      <c r="L1941" s="1" t="s">
        <v>121</v>
      </c>
    </row>
    <row r="1942" spans="1:12" ht="15" hidden="1" customHeight="1" outlineLevel="2" x14ac:dyDescent="0.25">
      <c r="A1942" s="1"/>
      <c r="B1942" s="8" t="str">
        <f t="shared" si="175"/>
        <v>Current - Channel 23</v>
      </c>
      <c r="C1942" s="1">
        <f t="shared" si="176"/>
        <v>23</v>
      </c>
      <c r="D1942" s="10">
        <f t="shared" si="177"/>
        <v>6174</v>
      </c>
      <c r="F1942" s="17">
        <v>5214</v>
      </c>
      <c r="G1942" s="11" t="s">
        <v>219</v>
      </c>
      <c r="H1942" s="10">
        <f t="shared" si="178"/>
        <v>11196</v>
      </c>
      <c r="I1942" s="11">
        <f t="shared" si="179"/>
        <v>11197</v>
      </c>
      <c r="L1942" s="1" t="s">
        <v>121</v>
      </c>
    </row>
    <row r="1943" spans="1:12" ht="15" hidden="1" customHeight="1" outlineLevel="2" x14ac:dyDescent="0.25">
      <c r="A1943" s="1"/>
      <c r="B1943" s="8" t="str">
        <f t="shared" si="175"/>
        <v>Current - Channel 24</v>
      </c>
      <c r="C1943" s="1">
        <f t="shared" si="176"/>
        <v>24</v>
      </c>
      <c r="D1943" s="10">
        <f t="shared" si="177"/>
        <v>6175</v>
      </c>
      <c r="F1943" s="17">
        <v>5215</v>
      </c>
      <c r="G1943" s="11" t="s">
        <v>219</v>
      </c>
      <c r="H1943" s="10">
        <f t="shared" si="178"/>
        <v>11198</v>
      </c>
      <c r="I1943" s="11">
        <f t="shared" si="179"/>
        <v>11199</v>
      </c>
      <c r="L1943" s="1" t="s">
        <v>121</v>
      </c>
    </row>
    <row r="1944" spans="1:12" ht="15" hidden="1" customHeight="1" outlineLevel="2" x14ac:dyDescent="0.25">
      <c r="A1944" s="1"/>
      <c r="B1944" s="8" t="str">
        <f t="shared" si="175"/>
        <v>Current - Channel 25</v>
      </c>
      <c r="C1944" s="1">
        <f t="shared" si="176"/>
        <v>25</v>
      </c>
      <c r="D1944" s="10">
        <f t="shared" si="177"/>
        <v>6176</v>
      </c>
      <c r="F1944" s="17">
        <v>5216</v>
      </c>
      <c r="G1944" s="11" t="s">
        <v>219</v>
      </c>
      <c r="H1944" s="10">
        <f t="shared" si="178"/>
        <v>11200</v>
      </c>
      <c r="I1944" s="11">
        <f t="shared" si="179"/>
        <v>11201</v>
      </c>
      <c r="L1944" s="1" t="s">
        <v>121</v>
      </c>
    </row>
    <row r="1945" spans="1:12" ht="15" hidden="1" customHeight="1" outlineLevel="2" x14ac:dyDescent="0.25">
      <c r="A1945" s="1"/>
      <c r="B1945" s="8" t="str">
        <f t="shared" si="175"/>
        <v>Current - Channel 26</v>
      </c>
      <c r="C1945" s="1">
        <f t="shared" si="176"/>
        <v>26</v>
      </c>
      <c r="D1945" s="10">
        <f t="shared" si="177"/>
        <v>6177</v>
      </c>
      <c r="F1945" s="17">
        <v>5217</v>
      </c>
      <c r="G1945" s="11" t="s">
        <v>219</v>
      </c>
      <c r="H1945" s="10">
        <f t="shared" si="178"/>
        <v>11202</v>
      </c>
      <c r="I1945" s="11">
        <f t="shared" si="179"/>
        <v>11203</v>
      </c>
      <c r="L1945" s="1" t="s">
        <v>121</v>
      </c>
    </row>
    <row r="1946" spans="1:12" ht="15" hidden="1" customHeight="1" outlineLevel="2" x14ac:dyDescent="0.25">
      <c r="A1946" s="1"/>
      <c r="B1946" s="8" t="str">
        <f t="shared" si="175"/>
        <v>Current - Channel 27</v>
      </c>
      <c r="C1946" s="1">
        <f t="shared" si="176"/>
        <v>27</v>
      </c>
      <c r="D1946" s="10">
        <f t="shared" si="177"/>
        <v>6178</v>
      </c>
      <c r="F1946" s="17">
        <v>5218</v>
      </c>
      <c r="G1946" s="11" t="s">
        <v>219</v>
      </c>
      <c r="H1946" s="10">
        <f t="shared" si="178"/>
        <v>11204</v>
      </c>
      <c r="I1946" s="11">
        <f t="shared" si="179"/>
        <v>11205</v>
      </c>
      <c r="L1946" s="1" t="s">
        <v>121</v>
      </c>
    </row>
    <row r="1947" spans="1:12" ht="15" hidden="1" customHeight="1" outlineLevel="2" x14ac:dyDescent="0.25">
      <c r="A1947" s="1"/>
      <c r="B1947" s="8" t="str">
        <f t="shared" si="175"/>
        <v>Current - Channel 28</v>
      </c>
      <c r="C1947" s="1">
        <f t="shared" si="176"/>
        <v>28</v>
      </c>
      <c r="D1947" s="10">
        <f t="shared" si="177"/>
        <v>6179</v>
      </c>
      <c r="F1947" s="17">
        <v>5219</v>
      </c>
      <c r="G1947" s="11" t="s">
        <v>219</v>
      </c>
      <c r="H1947" s="10">
        <f t="shared" si="178"/>
        <v>11206</v>
      </c>
      <c r="I1947" s="11">
        <f t="shared" si="179"/>
        <v>11207</v>
      </c>
      <c r="L1947" s="1" t="s">
        <v>121</v>
      </c>
    </row>
    <row r="1948" spans="1:12" ht="15" hidden="1" customHeight="1" outlineLevel="2" x14ac:dyDescent="0.25">
      <c r="A1948" s="1"/>
      <c r="B1948" s="8" t="str">
        <f t="shared" si="175"/>
        <v>Current - Channel 29</v>
      </c>
      <c r="C1948" s="1">
        <f t="shared" si="176"/>
        <v>29</v>
      </c>
      <c r="D1948" s="10">
        <f t="shared" si="177"/>
        <v>6180</v>
      </c>
      <c r="F1948" s="17">
        <v>5220</v>
      </c>
      <c r="G1948" s="11" t="s">
        <v>219</v>
      </c>
      <c r="H1948" s="10">
        <f t="shared" si="178"/>
        <v>11208</v>
      </c>
      <c r="I1948" s="11">
        <f t="shared" si="179"/>
        <v>11209</v>
      </c>
      <c r="L1948" s="1" t="s">
        <v>121</v>
      </c>
    </row>
    <row r="1949" spans="1:12" ht="15" hidden="1" customHeight="1" outlineLevel="2" x14ac:dyDescent="0.25">
      <c r="A1949" s="1"/>
      <c r="B1949" s="8" t="str">
        <f t="shared" si="175"/>
        <v>Current - Channel 30</v>
      </c>
      <c r="C1949" s="1">
        <f t="shared" si="176"/>
        <v>30</v>
      </c>
      <c r="D1949" s="10">
        <f t="shared" si="177"/>
        <v>6181</v>
      </c>
      <c r="F1949" s="17">
        <v>5221</v>
      </c>
      <c r="G1949" s="11" t="s">
        <v>219</v>
      </c>
      <c r="H1949" s="10">
        <f t="shared" si="178"/>
        <v>11210</v>
      </c>
      <c r="I1949" s="11">
        <f t="shared" si="179"/>
        <v>11211</v>
      </c>
      <c r="L1949" s="1" t="s">
        <v>121</v>
      </c>
    </row>
    <row r="1950" spans="1:12" ht="15" hidden="1" customHeight="1" outlineLevel="2" x14ac:dyDescent="0.25">
      <c r="A1950" s="1"/>
      <c r="B1950" s="8" t="str">
        <f t="shared" si="175"/>
        <v>Current - Channel 31</v>
      </c>
      <c r="C1950" s="1">
        <f t="shared" si="176"/>
        <v>31</v>
      </c>
      <c r="D1950" s="10">
        <f t="shared" si="177"/>
        <v>6182</v>
      </c>
      <c r="F1950" s="17">
        <v>5222</v>
      </c>
      <c r="G1950" s="11" t="s">
        <v>219</v>
      </c>
      <c r="H1950" s="10">
        <f t="shared" si="178"/>
        <v>11212</v>
      </c>
      <c r="I1950" s="11">
        <f t="shared" si="179"/>
        <v>11213</v>
      </c>
      <c r="L1950" s="1" t="s">
        <v>121</v>
      </c>
    </row>
    <row r="1951" spans="1:12" ht="15" hidden="1" customHeight="1" outlineLevel="2" x14ac:dyDescent="0.25">
      <c r="A1951" s="1"/>
      <c r="B1951" s="8" t="str">
        <f t="shared" si="175"/>
        <v>Current - Channel 32</v>
      </c>
      <c r="C1951" s="1">
        <f t="shared" si="176"/>
        <v>32</v>
      </c>
      <c r="D1951" s="10">
        <f t="shared" si="177"/>
        <v>6183</v>
      </c>
      <c r="F1951" s="17">
        <v>5223</v>
      </c>
      <c r="G1951" s="11" t="s">
        <v>219</v>
      </c>
      <c r="H1951" s="10">
        <f t="shared" si="178"/>
        <v>11214</v>
      </c>
      <c r="I1951" s="11">
        <f t="shared" si="179"/>
        <v>11215</v>
      </c>
      <c r="L1951" s="1" t="s">
        <v>121</v>
      </c>
    </row>
    <row r="1952" spans="1:12" ht="15" hidden="1" customHeight="1" outlineLevel="2" x14ac:dyDescent="0.25">
      <c r="A1952" s="1"/>
      <c r="B1952" s="8" t="str">
        <f t="shared" si="175"/>
        <v>Current - Channel 33</v>
      </c>
      <c r="C1952" s="1">
        <f t="shared" si="176"/>
        <v>33</v>
      </c>
      <c r="D1952" s="10">
        <f t="shared" si="177"/>
        <v>6184</v>
      </c>
      <c r="F1952" s="17">
        <v>5224</v>
      </c>
      <c r="G1952" s="11" t="s">
        <v>219</v>
      </c>
      <c r="H1952" s="10">
        <f t="shared" si="178"/>
        <v>11216</v>
      </c>
      <c r="I1952" s="11">
        <f t="shared" si="179"/>
        <v>11217</v>
      </c>
      <c r="L1952" s="1" t="s">
        <v>121</v>
      </c>
    </row>
    <row r="1953" spans="1:12" ht="15" hidden="1" customHeight="1" outlineLevel="2" x14ac:dyDescent="0.25">
      <c r="A1953" s="1"/>
      <c r="B1953" s="8" t="str">
        <f t="shared" si="175"/>
        <v>Current - Channel 34</v>
      </c>
      <c r="C1953" s="1">
        <f t="shared" ref="C1953:C1984" si="180">C1952+1</f>
        <v>34</v>
      </c>
      <c r="D1953" s="10">
        <f t="shared" ref="D1953:D1984" si="181">D1952+1</f>
        <v>6185</v>
      </c>
      <c r="F1953" s="17">
        <v>5225</v>
      </c>
      <c r="G1953" s="11" t="s">
        <v>219</v>
      </c>
      <c r="H1953" s="10">
        <f t="shared" si="178"/>
        <v>11218</v>
      </c>
      <c r="I1953" s="11">
        <f t="shared" si="179"/>
        <v>11219</v>
      </c>
      <c r="L1953" s="1" t="s">
        <v>121</v>
      </c>
    </row>
    <row r="1954" spans="1:12" ht="15" hidden="1" customHeight="1" outlineLevel="2" x14ac:dyDescent="0.25">
      <c r="A1954" s="1"/>
      <c r="B1954" s="8" t="str">
        <f t="shared" si="175"/>
        <v>Current - Channel 35</v>
      </c>
      <c r="C1954" s="1">
        <f t="shared" si="180"/>
        <v>35</v>
      </c>
      <c r="D1954" s="10">
        <f t="shared" si="181"/>
        <v>6186</v>
      </c>
      <c r="F1954" s="17">
        <v>5226</v>
      </c>
      <c r="G1954" s="11" t="s">
        <v>219</v>
      </c>
      <c r="H1954" s="10">
        <f t="shared" si="178"/>
        <v>11220</v>
      </c>
      <c r="I1954" s="11">
        <f t="shared" si="179"/>
        <v>11221</v>
      </c>
      <c r="L1954" s="1" t="s">
        <v>121</v>
      </c>
    </row>
    <row r="1955" spans="1:12" ht="15" hidden="1" customHeight="1" outlineLevel="2" x14ac:dyDescent="0.25">
      <c r="A1955" s="1"/>
      <c r="B1955" s="8" t="str">
        <f t="shared" si="175"/>
        <v>Current - Channel 36</v>
      </c>
      <c r="C1955" s="1">
        <f t="shared" si="180"/>
        <v>36</v>
      </c>
      <c r="D1955" s="10">
        <f t="shared" si="181"/>
        <v>6187</v>
      </c>
      <c r="F1955" s="17">
        <v>5227</v>
      </c>
      <c r="G1955" s="11" t="s">
        <v>219</v>
      </c>
      <c r="H1955" s="10">
        <f t="shared" si="178"/>
        <v>11222</v>
      </c>
      <c r="I1955" s="11">
        <f t="shared" si="179"/>
        <v>11223</v>
      </c>
      <c r="L1955" s="1" t="s">
        <v>121</v>
      </c>
    </row>
    <row r="1956" spans="1:12" ht="15" hidden="1" customHeight="1" outlineLevel="2" x14ac:dyDescent="0.25">
      <c r="A1956" s="1"/>
      <c r="B1956" s="8" t="str">
        <f t="shared" si="175"/>
        <v>Current - Channel 37</v>
      </c>
      <c r="C1956" s="1">
        <f t="shared" si="180"/>
        <v>37</v>
      </c>
      <c r="D1956" s="10">
        <f t="shared" si="181"/>
        <v>6188</v>
      </c>
      <c r="F1956" s="17">
        <v>5228</v>
      </c>
      <c r="G1956" s="11" t="s">
        <v>219</v>
      </c>
      <c r="H1956" s="10">
        <f t="shared" si="178"/>
        <v>11224</v>
      </c>
      <c r="I1956" s="11">
        <f t="shared" si="179"/>
        <v>11225</v>
      </c>
      <c r="L1956" s="1" t="s">
        <v>121</v>
      </c>
    </row>
    <row r="1957" spans="1:12" ht="15" hidden="1" customHeight="1" outlineLevel="2" x14ac:dyDescent="0.25">
      <c r="A1957" s="1"/>
      <c r="B1957" s="8" t="str">
        <f t="shared" si="175"/>
        <v>Current - Channel 38</v>
      </c>
      <c r="C1957" s="1">
        <f t="shared" si="180"/>
        <v>38</v>
      </c>
      <c r="D1957" s="10">
        <f t="shared" si="181"/>
        <v>6189</v>
      </c>
      <c r="F1957" s="17">
        <v>5229</v>
      </c>
      <c r="G1957" s="11" t="s">
        <v>219</v>
      </c>
      <c r="H1957" s="10">
        <f t="shared" si="178"/>
        <v>11226</v>
      </c>
      <c r="I1957" s="11">
        <f t="shared" si="179"/>
        <v>11227</v>
      </c>
      <c r="L1957" s="1" t="s">
        <v>121</v>
      </c>
    </row>
    <row r="1958" spans="1:12" ht="15" hidden="1" customHeight="1" outlineLevel="2" x14ac:dyDescent="0.25">
      <c r="A1958" s="1"/>
      <c r="B1958" s="8" t="str">
        <f t="shared" si="175"/>
        <v>Current - Channel 39</v>
      </c>
      <c r="C1958" s="1">
        <f t="shared" si="180"/>
        <v>39</v>
      </c>
      <c r="D1958" s="10">
        <f t="shared" si="181"/>
        <v>6190</v>
      </c>
      <c r="F1958" s="17">
        <v>5230</v>
      </c>
      <c r="G1958" s="11" t="s">
        <v>219</v>
      </c>
      <c r="H1958" s="10">
        <f t="shared" si="178"/>
        <v>11228</v>
      </c>
      <c r="I1958" s="11">
        <f t="shared" si="179"/>
        <v>11229</v>
      </c>
      <c r="L1958" s="1" t="s">
        <v>121</v>
      </c>
    </row>
    <row r="1959" spans="1:12" ht="15" hidden="1" customHeight="1" outlineLevel="2" x14ac:dyDescent="0.25">
      <c r="A1959" s="1"/>
      <c r="B1959" s="8" t="str">
        <f t="shared" si="175"/>
        <v>Current - Channel 40</v>
      </c>
      <c r="C1959" s="1">
        <f t="shared" si="180"/>
        <v>40</v>
      </c>
      <c r="D1959" s="10">
        <f t="shared" si="181"/>
        <v>6191</v>
      </c>
      <c r="F1959" s="17">
        <v>5231</v>
      </c>
      <c r="G1959" s="11" t="s">
        <v>219</v>
      </c>
      <c r="H1959" s="10">
        <f t="shared" si="178"/>
        <v>11230</v>
      </c>
      <c r="I1959" s="11">
        <f t="shared" si="179"/>
        <v>11231</v>
      </c>
      <c r="L1959" s="1" t="s">
        <v>121</v>
      </c>
    </row>
    <row r="1960" spans="1:12" ht="15" hidden="1" customHeight="1" outlineLevel="2" x14ac:dyDescent="0.25">
      <c r="A1960" s="1"/>
      <c r="B1960" s="8" t="str">
        <f t="shared" si="175"/>
        <v>Current - Channel 41</v>
      </c>
      <c r="C1960" s="1">
        <f t="shared" si="180"/>
        <v>41</v>
      </c>
      <c r="D1960" s="10">
        <f t="shared" si="181"/>
        <v>6192</v>
      </c>
      <c r="F1960" s="17">
        <v>5232</v>
      </c>
      <c r="G1960" s="11" t="s">
        <v>219</v>
      </c>
      <c r="H1960" s="10">
        <f t="shared" si="178"/>
        <v>11232</v>
      </c>
      <c r="I1960" s="11">
        <f t="shared" si="179"/>
        <v>11233</v>
      </c>
      <c r="L1960" s="1" t="s">
        <v>121</v>
      </c>
    </row>
    <row r="1961" spans="1:12" ht="15" hidden="1" customHeight="1" outlineLevel="2" x14ac:dyDescent="0.25">
      <c r="A1961" s="1"/>
      <c r="B1961" s="8" t="str">
        <f t="shared" si="175"/>
        <v>Current - Channel 42</v>
      </c>
      <c r="C1961" s="1">
        <f t="shared" si="180"/>
        <v>42</v>
      </c>
      <c r="D1961" s="10">
        <f t="shared" si="181"/>
        <v>6193</v>
      </c>
      <c r="F1961" s="17">
        <v>5233</v>
      </c>
      <c r="G1961" s="11" t="s">
        <v>219</v>
      </c>
      <c r="H1961" s="10">
        <f t="shared" si="178"/>
        <v>11234</v>
      </c>
      <c r="I1961" s="11">
        <f t="shared" si="179"/>
        <v>11235</v>
      </c>
      <c r="L1961" s="1" t="s">
        <v>121</v>
      </c>
    </row>
    <row r="1962" spans="1:12" ht="15" hidden="1" customHeight="1" outlineLevel="2" x14ac:dyDescent="0.25">
      <c r="A1962" s="1"/>
      <c r="B1962" s="8" t="str">
        <f t="shared" si="175"/>
        <v>Current - Channel 43</v>
      </c>
      <c r="C1962" s="1">
        <f t="shared" si="180"/>
        <v>43</v>
      </c>
      <c r="D1962" s="10">
        <f t="shared" si="181"/>
        <v>6194</v>
      </c>
      <c r="F1962" s="17">
        <v>5234</v>
      </c>
      <c r="G1962" s="11" t="s">
        <v>219</v>
      </c>
      <c r="H1962" s="10">
        <f t="shared" si="178"/>
        <v>11236</v>
      </c>
      <c r="I1962" s="11">
        <f t="shared" si="179"/>
        <v>11237</v>
      </c>
      <c r="L1962" s="1" t="s">
        <v>121</v>
      </c>
    </row>
    <row r="1963" spans="1:12" ht="15" hidden="1" customHeight="1" outlineLevel="2" x14ac:dyDescent="0.25">
      <c r="A1963" s="1"/>
      <c r="B1963" s="8" t="str">
        <f t="shared" si="175"/>
        <v>Current - Channel 44</v>
      </c>
      <c r="C1963" s="1">
        <f t="shared" si="180"/>
        <v>44</v>
      </c>
      <c r="D1963" s="10">
        <f t="shared" si="181"/>
        <v>6195</v>
      </c>
      <c r="F1963" s="17">
        <v>5235</v>
      </c>
      <c r="G1963" s="11" t="s">
        <v>219</v>
      </c>
      <c r="H1963" s="10">
        <f t="shared" si="178"/>
        <v>11238</v>
      </c>
      <c r="I1963" s="11">
        <f t="shared" si="179"/>
        <v>11239</v>
      </c>
      <c r="L1963" s="1" t="s">
        <v>121</v>
      </c>
    </row>
    <row r="1964" spans="1:12" ht="15" hidden="1" customHeight="1" outlineLevel="2" x14ac:dyDescent="0.25">
      <c r="A1964" s="1"/>
      <c r="B1964" s="8" t="str">
        <f t="shared" si="175"/>
        <v>Current - Channel 45</v>
      </c>
      <c r="C1964" s="1">
        <f t="shared" si="180"/>
        <v>45</v>
      </c>
      <c r="D1964" s="10">
        <f t="shared" si="181"/>
        <v>6196</v>
      </c>
      <c r="F1964" s="17">
        <v>5236</v>
      </c>
      <c r="G1964" s="11" t="s">
        <v>219</v>
      </c>
      <c r="H1964" s="10">
        <f t="shared" si="178"/>
        <v>11240</v>
      </c>
      <c r="I1964" s="11">
        <f t="shared" si="179"/>
        <v>11241</v>
      </c>
      <c r="L1964" s="1" t="s">
        <v>121</v>
      </c>
    </row>
    <row r="1965" spans="1:12" ht="15" hidden="1" customHeight="1" outlineLevel="2" x14ac:dyDescent="0.25">
      <c r="A1965" s="1"/>
      <c r="B1965" s="8" t="str">
        <f t="shared" si="175"/>
        <v>Current - Channel 46</v>
      </c>
      <c r="C1965" s="1">
        <f t="shared" si="180"/>
        <v>46</v>
      </c>
      <c r="D1965" s="10">
        <f t="shared" si="181"/>
        <v>6197</v>
      </c>
      <c r="F1965" s="17">
        <v>5237</v>
      </c>
      <c r="G1965" s="11" t="s">
        <v>219</v>
      </c>
      <c r="H1965" s="10">
        <f t="shared" si="178"/>
        <v>11242</v>
      </c>
      <c r="I1965" s="11">
        <f t="shared" si="179"/>
        <v>11243</v>
      </c>
      <c r="L1965" s="1" t="s">
        <v>121</v>
      </c>
    </row>
    <row r="1966" spans="1:12" ht="15" hidden="1" customHeight="1" outlineLevel="2" x14ac:dyDescent="0.25">
      <c r="A1966" s="1"/>
      <c r="B1966" s="8" t="str">
        <f t="shared" si="175"/>
        <v>Current - Channel 47</v>
      </c>
      <c r="C1966" s="1">
        <f t="shared" si="180"/>
        <v>47</v>
      </c>
      <c r="D1966" s="10">
        <f t="shared" si="181"/>
        <v>6198</v>
      </c>
      <c r="F1966" s="17">
        <v>5238</v>
      </c>
      <c r="G1966" s="11" t="s">
        <v>219</v>
      </c>
      <c r="H1966" s="10">
        <f t="shared" si="178"/>
        <v>11244</v>
      </c>
      <c r="I1966" s="11">
        <f t="shared" si="179"/>
        <v>11245</v>
      </c>
      <c r="L1966" s="1" t="s">
        <v>121</v>
      </c>
    </row>
    <row r="1967" spans="1:12" ht="15" hidden="1" customHeight="1" outlineLevel="2" x14ac:dyDescent="0.25">
      <c r="A1967" s="1"/>
      <c r="B1967" s="8" t="str">
        <f t="shared" si="175"/>
        <v>Current - Channel 48</v>
      </c>
      <c r="C1967" s="1">
        <f t="shared" si="180"/>
        <v>48</v>
      </c>
      <c r="D1967" s="10">
        <f t="shared" si="181"/>
        <v>6199</v>
      </c>
      <c r="F1967" s="17">
        <v>5239</v>
      </c>
      <c r="G1967" s="11" t="s">
        <v>219</v>
      </c>
      <c r="H1967" s="10">
        <f t="shared" si="178"/>
        <v>11246</v>
      </c>
      <c r="I1967" s="11">
        <f t="shared" si="179"/>
        <v>11247</v>
      </c>
      <c r="L1967" s="1" t="s">
        <v>121</v>
      </c>
    </row>
    <row r="1968" spans="1:12" ht="15" hidden="1" customHeight="1" outlineLevel="2" x14ac:dyDescent="0.25">
      <c r="A1968" s="1"/>
      <c r="B1968" s="8" t="str">
        <f t="shared" si="175"/>
        <v>Current - Channel 49</v>
      </c>
      <c r="C1968" s="1">
        <f t="shared" si="180"/>
        <v>49</v>
      </c>
      <c r="D1968" s="10">
        <f t="shared" si="181"/>
        <v>6200</v>
      </c>
      <c r="F1968" s="17">
        <v>5240</v>
      </c>
      <c r="G1968" s="11" t="s">
        <v>219</v>
      </c>
      <c r="H1968" s="10">
        <f t="shared" si="178"/>
        <v>11248</v>
      </c>
      <c r="I1968" s="11">
        <f t="shared" si="179"/>
        <v>11249</v>
      </c>
      <c r="L1968" s="1" t="s">
        <v>121</v>
      </c>
    </row>
    <row r="1969" spans="1:12" ht="15" hidden="1" customHeight="1" outlineLevel="2" x14ac:dyDescent="0.25">
      <c r="A1969" s="1"/>
      <c r="B1969" s="8" t="str">
        <f t="shared" si="175"/>
        <v>Current - Channel 50</v>
      </c>
      <c r="C1969" s="1">
        <f t="shared" si="180"/>
        <v>50</v>
      </c>
      <c r="D1969" s="10">
        <f t="shared" si="181"/>
        <v>6201</v>
      </c>
      <c r="F1969" s="17">
        <v>5241</v>
      </c>
      <c r="G1969" s="11" t="s">
        <v>219</v>
      </c>
      <c r="H1969" s="10">
        <f t="shared" si="178"/>
        <v>11250</v>
      </c>
      <c r="I1969" s="11">
        <f t="shared" si="179"/>
        <v>11251</v>
      </c>
      <c r="L1969" s="1" t="s">
        <v>121</v>
      </c>
    </row>
    <row r="1970" spans="1:12" ht="15" hidden="1" customHeight="1" outlineLevel="2" x14ac:dyDescent="0.25">
      <c r="A1970" s="1"/>
      <c r="B1970" s="8" t="str">
        <f t="shared" si="175"/>
        <v>Current - Channel 51</v>
      </c>
      <c r="C1970" s="1">
        <f t="shared" si="180"/>
        <v>51</v>
      </c>
      <c r="D1970" s="10">
        <f t="shared" si="181"/>
        <v>6202</v>
      </c>
      <c r="F1970" s="17">
        <v>5242</v>
      </c>
      <c r="G1970" s="11" t="s">
        <v>219</v>
      </c>
      <c r="H1970" s="10">
        <f t="shared" si="178"/>
        <v>11252</v>
      </c>
      <c r="I1970" s="11">
        <f t="shared" si="179"/>
        <v>11253</v>
      </c>
      <c r="L1970" s="1" t="s">
        <v>121</v>
      </c>
    </row>
    <row r="1971" spans="1:12" ht="15" hidden="1" customHeight="1" outlineLevel="2" x14ac:dyDescent="0.25">
      <c r="A1971" s="1"/>
      <c r="B1971" s="8" t="str">
        <f t="shared" si="175"/>
        <v>Current - Channel 52</v>
      </c>
      <c r="C1971" s="1">
        <f t="shared" si="180"/>
        <v>52</v>
      </c>
      <c r="D1971" s="10">
        <f t="shared" si="181"/>
        <v>6203</v>
      </c>
      <c r="F1971" s="17">
        <v>5243</v>
      </c>
      <c r="G1971" s="11" t="s">
        <v>219</v>
      </c>
      <c r="H1971" s="10">
        <f t="shared" si="178"/>
        <v>11254</v>
      </c>
      <c r="I1971" s="11">
        <f t="shared" si="179"/>
        <v>11255</v>
      </c>
      <c r="L1971" s="1" t="s">
        <v>121</v>
      </c>
    </row>
    <row r="1972" spans="1:12" ht="15" hidden="1" customHeight="1" outlineLevel="2" x14ac:dyDescent="0.25">
      <c r="A1972" s="1"/>
      <c r="B1972" s="8" t="str">
        <f t="shared" si="175"/>
        <v>Current - Channel 53</v>
      </c>
      <c r="C1972" s="1">
        <f t="shared" si="180"/>
        <v>53</v>
      </c>
      <c r="D1972" s="10">
        <f t="shared" si="181"/>
        <v>6204</v>
      </c>
      <c r="F1972" s="17">
        <v>5244</v>
      </c>
      <c r="G1972" s="11" t="s">
        <v>219</v>
      </c>
      <c r="H1972" s="10">
        <f t="shared" si="178"/>
        <v>11256</v>
      </c>
      <c r="I1972" s="11">
        <f t="shared" si="179"/>
        <v>11257</v>
      </c>
      <c r="L1972" s="1" t="s">
        <v>121</v>
      </c>
    </row>
    <row r="1973" spans="1:12" ht="15" hidden="1" customHeight="1" outlineLevel="2" x14ac:dyDescent="0.25">
      <c r="A1973" s="1"/>
      <c r="B1973" s="8" t="str">
        <f t="shared" si="175"/>
        <v>Current - Channel 54</v>
      </c>
      <c r="C1973" s="1">
        <f t="shared" si="180"/>
        <v>54</v>
      </c>
      <c r="D1973" s="10">
        <f t="shared" si="181"/>
        <v>6205</v>
      </c>
      <c r="F1973" s="17">
        <v>5245</v>
      </c>
      <c r="G1973" s="11" t="s">
        <v>219</v>
      </c>
      <c r="H1973" s="10">
        <f t="shared" si="178"/>
        <v>11258</v>
      </c>
      <c r="I1973" s="11">
        <f t="shared" si="179"/>
        <v>11259</v>
      </c>
      <c r="L1973" s="1" t="s">
        <v>121</v>
      </c>
    </row>
    <row r="1974" spans="1:12" ht="15" hidden="1" customHeight="1" outlineLevel="2" x14ac:dyDescent="0.25">
      <c r="A1974" s="1"/>
      <c r="B1974" s="8" t="str">
        <f t="shared" si="175"/>
        <v>Current - Channel 55</v>
      </c>
      <c r="C1974" s="1">
        <f t="shared" si="180"/>
        <v>55</v>
      </c>
      <c r="D1974" s="10">
        <f t="shared" si="181"/>
        <v>6206</v>
      </c>
      <c r="F1974" s="17">
        <v>5246</v>
      </c>
      <c r="G1974" s="11" t="s">
        <v>219</v>
      </c>
      <c r="H1974" s="10">
        <f t="shared" si="178"/>
        <v>11260</v>
      </c>
      <c r="I1974" s="11">
        <f t="shared" si="179"/>
        <v>11261</v>
      </c>
      <c r="L1974" s="1" t="s">
        <v>121</v>
      </c>
    </row>
    <row r="1975" spans="1:12" ht="15" hidden="1" customHeight="1" outlineLevel="2" x14ac:dyDescent="0.25">
      <c r="A1975" s="1"/>
      <c r="B1975" s="8" t="str">
        <f t="shared" si="175"/>
        <v>Current - Channel 56</v>
      </c>
      <c r="C1975" s="1">
        <f t="shared" si="180"/>
        <v>56</v>
      </c>
      <c r="D1975" s="10">
        <f t="shared" si="181"/>
        <v>6207</v>
      </c>
      <c r="F1975" s="17">
        <v>5247</v>
      </c>
      <c r="G1975" s="11" t="s">
        <v>219</v>
      </c>
      <c r="H1975" s="10">
        <f t="shared" si="178"/>
        <v>11262</v>
      </c>
      <c r="I1975" s="11">
        <f t="shared" si="179"/>
        <v>11263</v>
      </c>
      <c r="L1975" s="1" t="s">
        <v>121</v>
      </c>
    </row>
    <row r="1976" spans="1:12" ht="15" hidden="1" customHeight="1" outlineLevel="2" x14ac:dyDescent="0.25">
      <c r="A1976" s="1"/>
      <c r="B1976" s="8" t="str">
        <f t="shared" si="175"/>
        <v>Current - Channel 57</v>
      </c>
      <c r="C1976" s="1">
        <f t="shared" si="180"/>
        <v>57</v>
      </c>
      <c r="D1976" s="10">
        <f t="shared" si="181"/>
        <v>6208</v>
      </c>
      <c r="F1976" s="17">
        <v>5248</v>
      </c>
      <c r="G1976" s="11" t="s">
        <v>219</v>
      </c>
      <c r="H1976" s="10">
        <f t="shared" si="178"/>
        <v>11264</v>
      </c>
      <c r="I1976" s="11">
        <f t="shared" si="179"/>
        <v>11265</v>
      </c>
      <c r="L1976" s="1" t="s">
        <v>121</v>
      </c>
    </row>
    <row r="1977" spans="1:12" ht="15" hidden="1" customHeight="1" outlineLevel="2" x14ac:dyDescent="0.25">
      <c r="A1977" s="1"/>
      <c r="B1977" s="8" t="str">
        <f t="shared" si="175"/>
        <v>Current - Channel 58</v>
      </c>
      <c r="C1977" s="1">
        <f t="shared" si="180"/>
        <v>58</v>
      </c>
      <c r="D1977" s="10">
        <f t="shared" si="181"/>
        <v>6209</v>
      </c>
      <c r="F1977" s="17">
        <v>5249</v>
      </c>
      <c r="G1977" s="11" t="s">
        <v>219</v>
      </c>
      <c r="H1977" s="10">
        <f t="shared" si="178"/>
        <v>11266</v>
      </c>
      <c r="I1977" s="11">
        <f t="shared" si="179"/>
        <v>11267</v>
      </c>
      <c r="L1977" s="1" t="s">
        <v>121</v>
      </c>
    </row>
    <row r="1978" spans="1:12" ht="15" hidden="1" customHeight="1" outlineLevel="2" x14ac:dyDescent="0.25">
      <c r="A1978" s="1"/>
      <c r="B1978" s="8" t="str">
        <f t="shared" si="175"/>
        <v>Current - Channel 59</v>
      </c>
      <c r="C1978" s="1">
        <f t="shared" si="180"/>
        <v>59</v>
      </c>
      <c r="D1978" s="10">
        <f t="shared" si="181"/>
        <v>6210</v>
      </c>
      <c r="F1978" s="17">
        <v>5250</v>
      </c>
      <c r="G1978" s="11" t="s">
        <v>219</v>
      </c>
      <c r="H1978" s="10">
        <f t="shared" si="178"/>
        <v>11268</v>
      </c>
      <c r="I1978" s="11">
        <f t="shared" si="179"/>
        <v>11269</v>
      </c>
      <c r="L1978" s="1" t="s">
        <v>121</v>
      </c>
    </row>
    <row r="1979" spans="1:12" ht="15" hidden="1" customHeight="1" outlineLevel="2" x14ac:dyDescent="0.25">
      <c r="A1979" s="1"/>
      <c r="B1979" s="8" t="str">
        <f t="shared" si="175"/>
        <v>Current - Channel 60</v>
      </c>
      <c r="C1979" s="1">
        <f t="shared" si="180"/>
        <v>60</v>
      </c>
      <c r="D1979" s="10">
        <f t="shared" si="181"/>
        <v>6211</v>
      </c>
      <c r="F1979" s="17">
        <v>5251</v>
      </c>
      <c r="G1979" s="11" t="s">
        <v>219</v>
      </c>
      <c r="H1979" s="10">
        <f t="shared" si="178"/>
        <v>11270</v>
      </c>
      <c r="I1979" s="11">
        <f t="shared" si="179"/>
        <v>11271</v>
      </c>
      <c r="L1979" s="1" t="s">
        <v>121</v>
      </c>
    </row>
    <row r="1980" spans="1:12" ht="15" hidden="1" customHeight="1" outlineLevel="2" x14ac:dyDescent="0.25">
      <c r="A1980" s="1"/>
      <c r="B1980" s="8" t="str">
        <f t="shared" si="175"/>
        <v>Current - Channel 61</v>
      </c>
      <c r="C1980" s="1">
        <f t="shared" si="180"/>
        <v>61</v>
      </c>
      <c r="D1980" s="10">
        <f t="shared" si="181"/>
        <v>6212</v>
      </c>
      <c r="F1980" s="17">
        <v>5252</v>
      </c>
      <c r="G1980" s="11" t="s">
        <v>219</v>
      </c>
      <c r="H1980" s="10">
        <f t="shared" si="178"/>
        <v>11272</v>
      </c>
      <c r="I1980" s="11">
        <f t="shared" si="179"/>
        <v>11273</v>
      </c>
      <c r="L1980" s="1" t="s">
        <v>121</v>
      </c>
    </row>
    <row r="1981" spans="1:12" ht="15" hidden="1" customHeight="1" outlineLevel="2" x14ac:dyDescent="0.25">
      <c r="A1981" s="1"/>
      <c r="B1981" s="8" t="str">
        <f t="shared" si="175"/>
        <v>Current - Channel 62</v>
      </c>
      <c r="C1981" s="1">
        <f t="shared" si="180"/>
        <v>62</v>
      </c>
      <c r="D1981" s="10">
        <f t="shared" si="181"/>
        <v>6213</v>
      </c>
      <c r="F1981" s="17">
        <v>5253</v>
      </c>
      <c r="G1981" s="11" t="s">
        <v>219</v>
      </c>
      <c r="H1981" s="10">
        <f t="shared" si="178"/>
        <v>11274</v>
      </c>
      <c r="I1981" s="11">
        <f t="shared" si="179"/>
        <v>11275</v>
      </c>
      <c r="L1981" s="1" t="s">
        <v>121</v>
      </c>
    </row>
    <row r="1982" spans="1:12" ht="15" hidden="1" customHeight="1" outlineLevel="2" x14ac:dyDescent="0.25">
      <c r="A1982" s="1"/>
      <c r="B1982" s="8" t="str">
        <f t="shared" si="175"/>
        <v>Current - Channel 63</v>
      </c>
      <c r="C1982" s="1">
        <f t="shared" si="180"/>
        <v>63</v>
      </c>
      <c r="D1982" s="10">
        <f t="shared" si="181"/>
        <v>6214</v>
      </c>
      <c r="F1982" s="17">
        <v>5254</v>
      </c>
      <c r="G1982" s="11" t="s">
        <v>219</v>
      </c>
      <c r="H1982" s="10">
        <f t="shared" si="178"/>
        <v>11276</v>
      </c>
      <c r="I1982" s="11">
        <f t="shared" si="179"/>
        <v>11277</v>
      </c>
      <c r="L1982" s="1" t="s">
        <v>121</v>
      </c>
    </row>
    <row r="1983" spans="1:12" ht="15" hidden="1" customHeight="1" outlineLevel="2" x14ac:dyDescent="0.25">
      <c r="A1983" s="1"/>
      <c r="B1983" s="8" t="str">
        <f t="shared" si="175"/>
        <v>Current - Channel 64</v>
      </c>
      <c r="C1983" s="1">
        <f t="shared" si="180"/>
        <v>64</v>
      </c>
      <c r="D1983" s="10">
        <f t="shared" si="181"/>
        <v>6215</v>
      </c>
      <c r="F1983" s="17">
        <v>5255</v>
      </c>
      <c r="G1983" s="11" t="s">
        <v>219</v>
      </c>
      <c r="H1983" s="10">
        <f t="shared" si="178"/>
        <v>11278</v>
      </c>
      <c r="I1983" s="11">
        <f t="shared" si="179"/>
        <v>11279</v>
      </c>
      <c r="L1983" s="1" t="s">
        <v>121</v>
      </c>
    </row>
    <row r="1984" spans="1:12" ht="15" hidden="1" customHeight="1" outlineLevel="2" x14ac:dyDescent="0.25">
      <c r="A1984" s="1"/>
      <c r="B1984" s="8" t="str">
        <f t="shared" si="175"/>
        <v>Current - Channel 65</v>
      </c>
      <c r="C1984" s="1">
        <f t="shared" si="180"/>
        <v>65</v>
      </c>
      <c r="D1984" s="10">
        <f t="shared" si="181"/>
        <v>6216</v>
      </c>
      <c r="F1984" s="17">
        <v>5256</v>
      </c>
      <c r="G1984" s="11" t="s">
        <v>219</v>
      </c>
      <c r="H1984" s="10">
        <f t="shared" si="178"/>
        <v>11280</v>
      </c>
      <c r="I1984" s="11">
        <f t="shared" si="179"/>
        <v>11281</v>
      </c>
      <c r="L1984" s="1" t="s">
        <v>121</v>
      </c>
    </row>
    <row r="1985" spans="1:12" ht="15" hidden="1" customHeight="1" outlineLevel="2" x14ac:dyDescent="0.25">
      <c r="A1985" s="1"/>
      <c r="B1985" s="8" t="str">
        <f t="shared" ref="B1985:B2015" si="182">CONCATENATE("Current - Channel ",C1985)</f>
        <v>Current - Channel 66</v>
      </c>
      <c r="C1985" s="1">
        <f t="shared" ref="C1985:C2015" si="183">C1984+1</f>
        <v>66</v>
      </c>
      <c r="D1985" s="10">
        <f t="shared" ref="D1985:D2015" si="184">D1984+1</f>
        <v>6217</v>
      </c>
      <c r="F1985" s="17">
        <v>5257</v>
      </c>
      <c r="G1985" s="11" t="s">
        <v>219</v>
      </c>
      <c r="H1985" s="10">
        <f t="shared" si="178"/>
        <v>11282</v>
      </c>
      <c r="I1985" s="11">
        <f t="shared" si="179"/>
        <v>11283</v>
      </c>
      <c r="L1985" s="1" t="s">
        <v>121</v>
      </c>
    </row>
    <row r="1986" spans="1:12" ht="15" hidden="1" customHeight="1" outlineLevel="2" x14ac:dyDescent="0.25">
      <c r="A1986" s="1"/>
      <c r="B1986" s="8" t="str">
        <f t="shared" si="182"/>
        <v>Current - Channel 67</v>
      </c>
      <c r="C1986" s="1">
        <f t="shared" si="183"/>
        <v>67</v>
      </c>
      <c r="D1986" s="10">
        <f t="shared" si="184"/>
        <v>6218</v>
      </c>
      <c r="F1986" s="17">
        <v>5258</v>
      </c>
      <c r="G1986" s="11" t="s">
        <v>219</v>
      </c>
      <c r="H1986" s="10">
        <f t="shared" ref="H1986:H2015" si="185">I1985+1</f>
        <v>11284</v>
      </c>
      <c r="I1986" s="11">
        <f t="shared" ref="I1986:I2015" si="186">+H1986+1</f>
        <v>11285</v>
      </c>
      <c r="L1986" s="1" t="s">
        <v>121</v>
      </c>
    </row>
    <row r="1987" spans="1:12" ht="15" hidden="1" customHeight="1" outlineLevel="2" x14ac:dyDescent="0.25">
      <c r="A1987" s="1"/>
      <c r="B1987" s="8" t="str">
        <f t="shared" si="182"/>
        <v>Current - Channel 68</v>
      </c>
      <c r="C1987" s="1">
        <f t="shared" si="183"/>
        <v>68</v>
      </c>
      <c r="D1987" s="10">
        <f t="shared" si="184"/>
        <v>6219</v>
      </c>
      <c r="F1987" s="17">
        <v>5259</v>
      </c>
      <c r="G1987" s="11" t="s">
        <v>219</v>
      </c>
      <c r="H1987" s="10">
        <f t="shared" si="185"/>
        <v>11286</v>
      </c>
      <c r="I1987" s="11">
        <f t="shared" si="186"/>
        <v>11287</v>
      </c>
      <c r="L1987" s="1" t="s">
        <v>121</v>
      </c>
    </row>
    <row r="1988" spans="1:12" ht="15" hidden="1" customHeight="1" outlineLevel="2" x14ac:dyDescent="0.25">
      <c r="A1988" s="1"/>
      <c r="B1988" s="8" t="str">
        <f t="shared" si="182"/>
        <v>Current - Channel 69</v>
      </c>
      <c r="C1988" s="1">
        <f t="shared" si="183"/>
        <v>69</v>
      </c>
      <c r="D1988" s="10">
        <f t="shared" si="184"/>
        <v>6220</v>
      </c>
      <c r="F1988" s="17">
        <v>5260</v>
      </c>
      <c r="G1988" s="11" t="s">
        <v>219</v>
      </c>
      <c r="H1988" s="10">
        <f t="shared" si="185"/>
        <v>11288</v>
      </c>
      <c r="I1988" s="11">
        <f t="shared" si="186"/>
        <v>11289</v>
      </c>
      <c r="L1988" s="1" t="s">
        <v>121</v>
      </c>
    </row>
    <row r="1989" spans="1:12" ht="15" hidden="1" customHeight="1" outlineLevel="2" x14ac:dyDescent="0.25">
      <c r="A1989" s="1"/>
      <c r="B1989" s="8" t="str">
        <f t="shared" si="182"/>
        <v>Current - Channel 70</v>
      </c>
      <c r="C1989" s="1">
        <f t="shared" si="183"/>
        <v>70</v>
      </c>
      <c r="D1989" s="10">
        <f t="shared" si="184"/>
        <v>6221</v>
      </c>
      <c r="F1989" s="17">
        <v>5261</v>
      </c>
      <c r="G1989" s="11" t="s">
        <v>219</v>
      </c>
      <c r="H1989" s="10">
        <f t="shared" si="185"/>
        <v>11290</v>
      </c>
      <c r="I1989" s="11">
        <f t="shared" si="186"/>
        <v>11291</v>
      </c>
      <c r="L1989" s="1" t="s">
        <v>121</v>
      </c>
    </row>
    <row r="1990" spans="1:12" ht="15" hidden="1" customHeight="1" outlineLevel="2" x14ac:dyDescent="0.25">
      <c r="A1990" s="1"/>
      <c r="B1990" s="8" t="str">
        <f t="shared" si="182"/>
        <v>Current - Channel 71</v>
      </c>
      <c r="C1990" s="1">
        <f t="shared" si="183"/>
        <v>71</v>
      </c>
      <c r="D1990" s="10">
        <f t="shared" si="184"/>
        <v>6222</v>
      </c>
      <c r="F1990" s="17">
        <v>5262</v>
      </c>
      <c r="G1990" s="11" t="s">
        <v>219</v>
      </c>
      <c r="H1990" s="10">
        <f t="shared" si="185"/>
        <v>11292</v>
      </c>
      <c r="I1990" s="11">
        <f t="shared" si="186"/>
        <v>11293</v>
      </c>
      <c r="L1990" s="1" t="s">
        <v>121</v>
      </c>
    </row>
    <row r="1991" spans="1:12" ht="15" hidden="1" customHeight="1" outlineLevel="2" x14ac:dyDescent="0.25">
      <c r="A1991" s="1"/>
      <c r="B1991" s="8" t="str">
        <f t="shared" si="182"/>
        <v>Current - Channel 72</v>
      </c>
      <c r="C1991" s="1">
        <f t="shared" si="183"/>
        <v>72</v>
      </c>
      <c r="D1991" s="10">
        <f t="shared" si="184"/>
        <v>6223</v>
      </c>
      <c r="F1991" s="17">
        <v>5263</v>
      </c>
      <c r="G1991" s="11" t="s">
        <v>219</v>
      </c>
      <c r="H1991" s="10">
        <f t="shared" si="185"/>
        <v>11294</v>
      </c>
      <c r="I1991" s="11">
        <f t="shared" si="186"/>
        <v>11295</v>
      </c>
      <c r="L1991" s="1" t="s">
        <v>121</v>
      </c>
    </row>
    <row r="1992" spans="1:12" ht="15" hidden="1" customHeight="1" outlineLevel="2" x14ac:dyDescent="0.25">
      <c r="A1992" s="1"/>
      <c r="B1992" s="8" t="str">
        <f t="shared" si="182"/>
        <v>Current - Channel 73</v>
      </c>
      <c r="C1992" s="1">
        <f t="shared" si="183"/>
        <v>73</v>
      </c>
      <c r="D1992" s="10">
        <f t="shared" si="184"/>
        <v>6224</v>
      </c>
      <c r="F1992" s="17">
        <v>5264</v>
      </c>
      <c r="G1992" s="11" t="s">
        <v>219</v>
      </c>
      <c r="H1992" s="10">
        <f t="shared" si="185"/>
        <v>11296</v>
      </c>
      <c r="I1992" s="11">
        <f t="shared" si="186"/>
        <v>11297</v>
      </c>
      <c r="L1992" s="1" t="s">
        <v>121</v>
      </c>
    </row>
    <row r="1993" spans="1:12" ht="15" hidden="1" customHeight="1" outlineLevel="2" x14ac:dyDescent="0.25">
      <c r="A1993" s="1"/>
      <c r="B1993" s="8" t="str">
        <f t="shared" si="182"/>
        <v>Current - Channel 74</v>
      </c>
      <c r="C1993" s="1">
        <f t="shared" si="183"/>
        <v>74</v>
      </c>
      <c r="D1993" s="10">
        <f t="shared" si="184"/>
        <v>6225</v>
      </c>
      <c r="F1993" s="17">
        <v>5265</v>
      </c>
      <c r="G1993" s="11" t="s">
        <v>219</v>
      </c>
      <c r="H1993" s="10">
        <f t="shared" si="185"/>
        <v>11298</v>
      </c>
      <c r="I1993" s="11">
        <f t="shared" si="186"/>
        <v>11299</v>
      </c>
      <c r="L1993" s="1" t="s">
        <v>121</v>
      </c>
    </row>
    <row r="1994" spans="1:12" ht="15" hidden="1" customHeight="1" outlineLevel="2" x14ac:dyDescent="0.25">
      <c r="A1994" s="1"/>
      <c r="B1994" s="8" t="str">
        <f t="shared" si="182"/>
        <v>Current - Channel 75</v>
      </c>
      <c r="C1994" s="1">
        <f t="shared" si="183"/>
        <v>75</v>
      </c>
      <c r="D1994" s="10">
        <f t="shared" si="184"/>
        <v>6226</v>
      </c>
      <c r="F1994" s="17">
        <v>5266</v>
      </c>
      <c r="G1994" s="11" t="s">
        <v>219</v>
      </c>
      <c r="H1994" s="10">
        <f t="shared" si="185"/>
        <v>11300</v>
      </c>
      <c r="I1994" s="11">
        <f t="shared" si="186"/>
        <v>11301</v>
      </c>
      <c r="L1994" s="1" t="s">
        <v>121</v>
      </c>
    </row>
    <row r="1995" spans="1:12" ht="15" hidden="1" customHeight="1" outlineLevel="2" x14ac:dyDescent="0.25">
      <c r="A1995" s="1"/>
      <c r="B1995" s="8" t="str">
        <f t="shared" si="182"/>
        <v>Current - Channel 76</v>
      </c>
      <c r="C1995" s="1">
        <f t="shared" si="183"/>
        <v>76</v>
      </c>
      <c r="D1995" s="10">
        <f t="shared" si="184"/>
        <v>6227</v>
      </c>
      <c r="F1995" s="17">
        <v>5267</v>
      </c>
      <c r="G1995" s="11" t="s">
        <v>219</v>
      </c>
      <c r="H1995" s="10">
        <f t="shared" si="185"/>
        <v>11302</v>
      </c>
      <c r="I1995" s="11">
        <f t="shared" si="186"/>
        <v>11303</v>
      </c>
      <c r="L1995" s="1" t="s">
        <v>121</v>
      </c>
    </row>
    <row r="1996" spans="1:12" ht="15" hidden="1" customHeight="1" outlineLevel="2" x14ac:dyDescent="0.25">
      <c r="A1996" s="1"/>
      <c r="B1996" s="8" t="str">
        <f t="shared" si="182"/>
        <v>Current - Channel 77</v>
      </c>
      <c r="C1996" s="1">
        <f t="shared" si="183"/>
        <v>77</v>
      </c>
      <c r="D1996" s="10">
        <f t="shared" si="184"/>
        <v>6228</v>
      </c>
      <c r="F1996" s="17">
        <v>5268</v>
      </c>
      <c r="G1996" s="11" t="s">
        <v>219</v>
      </c>
      <c r="H1996" s="10">
        <f t="shared" si="185"/>
        <v>11304</v>
      </c>
      <c r="I1996" s="11">
        <f t="shared" si="186"/>
        <v>11305</v>
      </c>
      <c r="L1996" s="1" t="s">
        <v>121</v>
      </c>
    </row>
    <row r="1997" spans="1:12" ht="15" hidden="1" customHeight="1" outlineLevel="2" x14ac:dyDescent="0.25">
      <c r="A1997" s="1"/>
      <c r="B1997" s="8" t="str">
        <f t="shared" si="182"/>
        <v>Current - Channel 78</v>
      </c>
      <c r="C1997" s="1">
        <f t="shared" si="183"/>
        <v>78</v>
      </c>
      <c r="D1997" s="10">
        <f t="shared" si="184"/>
        <v>6229</v>
      </c>
      <c r="F1997" s="17">
        <v>5269</v>
      </c>
      <c r="G1997" s="11" t="s">
        <v>219</v>
      </c>
      <c r="H1997" s="10">
        <f t="shared" si="185"/>
        <v>11306</v>
      </c>
      <c r="I1997" s="11">
        <f t="shared" si="186"/>
        <v>11307</v>
      </c>
      <c r="L1997" s="1" t="s">
        <v>121</v>
      </c>
    </row>
    <row r="1998" spans="1:12" ht="15" hidden="1" customHeight="1" outlineLevel="2" x14ac:dyDescent="0.25">
      <c r="A1998" s="1"/>
      <c r="B1998" s="8" t="str">
        <f t="shared" si="182"/>
        <v>Current - Channel 79</v>
      </c>
      <c r="C1998" s="1">
        <f t="shared" si="183"/>
        <v>79</v>
      </c>
      <c r="D1998" s="10">
        <f t="shared" si="184"/>
        <v>6230</v>
      </c>
      <c r="F1998" s="17">
        <v>5270</v>
      </c>
      <c r="G1998" s="11" t="s">
        <v>219</v>
      </c>
      <c r="H1998" s="10">
        <f t="shared" si="185"/>
        <v>11308</v>
      </c>
      <c r="I1998" s="11">
        <f t="shared" si="186"/>
        <v>11309</v>
      </c>
      <c r="L1998" s="1" t="s">
        <v>121</v>
      </c>
    </row>
    <row r="1999" spans="1:12" ht="15" hidden="1" customHeight="1" outlineLevel="2" x14ac:dyDescent="0.25">
      <c r="A1999" s="1"/>
      <c r="B1999" s="8" t="str">
        <f t="shared" si="182"/>
        <v>Current - Channel 80</v>
      </c>
      <c r="C1999" s="1">
        <f t="shared" si="183"/>
        <v>80</v>
      </c>
      <c r="D1999" s="10">
        <f t="shared" si="184"/>
        <v>6231</v>
      </c>
      <c r="F1999" s="17">
        <v>5271</v>
      </c>
      <c r="G1999" s="11" t="s">
        <v>219</v>
      </c>
      <c r="H1999" s="10">
        <f t="shared" si="185"/>
        <v>11310</v>
      </c>
      <c r="I1999" s="11">
        <f t="shared" si="186"/>
        <v>11311</v>
      </c>
      <c r="L1999" s="1" t="s">
        <v>121</v>
      </c>
    </row>
    <row r="2000" spans="1:12" ht="15" hidden="1" customHeight="1" outlineLevel="2" x14ac:dyDescent="0.25">
      <c r="A2000" s="1"/>
      <c r="B2000" s="8" t="str">
        <f t="shared" si="182"/>
        <v>Current - Channel 81</v>
      </c>
      <c r="C2000" s="1">
        <f t="shared" si="183"/>
        <v>81</v>
      </c>
      <c r="D2000" s="10">
        <f t="shared" si="184"/>
        <v>6232</v>
      </c>
      <c r="F2000" s="17">
        <v>5272</v>
      </c>
      <c r="G2000" s="11" t="s">
        <v>219</v>
      </c>
      <c r="H2000" s="10">
        <f t="shared" si="185"/>
        <v>11312</v>
      </c>
      <c r="I2000" s="11">
        <f t="shared" si="186"/>
        <v>11313</v>
      </c>
      <c r="L2000" s="1" t="s">
        <v>121</v>
      </c>
    </row>
    <row r="2001" spans="1:12" ht="15" hidden="1" customHeight="1" outlineLevel="2" x14ac:dyDescent="0.25">
      <c r="A2001" s="1"/>
      <c r="B2001" s="8" t="str">
        <f t="shared" si="182"/>
        <v>Current - Channel 82</v>
      </c>
      <c r="C2001" s="1">
        <f t="shared" si="183"/>
        <v>82</v>
      </c>
      <c r="D2001" s="10">
        <f t="shared" si="184"/>
        <v>6233</v>
      </c>
      <c r="F2001" s="17">
        <v>5273</v>
      </c>
      <c r="G2001" s="11" t="s">
        <v>219</v>
      </c>
      <c r="H2001" s="10">
        <f t="shared" si="185"/>
        <v>11314</v>
      </c>
      <c r="I2001" s="11">
        <f t="shared" si="186"/>
        <v>11315</v>
      </c>
      <c r="L2001" s="1" t="s">
        <v>121</v>
      </c>
    </row>
    <row r="2002" spans="1:12" ht="15" hidden="1" customHeight="1" outlineLevel="2" x14ac:dyDescent="0.25">
      <c r="A2002" s="1"/>
      <c r="B2002" s="8" t="str">
        <f t="shared" si="182"/>
        <v>Current - Channel 83</v>
      </c>
      <c r="C2002" s="1">
        <f t="shared" si="183"/>
        <v>83</v>
      </c>
      <c r="D2002" s="10">
        <f t="shared" si="184"/>
        <v>6234</v>
      </c>
      <c r="F2002" s="17">
        <v>5274</v>
      </c>
      <c r="G2002" s="11" t="s">
        <v>219</v>
      </c>
      <c r="H2002" s="10">
        <f t="shared" si="185"/>
        <v>11316</v>
      </c>
      <c r="I2002" s="11">
        <f t="shared" si="186"/>
        <v>11317</v>
      </c>
      <c r="L2002" s="1" t="s">
        <v>121</v>
      </c>
    </row>
    <row r="2003" spans="1:12" ht="15" hidden="1" customHeight="1" outlineLevel="2" x14ac:dyDescent="0.25">
      <c r="A2003" s="1"/>
      <c r="B2003" s="8" t="str">
        <f t="shared" si="182"/>
        <v>Current - Channel 84</v>
      </c>
      <c r="C2003" s="1">
        <f t="shared" si="183"/>
        <v>84</v>
      </c>
      <c r="D2003" s="10">
        <f t="shared" si="184"/>
        <v>6235</v>
      </c>
      <c r="F2003" s="17">
        <v>5275</v>
      </c>
      <c r="G2003" s="11" t="s">
        <v>219</v>
      </c>
      <c r="H2003" s="10">
        <f t="shared" si="185"/>
        <v>11318</v>
      </c>
      <c r="I2003" s="11">
        <f t="shared" si="186"/>
        <v>11319</v>
      </c>
      <c r="L2003" s="1" t="s">
        <v>121</v>
      </c>
    </row>
    <row r="2004" spans="1:12" ht="15" hidden="1" customHeight="1" outlineLevel="2" x14ac:dyDescent="0.25">
      <c r="A2004" s="1"/>
      <c r="B2004" s="8" t="str">
        <f t="shared" si="182"/>
        <v>Current - Channel 85</v>
      </c>
      <c r="C2004" s="1">
        <f t="shared" si="183"/>
        <v>85</v>
      </c>
      <c r="D2004" s="10">
        <f t="shared" si="184"/>
        <v>6236</v>
      </c>
      <c r="F2004" s="17">
        <v>5276</v>
      </c>
      <c r="G2004" s="11" t="s">
        <v>219</v>
      </c>
      <c r="H2004" s="10">
        <f t="shared" si="185"/>
        <v>11320</v>
      </c>
      <c r="I2004" s="11">
        <f t="shared" si="186"/>
        <v>11321</v>
      </c>
      <c r="L2004" s="1" t="s">
        <v>121</v>
      </c>
    </row>
    <row r="2005" spans="1:12" ht="15" hidden="1" customHeight="1" outlineLevel="2" x14ac:dyDescent="0.25">
      <c r="A2005" s="1"/>
      <c r="B2005" s="8" t="str">
        <f t="shared" si="182"/>
        <v>Current - Channel 86</v>
      </c>
      <c r="C2005" s="1">
        <f t="shared" si="183"/>
        <v>86</v>
      </c>
      <c r="D2005" s="10">
        <f t="shared" si="184"/>
        <v>6237</v>
      </c>
      <c r="F2005" s="17">
        <v>5277</v>
      </c>
      <c r="G2005" s="11" t="s">
        <v>219</v>
      </c>
      <c r="H2005" s="10">
        <f t="shared" si="185"/>
        <v>11322</v>
      </c>
      <c r="I2005" s="11">
        <f t="shared" si="186"/>
        <v>11323</v>
      </c>
      <c r="L2005" s="1" t="s">
        <v>121</v>
      </c>
    </row>
    <row r="2006" spans="1:12" ht="15" hidden="1" customHeight="1" outlineLevel="2" x14ac:dyDescent="0.25">
      <c r="A2006" s="1"/>
      <c r="B2006" s="8" t="str">
        <f t="shared" si="182"/>
        <v>Current - Channel 87</v>
      </c>
      <c r="C2006" s="1">
        <f t="shared" si="183"/>
        <v>87</v>
      </c>
      <c r="D2006" s="10">
        <f t="shared" si="184"/>
        <v>6238</v>
      </c>
      <c r="F2006" s="17">
        <v>5278</v>
      </c>
      <c r="G2006" s="11" t="s">
        <v>219</v>
      </c>
      <c r="H2006" s="10">
        <f t="shared" si="185"/>
        <v>11324</v>
      </c>
      <c r="I2006" s="11">
        <f t="shared" si="186"/>
        <v>11325</v>
      </c>
      <c r="L2006" s="1" t="s">
        <v>121</v>
      </c>
    </row>
    <row r="2007" spans="1:12" ht="15" hidden="1" customHeight="1" outlineLevel="2" x14ac:dyDescent="0.25">
      <c r="A2007" s="1"/>
      <c r="B2007" s="8" t="str">
        <f t="shared" si="182"/>
        <v>Current - Channel 88</v>
      </c>
      <c r="C2007" s="1">
        <f t="shared" si="183"/>
        <v>88</v>
      </c>
      <c r="D2007" s="10">
        <f t="shared" si="184"/>
        <v>6239</v>
      </c>
      <c r="F2007" s="17">
        <v>5279</v>
      </c>
      <c r="G2007" s="11" t="s">
        <v>219</v>
      </c>
      <c r="H2007" s="10">
        <f t="shared" si="185"/>
        <v>11326</v>
      </c>
      <c r="I2007" s="11">
        <f t="shared" si="186"/>
        <v>11327</v>
      </c>
      <c r="L2007" s="1" t="s">
        <v>121</v>
      </c>
    </row>
    <row r="2008" spans="1:12" ht="15" hidden="1" customHeight="1" outlineLevel="2" x14ac:dyDescent="0.25">
      <c r="A2008" s="1"/>
      <c r="B2008" s="8" t="str">
        <f t="shared" si="182"/>
        <v>Current - Channel 89</v>
      </c>
      <c r="C2008" s="1">
        <f t="shared" si="183"/>
        <v>89</v>
      </c>
      <c r="D2008" s="10">
        <f t="shared" si="184"/>
        <v>6240</v>
      </c>
      <c r="F2008" s="17">
        <v>5280</v>
      </c>
      <c r="G2008" s="11" t="s">
        <v>219</v>
      </c>
      <c r="H2008" s="10">
        <f t="shared" si="185"/>
        <v>11328</v>
      </c>
      <c r="I2008" s="11">
        <f t="shared" si="186"/>
        <v>11329</v>
      </c>
      <c r="L2008" s="1" t="s">
        <v>121</v>
      </c>
    </row>
    <row r="2009" spans="1:12" ht="15" hidden="1" customHeight="1" outlineLevel="2" x14ac:dyDescent="0.25">
      <c r="A2009" s="1"/>
      <c r="B2009" s="8" t="str">
        <f t="shared" si="182"/>
        <v>Current - Channel 90</v>
      </c>
      <c r="C2009" s="1">
        <f t="shared" si="183"/>
        <v>90</v>
      </c>
      <c r="D2009" s="10">
        <f t="shared" si="184"/>
        <v>6241</v>
      </c>
      <c r="F2009" s="17">
        <v>5281</v>
      </c>
      <c r="G2009" s="11" t="s">
        <v>219</v>
      </c>
      <c r="H2009" s="10">
        <f t="shared" si="185"/>
        <v>11330</v>
      </c>
      <c r="I2009" s="11">
        <f t="shared" si="186"/>
        <v>11331</v>
      </c>
      <c r="L2009" s="1" t="s">
        <v>121</v>
      </c>
    </row>
    <row r="2010" spans="1:12" ht="15" hidden="1" customHeight="1" outlineLevel="2" x14ac:dyDescent="0.25">
      <c r="A2010" s="1"/>
      <c r="B2010" s="8" t="str">
        <f t="shared" si="182"/>
        <v>Current - Channel 91</v>
      </c>
      <c r="C2010" s="1">
        <f t="shared" si="183"/>
        <v>91</v>
      </c>
      <c r="D2010" s="10">
        <f t="shared" si="184"/>
        <v>6242</v>
      </c>
      <c r="F2010" s="17">
        <v>5282</v>
      </c>
      <c r="G2010" s="11" t="s">
        <v>219</v>
      </c>
      <c r="H2010" s="10">
        <f t="shared" si="185"/>
        <v>11332</v>
      </c>
      <c r="I2010" s="11">
        <f t="shared" si="186"/>
        <v>11333</v>
      </c>
      <c r="L2010" s="1" t="s">
        <v>121</v>
      </c>
    </row>
    <row r="2011" spans="1:12" ht="15" hidden="1" customHeight="1" outlineLevel="2" x14ac:dyDescent="0.25">
      <c r="A2011" s="1"/>
      <c r="B2011" s="8" t="str">
        <f t="shared" si="182"/>
        <v>Current - Channel 92</v>
      </c>
      <c r="C2011" s="1">
        <f t="shared" si="183"/>
        <v>92</v>
      </c>
      <c r="D2011" s="10">
        <f t="shared" si="184"/>
        <v>6243</v>
      </c>
      <c r="F2011" s="17">
        <v>5283</v>
      </c>
      <c r="G2011" s="11" t="s">
        <v>219</v>
      </c>
      <c r="H2011" s="10">
        <f t="shared" si="185"/>
        <v>11334</v>
      </c>
      <c r="I2011" s="11">
        <f t="shared" si="186"/>
        <v>11335</v>
      </c>
      <c r="L2011" s="1" t="s">
        <v>121</v>
      </c>
    </row>
    <row r="2012" spans="1:12" ht="15" hidden="1" customHeight="1" outlineLevel="2" x14ac:dyDescent="0.25">
      <c r="A2012" s="1"/>
      <c r="B2012" s="8" t="str">
        <f t="shared" si="182"/>
        <v>Current - Channel 93</v>
      </c>
      <c r="C2012" s="1">
        <f t="shared" si="183"/>
        <v>93</v>
      </c>
      <c r="D2012" s="10">
        <f t="shared" si="184"/>
        <v>6244</v>
      </c>
      <c r="F2012" s="17">
        <v>5284</v>
      </c>
      <c r="G2012" s="11" t="s">
        <v>219</v>
      </c>
      <c r="H2012" s="10">
        <f t="shared" si="185"/>
        <v>11336</v>
      </c>
      <c r="I2012" s="11">
        <f t="shared" si="186"/>
        <v>11337</v>
      </c>
      <c r="L2012" s="1" t="s">
        <v>121</v>
      </c>
    </row>
    <row r="2013" spans="1:12" ht="15" hidden="1" customHeight="1" outlineLevel="2" x14ac:dyDescent="0.25">
      <c r="A2013" s="1"/>
      <c r="B2013" s="8" t="str">
        <f t="shared" si="182"/>
        <v>Current - Channel 94</v>
      </c>
      <c r="C2013" s="1">
        <f t="shared" si="183"/>
        <v>94</v>
      </c>
      <c r="D2013" s="10">
        <f t="shared" si="184"/>
        <v>6245</v>
      </c>
      <c r="F2013" s="17">
        <v>5285</v>
      </c>
      <c r="G2013" s="11" t="s">
        <v>219</v>
      </c>
      <c r="H2013" s="10">
        <f t="shared" si="185"/>
        <v>11338</v>
      </c>
      <c r="I2013" s="11">
        <f t="shared" si="186"/>
        <v>11339</v>
      </c>
      <c r="L2013" s="1" t="s">
        <v>121</v>
      </c>
    </row>
    <row r="2014" spans="1:12" ht="15" hidden="1" customHeight="1" outlineLevel="2" x14ac:dyDescent="0.25">
      <c r="A2014" s="1"/>
      <c r="B2014" s="8" t="str">
        <f t="shared" si="182"/>
        <v>Current - Channel 95</v>
      </c>
      <c r="C2014" s="1">
        <f t="shared" si="183"/>
        <v>95</v>
      </c>
      <c r="D2014" s="10">
        <f t="shared" si="184"/>
        <v>6246</v>
      </c>
      <c r="F2014" s="17">
        <v>5286</v>
      </c>
      <c r="G2014" s="11" t="s">
        <v>219</v>
      </c>
      <c r="H2014" s="10">
        <f t="shared" si="185"/>
        <v>11340</v>
      </c>
      <c r="I2014" s="11">
        <f t="shared" si="186"/>
        <v>11341</v>
      </c>
      <c r="L2014" s="1" t="s">
        <v>121</v>
      </c>
    </row>
    <row r="2015" spans="1:12" ht="15" hidden="1" customHeight="1" outlineLevel="2" x14ac:dyDescent="0.25">
      <c r="A2015" s="1"/>
      <c r="B2015" s="8" t="str">
        <f t="shared" si="182"/>
        <v>Current - Channel 96</v>
      </c>
      <c r="C2015" s="1">
        <f t="shared" si="183"/>
        <v>96</v>
      </c>
      <c r="D2015" s="10">
        <f t="shared" si="184"/>
        <v>6247</v>
      </c>
      <c r="F2015" s="17">
        <v>5287</v>
      </c>
      <c r="G2015" s="11" t="s">
        <v>219</v>
      </c>
      <c r="H2015" s="10">
        <f t="shared" si="185"/>
        <v>11342</v>
      </c>
      <c r="I2015" s="11">
        <f t="shared" si="186"/>
        <v>11343</v>
      </c>
      <c r="L2015" s="1" t="s">
        <v>121</v>
      </c>
    </row>
    <row r="2016" spans="1:12" ht="15" outlineLevel="1" collapsed="1" x14ac:dyDescent="0.25">
      <c r="A2016" s="1"/>
    </row>
    <row r="2017" spans="1:16" s="9" customFormat="1" outlineLevel="1" x14ac:dyDescent="0.25">
      <c r="A2017" s="7"/>
      <c r="B2017" s="8" t="s">
        <v>14</v>
      </c>
      <c r="C2017" s="8"/>
      <c r="D2017" s="10">
        <f>E1919+1</f>
        <v>6248</v>
      </c>
      <c r="E2017" s="1">
        <f>D2113</f>
        <v>6343</v>
      </c>
      <c r="F2017" s="17">
        <v>-3</v>
      </c>
      <c r="G2017" s="11" t="s">
        <v>246</v>
      </c>
      <c r="H2017" s="10">
        <f>I1919+1</f>
        <v>11344</v>
      </c>
      <c r="I2017" s="11">
        <f>I2113</f>
        <v>11535</v>
      </c>
      <c r="J2017" s="1"/>
      <c r="K2017" s="11"/>
      <c r="L2017" s="1" t="s">
        <v>121</v>
      </c>
      <c r="M2017" s="1"/>
      <c r="N2017" s="1"/>
      <c r="O2017" s="1"/>
      <c r="P2017" s="8">
        <f>32767*10^(-3)</f>
        <v>32.767000000000003</v>
      </c>
    </row>
    <row r="2018" spans="1:16" ht="15.75" hidden="1" customHeight="1" outlineLevel="2" x14ac:dyDescent="0.25">
      <c r="B2018" s="8" t="str">
        <f>CONCATENATE("Power Factor - Channel ",C2018)</f>
        <v>Power Factor - Channel 1</v>
      </c>
      <c r="C2018" s="1">
        <v>1</v>
      </c>
      <c r="D2018" s="10">
        <f>D2017</f>
        <v>6248</v>
      </c>
      <c r="F2018" s="17">
        <v>-3</v>
      </c>
      <c r="G2018" s="11" t="s">
        <v>246</v>
      </c>
      <c r="H2018" s="10">
        <f>H2017</f>
        <v>11344</v>
      </c>
      <c r="I2018" s="11">
        <f>+H2018+1</f>
        <v>11345</v>
      </c>
      <c r="L2018" s="1" t="s">
        <v>121</v>
      </c>
    </row>
    <row r="2019" spans="1:16" ht="15.75" hidden="1" customHeight="1" outlineLevel="2" x14ac:dyDescent="0.25">
      <c r="B2019" s="8" t="str">
        <f t="shared" ref="B2019:B2082" si="187">CONCATENATE("Power Factor - Channel ",C2019)</f>
        <v>Power Factor - Channel 2</v>
      </c>
      <c r="C2019" s="1">
        <f t="shared" ref="C2019:C2050" si="188">C2018+1</f>
        <v>2</v>
      </c>
      <c r="D2019" s="10">
        <f t="shared" ref="D2019:D2050" si="189">D2018+1</f>
        <v>6249</v>
      </c>
      <c r="F2019" s="17">
        <v>-3</v>
      </c>
      <c r="G2019" s="11" t="s">
        <v>246</v>
      </c>
      <c r="H2019" s="10">
        <f>I2018+1</f>
        <v>11346</v>
      </c>
      <c r="I2019" s="11">
        <f>+H2019+1</f>
        <v>11347</v>
      </c>
      <c r="L2019" s="1" t="s">
        <v>121</v>
      </c>
    </row>
    <row r="2020" spans="1:16" ht="15.75" hidden="1" customHeight="1" outlineLevel="2" x14ac:dyDescent="0.25">
      <c r="B2020" s="8" t="str">
        <f t="shared" si="187"/>
        <v>Power Factor - Channel 3</v>
      </c>
      <c r="C2020" s="1">
        <f t="shared" si="188"/>
        <v>3</v>
      </c>
      <c r="D2020" s="10">
        <f t="shared" si="189"/>
        <v>6250</v>
      </c>
      <c r="F2020" s="17">
        <v>-3</v>
      </c>
      <c r="G2020" s="11" t="s">
        <v>246</v>
      </c>
      <c r="H2020" s="10">
        <f t="shared" ref="H2020:H2083" si="190">I2019+1</f>
        <v>11348</v>
      </c>
      <c r="I2020" s="11">
        <f t="shared" ref="I2020:I2083" si="191">+H2020+1</f>
        <v>11349</v>
      </c>
      <c r="L2020" s="1" t="s">
        <v>121</v>
      </c>
    </row>
    <row r="2021" spans="1:16" ht="15.75" hidden="1" customHeight="1" outlineLevel="2" x14ac:dyDescent="0.25">
      <c r="B2021" s="8" t="str">
        <f t="shared" si="187"/>
        <v>Power Factor - Channel 4</v>
      </c>
      <c r="C2021" s="1">
        <f t="shared" si="188"/>
        <v>4</v>
      </c>
      <c r="D2021" s="10">
        <f t="shared" si="189"/>
        <v>6251</v>
      </c>
      <c r="F2021" s="17">
        <v>-3</v>
      </c>
      <c r="G2021" s="11" t="s">
        <v>246</v>
      </c>
      <c r="H2021" s="10">
        <f t="shared" si="190"/>
        <v>11350</v>
      </c>
      <c r="I2021" s="11">
        <f t="shared" si="191"/>
        <v>11351</v>
      </c>
      <c r="L2021" s="1" t="s">
        <v>121</v>
      </c>
    </row>
    <row r="2022" spans="1:16" ht="15.75" hidden="1" customHeight="1" outlineLevel="2" x14ac:dyDescent="0.25">
      <c r="B2022" s="8" t="str">
        <f t="shared" si="187"/>
        <v>Power Factor - Channel 5</v>
      </c>
      <c r="C2022" s="1">
        <f t="shared" si="188"/>
        <v>5</v>
      </c>
      <c r="D2022" s="10">
        <f t="shared" si="189"/>
        <v>6252</v>
      </c>
      <c r="F2022" s="17">
        <v>-3</v>
      </c>
      <c r="G2022" s="11" t="s">
        <v>246</v>
      </c>
      <c r="H2022" s="10">
        <f t="shared" si="190"/>
        <v>11352</v>
      </c>
      <c r="I2022" s="11">
        <f t="shared" si="191"/>
        <v>11353</v>
      </c>
      <c r="L2022" s="1" t="s">
        <v>121</v>
      </c>
    </row>
    <row r="2023" spans="1:16" ht="15.75" hidden="1" customHeight="1" outlineLevel="2" x14ac:dyDescent="0.25">
      <c r="B2023" s="8" t="str">
        <f t="shared" si="187"/>
        <v>Power Factor - Channel 6</v>
      </c>
      <c r="C2023" s="1">
        <f t="shared" si="188"/>
        <v>6</v>
      </c>
      <c r="D2023" s="10">
        <f t="shared" si="189"/>
        <v>6253</v>
      </c>
      <c r="F2023" s="17">
        <v>-3</v>
      </c>
      <c r="G2023" s="11" t="s">
        <v>246</v>
      </c>
      <c r="H2023" s="10">
        <f t="shared" si="190"/>
        <v>11354</v>
      </c>
      <c r="I2023" s="11">
        <f t="shared" si="191"/>
        <v>11355</v>
      </c>
      <c r="L2023" s="1" t="s">
        <v>121</v>
      </c>
    </row>
    <row r="2024" spans="1:16" ht="15.75" hidden="1" customHeight="1" outlineLevel="2" x14ac:dyDescent="0.25">
      <c r="B2024" s="8" t="str">
        <f t="shared" si="187"/>
        <v>Power Factor - Channel 7</v>
      </c>
      <c r="C2024" s="1">
        <f t="shared" si="188"/>
        <v>7</v>
      </c>
      <c r="D2024" s="10">
        <f t="shared" si="189"/>
        <v>6254</v>
      </c>
      <c r="F2024" s="17">
        <v>-3</v>
      </c>
      <c r="G2024" s="11" t="s">
        <v>246</v>
      </c>
      <c r="H2024" s="10">
        <f t="shared" si="190"/>
        <v>11356</v>
      </c>
      <c r="I2024" s="11">
        <f t="shared" si="191"/>
        <v>11357</v>
      </c>
      <c r="L2024" s="1" t="s">
        <v>121</v>
      </c>
    </row>
    <row r="2025" spans="1:16" ht="15.75" hidden="1" customHeight="1" outlineLevel="2" x14ac:dyDescent="0.25">
      <c r="B2025" s="8" t="str">
        <f t="shared" si="187"/>
        <v>Power Factor - Channel 8</v>
      </c>
      <c r="C2025" s="1">
        <f t="shared" si="188"/>
        <v>8</v>
      </c>
      <c r="D2025" s="10">
        <f t="shared" si="189"/>
        <v>6255</v>
      </c>
      <c r="F2025" s="17">
        <v>-3</v>
      </c>
      <c r="G2025" s="11" t="s">
        <v>246</v>
      </c>
      <c r="H2025" s="10">
        <f t="shared" si="190"/>
        <v>11358</v>
      </c>
      <c r="I2025" s="11">
        <f t="shared" si="191"/>
        <v>11359</v>
      </c>
      <c r="L2025" s="1" t="s">
        <v>121</v>
      </c>
    </row>
    <row r="2026" spans="1:16" ht="15.75" hidden="1" customHeight="1" outlineLevel="2" x14ac:dyDescent="0.25">
      <c r="B2026" s="8" t="str">
        <f t="shared" si="187"/>
        <v>Power Factor - Channel 9</v>
      </c>
      <c r="C2026" s="1">
        <f t="shared" si="188"/>
        <v>9</v>
      </c>
      <c r="D2026" s="10">
        <f t="shared" si="189"/>
        <v>6256</v>
      </c>
      <c r="F2026" s="17">
        <v>-3</v>
      </c>
      <c r="G2026" s="11" t="s">
        <v>246</v>
      </c>
      <c r="H2026" s="10">
        <f t="shared" si="190"/>
        <v>11360</v>
      </c>
      <c r="I2026" s="11">
        <f t="shared" si="191"/>
        <v>11361</v>
      </c>
      <c r="L2026" s="1" t="s">
        <v>121</v>
      </c>
    </row>
    <row r="2027" spans="1:16" ht="15.75" hidden="1" customHeight="1" outlineLevel="2" x14ac:dyDescent="0.25">
      <c r="B2027" s="8" t="str">
        <f t="shared" si="187"/>
        <v>Power Factor - Channel 10</v>
      </c>
      <c r="C2027" s="1">
        <f t="shared" si="188"/>
        <v>10</v>
      </c>
      <c r="D2027" s="10">
        <f t="shared" si="189"/>
        <v>6257</v>
      </c>
      <c r="F2027" s="17">
        <v>-3</v>
      </c>
      <c r="G2027" s="11" t="s">
        <v>246</v>
      </c>
      <c r="H2027" s="10">
        <f t="shared" si="190"/>
        <v>11362</v>
      </c>
      <c r="I2027" s="11">
        <f t="shared" si="191"/>
        <v>11363</v>
      </c>
      <c r="L2027" s="1" t="s">
        <v>121</v>
      </c>
    </row>
    <row r="2028" spans="1:16" ht="15.75" hidden="1" customHeight="1" outlineLevel="2" x14ac:dyDescent="0.25">
      <c r="B2028" s="8" t="str">
        <f t="shared" si="187"/>
        <v>Power Factor - Channel 11</v>
      </c>
      <c r="C2028" s="1">
        <f t="shared" si="188"/>
        <v>11</v>
      </c>
      <c r="D2028" s="10">
        <f t="shared" si="189"/>
        <v>6258</v>
      </c>
      <c r="F2028" s="17">
        <v>-3</v>
      </c>
      <c r="G2028" s="11" t="s">
        <v>246</v>
      </c>
      <c r="H2028" s="10">
        <f t="shared" si="190"/>
        <v>11364</v>
      </c>
      <c r="I2028" s="11">
        <f t="shared" si="191"/>
        <v>11365</v>
      </c>
      <c r="L2028" s="1" t="s">
        <v>121</v>
      </c>
    </row>
    <row r="2029" spans="1:16" ht="15.75" hidden="1" customHeight="1" outlineLevel="2" x14ac:dyDescent="0.25">
      <c r="B2029" s="8" t="str">
        <f t="shared" si="187"/>
        <v>Power Factor - Channel 12</v>
      </c>
      <c r="C2029" s="1">
        <f t="shared" si="188"/>
        <v>12</v>
      </c>
      <c r="D2029" s="10">
        <f t="shared" si="189"/>
        <v>6259</v>
      </c>
      <c r="F2029" s="17">
        <v>-3</v>
      </c>
      <c r="G2029" s="11" t="s">
        <v>246</v>
      </c>
      <c r="H2029" s="10">
        <f t="shared" si="190"/>
        <v>11366</v>
      </c>
      <c r="I2029" s="11">
        <f t="shared" si="191"/>
        <v>11367</v>
      </c>
      <c r="L2029" s="1" t="s">
        <v>121</v>
      </c>
    </row>
    <row r="2030" spans="1:16" ht="15.75" hidden="1" customHeight="1" outlineLevel="2" x14ac:dyDescent="0.25">
      <c r="B2030" s="8" t="str">
        <f t="shared" si="187"/>
        <v>Power Factor - Channel 13</v>
      </c>
      <c r="C2030" s="1">
        <f t="shared" si="188"/>
        <v>13</v>
      </c>
      <c r="D2030" s="10">
        <f t="shared" si="189"/>
        <v>6260</v>
      </c>
      <c r="F2030" s="17">
        <v>-3</v>
      </c>
      <c r="G2030" s="11" t="s">
        <v>246</v>
      </c>
      <c r="H2030" s="10">
        <f t="shared" si="190"/>
        <v>11368</v>
      </c>
      <c r="I2030" s="11">
        <f t="shared" si="191"/>
        <v>11369</v>
      </c>
      <c r="L2030" s="1" t="s">
        <v>121</v>
      </c>
    </row>
    <row r="2031" spans="1:16" ht="15.75" hidden="1" customHeight="1" outlineLevel="2" x14ac:dyDescent="0.25">
      <c r="B2031" s="8" t="str">
        <f t="shared" si="187"/>
        <v>Power Factor - Channel 14</v>
      </c>
      <c r="C2031" s="1">
        <f t="shared" si="188"/>
        <v>14</v>
      </c>
      <c r="D2031" s="10">
        <f t="shared" si="189"/>
        <v>6261</v>
      </c>
      <c r="F2031" s="17">
        <v>-3</v>
      </c>
      <c r="G2031" s="11" t="s">
        <v>246</v>
      </c>
      <c r="H2031" s="10">
        <f t="shared" si="190"/>
        <v>11370</v>
      </c>
      <c r="I2031" s="11">
        <f t="shared" si="191"/>
        <v>11371</v>
      </c>
      <c r="L2031" s="1" t="s">
        <v>121</v>
      </c>
    </row>
    <row r="2032" spans="1:16" ht="15.75" hidden="1" customHeight="1" outlineLevel="2" x14ac:dyDescent="0.25">
      <c r="B2032" s="8" t="str">
        <f t="shared" si="187"/>
        <v>Power Factor - Channel 15</v>
      </c>
      <c r="C2032" s="1">
        <f t="shared" si="188"/>
        <v>15</v>
      </c>
      <c r="D2032" s="10">
        <f t="shared" si="189"/>
        <v>6262</v>
      </c>
      <c r="F2032" s="17">
        <v>-3</v>
      </c>
      <c r="G2032" s="11" t="s">
        <v>246</v>
      </c>
      <c r="H2032" s="10">
        <f t="shared" si="190"/>
        <v>11372</v>
      </c>
      <c r="I2032" s="11">
        <f t="shared" si="191"/>
        <v>11373</v>
      </c>
      <c r="L2032" s="1" t="s">
        <v>121</v>
      </c>
    </row>
    <row r="2033" spans="1:12" ht="15" hidden="1" customHeight="1" outlineLevel="2" x14ac:dyDescent="0.25">
      <c r="A2033" s="1"/>
      <c r="B2033" s="8" t="str">
        <f t="shared" si="187"/>
        <v>Power Factor - Channel 16</v>
      </c>
      <c r="C2033" s="1">
        <f t="shared" si="188"/>
        <v>16</v>
      </c>
      <c r="D2033" s="10">
        <f t="shared" si="189"/>
        <v>6263</v>
      </c>
      <c r="F2033" s="17">
        <v>-3</v>
      </c>
      <c r="G2033" s="11" t="s">
        <v>246</v>
      </c>
      <c r="H2033" s="10">
        <f t="shared" si="190"/>
        <v>11374</v>
      </c>
      <c r="I2033" s="11">
        <f t="shared" si="191"/>
        <v>11375</v>
      </c>
      <c r="L2033" s="1" t="s">
        <v>121</v>
      </c>
    </row>
    <row r="2034" spans="1:12" ht="15" hidden="1" customHeight="1" outlineLevel="2" x14ac:dyDescent="0.25">
      <c r="A2034" s="1"/>
      <c r="B2034" s="8" t="str">
        <f t="shared" si="187"/>
        <v>Power Factor - Channel 17</v>
      </c>
      <c r="C2034" s="1">
        <f t="shared" si="188"/>
        <v>17</v>
      </c>
      <c r="D2034" s="10">
        <f t="shared" si="189"/>
        <v>6264</v>
      </c>
      <c r="F2034" s="17">
        <v>-3</v>
      </c>
      <c r="G2034" s="11" t="s">
        <v>246</v>
      </c>
      <c r="H2034" s="10">
        <f t="shared" si="190"/>
        <v>11376</v>
      </c>
      <c r="I2034" s="11">
        <f t="shared" si="191"/>
        <v>11377</v>
      </c>
      <c r="L2034" s="1" t="s">
        <v>121</v>
      </c>
    </row>
    <row r="2035" spans="1:12" ht="15" hidden="1" customHeight="1" outlineLevel="2" x14ac:dyDescent="0.25">
      <c r="A2035" s="1"/>
      <c r="B2035" s="8" t="str">
        <f t="shared" si="187"/>
        <v>Power Factor - Channel 18</v>
      </c>
      <c r="C2035" s="1">
        <f t="shared" si="188"/>
        <v>18</v>
      </c>
      <c r="D2035" s="10">
        <f t="shared" si="189"/>
        <v>6265</v>
      </c>
      <c r="F2035" s="17">
        <v>-3</v>
      </c>
      <c r="G2035" s="11" t="s">
        <v>246</v>
      </c>
      <c r="H2035" s="10">
        <f t="shared" si="190"/>
        <v>11378</v>
      </c>
      <c r="I2035" s="11">
        <f t="shared" si="191"/>
        <v>11379</v>
      </c>
      <c r="L2035" s="1" t="s">
        <v>121</v>
      </c>
    </row>
    <row r="2036" spans="1:12" ht="15" hidden="1" customHeight="1" outlineLevel="2" x14ac:dyDescent="0.25">
      <c r="A2036" s="1"/>
      <c r="B2036" s="8" t="str">
        <f t="shared" si="187"/>
        <v>Power Factor - Channel 19</v>
      </c>
      <c r="C2036" s="1">
        <f t="shared" si="188"/>
        <v>19</v>
      </c>
      <c r="D2036" s="10">
        <f t="shared" si="189"/>
        <v>6266</v>
      </c>
      <c r="F2036" s="17">
        <v>-3</v>
      </c>
      <c r="G2036" s="11" t="s">
        <v>246</v>
      </c>
      <c r="H2036" s="10">
        <f t="shared" si="190"/>
        <v>11380</v>
      </c>
      <c r="I2036" s="11">
        <f t="shared" si="191"/>
        <v>11381</v>
      </c>
      <c r="L2036" s="1" t="s">
        <v>121</v>
      </c>
    </row>
    <row r="2037" spans="1:12" ht="15" hidden="1" customHeight="1" outlineLevel="2" x14ac:dyDescent="0.25">
      <c r="A2037" s="1"/>
      <c r="B2037" s="8" t="str">
        <f t="shared" si="187"/>
        <v>Power Factor - Channel 20</v>
      </c>
      <c r="C2037" s="1">
        <f t="shared" si="188"/>
        <v>20</v>
      </c>
      <c r="D2037" s="10">
        <f t="shared" si="189"/>
        <v>6267</v>
      </c>
      <c r="F2037" s="17">
        <v>-3</v>
      </c>
      <c r="G2037" s="11" t="s">
        <v>246</v>
      </c>
      <c r="H2037" s="10">
        <f t="shared" si="190"/>
        <v>11382</v>
      </c>
      <c r="I2037" s="11">
        <f t="shared" si="191"/>
        <v>11383</v>
      </c>
      <c r="L2037" s="1" t="s">
        <v>121</v>
      </c>
    </row>
    <row r="2038" spans="1:12" ht="15" hidden="1" customHeight="1" outlineLevel="2" x14ac:dyDescent="0.25">
      <c r="A2038" s="1"/>
      <c r="B2038" s="8" t="str">
        <f t="shared" si="187"/>
        <v>Power Factor - Channel 21</v>
      </c>
      <c r="C2038" s="1">
        <f t="shared" si="188"/>
        <v>21</v>
      </c>
      <c r="D2038" s="10">
        <f t="shared" si="189"/>
        <v>6268</v>
      </c>
      <c r="F2038" s="17">
        <v>-3</v>
      </c>
      <c r="G2038" s="11" t="s">
        <v>246</v>
      </c>
      <c r="H2038" s="10">
        <f t="shared" si="190"/>
        <v>11384</v>
      </c>
      <c r="I2038" s="11">
        <f t="shared" si="191"/>
        <v>11385</v>
      </c>
      <c r="L2038" s="1" t="s">
        <v>121</v>
      </c>
    </row>
    <row r="2039" spans="1:12" ht="15" hidden="1" customHeight="1" outlineLevel="2" x14ac:dyDescent="0.25">
      <c r="A2039" s="1"/>
      <c r="B2039" s="8" t="str">
        <f t="shared" si="187"/>
        <v>Power Factor - Channel 22</v>
      </c>
      <c r="C2039" s="1">
        <f t="shared" si="188"/>
        <v>22</v>
      </c>
      <c r="D2039" s="10">
        <f t="shared" si="189"/>
        <v>6269</v>
      </c>
      <c r="F2039" s="17">
        <v>-3</v>
      </c>
      <c r="G2039" s="11" t="s">
        <v>246</v>
      </c>
      <c r="H2039" s="10">
        <f t="shared" si="190"/>
        <v>11386</v>
      </c>
      <c r="I2039" s="11">
        <f t="shared" si="191"/>
        <v>11387</v>
      </c>
      <c r="L2039" s="1" t="s">
        <v>121</v>
      </c>
    </row>
    <row r="2040" spans="1:12" ht="15" hidden="1" customHeight="1" outlineLevel="2" x14ac:dyDescent="0.25">
      <c r="A2040" s="1"/>
      <c r="B2040" s="8" t="str">
        <f t="shared" si="187"/>
        <v>Power Factor - Channel 23</v>
      </c>
      <c r="C2040" s="1">
        <f t="shared" si="188"/>
        <v>23</v>
      </c>
      <c r="D2040" s="10">
        <f t="shared" si="189"/>
        <v>6270</v>
      </c>
      <c r="F2040" s="17">
        <v>-3</v>
      </c>
      <c r="G2040" s="11" t="s">
        <v>246</v>
      </c>
      <c r="H2040" s="10">
        <f t="shared" si="190"/>
        <v>11388</v>
      </c>
      <c r="I2040" s="11">
        <f t="shared" si="191"/>
        <v>11389</v>
      </c>
      <c r="L2040" s="1" t="s">
        <v>121</v>
      </c>
    </row>
    <row r="2041" spans="1:12" ht="15" hidden="1" customHeight="1" outlineLevel="2" x14ac:dyDescent="0.25">
      <c r="A2041" s="1"/>
      <c r="B2041" s="8" t="str">
        <f t="shared" si="187"/>
        <v>Power Factor - Channel 24</v>
      </c>
      <c r="C2041" s="1">
        <f t="shared" si="188"/>
        <v>24</v>
      </c>
      <c r="D2041" s="10">
        <f t="shared" si="189"/>
        <v>6271</v>
      </c>
      <c r="F2041" s="17">
        <v>-3</v>
      </c>
      <c r="G2041" s="11" t="s">
        <v>246</v>
      </c>
      <c r="H2041" s="10">
        <f t="shared" si="190"/>
        <v>11390</v>
      </c>
      <c r="I2041" s="11">
        <f t="shared" si="191"/>
        <v>11391</v>
      </c>
      <c r="L2041" s="1" t="s">
        <v>121</v>
      </c>
    </row>
    <row r="2042" spans="1:12" ht="15" hidden="1" customHeight="1" outlineLevel="2" x14ac:dyDescent="0.25">
      <c r="A2042" s="1"/>
      <c r="B2042" s="8" t="str">
        <f t="shared" si="187"/>
        <v>Power Factor - Channel 25</v>
      </c>
      <c r="C2042" s="1">
        <f t="shared" si="188"/>
        <v>25</v>
      </c>
      <c r="D2042" s="10">
        <f t="shared" si="189"/>
        <v>6272</v>
      </c>
      <c r="F2042" s="17">
        <v>-3</v>
      </c>
      <c r="G2042" s="11" t="s">
        <v>246</v>
      </c>
      <c r="H2042" s="10">
        <f t="shared" si="190"/>
        <v>11392</v>
      </c>
      <c r="I2042" s="11">
        <f t="shared" si="191"/>
        <v>11393</v>
      </c>
      <c r="L2042" s="1" t="s">
        <v>121</v>
      </c>
    </row>
    <row r="2043" spans="1:12" ht="15" hidden="1" customHeight="1" outlineLevel="2" x14ac:dyDescent="0.25">
      <c r="A2043" s="1"/>
      <c r="B2043" s="8" t="str">
        <f t="shared" si="187"/>
        <v>Power Factor - Channel 26</v>
      </c>
      <c r="C2043" s="1">
        <f t="shared" si="188"/>
        <v>26</v>
      </c>
      <c r="D2043" s="10">
        <f t="shared" si="189"/>
        <v>6273</v>
      </c>
      <c r="F2043" s="17">
        <v>-3</v>
      </c>
      <c r="G2043" s="11" t="s">
        <v>246</v>
      </c>
      <c r="H2043" s="10">
        <f t="shared" si="190"/>
        <v>11394</v>
      </c>
      <c r="I2043" s="11">
        <f t="shared" si="191"/>
        <v>11395</v>
      </c>
      <c r="L2043" s="1" t="s">
        <v>121</v>
      </c>
    </row>
    <row r="2044" spans="1:12" ht="15" hidden="1" customHeight="1" outlineLevel="2" x14ac:dyDescent="0.25">
      <c r="A2044" s="1"/>
      <c r="B2044" s="8" t="str">
        <f t="shared" si="187"/>
        <v>Power Factor - Channel 27</v>
      </c>
      <c r="C2044" s="1">
        <f t="shared" si="188"/>
        <v>27</v>
      </c>
      <c r="D2044" s="10">
        <f t="shared" si="189"/>
        <v>6274</v>
      </c>
      <c r="F2044" s="17">
        <v>-3</v>
      </c>
      <c r="G2044" s="11" t="s">
        <v>246</v>
      </c>
      <c r="H2044" s="10">
        <f t="shared" si="190"/>
        <v>11396</v>
      </c>
      <c r="I2044" s="11">
        <f t="shared" si="191"/>
        <v>11397</v>
      </c>
      <c r="L2044" s="1" t="s">
        <v>121</v>
      </c>
    </row>
    <row r="2045" spans="1:12" ht="15" hidden="1" customHeight="1" outlineLevel="2" x14ac:dyDescent="0.25">
      <c r="A2045" s="1"/>
      <c r="B2045" s="8" t="str">
        <f t="shared" si="187"/>
        <v>Power Factor - Channel 28</v>
      </c>
      <c r="C2045" s="1">
        <f t="shared" si="188"/>
        <v>28</v>
      </c>
      <c r="D2045" s="10">
        <f t="shared" si="189"/>
        <v>6275</v>
      </c>
      <c r="F2045" s="17">
        <v>-3</v>
      </c>
      <c r="G2045" s="11" t="s">
        <v>246</v>
      </c>
      <c r="H2045" s="10">
        <f t="shared" si="190"/>
        <v>11398</v>
      </c>
      <c r="I2045" s="11">
        <f t="shared" si="191"/>
        <v>11399</v>
      </c>
      <c r="L2045" s="1" t="s">
        <v>121</v>
      </c>
    </row>
    <row r="2046" spans="1:12" ht="15" hidden="1" customHeight="1" outlineLevel="2" x14ac:dyDescent="0.25">
      <c r="A2046" s="1"/>
      <c r="B2046" s="8" t="str">
        <f t="shared" si="187"/>
        <v>Power Factor - Channel 29</v>
      </c>
      <c r="C2046" s="1">
        <f t="shared" si="188"/>
        <v>29</v>
      </c>
      <c r="D2046" s="10">
        <f t="shared" si="189"/>
        <v>6276</v>
      </c>
      <c r="F2046" s="17">
        <v>-3</v>
      </c>
      <c r="G2046" s="11" t="s">
        <v>246</v>
      </c>
      <c r="H2046" s="10">
        <f t="shared" si="190"/>
        <v>11400</v>
      </c>
      <c r="I2046" s="11">
        <f t="shared" si="191"/>
        <v>11401</v>
      </c>
      <c r="L2046" s="1" t="s">
        <v>121</v>
      </c>
    </row>
    <row r="2047" spans="1:12" ht="15" hidden="1" customHeight="1" outlineLevel="2" x14ac:dyDescent="0.25">
      <c r="A2047" s="1"/>
      <c r="B2047" s="8" t="str">
        <f t="shared" si="187"/>
        <v>Power Factor - Channel 30</v>
      </c>
      <c r="C2047" s="1">
        <f t="shared" si="188"/>
        <v>30</v>
      </c>
      <c r="D2047" s="10">
        <f t="shared" si="189"/>
        <v>6277</v>
      </c>
      <c r="F2047" s="17">
        <v>-3</v>
      </c>
      <c r="G2047" s="11" t="s">
        <v>246</v>
      </c>
      <c r="H2047" s="10">
        <f t="shared" si="190"/>
        <v>11402</v>
      </c>
      <c r="I2047" s="11">
        <f t="shared" si="191"/>
        <v>11403</v>
      </c>
      <c r="L2047" s="1" t="s">
        <v>121</v>
      </c>
    </row>
    <row r="2048" spans="1:12" ht="15" hidden="1" customHeight="1" outlineLevel="2" x14ac:dyDescent="0.25">
      <c r="A2048" s="1"/>
      <c r="B2048" s="8" t="str">
        <f t="shared" si="187"/>
        <v>Power Factor - Channel 31</v>
      </c>
      <c r="C2048" s="1">
        <f t="shared" si="188"/>
        <v>31</v>
      </c>
      <c r="D2048" s="10">
        <f t="shared" si="189"/>
        <v>6278</v>
      </c>
      <c r="F2048" s="17">
        <v>-3</v>
      </c>
      <c r="G2048" s="11" t="s">
        <v>246</v>
      </c>
      <c r="H2048" s="10">
        <f t="shared" si="190"/>
        <v>11404</v>
      </c>
      <c r="I2048" s="11">
        <f t="shared" si="191"/>
        <v>11405</v>
      </c>
      <c r="L2048" s="1" t="s">
        <v>121</v>
      </c>
    </row>
    <row r="2049" spans="1:12" ht="15" hidden="1" customHeight="1" outlineLevel="2" x14ac:dyDescent="0.25">
      <c r="A2049" s="1"/>
      <c r="B2049" s="8" t="str">
        <f t="shared" si="187"/>
        <v>Power Factor - Channel 32</v>
      </c>
      <c r="C2049" s="1">
        <f t="shared" si="188"/>
        <v>32</v>
      </c>
      <c r="D2049" s="10">
        <f t="shared" si="189"/>
        <v>6279</v>
      </c>
      <c r="F2049" s="17">
        <v>-3</v>
      </c>
      <c r="G2049" s="11" t="s">
        <v>246</v>
      </c>
      <c r="H2049" s="10">
        <f t="shared" si="190"/>
        <v>11406</v>
      </c>
      <c r="I2049" s="11">
        <f t="shared" si="191"/>
        <v>11407</v>
      </c>
      <c r="L2049" s="1" t="s">
        <v>121</v>
      </c>
    </row>
    <row r="2050" spans="1:12" ht="15" hidden="1" customHeight="1" outlineLevel="2" x14ac:dyDescent="0.25">
      <c r="A2050" s="1"/>
      <c r="B2050" s="8" t="str">
        <f t="shared" si="187"/>
        <v>Power Factor - Channel 33</v>
      </c>
      <c r="C2050" s="1">
        <f t="shared" si="188"/>
        <v>33</v>
      </c>
      <c r="D2050" s="10">
        <f t="shared" si="189"/>
        <v>6280</v>
      </c>
      <c r="F2050" s="17">
        <v>-3</v>
      </c>
      <c r="G2050" s="11" t="s">
        <v>246</v>
      </c>
      <c r="H2050" s="10">
        <f t="shared" si="190"/>
        <v>11408</v>
      </c>
      <c r="I2050" s="11">
        <f t="shared" si="191"/>
        <v>11409</v>
      </c>
      <c r="L2050" s="1" t="s">
        <v>121</v>
      </c>
    </row>
    <row r="2051" spans="1:12" ht="15" hidden="1" customHeight="1" outlineLevel="2" x14ac:dyDescent="0.25">
      <c r="A2051" s="1"/>
      <c r="B2051" s="8" t="str">
        <f t="shared" si="187"/>
        <v>Power Factor - Channel 34</v>
      </c>
      <c r="C2051" s="1">
        <f t="shared" ref="C2051:C2082" si="192">C2050+1</f>
        <v>34</v>
      </c>
      <c r="D2051" s="10">
        <f t="shared" ref="D2051:D2082" si="193">D2050+1</f>
        <v>6281</v>
      </c>
      <c r="F2051" s="17">
        <v>-3</v>
      </c>
      <c r="G2051" s="11" t="s">
        <v>246</v>
      </c>
      <c r="H2051" s="10">
        <f t="shared" si="190"/>
        <v>11410</v>
      </c>
      <c r="I2051" s="11">
        <f t="shared" si="191"/>
        <v>11411</v>
      </c>
      <c r="L2051" s="1" t="s">
        <v>121</v>
      </c>
    </row>
    <row r="2052" spans="1:12" ht="15" hidden="1" customHeight="1" outlineLevel="2" x14ac:dyDescent="0.25">
      <c r="A2052" s="1"/>
      <c r="B2052" s="8" t="str">
        <f t="shared" si="187"/>
        <v>Power Factor - Channel 35</v>
      </c>
      <c r="C2052" s="1">
        <f t="shared" si="192"/>
        <v>35</v>
      </c>
      <c r="D2052" s="10">
        <f t="shared" si="193"/>
        <v>6282</v>
      </c>
      <c r="F2052" s="17">
        <v>-3</v>
      </c>
      <c r="G2052" s="11" t="s">
        <v>246</v>
      </c>
      <c r="H2052" s="10">
        <f t="shared" si="190"/>
        <v>11412</v>
      </c>
      <c r="I2052" s="11">
        <f t="shared" si="191"/>
        <v>11413</v>
      </c>
      <c r="L2052" s="1" t="s">
        <v>121</v>
      </c>
    </row>
    <row r="2053" spans="1:12" ht="15" hidden="1" customHeight="1" outlineLevel="2" x14ac:dyDescent="0.25">
      <c r="A2053" s="1"/>
      <c r="B2053" s="8" t="str">
        <f t="shared" si="187"/>
        <v>Power Factor - Channel 36</v>
      </c>
      <c r="C2053" s="1">
        <f t="shared" si="192"/>
        <v>36</v>
      </c>
      <c r="D2053" s="10">
        <f t="shared" si="193"/>
        <v>6283</v>
      </c>
      <c r="F2053" s="17">
        <v>-3</v>
      </c>
      <c r="G2053" s="11" t="s">
        <v>246</v>
      </c>
      <c r="H2053" s="10">
        <f t="shared" si="190"/>
        <v>11414</v>
      </c>
      <c r="I2053" s="11">
        <f t="shared" si="191"/>
        <v>11415</v>
      </c>
      <c r="L2053" s="1" t="s">
        <v>121</v>
      </c>
    </row>
    <row r="2054" spans="1:12" ht="15" hidden="1" customHeight="1" outlineLevel="2" x14ac:dyDescent="0.25">
      <c r="A2054" s="1"/>
      <c r="B2054" s="8" t="str">
        <f t="shared" si="187"/>
        <v>Power Factor - Channel 37</v>
      </c>
      <c r="C2054" s="1">
        <f t="shared" si="192"/>
        <v>37</v>
      </c>
      <c r="D2054" s="10">
        <f t="shared" si="193"/>
        <v>6284</v>
      </c>
      <c r="F2054" s="17">
        <v>-3</v>
      </c>
      <c r="G2054" s="11" t="s">
        <v>246</v>
      </c>
      <c r="H2054" s="10">
        <f t="shared" si="190"/>
        <v>11416</v>
      </c>
      <c r="I2054" s="11">
        <f t="shared" si="191"/>
        <v>11417</v>
      </c>
      <c r="L2054" s="1" t="s">
        <v>121</v>
      </c>
    </row>
    <row r="2055" spans="1:12" ht="15" hidden="1" customHeight="1" outlineLevel="2" x14ac:dyDescent="0.25">
      <c r="A2055" s="1"/>
      <c r="B2055" s="8" t="str">
        <f t="shared" si="187"/>
        <v>Power Factor - Channel 38</v>
      </c>
      <c r="C2055" s="1">
        <f t="shared" si="192"/>
        <v>38</v>
      </c>
      <c r="D2055" s="10">
        <f t="shared" si="193"/>
        <v>6285</v>
      </c>
      <c r="F2055" s="17">
        <v>-3</v>
      </c>
      <c r="G2055" s="11" t="s">
        <v>246</v>
      </c>
      <c r="H2055" s="10">
        <f t="shared" si="190"/>
        <v>11418</v>
      </c>
      <c r="I2055" s="11">
        <f t="shared" si="191"/>
        <v>11419</v>
      </c>
      <c r="L2055" s="1" t="s">
        <v>121</v>
      </c>
    </row>
    <row r="2056" spans="1:12" ht="15" hidden="1" customHeight="1" outlineLevel="2" x14ac:dyDescent="0.25">
      <c r="A2056" s="1"/>
      <c r="B2056" s="8" t="str">
        <f t="shared" si="187"/>
        <v>Power Factor - Channel 39</v>
      </c>
      <c r="C2056" s="1">
        <f t="shared" si="192"/>
        <v>39</v>
      </c>
      <c r="D2056" s="10">
        <f t="shared" si="193"/>
        <v>6286</v>
      </c>
      <c r="F2056" s="17">
        <v>-3</v>
      </c>
      <c r="G2056" s="11" t="s">
        <v>246</v>
      </c>
      <c r="H2056" s="10">
        <f t="shared" si="190"/>
        <v>11420</v>
      </c>
      <c r="I2056" s="11">
        <f t="shared" si="191"/>
        <v>11421</v>
      </c>
      <c r="L2056" s="1" t="s">
        <v>121</v>
      </c>
    </row>
    <row r="2057" spans="1:12" ht="15" hidden="1" customHeight="1" outlineLevel="2" x14ac:dyDescent="0.25">
      <c r="A2057" s="1"/>
      <c r="B2057" s="8" t="str">
        <f t="shared" si="187"/>
        <v>Power Factor - Channel 40</v>
      </c>
      <c r="C2057" s="1">
        <f t="shared" si="192"/>
        <v>40</v>
      </c>
      <c r="D2057" s="10">
        <f t="shared" si="193"/>
        <v>6287</v>
      </c>
      <c r="F2057" s="17">
        <v>-3</v>
      </c>
      <c r="G2057" s="11" t="s">
        <v>246</v>
      </c>
      <c r="H2057" s="10">
        <f t="shared" si="190"/>
        <v>11422</v>
      </c>
      <c r="I2057" s="11">
        <f t="shared" si="191"/>
        <v>11423</v>
      </c>
      <c r="L2057" s="1" t="s">
        <v>121</v>
      </c>
    </row>
    <row r="2058" spans="1:12" ht="15" hidden="1" customHeight="1" outlineLevel="2" x14ac:dyDescent="0.25">
      <c r="A2058" s="1"/>
      <c r="B2058" s="8" t="str">
        <f t="shared" si="187"/>
        <v>Power Factor - Channel 41</v>
      </c>
      <c r="C2058" s="1">
        <f t="shared" si="192"/>
        <v>41</v>
      </c>
      <c r="D2058" s="10">
        <f t="shared" si="193"/>
        <v>6288</v>
      </c>
      <c r="F2058" s="17">
        <v>-3</v>
      </c>
      <c r="G2058" s="11" t="s">
        <v>246</v>
      </c>
      <c r="H2058" s="10">
        <f t="shared" si="190"/>
        <v>11424</v>
      </c>
      <c r="I2058" s="11">
        <f t="shared" si="191"/>
        <v>11425</v>
      </c>
      <c r="L2058" s="1" t="s">
        <v>121</v>
      </c>
    </row>
    <row r="2059" spans="1:12" ht="15" hidden="1" customHeight="1" outlineLevel="2" x14ac:dyDescent="0.25">
      <c r="A2059" s="1"/>
      <c r="B2059" s="8" t="str">
        <f t="shared" si="187"/>
        <v>Power Factor - Channel 42</v>
      </c>
      <c r="C2059" s="1">
        <f t="shared" si="192"/>
        <v>42</v>
      </c>
      <c r="D2059" s="10">
        <f t="shared" si="193"/>
        <v>6289</v>
      </c>
      <c r="F2059" s="17">
        <v>-3</v>
      </c>
      <c r="G2059" s="11" t="s">
        <v>246</v>
      </c>
      <c r="H2059" s="10">
        <f t="shared" si="190"/>
        <v>11426</v>
      </c>
      <c r="I2059" s="11">
        <f t="shared" si="191"/>
        <v>11427</v>
      </c>
      <c r="L2059" s="1" t="s">
        <v>121</v>
      </c>
    </row>
    <row r="2060" spans="1:12" ht="15" hidden="1" customHeight="1" outlineLevel="2" x14ac:dyDescent="0.25">
      <c r="A2060" s="1"/>
      <c r="B2060" s="8" t="str">
        <f t="shared" si="187"/>
        <v>Power Factor - Channel 43</v>
      </c>
      <c r="C2060" s="1">
        <f t="shared" si="192"/>
        <v>43</v>
      </c>
      <c r="D2060" s="10">
        <f t="shared" si="193"/>
        <v>6290</v>
      </c>
      <c r="F2060" s="17">
        <v>-3</v>
      </c>
      <c r="G2060" s="11" t="s">
        <v>246</v>
      </c>
      <c r="H2060" s="10">
        <f t="shared" si="190"/>
        <v>11428</v>
      </c>
      <c r="I2060" s="11">
        <f t="shared" si="191"/>
        <v>11429</v>
      </c>
      <c r="L2060" s="1" t="s">
        <v>121</v>
      </c>
    </row>
    <row r="2061" spans="1:12" ht="15" hidden="1" customHeight="1" outlineLevel="2" x14ac:dyDescent="0.25">
      <c r="A2061" s="1"/>
      <c r="B2061" s="8" t="str">
        <f t="shared" si="187"/>
        <v>Power Factor - Channel 44</v>
      </c>
      <c r="C2061" s="1">
        <f t="shared" si="192"/>
        <v>44</v>
      </c>
      <c r="D2061" s="10">
        <f t="shared" si="193"/>
        <v>6291</v>
      </c>
      <c r="F2061" s="17">
        <v>-3</v>
      </c>
      <c r="G2061" s="11" t="s">
        <v>246</v>
      </c>
      <c r="H2061" s="10">
        <f t="shared" si="190"/>
        <v>11430</v>
      </c>
      <c r="I2061" s="11">
        <f t="shared" si="191"/>
        <v>11431</v>
      </c>
      <c r="L2061" s="1" t="s">
        <v>121</v>
      </c>
    </row>
    <row r="2062" spans="1:12" ht="15" hidden="1" customHeight="1" outlineLevel="2" x14ac:dyDescent="0.25">
      <c r="A2062" s="1"/>
      <c r="B2062" s="8" t="str">
        <f t="shared" si="187"/>
        <v>Power Factor - Channel 45</v>
      </c>
      <c r="C2062" s="1">
        <f t="shared" si="192"/>
        <v>45</v>
      </c>
      <c r="D2062" s="10">
        <f t="shared" si="193"/>
        <v>6292</v>
      </c>
      <c r="F2062" s="17">
        <v>-3</v>
      </c>
      <c r="G2062" s="11" t="s">
        <v>246</v>
      </c>
      <c r="H2062" s="10">
        <f t="shared" si="190"/>
        <v>11432</v>
      </c>
      <c r="I2062" s="11">
        <f t="shared" si="191"/>
        <v>11433</v>
      </c>
      <c r="L2062" s="1" t="s">
        <v>121</v>
      </c>
    </row>
    <row r="2063" spans="1:12" ht="15" hidden="1" customHeight="1" outlineLevel="2" x14ac:dyDescent="0.25">
      <c r="A2063" s="1"/>
      <c r="B2063" s="8" t="str">
        <f t="shared" si="187"/>
        <v>Power Factor - Channel 46</v>
      </c>
      <c r="C2063" s="1">
        <f t="shared" si="192"/>
        <v>46</v>
      </c>
      <c r="D2063" s="10">
        <f t="shared" si="193"/>
        <v>6293</v>
      </c>
      <c r="F2063" s="17">
        <v>-3</v>
      </c>
      <c r="G2063" s="11" t="s">
        <v>246</v>
      </c>
      <c r="H2063" s="10">
        <f t="shared" si="190"/>
        <v>11434</v>
      </c>
      <c r="I2063" s="11">
        <f t="shared" si="191"/>
        <v>11435</v>
      </c>
      <c r="L2063" s="1" t="s">
        <v>121</v>
      </c>
    </row>
    <row r="2064" spans="1:12" ht="15" hidden="1" customHeight="1" outlineLevel="2" x14ac:dyDescent="0.25">
      <c r="A2064" s="1"/>
      <c r="B2064" s="8" t="str">
        <f t="shared" si="187"/>
        <v>Power Factor - Channel 47</v>
      </c>
      <c r="C2064" s="1">
        <f t="shared" si="192"/>
        <v>47</v>
      </c>
      <c r="D2064" s="10">
        <f t="shared" si="193"/>
        <v>6294</v>
      </c>
      <c r="F2064" s="17">
        <v>-3</v>
      </c>
      <c r="G2064" s="11" t="s">
        <v>246</v>
      </c>
      <c r="H2064" s="10">
        <f t="shared" si="190"/>
        <v>11436</v>
      </c>
      <c r="I2064" s="11">
        <f t="shared" si="191"/>
        <v>11437</v>
      </c>
      <c r="L2064" s="1" t="s">
        <v>121</v>
      </c>
    </row>
    <row r="2065" spans="1:12" ht="15" hidden="1" customHeight="1" outlineLevel="2" x14ac:dyDescent="0.25">
      <c r="A2065" s="1"/>
      <c r="B2065" s="8" t="str">
        <f t="shared" si="187"/>
        <v>Power Factor - Channel 48</v>
      </c>
      <c r="C2065" s="1">
        <f t="shared" si="192"/>
        <v>48</v>
      </c>
      <c r="D2065" s="10">
        <f t="shared" si="193"/>
        <v>6295</v>
      </c>
      <c r="F2065" s="17">
        <v>-3</v>
      </c>
      <c r="G2065" s="11" t="s">
        <v>246</v>
      </c>
      <c r="H2065" s="10">
        <f t="shared" si="190"/>
        <v>11438</v>
      </c>
      <c r="I2065" s="11">
        <f t="shared" si="191"/>
        <v>11439</v>
      </c>
      <c r="L2065" s="1" t="s">
        <v>121</v>
      </c>
    </row>
    <row r="2066" spans="1:12" ht="15" hidden="1" customHeight="1" outlineLevel="2" x14ac:dyDescent="0.25">
      <c r="A2066" s="1"/>
      <c r="B2066" s="8" t="str">
        <f t="shared" si="187"/>
        <v>Power Factor - Channel 49</v>
      </c>
      <c r="C2066" s="1">
        <f t="shared" si="192"/>
        <v>49</v>
      </c>
      <c r="D2066" s="10">
        <f t="shared" si="193"/>
        <v>6296</v>
      </c>
      <c r="F2066" s="17">
        <v>-3</v>
      </c>
      <c r="G2066" s="11" t="s">
        <v>246</v>
      </c>
      <c r="H2066" s="10">
        <f t="shared" si="190"/>
        <v>11440</v>
      </c>
      <c r="I2066" s="11">
        <f t="shared" si="191"/>
        <v>11441</v>
      </c>
      <c r="L2066" s="1" t="s">
        <v>121</v>
      </c>
    </row>
    <row r="2067" spans="1:12" ht="15" hidden="1" customHeight="1" outlineLevel="2" x14ac:dyDescent="0.25">
      <c r="A2067" s="1"/>
      <c r="B2067" s="8" t="str">
        <f t="shared" si="187"/>
        <v>Power Factor - Channel 50</v>
      </c>
      <c r="C2067" s="1">
        <f t="shared" si="192"/>
        <v>50</v>
      </c>
      <c r="D2067" s="10">
        <f t="shared" si="193"/>
        <v>6297</v>
      </c>
      <c r="F2067" s="17">
        <v>-3</v>
      </c>
      <c r="G2067" s="11" t="s">
        <v>246</v>
      </c>
      <c r="H2067" s="10">
        <f t="shared" si="190"/>
        <v>11442</v>
      </c>
      <c r="I2067" s="11">
        <f t="shared" si="191"/>
        <v>11443</v>
      </c>
      <c r="L2067" s="1" t="s">
        <v>121</v>
      </c>
    </row>
    <row r="2068" spans="1:12" ht="15" hidden="1" customHeight="1" outlineLevel="2" x14ac:dyDescent="0.25">
      <c r="A2068" s="1"/>
      <c r="B2068" s="8" t="str">
        <f t="shared" si="187"/>
        <v>Power Factor - Channel 51</v>
      </c>
      <c r="C2068" s="1">
        <f t="shared" si="192"/>
        <v>51</v>
      </c>
      <c r="D2068" s="10">
        <f t="shared" si="193"/>
        <v>6298</v>
      </c>
      <c r="F2068" s="17">
        <v>-3</v>
      </c>
      <c r="G2068" s="11" t="s">
        <v>246</v>
      </c>
      <c r="H2068" s="10">
        <f t="shared" si="190"/>
        <v>11444</v>
      </c>
      <c r="I2068" s="11">
        <f t="shared" si="191"/>
        <v>11445</v>
      </c>
      <c r="L2068" s="1" t="s">
        <v>121</v>
      </c>
    </row>
    <row r="2069" spans="1:12" ht="15" hidden="1" customHeight="1" outlineLevel="2" x14ac:dyDescent="0.25">
      <c r="A2069" s="1"/>
      <c r="B2069" s="8" t="str">
        <f t="shared" si="187"/>
        <v>Power Factor - Channel 52</v>
      </c>
      <c r="C2069" s="1">
        <f t="shared" si="192"/>
        <v>52</v>
      </c>
      <c r="D2069" s="10">
        <f t="shared" si="193"/>
        <v>6299</v>
      </c>
      <c r="F2069" s="17">
        <v>-3</v>
      </c>
      <c r="G2069" s="11" t="s">
        <v>246</v>
      </c>
      <c r="H2069" s="10">
        <f t="shared" si="190"/>
        <v>11446</v>
      </c>
      <c r="I2069" s="11">
        <f t="shared" si="191"/>
        <v>11447</v>
      </c>
      <c r="L2069" s="1" t="s">
        <v>121</v>
      </c>
    </row>
    <row r="2070" spans="1:12" ht="15" hidden="1" customHeight="1" outlineLevel="2" x14ac:dyDescent="0.25">
      <c r="A2070" s="1"/>
      <c r="B2070" s="8" t="str">
        <f t="shared" si="187"/>
        <v>Power Factor - Channel 53</v>
      </c>
      <c r="C2070" s="1">
        <f t="shared" si="192"/>
        <v>53</v>
      </c>
      <c r="D2070" s="10">
        <f t="shared" si="193"/>
        <v>6300</v>
      </c>
      <c r="F2070" s="17">
        <v>-3</v>
      </c>
      <c r="G2070" s="11" t="s">
        <v>246</v>
      </c>
      <c r="H2070" s="10">
        <f t="shared" si="190"/>
        <v>11448</v>
      </c>
      <c r="I2070" s="11">
        <f t="shared" si="191"/>
        <v>11449</v>
      </c>
      <c r="L2070" s="1" t="s">
        <v>121</v>
      </c>
    </row>
    <row r="2071" spans="1:12" ht="15" hidden="1" customHeight="1" outlineLevel="2" x14ac:dyDescent="0.25">
      <c r="A2071" s="1"/>
      <c r="B2071" s="8" t="str">
        <f t="shared" si="187"/>
        <v>Power Factor - Channel 54</v>
      </c>
      <c r="C2071" s="1">
        <f t="shared" si="192"/>
        <v>54</v>
      </c>
      <c r="D2071" s="10">
        <f t="shared" si="193"/>
        <v>6301</v>
      </c>
      <c r="F2071" s="17">
        <v>-3</v>
      </c>
      <c r="G2071" s="11" t="s">
        <v>246</v>
      </c>
      <c r="H2071" s="10">
        <f t="shared" si="190"/>
        <v>11450</v>
      </c>
      <c r="I2071" s="11">
        <f t="shared" si="191"/>
        <v>11451</v>
      </c>
      <c r="L2071" s="1" t="s">
        <v>121</v>
      </c>
    </row>
    <row r="2072" spans="1:12" ht="15" hidden="1" customHeight="1" outlineLevel="2" x14ac:dyDescent="0.25">
      <c r="A2072" s="1"/>
      <c r="B2072" s="8" t="str">
        <f t="shared" si="187"/>
        <v>Power Factor - Channel 55</v>
      </c>
      <c r="C2072" s="1">
        <f t="shared" si="192"/>
        <v>55</v>
      </c>
      <c r="D2072" s="10">
        <f t="shared" si="193"/>
        <v>6302</v>
      </c>
      <c r="F2072" s="17">
        <v>-3</v>
      </c>
      <c r="G2072" s="11" t="s">
        <v>246</v>
      </c>
      <c r="H2072" s="10">
        <f t="shared" si="190"/>
        <v>11452</v>
      </c>
      <c r="I2072" s="11">
        <f t="shared" si="191"/>
        <v>11453</v>
      </c>
      <c r="L2072" s="1" t="s">
        <v>121</v>
      </c>
    </row>
    <row r="2073" spans="1:12" ht="15" hidden="1" customHeight="1" outlineLevel="2" x14ac:dyDescent="0.25">
      <c r="A2073" s="1"/>
      <c r="B2073" s="8" t="str">
        <f t="shared" si="187"/>
        <v>Power Factor - Channel 56</v>
      </c>
      <c r="C2073" s="1">
        <f t="shared" si="192"/>
        <v>56</v>
      </c>
      <c r="D2073" s="10">
        <f t="shared" si="193"/>
        <v>6303</v>
      </c>
      <c r="F2073" s="17">
        <v>-3</v>
      </c>
      <c r="G2073" s="11" t="s">
        <v>246</v>
      </c>
      <c r="H2073" s="10">
        <f t="shared" si="190"/>
        <v>11454</v>
      </c>
      <c r="I2073" s="11">
        <f t="shared" si="191"/>
        <v>11455</v>
      </c>
      <c r="L2073" s="1" t="s">
        <v>121</v>
      </c>
    </row>
    <row r="2074" spans="1:12" ht="15" hidden="1" customHeight="1" outlineLevel="2" x14ac:dyDescent="0.25">
      <c r="A2074" s="1"/>
      <c r="B2074" s="8" t="str">
        <f t="shared" si="187"/>
        <v>Power Factor - Channel 57</v>
      </c>
      <c r="C2074" s="1">
        <f t="shared" si="192"/>
        <v>57</v>
      </c>
      <c r="D2074" s="10">
        <f t="shared" si="193"/>
        <v>6304</v>
      </c>
      <c r="F2074" s="17">
        <v>-3</v>
      </c>
      <c r="G2074" s="11" t="s">
        <v>246</v>
      </c>
      <c r="H2074" s="10">
        <f t="shared" si="190"/>
        <v>11456</v>
      </c>
      <c r="I2074" s="11">
        <f t="shared" si="191"/>
        <v>11457</v>
      </c>
      <c r="L2074" s="1" t="s">
        <v>121</v>
      </c>
    </row>
    <row r="2075" spans="1:12" ht="15" hidden="1" customHeight="1" outlineLevel="2" x14ac:dyDescent="0.25">
      <c r="A2075" s="1"/>
      <c r="B2075" s="8" t="str">
        <f t="shared" si="187"/>
        <v>Power Factor - Channel 58</v>
      </c>
      <c r="C2075" s="1">
        <f t="shared" si="192"/>
        <v>58</v>
      </c>
      <c r="D2075" s="10">
        <f t="shared" si="193"/>
        <v>6305</v>
      </c>
      <c r="F2075" s="17">
        <v>-3</v>
      </c>
      <c r="G2075" s="11" t="s">
        <v>246</v>
      </c>
      <c r="H2075" s="10">
        <f t="shared" si="190"/>
        <v>11458</v>
      </c>
      <c r="I2075" s="11">
        <f t="shared" si="191"/>
        <v>11459</v>
      </c>
      <c r="L2075" s="1" t="s">
        <v>121</v>
      </c>
    </row>
    <row r="2076" spans="1:12" ht="15" hidden="1" customHeight="1" outlineLevel="2" x14ac:dyDescent="0.25">
      <c r="A2076" s="1"/>
      <c r="B2076" s="8" t="str">
        <f t="shared" si="187"/>
        <v>Power Factor - Channel 59</v>
      </c>
      <c r="C2076" s="1">
        <f t="shared" si="192"/>
        <v>59</v>
      </c>
      <c r="D2076" s="10">
        <f t="shared" si="193"/>
        <v>6306</v>
      </c>
      <c r="F2076" s="17">
        <v>-3</v>
      </c>
      <c r="G2076" s="11" t="s">
        <v>246</v>
      </c>
      <c r="H2076" s="10">
        <f t="shared" si="190"/>
        <v>11460</v>
      </c>
      <c r="I2076" s="11">
        <f t="shared" si="191"/>
        <v>11461</v>
      </c>
      <c r="L2076" s="1" t="s">
        <v>121</v>
      </c>
    </row>
    <row r="2077" spans="1:12" ht="15" hidden="1" customHeight="1" outlineLevel="2" x14ac:dyDescent="0.25">
      <c r="A2077" s="1"/>
      <c r="B2077" s="8" t="str">
        <f t="shared" si="187"/>
        <v>Power Factor - Channel 60</v>
      </c>
      <c r="C2077" s="1">
        <f t="shared" si="192"/>
        <v>60</v>
      </c>
      <c r="D2077" s="10">
        <f t="shared" si="193"/>
        <v>6307</v>
      </c>
      <c r="F2077" s="17">
        <v>-3</v>
      </c>
      <c r="G2077" s="11" t="s">
        <v>246</v>
      </c>
      <c r="H2077" s="10">
        <f t="shared" si="190"/>
        <v>11462</v>
      </c>
      <c r="I2077" s="11">
        <f t="shared" si="191"/>
        <v>11463</v>
      </c>
      <c r="L2077" s="1" t="s">
        <v>121</v>
      </c>
    </row>
    <row r="2078" spans="1:12" ht="15" hidden="1" customHeight="1" outlineLevel="2" x14ac:dyDescent="0.25">
      <c r="A2078" s="1"/>
      <c r="B2078" s="8" t="str">
        <f t="shared" si="187"/>
        <v>Power Factor - Channel 61</v>
      </c>
      <c r="C2078" s="1">
        <f t="shared" si="192"/>
        <v>61</v>
      </c>
      <c r="D2078" s="10">
        <f t="shared" si="193"/>
        <v>6308</v>
      </c>
      <c r="F2078" s="17">
        <v>-3</v>
      </c>
      <c r="G2078" s="11" t="s">
        <v>246</v>
      </c>
      <c r="H2078" s="10">
        <f t="shared" si="190"/>
        <v>11464</v>
      </c>
      <c r="I2078" s="11">
        <f t="shared" si="191"/>
        <v>11465</v>
      </c>
      <c r="L2078" s="1" t="s">
        <v>121</v>
      </c>
    </row>
    <row r="2079" spans="1:12" ht="15" hidden="1" customHeight="1" outlineLevel="2" x14ac:dyDescent="0.25">
      <c r="A2079" s="1"/>
      <c r="B2079" s="8" t="str">
        <f t="shared" si="187"/>
        <v>Power Factor - Channel 62</v>
      </c>
      <c r="C2079" s="1">
        <f t="shared" si="192"/>
        <v>62</v>
      </c>
      <c r="D2079" s="10">
        <f t="shared" si="193"/>
        <v>6309</v>
      </c>
      <c r="F2079" s="17">
        <v>-3</v>
      </c>
      <c r="G2079" s="11" t="s">
        <v>246</v>
      </c>
      <c r="H2079" s="10">
        <f t="shared" si="190"/>
        <v>11466</v>
      </c>
      <c r="I2079" s="11">
        <f t="shared" si="191"/>
        <v>11467</v>
      </c>
      <c r="L2079" s="1" t="s">
        <v>121</v>
      </c>
    </row>
    <row r="2080" spans="1:12" ht="15" hidden="1" customHeight="1" outlineLevel="2" x14ac:dyDescent="0.25">
      <c r="A2080" s="1"/>
      <c r="B2080" s="8" t="str">
        <f t="shared" si="187"/>
        <v>Power Factor - Channel 63</v>
      </c>
      <c r="C2080" s="1">
        <f t="shared" si="192"/>
        <v>63</v>
      </c>
      <c r="D2080" s="10">
        <f t="shared" si="193"/>
        <v>6310</v>
      </c>
      <c r="F2080" s="17">
        <v>-3</v>
      </c>
      <c r="G2080" s="11" t="s">
        <v>246</v>
      </c>
      <c r="H2080" s="10">
        <f t="shared" si="190"/>
        <v>11468</v>
      </c>
      <c r="I2080" s="11">
        <f t="shared" si="191"/>
        <v>11469</v>
      </c>
      <c r="L2080" s="1" t="s">
        <v>121</v>
      </c>
    </row>
    <row r="2081" spans="1:12" ht="15" hidden="1" customHeight="1" outlineLevel="2" x14ac:dyDescent="0.25">
      <c r="A2081" s="1"/>
      <c r="B2081" s="8" t="str">
        <f t="shared" si="187"/>
        <v>Power Factor - Channel 64</v>
      </c>
      <c r="C2081" s="1">
        <f t="shared" si="192"/>
        <v>64</v>
      </c>
      <c r="D2081" s="10">
        <f t="shared" si="193"/>
        <v>6311</v>
      </c>
      <c r="F2081" s="17">
        <v>-3</v>
      </c>
      <c r="G2081" s="11" t="s">
        <v>246</v>
      </c>
      <c r="H2081" s="10">
        <f t="shared" si="190"/>
        <v>11470</v>
      </c>
      <c r="I2081" s="11">
        <f t="shared" si="191"/>
        <v>11471</v>
      </c>
      <c r="L2081" s="1" t="s">
        <v>121</v>
      </c>
    </row>
    <row r="2082" spans="1:12" ht="15" hidden="1" customHeight="1" outlineLevel="2" x14ac:dyDescent="0.25">
      <c r="A2082" s="1"/>
      <c r="B2082" s="8" t="str">
        <f t="shared" si="187"/>
        <v>Power Factor - Channel 65</v>
      </c>
      <c r="C2082" s="1">
        <f t="shared" si="192"/>
        <v>65</v>
      </c>
      <c r="D2082" s="10">
        <f t="shared" si="193"/>
        <v>6312</v>
      </c>
      <c r="F2082" s="17">
        <v>-3</v>
      </c>
      <c r="G2082" s="11" t="s">
        <v>246</v>
      </c>
      <c r="H2082" s="10">
        <f t="shared" si="190"/>
        <v>11472</v>
      </c>
      <c r="I2082" s="11">
        <f t="shared" si="191"/>
        <v>11473</v>
      </c>
      <c r="L2082" s="1" t="s">
        <v>121</v>
      </c>
    </row>
    <row r="2083" spans="1:12" ht="15" hidden="1" customHeight="1" outlineLevel="2" x14ac:dyDescent="0.25">
      <c r="A2083" s="1"/>
      <c r="B2083" s="8" t="str">
        <f t="shared" ref="B2083:B2113" si="194">CONCATENATE("Power Factor - Channel ",C2083)</f>
        <v>Power Factor - Channel 66</v>
      </c>
      <c r="C2083" s="1">
        <f t="shared" ref="C2083:C2113" si="195">C2082+1</f>
        <v>66</v>
      </c>
      <c r="D2083" s="10">
        <f t="shared" ref="D2083:D2113" si="196">D2082+1</f>
        <v>6313</v>
      </c>
      <c r="F2083" s="17">
        <v>-3</v>
      </c>
      <c r="G2083" s="11" t="s">
        <v>246</v>
      </c>
      <c r="H2083" s="10">
        <f t="shared" si="190"/>
        <v>11474</v>
      </c>
      <c r="I2083" s="11">
        <f t="shared" si="191"/>
        <v>11475</v>
      </c>
      <c r="L2083" s="1" t="s">
        <v>121</v>
      </c>
    </row>
    <row r="2084" spans="1:12" ht="15" hidden="1" customHeight="1" outlineLevel="2" x14ac:dyDescent="0.25">
      <c r="A2084" s="1"/>
      <c r="B2084" s="8" t="str">
        <f t="shared" si="194"/>
        <v>Power Factor - Channel 67</v>
      </c>
      <c r="C2084" s="1">
        <f t="shared" si="195"/>
        <v>67</v>
      </c>
      <c r="D2084" s="10">
        <f t="shared" si="196"/>
        <v>6314</v>
      </c>
      <c r="F2084" s="17">
        <v>-3</v>
      </c>
      <c r="G2084" s="11" t="s">
        <v>246</v>
      </c>
      <c r="H2084" s="10">
        <f t="shared" ref="H2084:H2113" si="197">I2083+1</f>
        <v>11476</v>
      </c>
      <c r="I2084" s="11">
        <f t="shared" ref="I2084:I2113" si="198">+H2084+1</f>
        <v>11477</v>
      </c>
      <c r="L2084" s="1" t="s">
        <v>121</v>
      </c>
    </row>
    <row r="2085" spans="1:12" ht="15" hidden="1" customHeight="1" outlineLevel="2" x14ac:dyDescent="0.25">
      <c r="A2085" s="1"/>
      <c r="B2085" s="8" t="str">
        <f t="shared" si="194"/>
        <v>Power Factor - Channel 68</v>
      </c>
      <c r="C2085" s="1">
        <f t="shared" si="195"/>
        <v>68</v>
      </c>
      <c r="D2085" s="10">
        <f t="shared" si="196"/>
        <v>6315</v>
      </c>
      <c r="F2085" s="17">
        <v>-3</v>
      </c>
      <c r="G2085" s="11" t="s">
        <v>246</v>
      </c>
      <c r="H2085" s="10">
        <f t="shared" si="197"/>
        <v>11478</v>
      </c>
      <c r="I2085" s="11">
        <f t="shared" si="198"/>
        <v>11479</v>
      </c>
      <c r="L2085" s="1" t="s">
        <v>121</v>
      </c>
    </row>
    <row r="2086" spans="1:12" ht="15" hidden="1" customHeight="1" outlineLevel="2" x14ac:dyDescent="0.25">
      <c r="A2086" s="1"/>
      <c r="B2086" s="8" t="str">
        <f t="shared" si="194"/>
        <v>Power Factor - Channel 69</v>
      </c>
      <c r="C2086" s="1">
        <f t="shared" si="195"/>
        <v>69</v>
      </c>
      <c r="D2086" s="10">
        <f t="shared" si="196"/>
        <v>6316</v>
      </c>
      <c r="F2086" s="17">
        <v>-3</v>
      </c>
      <c r="G2086" s="11" t="s">
        <v>246</v>
      </c>
      <c r="H2086" s="10">
        <f t="shared" si="197"/>
        <v>11480</v>
      </c>
      <c r="I2086" s="11">
        <f t="shared" si="198"/>
        <v>11481</v>
      </c>
      <c r="L2086" s="1" t="s">
        <v>121</v>
      </c>
    </row>
    <row r="2087" spans="1:12" ht="15" hidden="1" customHeight="1" outlineLevel="2" x14ac:dyDescent="0.25">
      <c r="A2087" s="1"/>
      <c r="B2087" s="8" t="str">
        <f t="shared" si="194"/>
        <v>Power Factor - Channel 70</v>
      </c>
      <c r="C2087" s="1">
        <f t="shared" si="195"/>
        <v>70</v>
      </c>
      <c r="D2087" s="10">
        <f t="shared" si="196"/>
        <v>6317</v>
      </c>
      <c r="F2087" s="17">
        <v>-3</v>
      </c>
      <c r="G2087" s="11" t="s">
        <v>246</v>
      </c>
      <c r="H2087" s="10">
        <f t="shared" si="197"/>
        <v>11482</v>
      </c>
      <c r="I2087" s="11">
        <f t="shared" si="198"/>
        <v>11483</v>
      </c>
      <c r="L2087" s="1" t="s">
        <v>121</v>
      </c>
    </row>
    <row r="2088" spans="1:12" ht="15" hidden="1" customHeight="1" outlineLevel="2" x14ac:dyDescent="0.25">
      <c r="A2088" s="1"/>
      <c r="B2088" s="8" t="str">
        <f t="shared" si="194"/>
        <v>Power Factor - Channel 71</v>
      </c>
      <c r="C2088" s="1">
        <f t="shared" si="195"/>
        <v>71</v>
      </c>
      <c r="D2088" s="10">
        <f t="shared" si="196"/>
        <v>6318</v>
      </c>
      <c r="F2088" s="17">
        <v>-3</v>
      </c>
      <c r="G2088" s="11" t="s">
        <v>246</v>
      </c>
      <c r="H2088" s="10">
        <f t="shared" si="197"/>
        <v>11484</v>
      </c>
      <c r="I2088" s="11">
        <f t="shared" si="198"/>
        <v>11485</v>
      </c>
      <c r="L2088" s="1" t="s">
        <v>121</v>
      </c>
    </row>
    <row r="2089" spans="1:12" ht="15" hidden="1" customHeight="1" outlineLevel="2" x14ac:dyDescent="0.25">
      <c r="A2089" s="1"/>
      <c r="B2089" s="8" t="str">
        <f t="shared" si="194"/>
        <v>Power Factor - Channel 72</v>
      </c>
      <c r="C2089" s="1">
        <f t="shared" si="195"/>
        <v>72</v>
      </c>
      <c r="D2089" s="10">
        <f t="shared" si="196"/>
        <v>6319</v>
      </c>
      <c r="F2089" s="17">
        <v>-3</v>
      </c>
      <c r="G2089" s="11" t="s">
        <v>246</v>
      </c>
      <c r="H2089" s="10">
        <f t="shared" si="197"/>
        <v>11486</v>
      </c>
      <c r="I2089" s="11">
        <f t="shared" si="198"/>
        <v>11487</v>
      </c>
      <c r="L2089" s="1" t="s">
        <v>121</v>
      </c>
    </row>
    <row r="2090" spans="1:12" ht="15" hidden="1" customHeight="1" outlineLevel="2" x14ac:dyDescent="0.25">
      <c r="A2090" s="1"/>
      <c r="B2090" s="8" t="str">
        <f t="shared" si="194"/>
        <v>Power Factor - Channel 73</v>
      </c>
      <c r="C2090" s="1">
        <f t="shared" si="195"/>
        <v>73</v>
      </c>
      <c r="D2090" s="10">
        <f t="shared" si="196"/>
        <v>6320</v>
      </c>
      <c r="F2090" s="17">
        <v>-3</v>
      </c>
      <c r="G2090" s="11" t="s">
        <v>246</v>
      </c>
      <c r="H2090" s="10">
        <f t="shared" si="197"/>
        <v>11488</v>
      </c>
      <c r="I2090" s="11">
        <f t="shared" si="198"/>
        <v>11489</v>
      </c>
      <c r="L2090" s="1" t="s">
        <v>121</v>
      </c>
    </row>
    <row r="2091" spans="1:12" ht="15" hidden="1" customHeight="1" outlineLevel="2" x14ac:dyDescent="0.25">
      <c r="A2091" s="1"/>
      <c r="B2091" s="8" t="str">
        <f t="shared" si="194"/>
        <v>Power Factor - Channel 74</v>
      </c>
      <c r="C2091" s="1">
        <f t="shared" si="195"/>
        <v>74</v>
      </c>
      <c r="D2091" s="10">
        <f t="shared" si="196"/>
        <v>6321</v>
      </c>
      <c r="F2091" s="17">
        <v>-3</v>
      </c>
      <c r="G2091" s="11" t="s">
        <v>246</v>
      </c>
      <c r="H2091" s="10">
        <f t="shared" si="197"/>
        <v>11490</v>
      </c>
      <c r="I2091" s="11">
        <f t="shared" si="198"/>
        <v>11491</v>
      </c>
      <c r="L2091" s="1" t="s">
        <v>121</v>
      </c>
    </row>
    <row r="2092" spans="1:12" ht="15" hidden="1" customHeight="1" outlineLevel="2" x14ac:dyDescent="0.25">
      <c r="A2092" s="1"/>
      <c r="B2092" s="8" t="str">
        <f t="shared" si="194"/>
        <v>Power Factor - Channel 75</v>
      </c>
      <c r="C2092" s="1">
        <f t="shared" si="195"/>
        <v>75</v>
      </c>
      <c r="D2092" s="10">
        <f t="shared" si="196"/>
        <v>6322</v>
      </c>
      <c r="F2092" s="17">
        <v>-3</v>
      </c>
      <c r="G2092" s="11" t="s">
        <v>246</v>
      </c>
      <c r="H2092" s="10">
        <f t="shared" si="197"/>
        <v>11492</v>
      </c>
      <c r="I2092" s="11">
        <f t="shared" si="198"/>
        <v>11493</v>
      </c>
      <c r="L2092" s="1" t="s">
        <v>121</v>
      </c>
    </row>
    <row r="2093" spans="1:12" ht="15" hidden="1" customHeight="1" outlineLevel="2" x14ac:dyDescent="0.25">
      <c r="A2093" s="1"/>
      <c r="B2093" s="8" t="str">
        <f t="shared" si="194"/>
        <v>Power Factor - Channel 76</v>
      </c>
      <c r="C2093" s="1">
        <f t="shared" si="195"/>
        <v>76</v>
      </c>
      <c r="D2093" s="10">
        <f t="shared" si="196"/>
        <v>6323</v>
      </c>
      <c r="F2093" s="17">
        <v>-3</v>
      </c>
      <c r="G2093" s="11" t="s">
        <v>246</v>
      </c>
      <c r="H2093" s="10">
        <f t="shared" si="197"/>
        <v>11494</v>
      </c>
      <c r="I2093" s="11">
        <f t="shared" si="198"/>
        <v>11495</v>
      </c>
      <c r="L2093" s="1" t="s">
        <v>121</v>
      </c>
    </row>
    <row r="2094" spans="1:12" ht="15" hidden="1" customHeight="1" outlineLevel="2" x14ac:dyDescent="0.25">
      <c r="A2094" s="1"/>
      <c r="B2094" s="8" t="str">
        <f t="shared" si="194"/>
        <v>Power Factor - Channel 77</v>
      </c>
      <c r="C2094" s="1">
        <f t="shared" si="195"/>
        <v>77</v>
      </c>
      <c r="D2094" s="10">
        <f t="shared" si="196"/>
        <v>6324</v>
      </c>
      <c r="F2094" s="17">
        <v>-3</v>
      </c>
      <c r="G2094" s="11" t="s">
        <v>246</v>
      </c>
      <c r="H2094" s="10">
        <f t="shared" si="197"/>
        <v>11496</v>
      </c>
      <c r="I2094" s="11">
        <f t="shared" si="198"/>
        <v>11497</v>
      </c>
      <c r="L2094" s="1" t="s">
        <v>121</v>
      </c>
    </row>
    <row r="2095" spans="1:12" ht="15" hidden="1" customHeight="1" outlineLevel="2" x14ac:dyDescent="0.25">
      <c r="A2095" s="1"/>
      <c r="B2095" s="8" t="str">
        <f t="shared" si="194"/>
        <v>Power Factor - Channel 78</v>
      </c>
      <c r="C2095" s="1">
        <f t="shared" si="195"/>
        <v>78</v>
      </c>
      <c r="D2095" s="10">
        <f t="shared" si="196"/>
        <v>6325</v>
      </c>
      <c r="F2095" s="17">
        <v>-3</v>
      </c>
      <c r="G2095" s="11" t="s">
        <v>246</v>
      </c>
      <c r="H2095" s="10">
        <f t="shared" si="197"/>
        <v>11498</v>
      </c>
      <c r="I2095" s="11">
        <f t="shared" si="198"/>
        <v>11499</v>
      </c>
      <c r="L2095" s="1" t="s">
        <v>121</v>
      </c>
    </row>
    <row r="2096" spans="1:12" ht="15" hidden="1" customHeight="1" outlineLevel="2" x14ac:dyDescent="0.25">
      <c r="A2096" s="1"/>
      <c r="B2096" s="8" t="str">
        <f t="shared" si="194"/>
        <v>Power Factor - Channel 79</v>
      </c>
      <c r="C2096" s="1">
        <f t="shared" si="195"/>
        <v>79</v>
      </c>
      <c r="D2096" s="10">
        <f t="shared" si="196"/>
        <v>6326</v>
      </c>
      <c r="F2096" s="17">
        <v>-3</v>
      </c>
      <c r="G2096" s="11" t="s">
        <v>246</v>
      </c>
      <c r="H2096" s="10">
        <f t="shared" si="197"/>
        <v>11500</v>
      </c>
      <c r="I2096" s="11">
        <f t="shared" si="198"/>
        <v>11501</v>
      </c>
      <c r="L2096" s="1" t="s">
        <v>121</v>
      </c>
    </row>
    <row r="2097" spans="1:12" ht="15" hidden="1" customHeight="1" outlineLevel="2" x14ac:dyDescent="0.25">
      <c r="A2097" s="1"/>
      <c r="B2097" s="8" t="str">
        <f t="shared" si="194"/>
        <v>Power Factor - Channel 80</v>
      </c>
      <c r="C2097" s="1">
        <f t="shared" si="195"/>
        <v>80</v>
      </c>
      <c r="D2097" s="10">
        <f t="shared" si="196"/>
        <v>6327</v>
      </c>
      <c r="F2097" s="17">
        <v>-3</v>
      </c>
      <c r="G2097" s="11" t="s">
        <v>246</v>
      </c>
      <c r="H2097" s="10">
        <f t="shared" si="197"/>
        <v>11502</v>
      </c>
      <c r="I2097" s="11">
        <f t="shared" si="198"/>
        <v>11503</v>
      </c>
      <c r="L2097" s="1" t="s">
        <v>121</v>
      </c>
    </row>
    <row r="2098" spans="1:12" ht="15" hidden="1" customHeight="1" outlineLevel="2" x14ac:dyDescent="0.25">
      <c r="A2098" s="1"/>
      <c r="B2098" s="8" t="str">
        <f t="shared" si="194"/>
        <v>Power Factor - Channel 81</v>
      </c>
      <c r="C2098" s="1">
        <f t="shared" si="195"/>
        <v>81</v>
      </c>
      <c r="D2098" s="10">
        <f t="shared" si="196"/>
        <v>6328</v>
      </c>
      <c r="F2098" s="17">
        <v>-3</v>
      </c>
      <c r="G2098" s="11" t="s">
        <v>246</v>
      </c>
      <c r="H2098" s="10">
        <f t="shared" si="197"/>
        <v>11504</v>
      </c>
      <c r="I2098" s="11">
        <f t="shared" si="198"/>
        <v>11505</v>
      </c>
      <c r="L2098" s="1" t="s">
        <v>121</v>
      </c>
    </row>
    <row r="2099" spans="1:12" ht="15" hidden="1" customHeight="1" outlineLevel="2" x14ac:dyDescent="0.25">
      <c r="A2099" s="1"/>
      <c r="B2099" s="8" t="str">
        <f t="shared" si="194"/>
        <v>Power Factor - Channel 82</v>
      </c>
      <c r="C2099" s="1">
        <f t="shared" si="195"/>
        <v>82</v>
      </c>
      <c r="D2099" s="10">
        <f t="shared" si="196"/>
        <v>6329</v>
      </c>
      <c r="F2099" s="17">
        <v>-3</v>
      </c>
      <c r="G2099" s="11" t="s">
        <v>246</v>
      </c>
      <c r="H2099" s="10">
        <f t="shared" si="197"/>
        <v>11506</v>
      </c>
      <c r="I2099" s="11">
        <f t="shared" si="198"/>
        <v>11507</v>
      </c>
      <c r="L2099" s="1" t="s">
        <v>121</v>
      </c>
    </row>
    <row r="2100" spans="1:12" ht="15" hidden="1" customHeight="1" outlineLevel="2" x14ac:dyDescent="0.25">
      <c r="A2100" s="1"/>
      <c r="B2100" s="8" t="str">
        <f t="shared" si="194"/>
        <v>Power Factor - Channel 83</v>
      </c>
      <c r="C2100" s="1">
        <f t="shared" si="195"/>
        <v>83</v>
      </c>
      <c r="D2100" s="10">
        <f t="shared" si="196"/>
        <v>6330</v>
      </c>
      <c r="F2100" s="17">
        <v>-3</v>
      </c>
      <c r="G2100" s="11" t="s">
        <v>246</v>
      </c>
      <c r="H2100" s="10">
        <f t="shared" si="197"/>
        <v>11508</v>
      </c>
      <c r="I2100" s="11">
        <f t="shared" si="198"/>
        <v>11509</v>
      </c>
      <c r="L2100" s="1" t="s">
        <v>121</v>
      </c>
    </row>
    <row r="2101" spans="1:12" ht="15" hidden="1" customHeight="1" outlineLevel="2" x14ac:dyDescent="0.25">
      <c r="A2101" s="1"/>
      <c r="B2101" s="8" t="str">
        <f t="shared" si="194"/>
        <v>Power Factor - Channel 84</v>
      </c>
      <c r="C2101" s="1">
        <f t="shared" si="195"/>
        <v>84</v>
      </c>
      <c r="D2101" s="10">
        <f t="shared" si="196"/>
        <v>6331</v>
      </c>
      <c r="F2101" s="17">
        <v>-3</v>
      </c>
      <c r="G2101" s="11" t="s">
        <v>246</v>
      </c>
      <c r="H2101" s="10">
        <f t="shared" si="197"/>
        <v>11510</v>
      </c>
      <c r="I2101" s="11">
        <f t="shared" si="198"/>
        <v>11511</v>
      </c>
      <c r="L2101" s="1" t="s">
        <v>121</v>
      </c>
    </row>
    <row r="2102" spans="1:12" ht="15" hidden="1" customHeight="1" outlineLevel="2" x14ac:dyDescent="0.25">
      <c r="A2102" s="1"/>
      <c r="B2102" s="8" t="str">
        <f t="shared" si="194"/>
        <v>Power Factor - Channel 85</v>
      </c>
      <c r="C2102" s="1">
        <f t="shared" si="195"/>
        <v>85</v>
      </c>
      <c r="D2102" s="10">
        <f t="shared" si="196"/>
        <v>6332</v>
      </c>
      <c r="F2102" s="17">
        <v>-3</v>
      </c>
      <c r="G2102" s="11" t="s">
        <v>246</v>
      </c>
      <c r="H2102" s="10">
        <f t="shared" si="197"/>
        <v>11512</v>
      </c>
      <c r="I2102" s="11">
        <f t="shared" si="198"/>
        <v>11513</v>
      </c>
      <c r="L2102" s="1" t="s">
        <v>121</v>
      </c>
    </row>
    <row r="2103" spans="1:12" ht="15" hidden="1" customHeight="1" outlineLevel="2" x14ac:dyDescent="0.25">
      <c r="A2103" s="1"/>
      <c r="B2103" s="8" t="str">
        <f t="shared" si="194"/>
        <v>Power Factor - Channel 86</v>
      </c>
      <c r="C2103" s="1">
        <f t="shared" si="195"/>
        <v>86</v>
      </c>
      <c r="D2103" s="10">
        <f t="shared" si="196"/>
        <v>6333</v>
      </c>
      <c r="F2103" s="17">
        <v>-3</v>
      </c>
      <c r="G2103" s="11" t="s">
        <v>246</v>
      </c>
      <c r="H2103" s="10">
        <f t="shared" si="197"/>
        <v>11514</v>
      </c>
      <c r="I2103" s="11">
        <f t="shared" si="198"/>
        <v>11515</v>
      </c>
      <c r="L2103" s="1" t="s">
        <v>121</v>
      </c>
    </row>
    <row r="2104" spans="1:12" ht="15" hidden="1" customHeight="1" outlineLevel="2" x14ac:dyDescent="0.25">
      <c r="A2104" s="1"/>
      <c r="B2104" s="8" t="str">
        <f t="shared" si="194"/>
        <v>Power Factor - Channel 87</v>
      </c>
      <c r="C2104" s="1">
        <f t="shared" si="195"/>
        <v>87</v>
      </c>
      <c r="D2104" s="10">
        <f t="shared" si="196"/>
        <v>6334</v>
      </c>
      <c r="F2104" s="17">
        <v>-3</v>
      </c>
      <c r="G2104" s="11" t="s">
        <v>246</v>
      </c>
      <c r="H2104" s="10">
        <f t="shared" si="197"/>
        <v>11516</v>
      </c>
      <c r="I2104" s="11">
        <f t="shared" si="198"/>
        <v>11517</v>
      </c>
      <c r="L2104" s="1" t="s">
        <v>121</v>
      </c>
    </row>
    <row r="2105" spans="1:12" ht="15" hidden="1" customHeight="1" outlineLevel="2" x14ac:dyDescent="0.25">
      <c r="A2105" s="1"/>
      <c r="B2105" s="8" t="str">
        <f t="shared" si="194"/>
        <v>Power Factor - Channel 88</v>
      </c>
      <c r="C2105" s="1">
        <f t="shared" si="195"/>
        <v>88</v>
      </c>
      <c r="D2105" s="10">
        <f t="shared" si="196"/>
        <v>6335</v>
      </c>
      <c r="F2105" s="17">
        <v>-3</v>
      </c>
      <c r="G2105" s="11" t="s">
        <v>246</v>
      </c>
      <c r="H2105" s="10">
        <f t="shared" si="197"/>
        <v>11518</v>
      </c>
      <c r="I2105" s="11">
        <f t="shared" si="198"/>
        <v>11519</v>
      </c>
      <c r="L2105" s="1" t="s">
        <v>121</v>
      </c>
    </row>
    <row r="2106" spans="1:12" ht="15" hidden="1" customHeight="1" outlineLevel="2" x14ac:dyDescent="0.25">
      <c r="A2106" s="1"/>
      <c r="B2106" s="8" t="str">
        <f t="shared" si="194"/>
        <v>Power Factor - Channel 89</v>
      </c>
      <c r="C2106" s="1">
        <f t="shared" si="195"/>
        <v>89</v>
      </c>
      <c r="D2106" s="10">
        <f t="shared" si="196"/>
        <v>6336</v>
      </c>
      <c r="F2106" s="17">
        <v>-3</v>
      </c>
      <c r="G2106" s="11" t="s">
        <v>246</v>
      </c>
      <c r="H2106" s="10">
        <f t="shared" si="197"/>
        <v>11520</v>
      </c>
      <c r="I2106" s="11">
        <f t="shared" si="198"/>
        <v>11521</v>
      </c>
      <c r="L2106" s="1" t="s">
        <v>121</v>
      </c>
    </row>
    <row r="2107" spans="1:12" ht="15" hidden="1" customHeight="1" outlineLevel="2" x14ac:dyDescent="0.25">
      <c r="A2107" s="1"/>
      <c r="B2107" s="8" t="str">
        <f t="shared" si="194"/>
        <v>Power Factor - Channel 90</v>
      </c>
      <c r="C2107" s="1">
        <f t="shared" si="195"/>
        <v>90</v>
      </c>
      <c r="D2107" s="10">
        <f t="shared" si="196"/>
        <v>6337</v>
      </c>
      <c r="F2107" s="17">
        <v>-3</v>
      </c>
      <c r="G2107" s="11" t="s">
        <v>246</v>
      </c>
      <c r="H2107" s="10">
        <f t="shared" si="197"/>
        <v>11522</v>
      </c>
      <c r="I2107" s="11">
        <f t="shared" si="198"/>
        <v>11523</v>
      </c>
      <c r="L2107" s="1" t="s">
        <v>121</v>
      </c>
    </row>
    <row r="2108" spans="1:12" ht="15" hidden="1" customHeight="1" outlineLevel="2" x14ac:dyDescent="0.25">
      <c r="A2108" s="1"/>
      <c r="B2108" s="8" t="str">
        <f t="shared" si="194"/>
        <v>Power Factor - Channel 91</v>
      </c>
      <c r="C2108" s="1">
        <f t="shared" si="195"/>
        <v>91</v>
      </c>
      <c r="D2108" s="10">
        <f t="shared" si="196"/>
        <v>6338</v>
      </c>
      <c r="F2108" s="17">
        <v>-3</v>
      </c>
      <c r="G2108" s="11" t="s">
        <v>246</v>
      </c>
      <c r="H2108" s="10">
        <f t="shared" si="197"/>
        <v>11524</v>
      </c>
      <c r="I2108" s="11">
        <f t="shared" si="198"/>
        <v>11525</v>
      </c>
      <c r="L2108" s="1" t="s">
        <v>121</v>
      </c>
    </row>
    <row r="2109" spans="1:12" ht="15" hidden="1" customHeight="1" outlineLevel="2" x14ac:dyDescent="0.25">
      <c r="A2109" s="1"/>
      <c r="B2109" s="8" t="str">
        <f t="shared" si="194"/>
        <v>Power Factor - Channel 92</v>
      </c>
      <c r="C2109" s="1">
        <f t="shared" si="195"/>
        <v>92</v>
      </c>
      <c r="D2109" s="10">
        <f t="shared" si="196"/>
        <v>6339</v>
      </c>
      <c r="F2109" s="17">
        <v>-3</v>
      </c>
      <c r="G2109" s="11" t="s">
        <v>246</v>
      </c>
      <c r="H2109" s="10">
        <f t="shared" si="197"/>
        <v>11526</v>
      </c>
      <c r="I2109" s="11">
        <f t="shared" si="198"/>
        <v>11527</v>
      </c>
      <c r="L2109" s="1" t="s">
        <v>121</v>
      </c>
    </row>
    <row r="2110" spans="1:12" ht="15" hidden="1" customHeight="1" outlineLevel="2" x14ac:dyDescent="0.25">
      <c r="A2110" s="1"/>
      <c r="B2110" s="8" t="str">
        <f t="shared" si="194"/>
        <v>Power Factor - Channel 93</v>
      </c>
      <c r="C2110" s="1">
        <f t="shared" si="195"/>
        <v>93</v>
      </c>
      <c r="D2110" s="10">
        <f t="shared" si="196"/>
        <v>6340</v>
      </c>
      <c r="F2110" s="17">
        <v>-3</v>
      </c>
      <c r="G2110" s="11" t="s">
        <v>246</v>
      </c>
      <c r="H2110" s="10">
        <f t="shared" si="197"/>
        <v>11528</v>
      </c>
      <c r="I2110" s="11">
        <f t="shared" si="198"/>
        <v>11529</v>
      </c>
      <c r="L2110" s="1" t="s">
        <v>121</v>
      </c>
    </row>
    <row r="2111" spans="1:12" ht="15" hidden="1" customHeight="1" outlineLevel="2" x14ac:dyDescent="0.25">
      <c r="A2111" s="1"/>
      <c r="B2111" s="8" t="str">
        <f t="shared" si="194"/>
        <v>Power Factor - Channel 94</v>
      </c>
      <c r="C2111" s="1">
        <f t="shared" si="195"/>
        <v>94</v>
      </c>
      <c r="D2111" s="10">
        <f t="shared" si="196"/>
        <v>6341</v>
      </c>
      <c r="F2111" s="17">
        <v>-3</v>
      </c>
      <c r="G2111" s="11" t="s">
        <v>246</v>
      </c>
      <c r="H2111" s="10">
        <f t="shared" si="197"/>
        <v>11530</v>
      </c>
      <c r="I2111" s="11">
        <f t="shared" si="198"/>
        <v>11531</v>
      </c>
      <c r="L2111" s="1" t="s">
        <v>121</v>
      </c>
    </row>
    <row r="2112" spans="1:12" ht="15" hidden="1" customHeight="1" outlineLevel="2" x14ac:dyDescent="0.25">
      <c r="A2112" s="1"/>
      <c r="B2112" s="8" t="str">
        <f t="shared" si="194"/>
        <v>Power Factor - Channel 95</v>
      </c>
      <c r="C2112" s="1">
        <f t="shared" si="195"/>
        <v>95</v>
      </c>
      <c r="D2112" s="10">
        <f t="shared" si="196"/>
        <v>6342</v>
      </c>
      <c r="F2112" s="17">
        <v>-3</v>
      </c>
      <c r="G2112" s="11" t="s">
        <v>246</v>
      </c>
      <c r="H2112" s="10">
        <f t="shared" si="197"/>
        <v>11532</v>
      </c>
      <c r="I2112" s="11">
        <f t="shared" si="198"/>
        <v>11533</v>
      </c>
      <c r="L2112" s="1" t="s">
        <v>121</v>
      </c>
    </row>
    <row r="2113" spans="1:16" ht="15.75" hidden="1" customHeight="1" outlineLevel="2" x14ac:dyDescent="0.25">
      <c r="B2113" s="8" t="str">
        <f t="shared" si="194"/>
        <v>Power Factor - Channel 96</v>
      </c>
      <c r="C2113" s="1">
        <f t="shared" si="195"/>
        <v>96</v>
      </c>
      <c r="D2113" s="10">
        <f t="shared" si="196"/>
        <v>6343</v>
      </c>
      <c r="F2113" s="17">
        <v>-3</v>
      </c>
      <c r="G2113" s="11" t="s">
        <v>246</v>
      </c>
      <c r="H2113" s="10">
        <f t="shared" si="197"/>
        <v>11534</v>
      </c>
      <c r="I2113" s="11">
        <f t="shared" si="198"/>
        <v>11535</v>
      </c>
      <c r="L2113" s="1" t="s">
        <v>121</v>
      </c>
    </row>
    <row r="2114" spans="1:16" outlineLevel="1" collapsed="1" x14ac:dyDescent="0.25"/>
    <row r="2115" spans="1:16" s="9" customFormat="1" outlineLevel="1" x14ac:dyDescent="0.25">
      <c r="A2115" s="7"/>
      <c r="B2115" s="8" t="s">
        <v>15</v>
      </c>
      <c r="C2115" s="8"/>
      <c r="D2115" s="10">
        <f>E2017+1</f>
        <v>6344</v>
      </c>
      <c r="E2115" s="1">
        <f>D2211</f>
        <v>6439</v>
      </c>
      <c r="F2115" s="17">
        <v>-1</v>
      </c>
      <c r="G2115" s="11" t="s">
        <v>246</v>
      </c>
      <c r="H2115" s="10">
        <f>I2017+1</f>
        <v>11536</v>
      </c>
      <c r="I2115" s="11">
        <f>I2211</f>
        <v>11727</v>
      </c>
      <c r="J2115" s="1"/>
      <c r="K2115" s="11"/>
      <c r="L2115" s="1" t="s">
        <v>121</v>
      </c>
      <c r="M2115" s="1"/>
      <c r="N2115" s="1"/>
      <c r="O2115" s="1"/>
      <c r="P2115" s="8">
        <f>32767*10^(-1)</f>
        <v>3276.7000000000003</v>
      </c>
    </row>
    <row r="2116" spans="1:16" ht="15.75" hidden="1" customHeight="1" outlineLevel="2" x14ac:dyDescent="0.25">
      <c r="B2116" s="8" t="str">
        <f>CONCATENATE("Current Angle- Channel ",C2116)</f>
        <v>Current Angle- Channel 1</v>
      </c>
      <c r="C2116" s="1">
        <v>1</v>
      </c>
      <c r="D2116" s="10">
        <f>D2115</f>
        <v>6344</v>
      </c>
      <c r="F2116" s="17">
        <v>-1</v>
      </c>
      <c r="G2116" s="11" t="s">
        <v>246</v>
      </c>
      <c r="H2116" s="10">
        <f>H2115</f>
        <v>11536</v>
      </c>
      <c r="I2116" s="11">
        <f>+H2116+1</f>
        <v>11537</v>
      </c>
      <c r="L2116" s="1" t="s">
        <v>121</v>
      </c>
    </row>
    <row r="2117" spans="1:16" ht="15.75" hidden="1" customHeight="1" outlineLevel="2" x14ac:dyDescent="0.25">
      <c r="B2117" s="8" t="str">
        <f t="shared" ref="B2117:B2180" si="199">CONCATENATE("Current Angle- Channel ",C2117)</f>
        <v>Current Angle- Channel 2</v>
      </c>
      <c r="C2117" s="1">
        <f t="shared" ref="C2117:C2148" si="200">C2116+1</f>
        <v>2</v>
      </c>
      <c r="D2117" s="10">
        <f t="shared" ref="D2117:D2148" si="201">D2116+1</f>
        <v>6345</v>
      </c>
      <c r="F2117" s="17">
        <v>-1</v>
      </c>
      <c r="G2117" s="11" t="s">
        <v>246</v>
      </c>
      <c r="H2117" s="10">
        <f>I2116+1</f>
        <v>11538</v>
      </c>
      <c r="I2117" s="11">
        <f>+H2117+1</f>
        <v>11539</v>
      </c>
      <c r="L2117" s="1" t="s">
        <v>121</v>
      </c>
    </row>
    <row r="2118" spans="1:16" ht="15.75" hidden="1" customHeight="1" outlineLevel="2" x14ac:dyDescent="0.25">
      <c r="B2118" s="8" t="str">
        <f t="shared" si="199"/>
        <v>Current Angle- Channel 3</v>
      </c>
      <c r="C2118" s="1">
        <f t="shared" si="200"/>
        <v>3</v>
      </c>
      <c r="D2118" s="10">
        <f t="shared" si="201"/>
        <v>6346</v>
      </c>
      <c r="F2118" s="17">
        <v>-1</v>
      </c>
      <c r="G2118" s="11" t="s">
        <v>246</v>
      </c>
      <c r="H2118" s="10">
        <f t="shared" ref="H2118:H2181" si="202">I2117+1</f>
        <v>11540</v>
      </c>
      <c r="I2118" s="11">
        <f t="shared" ref="I2118:I2181" si="203">+H2118+1</f>
        <v>11541</v>
      </c>
      <c r="L2118" s="1" t="s">
        <v>121</v>
      </c>
    </row>
    <row r="2119" spans="1:16" ht="15.75" hidden="1" customHeight="1" outlineLevel="2" x14ac:dyDescent="0.25">
      <c r="B2119" s="8" t="str">
        <f t="shared" si="199"/>
        <v>Current Angle- Channel 4</v>
      </c>
      <c r="C2119" s="1">
        <f t="shared" si="200"/>
        <v>4</v>
      </c>
      <c r="D2119" s="10">
        <f t="shared" si="201"/>
        <v>6347</v>
      </c>
      <c r="F2119" s="17">
        <v>-1</v>
      </c>
      <c r="G2119" s="11" t="s">
        <v>246</v>
      </c>
      <c r="H2119" s="10">
        <f t="shared" si="202"/>
        <v>11542</v>
      </c>
      <c r="I2119" s="11">
        <f t="shared" si="203"/>
        <v>11543</v>
      </c>
      <c r="L2119" s="1" t="s">
        <v>121</v>
      </c>
    </row>
    <row r="2120" spans="1:16" ht="15.75" hidden="1" customHeight="1" outlineLevel="2" x14ac:dyDescent="0.25">
      <c r="B2120" s="8" t="str">
        <f t="shared" si="199"/>
        <v>Current Angle- Channel 5</v>
      </c>
      <c r="C2120" s="1">
        <f t="shared" si="200"/>
        <v>5</v>
      </c>
      <c r="D2120" s="10">
        <f t="shared" si="201"/>
        <v>6348</v>
      </c>
      <c r="F2120" s="17">
        <v>-1</v>
      </c>
      <c r="G2120" s="11" t="s">
        <v>246</v>
      </c>
      <c r="H2120" s="10">
        <f t="shared" si="202"/>
        <v>11544</v>
      </c>
      <c r="I2120" s="11">
        <f t="shared" si="203"/>
        <v>11545</v>
      </c>
      <c r="L2120" s="1" t="s">
        <v>121</v>
      </c>
    </row>
    <row r="2121" spans="1:16" ht="15.75" hidden="1" customHeight="1" outlineLevel="2" x14ac:dyDescent="0.25">
      <c r="B2121" s="8" t="str">
        <f t="shared" si="199"/>
        <v>Current Angle- Channel 6</v>
      </c>
      <c r="C2121" s="1">
        <f t="shared" si="200"/>
        <v>6</v>
      </c>
      <c r="D2121" s="10">
        <f t="shared" si="201"/>
        <v>6349</v>
      </c>
      <c r="F2121" s="17">
        <v>-1</v>
      </c>
      <c r="G2121" s="11" t="s">
        <v>246</v>
      </c>
      <c r="H2121" s="10">
        <f t="shared" si="202"/>
        <v>11546</v>
      </c>
      <c r="I2121" s="11">
        <f t="shared" si="203"/>
        <v>11547</v>
      </c>
      <c r="L2121" s="1" t="s">
        <v>121</v>
      </c>
    </row>
    <row r="2122" spans="1:16" ht="15.75" hidden="1" customHeight="1" outlineLevel="2" x14ac:dyDescent="0.25">
      <c r="B2122" s="8" t="str">
        <f t="shared" si="199"/>
        <v>Current Angle- Channel 7</v>
      </c>
      <c r="C2122" s="1">
        <f t="shared" si="200"/>
        <v>7</v>
      </c>
      <c r="D2122" s="10">
        <f t="shared" si="201"/>
        <v>6350</v>
      </c>
      <c r="F2122" s="17">
        <v>-1</v>
      </c>
      <c r="G2122" s="11" t="s">
        <v>246</v>
      </c>
      <c r="H2122" s="10">
        <f t="shared" si="202"/>
        <v>11548</v>
      </c>
      <c r="I2122" s="11">
        <f t="shared" si="203"/>
        <v>11549</v>
      </c>
      <c r="L2122" s="1" t="s">
        <v>121</v>
      </c>
    </row>
    <row r="2123" spans="1:16" ht="15.75" hidden="1" customHeight="1" outlineLevel="2" x14ac:dyDescent="0.25">
      <c r="B2123" s="8" t="str">
        <f t="shared" si="199"/>
        <v>Current Angle- Channel 8</v>
      </c>
      <c r="C2123" s="1">
        <f t="shared" si="200"/>
        <v>8</v>
      </c>
      <c r="D2123" s="10">
        <f t="shared" si="201"/>
        <v>6351</v>
      </c>
      <c r="F2123" s="17">
        <v>-1</v>
      </c>
      <c r="G2123" s="11" t="s">
        <v>246</v>
      </c>
      <c r="H2123" s="10">
        <f t="shared" si="202"/>
        <v>11550</v>
      </c>
      <c r="I2123" s="11">
        <f t="shared" si="203"/>
        <v>11551</v>
      </c>
      <c r="L2123" s="1" t="s">
        <v>121</v>
      </c>
    </row>
    <row r="2124" spans="1:16" ht="15.75" hidden="1" customHeight="1" outlineLevel="2" x14ac:dyDescent="0.25">
      <c r="B2124" s="8" t="str">
        <f t="shared" si="199"/>
        <v>Current Angle- Channel 9</v>
      </c>
      <c r="C2124" s="1">
        <f t="shared" si="200"/>
        <v>9</v>
      </c>
      <c r="D2124" s="10">
        <f t="shared" si="201"/>
        <v>6352</v>
      </c>
      <c r="F2124" s="17">
        <v>-1</v>
      </c>
      <c r="G2124" s="11" t="s">
        <v>246</v>
      </c>
      <c r="H2124" s="10">
        <f t="shared" si="202"/>
        <v>11552</v>
      </c>
      <c r="I2124" s="11">
        <f t="shared" si="203"/>
        <v>11553</v>
      </c>
      <c r="L2124" s="1" t="s">
        <v>121</v>
      </c>
    </row>
    <row r="2125" spans="1:16" ht="15.75" hidden="1" customHeight="1" outlineLevel="2" x14ac:dyDescent="0.25">
      <c r="B2125" s="8" t="str">
        <f t="shared" si="199"/>
        <v>Current Angle- Channel 10</v>
      </c>
      <c r="C2125" s="1">
        <f t="shared" si="200"/>
        <v>10</v>
      </c>
      <c r="D2125" s="10">
        <f t="shared" si="201"/>
        <v>6353</v>
      </c>
      <c r="F2125" s="17">
        <v>-1</v>
      </c>
      <c r="G2125" s="11" t="s">
        <v>246</v>
      </c>
      <c r="H2125" s="10">
        <f t="shared" si="202"/>
        <v>11554</v>
      </c>
      <c r="I2125" s="11">
        <f t="shared" si="203"/>
        <v>11555</v>
      </c>
      <c r="L2125" s="1" t="s">
        <v>121</v>
      </c>
    </row>
    <row r="2126" spans="1:16" ht="15.75" hidden="1" customHeight="1" outlineLevel="2" x14ac:dyDescent="0.25">
      <c r="B2126" s="8" t="str">
        <f t="shared" si="199"/>
        <v>Current Angle- Channel 11</v>
      </c>
      <c r="C2126" s="1">
        <f t="shared" si="200"/>
        <v>11</v>
      </c>
      <c r="D2126" s="10">
        <f t="shared" si="201"/>
        <v>6354</v>
      </c>
      <c r="F2126" s="17">
        <v>-1</v>
      </c>
      <c r="G2126" s="11" t="s">
        <v>246</v>
      </c>
      <c r="H2126" s="10">
        <f t="shared" si="202"/>
        <v>11556</v>
      </c>
      <c r="I2126" s="11">
        <f t="shared" si="203"/>
        <v>11557</v>
      </c>
      <c r="L2126" s="1" t="s">
        <v>121</v>
      </c>
    </row>
    <row r="2127" spans="1:16" ht="15.75" hidden="1" customHeight="1" outlineLevel="2" x14ac:dyDescent="0.25">
      <c r="B2127" s="8" t="str">
        <f t="shared" si="199"/>
        <v>Current Angle- Channel 12</v>
      </c>
      <c r="C2127" s="1">
        <f t="shared" si="200"/>
        <v>12</v>
      </c>
      <c r="D2127" s="10">
        <f t="shared" si="201"/>
        <v>6355</v>
      </c>
      <c r="F2127" s="17">
        <v>-1</v>
      </c>
      <c r="G2127" s="11" t="s">
        <v>246</v>
      </c>
      <c r="H2127" s="10">
        <f t="shared" si="202"/>
        <v>11558</v>
      </c>
      <c r="I2127" s="11">
        <f t="shared" si="203"/>
        <v>11559</v>
      </c>
      <c r="L2127" s="1" t="s">
        <v>121</v>
      </c>
    </row>
    <row r="2128" spans="1:16" ht="15.75" hidden="1" customHeight="1" outlineLevel="2" x14ac:dyDescent="0.25">
      <c r="B2128" s="8" t="str">
        <f t="shared" si="199"/>
        <v>Current Angle- Channel 13</v>
      </c>
      <c r="C2128" s="1">
        <f t="shared" si="200"/>
        <v>13</v>
      </c>
      <c r="D2128" s="10">
        <f t="shared" si="201"/>
        <v>6356</v>
      </c>
      <c r="F2128" s="17">
        <v>-1</v>
      </c>
      <c r="G2128" s="11" t="s">
        <v>246</v>
      </c>
      <c r="H2128" s="10">
        <f t="shared" si="202"/>
        <v>11560</v>
      </c>
      <c r="I2128" s="11">
        <f t="shared" si="203"/>
        <v>11561</v>
      </c>
      <c r="L2128" s="1" t="s">
        <v>121</v>
      </c>
    </row>
    <row r="2129" spans="1:12" ht="15" hidden="1" customHeight="1" outlineLevel="2" x14ac:dyDescent="0.25">
      <c r="A2129" s="1"/>
      <c r="B2129" s="8" t="str">
        <f t="shared" si="199"/>
        <v>Current Angle- Channel 14</v>
      </c>
      <c r="C2129" s="1">
        <f t="shared" si="200"/>
        <v>14</v>
      </c>
      <c r="D2129" s="10">
        <f t="shared" si="201"/>
        <v>6357</v>
      </c>
      <c r="F2129" s="17">
        <v>-1</v>
      </c>
      <c r="G2129" s="11" t="s">
        <v>246</v>
      </c>
      <c r="H2129" s="10">
        <f t="shared" si="202"/>
        <v>11562</v>
      </c>
      <c r="I2129" s="11">
        <f t="shared" si="203"/>
        <v>11563</v>
      </c>
      <c r="L2129" s="1" t="s">
        <v>121</v>
      </c>
    </row>
    <row r="2130" spans="1:12" ht="15" hidden="1" customHeight="1" outlineLevel="2" x14ac:dyDescent="0.25">
      <c r="A2130" s="1"/>
      <c r="B2130" s="8" t="str">
        <f t="shared" si="199"/>
        <v>Current Angle- Channel 15</v>
      </c>
      <c r="C2130" s="1">
        <f t="shared" si="200"/>
        <v>15</v>
      </c>
      <c r="D2130" s="10">
        <f t="shared" si="201"/>
        <v>6358</v>
      </c>
      <c r="F2130" s="17">
        <v>-1</v>
      </c>
      <c r="G2130" s="11" t="s">
        <v>246</v>
      </c>
      <c r="H2130" s="10">
        <f t="shared" si="202"/>
        <v>11564</v>
      </c>
      <c r="I2130" s="11">
        <f t="shared" si="203"/>
        <v>11565</v>
      </c>
      <c r="L2130" s="1" t="s">
        <v>121</v>
      </c>
    </row>
    <row r="2131" spans="1:12" ht="15" hidden="1" customHeight="1" outlineLevel="2" x14ac:dyDescent="0.25">
      <c r="A2131" s="1"/>
      <c r="B2131" s="8" t="str">
        <f t="shared" si="199"/>
        <v>Current Angle- Channel 16</v>
      </c>
      <c r="C2131" s="1">
        <f t="shared" si="200"/>
        <v>16</v>
      </c>
      <c r="D2131" s="10">
        <f t="shared" si="201"/>
        <v>6359</v>
      </c>
      <c r="F2131" s="17">
        <v>-1</v>
      </c>
      <c r="G2131" s="11" t="s">
        <v>246</v>
      </c>
      <c r="H2131" s="10">
        <f t="shared" si="202"/>
        <v>11566</v>
      </c>
      <c r="I2131" s="11">
        <f t="shared" si="203"/>
        <v>11567</v>
      </c>
      <c r="L2131" s="1" t="s">
        <v>121</v>
      </c>
    </row>
    <row r="2132" spans="1:12" ht="15" hidden="1" customHeight="1" outlineLevel="2" x14ac:dyDescent="0.25">
      <c r="A2132" s="1"/>
      <c r="B2132" s="8" t="str">
        <f t="shared" si="199"/>
        <v>Current Angle- Channel 17</v>
      </c>
      <c r="C2132" s="1">
        <f t="shared" si="200"/>
        <v>17</v>
      </c>
      <c r="D2132" s="10">
        <f t="shared" si="201"/>
        <v>6360</v>
      </c>
      <c r="F2132" s="17">
        <v>-1</v>
      </c>
      <c r="G2132" s="11" t="s">
        <v>246</v>
      </c>
      <c r="H2132" s="10">
        <f t="shared" si="202"/>
        <v>11568</v>
      </c>
      <c r="I2132" s="11">
        <f t="shared" si="203"/>
        <v>11569</v>
      </c>
      <c r="L2132" s="1" t="s">
        <v>121</v>
      </c>
    </row>
    <row r="2133" spans="1:12" ht="15" hidden="1" customHeight="1" outlineLevel="2" x14ac:dyDescent="0.25">
      <c r="A2133" s="1"/>
      <c r="B2133" s="8" t="str">
        <f t="shared" si="199"/>
        <v>Current Angle- Channel 18</v>
      </c>
      <c r="C2133" s="1">
        <f t="shared" si="200"/>
        <v>18</v>
      </c>
      <c r="D2133" s="10">
        <f t="shared" si="201"/>
        <v>6361</v>
      </c>
      <c r="F2133" s="17">
        <v>-1</v>
      </c>
      <c r="G2133" s="11" t="s">
        <v>246</v>
      </c>
      <c r="H2133" s="10">
        <f t="shared" si="202"/>
        <v>11570</v>
      </c>
      <c r="I2133" s="11">
        <f t="shared" si="203"/>
        <v>11571</v>
      </c>
      <c r="L2133" s="1" t="s">
        <v>121</v>
      </c>
    </row>
    <row r="2134" spans="1:12" ht="15" hidden="1" customHeight="1" outlineLevel="2" x14ac:dyDescent="0.25">
      <c r="A2134" s="1"/>
      <c r="B2134" s="8" t="str">
        <f t="shared" si="199"/>
        <v>Current Angle- Channel 19</v>
      </c>
      <c r="C2134" s="1">
        <f t="shared" si="200"/>
        <v>19</v>
      </c>
      <c r="D2134" s="10">
        <f t="shared" si="201"/>
        <v>6362</v>
      </c>
      <c r="F2134" s="17">
        <v>-1</v>
      </c>
      <c r="G2134" s="11" t="s">
        <v>246</v>
      </c>
      <c r="H2134" s="10">
        <f t="shared" si="202"/>
        <v>11572</v>
      </c>
      <c r="I2134" s="11">
        <f t="shared" si="203"/>
        <v>11573</v>
      </c>
      <c r="L2134" s="1" t="s">
        <v>121</v>
      </c>
    </row>
    <row r="2135" spans="1:12" ht="15" hidden="1" customHeight="1" outlineLevel="2" x14ac:dyDescent="0.25">
      <c r="A2135" s="1"/>
      <c r="B2135" s="8" t="str">
        <f t="shared" si="199"/>
        <v>Current Angle- Channel 20</v>
      </c>
      <c r="C2135" s="1">
        <f t="shared" si="200"/>
        <v>20</v>
      </c>
      <c r="D2135" s="10">
        <f t="shared" si="201"/>
        <v>6363</v>
      </c>
      <c r="F2135" s="17">
        <v>-1</v>
      </c>
      <c r="G2135" s="11" t="s">
        <v>246</v>
      </c>
      <c r="H2135" s="10">
        <f t="shared" si="202"/>
        <v>11574</v>
      </c>
      <c r="I2135" s="11">
        <f t="shared" si="203"/>
        <v>11575</v>
      </c>
      <c r="L2135" s="1" t="s">
        <v>121</v>
      </c>
    </row>
    <row r="2136" spans="1:12" ht="15" hidden="1" customHeight="1" outlineLevel="2" x14ac:dyDescent="0.25">
      <c r="A2136" s="1"/>
      <c r="B2136" s="8" t="str">
        <f t="shared" si="199"/>
        <v>Current Angle- Channel 21</v>
      </c>
      <c r="C2136" s="1">
        <f t="shared" si="200"/>
        <v>21</v>
      </c>
      <c r="D2136" s="10">
        <f t="shared" si="201"/>
        <v>6364</v>
      </c>
      <c r="F2136" s="17">
        <v>-1</v>
      </c>
      <c r="G2136" s="11" t="s">
        <v>246</v>
      </c>
      <c r="H2136" s="10">
        <f t="shared" si="202"/>
        <v>11576</v>
      </c>
      <c r="I2136" s="11">
        <f t="shared" si="203"/>
        <v>11577</v>
      </c>
      <c r="L2136" s="1" t="s">
        <v>121</v>
      </c>
    </row>
    <row r="2137" spans="1:12" ht="15" hidden="1" customHeight="1" outlineLevel="2" x14ac:dyDescent="0.25">
      <c r="A2137" s="1"/>
      <c r="B2137" s="8" t="str">
        <f t="shared" si="199"/>
        <v>Current Angle- Channel 22</v>
      </c>
      <c r="C2137" s="1">
        <f t="shared" si="200"/>
        <v>22</v>
      </c>
      <c r="D2137" s="10">
        <f t="shared" si="201"/>
        <v>6365</v>
      </c>
      <c r="F2137" s="17">
        <v>-1</v>
      </c>
      <c r="G2137" s="11" t="s">
        <v>246</v>
      </c>
      <c r="H2137" s="10">
        <f t="shared" si="202"/>
        <v>11578</v>
      </c>
      <c r="I2137" s="11">
        <f t="shared" si="203"/>
        <v>11579</v>
      </c>
      <c r="L2137" s="1" t="s">
        <v>121</v>
      </c>
    </row>
    <row r="2138" spans="1:12" ht="15" hidden="1" customHeight="1" outlineLevel="2" x14ac:dyDescent="0.25">
      <c r="A2138" s="1"/>
      <c r="B2138" s="8" t="str">
        <f t="shared" si="199"/>
        <v>Current Angle- Channel 23</v>
      </c>
      <c r="C2138" s="1">
        <f t="shared" si="200"/>
        <v>23</v>
      </c>
      <c r="D2138" s="10">
        <f t="shared" si="201"/>
        <v>6366</v>
      </c>
      <c r="F2138" s="17">
        <v>-1</v>
      </c>
      <c r="G2138" s="11" t="s">
        <v>246</v>
      </c>
      <c r="H2138" s="10">
        <f t="shared" si="202"/>
        <v>11580</v>
      </c>
      <c r="I2138" s="11">
        <f t="shared" si="203"/>
        <v>11581</v>
      </c>
      <c r="L2138" s="1" t="s">
        <v>121</v>
      </c>
    </row>
    <row r="2139" spans="1:12" ht="15" hidden="1" customHeight="1" outlineLevel="2" x14ac:dyDescent="0.25">
      <c r="A2139" s="1"/>
      <c r="B2139" s="8" t="str">
        <f t="shared" si="199"/>
        <v>Current Angle- Channel 24</v>
      </c>
      <c r="C2139" s="1">
        <f t="shared" si="200"/>
        <v>24</v>
      </c>
      <c r="D2139" s="10">
        <f t="shared" si="201"/>
        <v>6367</v>
      </c>
      <c r="F2139" s="17">
        <v>-1</v>
      </c>
      <c r="G2139" s="11" t="s">
        <v>246</v>
      </c>
      <c r="H2139" s="10">
        <f t="shared" si="202"/>
        <v>11582</v>
      </c>
      <c r="I2139" s="11">
        <f t="shared" si="203"/>
        <v>11583</v>
      </c>
      <c r="L2139" s="1" t="s">
        <v>121</v>
      </c>
    </row>
    <row r="2140" spans="1:12" ht="15" hidden="1" customHeight="1" outlineLevel="2" x14ac:dyDescent="0.25">
      <c r="A2140" s="1"/>
      <c r="B2140" s="8" t="str">
        <f t="shared" si="199"/>
        <v>Current Angle- Channel 25</v>
      </c>
      <c r="C2140" s="1">
        <f t="shared" si="200"/>
        <v>25</v>
      </c>
      <c r="D2140" s="10">
        <f t="shared" si="201"/>
        <v>6368</v>
      </c>
      <c r="F2140" s="17">
        <v>-1</v>
      </c>
      <c r="G2140" s="11" t="s">
        <v>246</v>
      </c>
      <c r="H2140" s="10">
        <f t="shared" si="202"/>
        <v>11584</v>
      </c>
      <c r="I2140" s="11">
        <f t="shared" si="203"/>
        <v>11585</v>
      </c>
      <c r="L2140" s="1" t="s">
        <v>121</v>
      </c>
    </row>
    <row r="2141" spans="1:12" ht="15" hidden="1" customHeight="1" outlineLevel="2" x14ac:dyDescent="0.25">
      <c r="A2141" s="1"/>
      <c r="B2141" s="8" t="str">
        <f t="shared" si="199"/>
        <v>Current Angle- Channel 26</v>
      </c>
      <c r="C2141" s="1">
        <f t="shared" si="200"/>
        <v>26</v>
      </c>
      <c r="D2141" s="10">
        <f t="shared" si="201"/>
        <v>6369</v>
      </c>
      <c r="F2141" s="17">
        <v>-1</v>
      </c>
      <c r="G2141" s="11" t="s">
        <v>246</v>
      </c>
      <c r="H2141" s="10">
        <f t="shared" si="202"/>
        <v>11586</v>
      </c>
      <c r="I2141" s="11">
        <f t="shared" si="203"/>
        <v>11587</v>
      </c>
      <c r="L2141" s="1" t="s">
        <v>121</v>
      </c>
    </row>
    <row r="2142" spans="1:12" ht="15" hidden="1" customHeight="1" outlineLevel="2" x14ac:dyDescent="0.25">
      <c r="A2142" s="1"/>
      <c r="B2142" s="8" t="str">
        <f t="shared" si="199"/>
        <v>Current Angle- Channel 27</v>
      </c>
      <c r="C2142" s="1">
        <f t="shared" si="200"/>
        <v>27</v>
      </c>
      <c r="D2142" s="10">
        <f t="shared" si="201"/>
        <v>6370</v>
      </c>
      <c r="F2142" s="17">
        <v>-1</v>
      </c>
      <c r="G2142" s="11" t="s">
        <v>246</v>
      </c>
      <c r="H2142" s="10">
        <f t="shared" si="202"/>
        <v>11588</v>
      </c>
      <c r="I2142" s="11">
        <f t="shared" si="203"/>
        <v>11589</v>
      </c>
      <c r="L2142" s="1" t="s">
        <v>121</v>
      </c>
    </row>
    <row r="2143" spans="1:12" ht="15" hidden="1" customHeight="1" outlineLevel="2" x14ac:dyDescent="0.25">
      <c r="A2143" s="1"/>
      <c r="B2143" s="8" t="str">
        <f t="shared" si="199"/>
        <v>Current Angle- Channel 28</v>
      </c>
      <c r="C2143" s="1">
        <f t="shared" si="200"/>
        <v>28</v>
      </c>
      <c r="D2143" s="10">
        <f t="shared" si="201"/>
        <v>6371</v>
      </c>
      <c r="F2143" s="17">
        <v>-1</v>
      </c>
      <c r="G2143" s="11" t="s">
        <v>246</v>
      </c>
      <c r="H2143" s="10">
        <f t="shared" si="202"/>
        <v>11590</v>
      </c>
      <c r="I2143" s="11">
        <f t="shared" si="203"/>
        <v>11591</v>
      </c>
      <c r="L2143" s="1" t="s">
        <v>121</v>
      </c>
    </row>
    <row r="2144" spans="1:12" ht="15" hidden="1" customHeight="1" outlineLevel="2" x14ac:dyDescent="0.25">
      <c r="A2144" s="1"/>
      <c r="B2144" s="8" t="str">
        <f t="shared" si="199"/>
        <v>Current Angle- Channel 29</v>
      </c>
      <c r="C2144" s="1">
        <f t="shared" si="200"/>
        <v>29</v>
      </c>
      <c r="D2144" s="10">
        <f t="shared" si="201"/>
        <v>6372</v>
      </c>
      <c r="F2144" s="17">
        <v>-1</v>
      </c>
      <c r="G2144" s="11" t="s">
        <v>246</v>
      </c>
      <c r="H2144" s="10">
        <f t="shared" si="202"/>
        <v>11592</v>
      </c>
      <c r="I2144" s="11">
        <f t="shared" si="203"/>
        <v>11593</v>
      </c>
      <c r="L2144" s="1" t="s">
        <v>121</v>
      </c>
    </row>
    <row r="2145" spans="1:12" ht="15" hidden="1" customHeight="1" outlineLevel="2" x14ac:dyDescent="0.25">
      <c r="A2145" s="1"/>
      <c r="B2145" s="8" t="str">
        <f t="shared" si="199"/>
        <v>Current Angle- Channel 30</v>
      </c>
      <c r="C2145" s="1">
        <f t="shared" si="200"/>
        <v>30</v>
      </c>
      <c r="D2145" s="10">
        <f t="shared" si="201"/>
        <v>6373</v>
      </c>
      <c r="F2145" s="17">
        <v>-1</v>
      </c>
      <c r="G2145" s="11" t="s">
        <v>246</v>
      </c>
      <c r="H2145" s="10">
        <f t="shared" si="202"/>
        <v>11594</v>
      </c>
      <c r="I2145" s="11">
        <f t="shared" si="203"/>
        <v>11595</v>
      </c>
      <c r="L2145" s="1" t="s">
        <v>121</v>
      </c>
    </row>
    <row r="2146" spans="1:12" ht="15" hidden="1" customHeight="1" outlineLevel="2" x14ac:dyDescent="0.25">
      <c r="A2146" s="1"/>
      <c r="B2146" s="8" t="str">
        <f t="shared" si="199"/>
        <v>Current Angle- Channel 31</v>
      </c>
      <c r="C2146" s="1">
        <f t="shared" si="200"/>
        <v>31</v>
      </c>
      <c r="D2146" s="10">
        <f t="shared" si="201"/>
        <v>6374</v>
      </c>
      <c r="F2146" s="17">
        <v>-1</v>
      </c>
      <c r="G2146" s="11" t="s">
        <v>246</v>
      </c>
      <c r="H2146" s="10">
        <f t="shared" si="202"/>
        <v>11596</v>
      </c>
      <c r="I2146" s="11">
        <f t="shared" si="203"/>
        <v>11597</v>
      </c>
      <c r="L2146" s="1" t="s">
        <v>121</v>
      </c>
    </row>
    <row r="2147" spans="1:12" ht="15" hidden="1" customHeight="1" outlineLevel="2" x14ac:dyDescent="0.25">
      <c r="A2147" s="1"/>
      <c r="B2147" s="8" t="str">
        <f t="shared" si="199"/>
        <v>Current Angle- Channel 32</v>
      </c>
      <c r="C2147" s="1">
        <f t="shared" si="200"/>
        <v>32</v>
      </c>
      <c r="D2147" s="10">
        <f t="shared" si="201"/>
        <v>6375</v>
      </c>
      <c r="F2147" s="17">
        <v>-1</v>
      </c>
      <c r="G2147" s="11" t="s">
        <v>246</v>
      </c>
      <c r="H2147" s="10">
        <f t="shared" si="202"/>
        <v>11598</v>
      </c>
      <c r="I2147" s="11">
        <f t="shared" si="203"/>
        <v>11599</v>
      </c>
      <c r="L2147" s="1" t="s">
        <v>121</v>
      </c>
    </row>
    <row r="2148" spans="1:12" ht="15" hidden="1" customHeight="1" outlineLevel="2" x14ac:dyDescent="0.25">
      <c r="A2148" s="1"/>
      <c r="B2148" s="8" t="str">
        <f t="shared" si="199"/>
        <v>Current Angle- Channel 33</v>
      </c>
      <c r="C2148" s="1">
        <f t="shared" si="200"/>
        <v>33</v>
      </c>
      <c r="D2148" s="10">
        <f t="shared" si="201"/>
        <v>6376</v>
      </c>
      <c r="F2148" s="17">
        <v>-1</v>
      </c>
      <c r="G2148" s="11" t="s">
        <v>246</v>
      </c>
      <c r="H2148" s="10">
        <f t="shared" si="202"/>
        <v>11600</v>
      </c>
      <c r="I2148" s="11">
        <f t="shared" si="203"/>
        <v>11601</v>
      </c>
      <c r="L2148" s="1" t="s">
        <v>121</v>
      </c>
    </row>
    <row r="2149" spans="1:12" ht="15" hidden="1" customHeight="1" outlineLevel="2" x14ac:dyDescent="0.25">
      <c r="A2149" s="1"/>
      <c r="B2149" s="8" t="str">
        <f t="shared" si="199"/>
        <v>Current Angle- Channel 34</v>
      </c>
      <c r="C2149" s="1">
        <f t="shared" ref="C2149:C2180" si="204">C2148+1</f>
        <v>34</v>
      </c>
      <c r="D2149" s="10">
        <f t="shared" ref="D2149:D2180" si="205">D2148+1</f>
        <v>6377</v>
      </c>
      <c r="F2149" s="17">
        <v>-1</v>
      </c>
      <c r="G2149" s="11" t="s">
        <v>246</v>
      </c>
      <c r="H2149" s="10">
        <f t="shared" si="202"/>
        <v>11602</v>
      </c>
      <c r="I2149" s="11">
        <f t="shared" si="203"/>
        <v>11603</v>
      </c>
      <c r="L2149" s="1" t="s">
        <v>121</v>
      </c>
    </row>
    <row r="2150" spans="1:12" ht="15" hidden="1" customHeight="1" outlineLevel="2" x14ac:dyDescent="0.25">
      <c r="A2150" s="1"/>
      <c r="B2150" s="8" t="str">
        <f t="shared" si="199"/>
        <v>Current Angle- Channel 35</v>
      </c>
      <c r="C2150" s="1">
        <f t="shared" si="204"/>
        <v>35</v>
      </c>
      <c r="D2150" s="10">
        <f t="shared" si="205"/>
        <v>6378</v>
      </c>
      <c r="F2150" s="17">
        <v>-1</v>
      </c>
      <c r="G2150" s="11" t="s">
        <v>246</v>
      </c>
      <c r="H2150" s="10">
        <f t="shared" si="202"/>
        <v>11604</v>
      </c>
      <c r="I2150" s="11">
        <f t="shared" si="203"/>
        <v>11605</v>
      </c>
      <c r="L2150" s="1" t="s">
        <v>121</v>
      </c>
    </row>
    <row r="2151" spans="1:12" ht="15" hidden="1" customHeight="1" outlineLevel="2" x14ac:dyDescent="0.25">
      <c r="A2151" s="1"/>
      <c r="B2151" s="8" t="str">
        <f t="shared" si="199"/>
        <v>Current Angle- Channel 36</v>
      </c>
      <c r="C2151" s="1">
        <f t="shared" si="204"/>
        <v>36</v>
      </c>
      <c r="D2151" s="10">
        <f t="shared" si="205"/>
        <v>6379</v>
      </c>
      <c r="F2151" s="17">
        <v>-1</v>
      </c>
      <c r="G2151" s="11" t="s">
        <v>246</v>
      </c>
      <c r="H2151" s="10">
        <f t="shared" si="202"/>
        <v>11606</v>
      </c>
      <c r="I2151" s="11">
        <f t="shared" si="203"/>
        <v>11607</v>
      </c>
      <c r="L2151" s="1" t="s">
        <v>121</v>
      </c>
    </row>
    <row r="2152" spans="1:12" ht="15" hidden="1" customHeight="1" outlineLevel="2" x14ac:dyDescent="0.25">
      <c r="A2152" s="1"/>
      <c r="B2152" s="8" t="str">
        <f t="shared" si="199"/>
        <v>Current Angle- Channel 37</v>
      </c>
      <c r="C2152" s="1">
        <f t="shared" si="204"/>
        <v>37</v>
      </c>
      <c r="D2152" s="10">
        <f t="shared" si="205"/>
        <v>6380</v>
      </c>
      <c r="F2152" s="17">
        <v>-1</v>
      </c>
      <c r="G2152" s="11" t="s">
        <v>246</v>
      </c>
      <c r="H2152" s="10">
        <f t="shared" si="202"/>
        <v>11608</v>
      </c>
      <c r="I2152" s="11">
        <f t="shared" si="203"/>
        <v>11609</v>
      </c>
      <c r="L2152" s="1" t="s">
        <v>121</v>
      </c>
    </row>
    <row r="2153" spans="1:12" ht="15" hidden="1" customHeight="1" outlineLevel="2" x14ac:dyDescent="0.25">
      <c r="A2153" s="1"/>
      <c r="B2153" s="8" t="str">
        <f t="shared" si="199"/>
        <v>Current Angle- Channel 38</v>
      </c>
      <c r="C2153" s="1">
        <f t="shared" si="204"/>
        <v>38</v>
      </c>
      <c r="D2153" s="10">
        <f t="shared" si="205"/>
        <v>6381</v>
      </c>
      <c r="F2153" s="17">
        <v>-1</v>
      </c>
      <c r="G2153" s="11" t="s">
        <v>246</v>
      </c>
      <c r="H2153" s="10">
        <f t="shared" si="202"/>
        <v>11610</v>
      </c>
      <c r="I2153" s="11">
        <f t="shared" si="203"/>
        <v>11611</v>
      </c>
      <c r="L2153" s="1" t="s">
        <v>121</v>
      </c>
    </row>
    <row r="2154" spans="1:12" ht="15" hidden="1" customHeight="1" outlineLevel="2" x14ac:dyDescent="0.25">
      <c r="A2154" s="1"/>
      <c r="B2154" s="8" t="str">
        <f t="shared" si="199"/>
        <v>Current Angle- Channel 39</v>
      </c>
      <c r="C2154" s="1">
        <f t="shared" si="204"/>
        <v>39</v>
      </c>
      <c r="D2154" s="10">
        <f t="shared" si="205"/>
        <v>6382</v>
      </c>
      <c r="F2154" s="17">
        <v>-1</v>
      </c>
      <c r="G2154" s="11" t="s">
        <v>246</v>
      </c>
      <c r="H2154" s="10">
        <f t="shared" si="202"/>
        <v>11612</v>
      </c>
      <c r="I2154" s="11">
        <f t="shared" si="203"/>
        <v>11613</v>
      </c>
      <c r="L2154" s="1" t="s">
        <v>121</v>
      </c>
    </row>
    <row r="2155" spans="1:12" ht="15" hidden="1" customHeight="1" outlineLevel="2" x14ac:dyDescent="0.25">
      <c r="A2155" s="1"/>
      <c r="B2155" s="8" t="str">
        <f t="shared" si="199"/>
        <v>Current Angle- Channel 40</v>
      </c>
      <c r="C2155" s="1">
        <f t="shared" si="204"/>
        <v>40</v>
      </c>
      <c r="D2155" s="10">
        <f t="shared" si="205"/>
        <v>6383</v>
      </c>
      <c r="F2155" s="17">
        <v>-1</v>
      </c>
      <c r="G2155" s="11" t="s">
        <v>246</v>
      </c>
      <c r="H2155" s="10">
        <f t="shared" si="202"/>
        <v>11614</v>
      </c>
      <c r="I2155" s="11">
        <f t="shared" si="203"/>
        <v>11615</v>
      </c>
      <c r="L2155" s="1" t="s">
        <v>121</v>
      </c>
    </row>
    <row r="2156" spans="1:12" ht="15" hidden="1" customHeight="1" outlineLevel="2" x14ac:dyDescent="0.25">
      <c r="A2156" s="1"/>
      <c r="B2156" s="8" t="str">
        <f t="shared" si="199"/>
        <v>Current Angle- Channel 41</v>
      </c>
      <c r="C2156" s="1">
        <f t="shared" si="204"/>
        <v>41</v>
      </c>
      <c r="D2156" s="10">
        <f t="shared" si="205"/>
        <v>6384</v>
      </c>
      <c r="F2156" s="17">
        <v>-1</v>
      </c>
      <c r="G2156" s="11" t="s">
        <v>246</v>
      </c>
      <c r="H2156" s="10">
        <f t="shared" si="202"/>
        <v>11616</v>
      </c>
      <c r="I2156" s="11">
        <f t="shared" si="203"/>
        <v>11617</v>
      </c>
      <c r="L2156" s="1" t="s">
        <v>121</v>
      </c>
    </row>
    <row r="2157" spans="1:12" ht="15" hidden="1" customHeight="1" outlineLevel="2" x14ac:dyDescent="0.25">
      <c r="A2157" s="1"/>
      <c r="B2157" s="8" t="str">
        <f t="shared" si="199"/>
        <v>Current Angle- Channel 42</v>
      </c>
      <c r="C2157" s="1">
        <f t="shared" si="204"/>
        <v>42</v>
      </c>
      <c r="D2157" s="10">
        <f t="shared" si="205"/>
        <v>6385</v>
      </c>
      <c r="F2157" s="17">
        <v>-1</v>
      </c>
      <c r="G2157" s="11" t="s">
        <v>246</v>
      </c>
      <c r="H2157" s="10">
        <f t="shared" si="202"/>
        <v>11618</v>
      </c>
      <c r="I2157" s="11">
        <f t="shared" si="203"/>
        <v>11619</v>
      </c>
      <c r="L2157" s="1" t="s">
        <v>121</v>
      </c>
    </row>
    <row r="2158" spans="1:12" ht="15" hidden="1" customHeight="1" outlineLevel="2" x14ac:dyDescent="0.25">
      <c r="A2158" s="1"/>
      <c r="B2158" s="8" t="str">
        <f t="shared" si="199"/>
        <v>Current Angle- Channel 43</v>
      </c>
      <c r="C2158" s="1">
        <f t="shared" si="204"/>
        <v>43</v>
      </c>
      <c r="D2158" s="10">
        <f t="shared" si="205"/>
        <v>6386</v>
      </c>
      <c r="F2158" s="17">
        <v>-1</v>
      </c>
      <c r="G2158" s="11" t="s">
        <v>246</v>
      </c>
      <c r="H2158" s="10">
        <f t="shared" si="202"/>
        <v>11620</v>
      </c>
      <c r="I2158" s="11">
        <f t="shared" si="203"/>
        <v>11621</v>
      </c>
      <c r="L2158" s="1" t="s">
        <v>121</v>
      </c>
    </row>
    <row r="2159" spans="1:12" ht="15" hidden="1" customHeight="1" outlineLevel="2" x14ac:dyDescent="0.25">
      <c r="A2159" s="1"/>
      <c r="B2159" s="8" t="str">
        <f t="shared" si="199"/>
        <v>Current Angle- Channel 44</v>
      </c>
      <c r="C2159" s="1">
        <f t="shared" si="204"/>
        <v>44</v>
      </c>
      <c r="D2159" s="10">
        <f t="shared" si="205"/>
        <v>6387</v>
      </c>
      <c r="F2159" s="17">
        <v>-1</v>
      </c>
      <c r="G2159" s="11" t="s">
        <v>246</v>
      </c>
      <c r="H2159" s="10">
        <f t="shared" si="202"/>
        <v>11622</v>
      </c>
      <c r="I2159" s="11">
        <f t="shared" si="203"/>
        <v>11623</v>
      </c>
      <c r="L2159" s="1" t="s">
        <v>121</v>
      </c>
    </row>
    <row r="2160" spans="1:12" ht="15" hidden="1" customHeight="1" outlineLevel="2" x14ac:dyDescent="0.25">
      <c r="A2160" s="1"/>
      <c r="B2160" s="8" t="str">
        <f t="shared" si="199"/>
        <v>Current Angle- Channel 45</v>
      </c>
      <c r="C2160" s="1">
        <f t="shared" si="204"/>
        <v>45</v>
      </c>
      <c r="D2160" s="10">
        <f t="shared" si="205"/>
        <v>6388</v>
      </c>
      <c r="F2160" s="17">
        <v>-1</v>
      </c>
      <c r="G2160" s="11" t="s">
        <v>246</v>
      </c>
      <c r="H2160" s="10">
        <f t="shared" si="202"/>
        <v>11624</v>
      </c>
      <c r="I2160" s="11">
        <f t="shared" si="203"/>
        <v>11625</v>
      </c>
      <c r="L2160" s="1" t="s">
        <v>121</v>
      </c>
    </row>
    <row r="2161" spans="1:12" ht="15" hidden="1" customHeight="1" outlineLevel="2" x14ac:dyDescent="0.25">
      <c r="A2161" s="1"/>
      <c r="B2161" s="8" t="str">
        <f t="shared" si="199"/>
        <v>Current Angle- Channel 46</v>
      </c>
      <c r="C2161" s="1">
        <f t="shared" si="204"/>
        <v>46</v>
      </c>
      <c r="D2161" s="10">
        <f t="shared" si="205"/>
        <v>6389</v>
      </c>
      <c r="F2161" s="17">
        <v>-1</v>
      </c>
      <c r="G2161" s="11" t="s">
        <v>246</v>
      </c>
      <c r="H2161" s="10">
        <f t="shared" si="202"/>
        <v>11626</v>
      </c>
      <c r="I2161" s="11">
        <f t="shared" si="203"/>
        <v>11627</v>
      </c>
      <c r="L2161" s="1" t="s">
        <v>121</v>
      </c>
    </row>
    <row r="2162" spans="1:12" ht="15" hidden="1" customHeight="1" outlineLevel="2" x14ac:dyDescent="0.25">
      <c r="A2162" s="1"/>
      <c r="B2162" s="8" t="str">
        <f t="shared" si="199"/>
        <v>Current Angle- Channel 47</v>
      </c>
      <c r="C2162" s="1">
        <f t="shared" si="204"/>
        <v>47</v>
      </c>
      <c r="D2162" s="10">
        <f t="shared" si="205"/>
        <v>6390</v>
      </c>
      <c r="F2162" s="17">
        <v>-1</v>
      </c>
      <c r="G2162" s="11" t="s">
        <v>246</v>
      </c>
      <c r="H2162" s="10">
        <f t="shared" si="202"/>
        <v>11628</v>
      </c>
      <c r="I2162" s="11">
        <f t="shared" si="203"/>
        <v>11629</v>
      </c>
      <c r="L2162" s="1" t="s">
        <v>121</v>
      </c>
    </row>
    <row r="2163" spans="1:12" ht="15" hidden="1" customHeight="1" outlineLevel="2" x14ac:dyDescent="0.25">
      <c r="A2163" s="1"/>
      <c r="B2163" s="8" t="str">
        <f t="shared" si="199"/>
        <v>Current Angle- Channel 48</v>
      </c>
      <c r="C2163" s="1">
        <f t="shared" si="204"/>
        <v>48</v>
      </c>
      <c r="D2163" s="10">
        <f t="shared" si="205"/>
        <v>6391</v>
      </c>
      <c r="F2163" s="17">
        <v>-1</v>
      </c>
      <c r="G2163" s="11" t="s">
        <v>246</v>
      </c>
      <c r="H2163" s="10">
        <f t="shared" si="202"/>
        <v>11630</v>
      </c>
      <c r="I2163" s="11">
        <f t="shared" si="203"/>
        <v>11631</v>
      </c>
      <c r="L2163" s="1" t="s">
        <v>121</v>
      </c>
    </row>
    <row r="2164" spans="1:12" ht="15" hidden="1" customHeight="1" outlineLevel="2" x14ac:dyDescent="0.25">
      <c r="A2164" s="1"/>
      <c r="B2164" s="8" t="str">
        <f t="shared" si="199"/>
        <v>Current Angle- Channel 49</v>
      </c>
      <c r="C2164" s="1">
        <f t="shared" si="204"/>
        <v>49</v>
      </c>
      <c r="D2164" s="10">
        <f t="shared" si="205"/>
        <v>6392</v>
      </c>
      <c r="F2164" s="17">
        <v>-1</v>
      </c>
      <c r="G2164" s="11" t="s">
        <v>246</v>
      </c>
      <c r="H2164" s="10">
        <f t="shared" si="202"/>
        <v>11632</v>
      </c>
      <c r="I2164" s="11">
        <f t="shared" si="203"/>
        <v>11633</v>
      </c>
      <c r="L2164" s="1" t="s">
        <v>121</v>
      </c>
    </row>
    <row r="2165" spans="1:12" ht="15" hidden="1" customHeight="1" outlineLevel="2" x14ac:dyDescent="0.25">
      <c r="A2165" s="1"/>
      <c r="B2165" s="8" t="str">
        <f t="shared" si="199"/>
        <v>Current Angle- Channel 50</v>
      </c>
      <c r="C2165" s="1">
        <f t="shared" si="204"/>
        <v>50</v>
      </c>
      <c r="D2165" s="10">
        <f t="shared" si="205"/>
        <v>6393</v>
      </c>
      <c r="F2165" s="17">
        <v>-1</v>
      </c>
      <c r="G2165" s="11" t="s">
        <v>246</v>
      </c>
      <c r="H2165" s="10">
        <f t="shared" si="202"/>
        <v>11634</v>
      </c>
      <c r="I2165" s="11">
        <f t="shared" si="203"/>
        <v>11635</v>
      </c>
      <c r="L2165" s="1" t="s">
        <v>121</v>
      </c>
    </row>
    <row r="2166" spans="1:12" ht="15" hidden="1" customHeight="1" outlineLevel="2" x14ac:dyDescent="0.25">
      <c r="A2166" s="1"/>
      <c r="B2166" s="8" t="str">
        <f t="shared" si="199"/>
        <v>Current Angle- Channel 51</v>
      </c>
      <c r="C2166" s="1">
        <f t="shared" si="204"/>
        <v>51</v>
      </c>
      <c r="D2166" s="10">
        <f t="shared" si="205"/>
        <v>6394</v>
      </c>
      <c r="F2166" s="17">
        <v>-1</v>
      </c>
      <c r="G2166" s="11" t="s">
        <v>246</v>
      </c>
      <c r="H2166" s="10">
        <f t="shared" si="202"/>
        <v>11636</v>
      </c>
      <c r="I2166" s="11">
        <f t="shared" si="203"/>
        <v>11637</v>
      </c>
      <c r="L2166" s="1" t="s">
        <v>121</v>
      </c>
    </row>
    <row r="2167" spans="1:12" ht="15" hidden="1" customHeight="1" outlineLevel="2" x14ac:dyDescent="0.25">
      <c r="A2167" s="1"/>
      <c r="B2167" s="8" t="str">
        <f t="shared" si="199"/>
        <v>Current Angle- Channel 52</v>
      </c>
      <c r="C2167" s="1">
        <f t="shared" si="204"/>
        <v>52</v>
      </c>
      <c r="D2167" s="10">
        <f t="shared" si="205"/>
        <v>6395</v>
      </c>
      <c r="F2167" s="17">
        <v>-1</v>
      </c>
      <c r="G2167" s="11" t="s">
        <v>246</v>
      </c>
      <c r="H2167" s="10">
        <f t="shared" si="202"/>
        <v>11638</v>
      </c>
      <c r="I2167" s="11">
        <f t="shared" si="203"/>
        <v>11639</v>
      </c>
      <c r="L2167" s="1" t="s">
        <v>121</v>
      </c>
    </row>
    <row r="2168" spans="1:12" ht="15" hidden="1" customHeight="1" outlineLevel="2" x14ac:dyDescent="0.25">
      <c r="A2168" s="1"/>
      <c r="B2168" s="8" t="str">
        <f t="shared" si="199"/>
        <v>Current Angle- Channel 53</v>
      </c>
      <c r="C2168" s="1">
        <f t="shared" si="204"/>
        <v>53</v>
      </c>
      <c r="D2168" s="10">
        <f t="shared" si="205"/>
        <v>6396</v>
      </c>
      <c r="F2168" s="17">
        <v>-1</v>
      </c>
      <c r="G2168" s="11" t="s">
        <v>246</v>
      </c>
      <c r="H2168" s="10">
        <f t="shared" si="202"/>
        <v>11640</v>
      </c>
      <c r="I2168" s="11">
        <f t="shared" si="203"/>
        <v>11641</v>
      </c>
      <c r="L2168" s="1" t="s">
        <v>121</v>
      </c>
    </row>
    <row r="2169" spans="1:12" ht="15" hidden="1" customHeight="1" outlineLevel="2" x14ac:dyDescent="0.25">
      <c r="A2169" s="1"/>
      <c r="B2169" s="8" t="str">
        <f t="shared" si="199"/>
        <v>Current Angle- Channel 54</v>
      </c>
      <c r="C2169" s="1">
        <f t="shared" si="204"/>
        <v>54</v>
      </c>
      <c r="D2169" s="10">
        <f t="shared" si="205"/>
        <v>6397</v>
      </c>
      <c r="F2169" s="17">
        <v>-1</v>
      </c>
      <c r="G2169" s="11" t="s">
        <v>246</v>
      </c>
      <c r="H2169" s="10">
        <f t="shared" si="202"/>
        <v>11642</v>
      </c>
      <c r="I2169" s="11">
        <f t="shared" si="203"/>
        <v>11643</v>
      </c>
      <c r="L2169" s="1" t="s">
        <v>121</v>
      </c>
    </row>
    <row r="2170" spans="1:12" ht="15" hidden="1" customHeight="1" outlineLevel="2" x14ac:dyDescent="0.25">
      <c r="A2170" s="1"/>
      <c r="B2170" s="8" t="str">
        <f t="shared" si="199"/>
        <v>Current Angle- Channel 55</v>
      </c>
      <c r="C2170" s="1">
        <f t="shared" si="204"/>
        <v>55</v>
      </c>
      <c r="D2170" s="10">
        <f t="shared" si="205"/>
        <v>6398</v>
      </c>
      <c r="F2170" s="17">
        <v>-1</v>
      </c>
      <c r="G2170" s="11" t="s">
        <v>246</v>
      </c>
      <c r="H2170" s="10">
        <f t="shared" si="202"/>
        <v>11644</v>
      </c>
      <c r="I2170" s="11">
        <f t="shared" si="203"/>
        <v>11645</v>
      </c>
      <c r="L2170" s="1" t="s">
        <v>121</v>
      </c>
    </row>
    <row r="2171" spans="1:12" ht="15" hidden="1" customHeight="1" outlineLevel="2" x14ac:dyDescent="0.25">
      <c r="A2171" s="1"/>
      <c r="B2171" s="8" t="str">
        <f t="shared" si="199"/>
        <v>Current Angle- Channel 56</v>
      </c>
      <c r="C2171" s="1">
        <f t="shared" si="204"/>
        <v>56</v>
      </c>
      <c r="D2171" s="10">
        <f t="shared" si="205"/>
        <v>6399</v>
      </c>
      <c r="F2171" s="17">
        <v>-1</v>
      </c>
      <c r="G2171" s="11" t="s">
        <v>246</v>
      </c>
      <c r="H2171" s="10">
        <f t="shared" si="202"/>
        <v>11646</v>
      </c>
      <c r="I2171" s="11">
        <f t="shared" si="203"/>
        <v>11647</v>
      </c>
      <c r="L2171" s="1" t="s">
        <v>121</v>
      </c>
    </row>
    <row r="2172" spans="1:12" ht="15" hidden="1" customHeight="1" outlineLevel="2" x14ac:dyDescent="0.25">
      <c r="A2172" s="1"/>
      <c r="B2172" s="8" t="str">
        <f t="shared" si="199"/>
        <v>Current Angle- Channel 57</v>
      </c>
      <c r="C2172" s="1">
        <f t="shared" si="204"/>
        <v>57</v>
      </c>
      <c r="D2172" s="10">
        <f t="shared" si="205"/>
        <v>6400</v>
      </c>
      <c r="F2172" s="17">
        <v>-1</v>
      </c>
      <c r="G2172" s="11" t="s">
        <v>246</v>
      </c>
      <c r="H2172" s="10">
        <f t="shared" si="202"/>
        <v>11648</v>
      </c>
      <c r="I2172" s="11">
        <f t="shared" si="203"/>
        <v>11649</v>
      </c>
      <c r="L2172" s="1" t="s">
        <v>121</v>
      </c>
    </row>
    <row r="2173" spans="1:12" ht="15" hidden="1" customHeight="1" outlineLevel="2" x14ac:dyDescent="0.25">
      <c r="A2173" s="1"/>
      <c r="B2173" s="8" t="str">
        <f t="shared" si="199"/>
        <v>Current Angle- Channel 58</v>
      </c>
      <c r="C2173" s="1">
        <f t="shared" si="204"/>
        <v>58</v>
      </c>
      <c r="D2173" s="10">
        <f t="shared" si="205"/>
        <v>6401</v>
      </c>
      <c r="F2173" s="17">
        <v>-1</v>
      </c>
      <c r="G2173" s="11" t="s">
        <v>246</v>
      </c>
      <c r="H2173" s="10">
        <f t="shared" si="202"/>
        <v>11650</v>
      </c>
      <c r="I2173" s="11">
        <f t="shared" si="203"/>
        <v>11651</v>
      </c>
      <c r="L2173" s="1" t="s">
        <v>121</v>
      </c>
    </row>
    <row r="2174" spans="1:12" ht="15" hidden="1" customHeight="1" outlineLevel="2" x14ac:dyDescent="0.25">
      <c r="A2174" s="1"/>
      <c r="B2174" s="8" t="str">
        <f t="shared" si="199"/>
        <v>Current Angle- Channel 59</v>
      </c>
      <c r="C2174" s="1">
        <f t="shared" si="204"/>
        <v>59</v>
      </c>
      <c r="D2174" s="10">
        <f t="shared" si="205"/>
        <v>6402</v>
      </c>
      <c r="F2174" s="17">
        <v>-1</v>
      </c>
      <c r="G2174" s="11" t="s">
        <v>246</v>
      </c>
      <c r="H2174" s="10">
        <f t="shared" si="202"/>
        <v>11652</v>
      </c>
      <c r="I2174" s="11">
        <f t="shared" si="203"/>
        <v>11653</v>
      </c>
      <c r="L2174" s="1" t="s">
        <v>121</v>
      </c>
    </row>
    <row r="2175" spans="1:12" ht="15" hidden="1" customHeight="1" outlineLevel="2" x14ac:dyDescent="0.25">
      <c r="A2175" s="1"/>
      <c r="B2175" s="8" t="str">
        <f t="shared" si="199"/>
        <v>Current Angle- Channel 60</v>
      </c>
      <c r="C2175" s="1">
        <f t="shared" si="204"/>
        <v>60</v>
      </c>
      <c r="D2175" s="10">
        <f t="shared" si="205"/>
        <v>6403</v>
      </c>
      <c r="F2175" s="17">
        <v>-1</v>
      </c>
      <c r="G2175" s="11" t="s">
        <v>246</v>
      </c>
      <c r="H2175" s="10">
        <f t="shared" si="202"/>
        <v>11654</v>
      </c>
      <c r="I2175" s="11">
        <f t="shared" si="203"/>
        <v>11655</v>
      </c>
      <c r="L2175" s="1" t="s">
        <v>121</v>
      </c>
    </row>
    <row r="2176" spans="1:12" ht="15" hidden="1" customHeight="1" outlineLevel="2" x14ac:dyDescent="0.25">
      <c r="A2176" s="1"/>
      <c r="B2176" s="8" t="str">
        <f t="shared" si="199"/>
        <v>Current Angle- Channel 61</v>
      </c>
      <c r="C2176" s="1">
        <f t="shared" si="204"/>
        <v>61</v>
      </c>
      <c r="D2176" s="10">
        <f t="shared" si="205"/>
        <v>6404</v>
      </c>
      <c r="F2176" s="17">
        <v>-1</v>
      </c>
      <c r="G2176" s="11" t="s">
        <v>246</v>
      </c>
      <c r="H2176" s="10">
        <f t="shared" si="202"/>
        <v>11656</v>
      </c>
      <c r="I2176" s="11">
        <f t="shared" si="203"/>
        <v>11657</v>
      </c>
      <c r="L2176" s="1" t="s">
        <v>121</v>
      </c>
    </row>
    <row r="2177" spans="1:12" ht="15" hidden="1" customHeight="1" outlineLevel="2" x14ac:dyDescent="0.25">
      <c r="A2177" s="1"/>
      <c r="B2177" s="8" t="str">
        <f t="shared" si="199"/>
        <v>Current Angle- Channel 62</v>
      </c>
      <c r="C2177" s="1">
        <f t="shared" si="204"/>
        <v>62</v>
      </c>
      <c r="D2177" s="10">
        <f t="shared" si="205"/>
        <v>6405</v>
      </c>
      <c r="F2177" s="17">
        <v>-1</v>
      </c>
      <c r="G2177" s="11" t="s">
        <v>246</v>
      </c>
      <c r="H2177" s="10">
        <f t="shared" si="202"/>
        <v>11658</v>
      </c>
      <c r="I2177" s="11">
        <f t="shared" si="203"/>
        <v>11659</v>
      </c>
      <c r="L2177" s="1" t="s">
        <v>121</v>
      </c>
    </row>
    <row r="2178" spans="1:12" ht="15" hidden="1" customHeight="1" outlineLevel="2" x14ac:dyDescent="0.25">
      <c r="A2178" s="1"/>
      <c r="B2178" s="8" t="str">
        <f t="shared" si="199"/>
        <v>Current Angle- Channel 63</v>
      </c>
      <c r="C2178" s="1">
        <f t="shared" si="204"/>
        <v>63</v>
      </c>
      <c r="D2178" s="10">
        <f t="shared" si="205"/>
        <v>6406</v>
      </c>
      <c r="F2178" s="17">
        <v>-1</v>
      </c>
      <c r="G2178" s="11" t="s">
        <v>246</v>
      </c>
      <c r="H2178" s="10">
        <f t="shared" si="202"/>
        <v>11660</v>
      </c>
      <c r="I2178" s="11">
        <f t="shared" si="203"/>
        <v>11661</v>
      </c>
      <c r="L2178" s="1" t="s">
        <v>121</v>
      </c>
    </row>
    <row r="2179" spans="1:12" ht="15" hidden="1" customHeight="1" outlineLevel="2" x14ac:dyDescent="0.25">
      <c r="A2179" s="1"/>
      <c r="B2179" s="8" t="str">
        <f t="shared" si="199"/>
        <v>Current Angle- Channel 64</v>
      </c>
      <c r="C2179" s="1">
        <f t="shared" si="204"/>
        <v>64</v>
      </c>
      <c r="D2179" s="10">
        <f t="shared" si="205"/>
        <v>6407</v>
      </c>
      <c r="F2179" s="17">
        <v>-1</v>
      </c>
      <c r="G2179" s="11" t="s">
        <v>246</v>
      </c>
      <c r="H2179" s="10">
        <f t="shared" si="202"/>
        <v>11662</v>
      </c>
      <c r="I2179" s="11">
        <f t="shared" si="203"/>
        <v>11663</v>
      </c>
      <c r="L2179" s="1" t="s">
        <v>121</v>
      </c>
    </row>
    <row r="2180" spans="1:12" ht="15" hidden="1" customHeight="1" outlineLevel="2" x14ac:dyDescent="0.25">
      <c r="A2180" s="1"/>
      <c r="B2180" s="8" t="str">
        <f t="shared" si="199"/>
        <v>Current Angle- Channel 65</v>
      </c>
      <c r="C2180" s="1">
        <f t="shared" si="204"/>
        <v>65</v>
      </c>
      <c r="D2180" s="10">
        <f t="shared" si="205"/>
        <v>6408</v>
      </c>
      <c r="F2180" s="17">
        <v>-1</v>
      </c>
      <c r="G2180" s="11" t="s">
        <v>246</v>
      </c>
      <c r="H2180" s="10">
        <f t="shared" si="202"/>
        <v>11664</v>
      </c>
      <c r="I2180" s="11">
        <f t="shared" si="203"/>
        <v>11665</v>
      </c>
      <c r="L2180" s="1" t="s">
        <v>121</v>
      </c>
    </row>
    <row r="2181" spans="1:12" ht="15" hidden="1" customHeight="1" outlineLevel="2" x14ac:dyDescent="0.25">
      <c r="A2181" s="1"/>
      <c r="B2181" s="8" t="str">
        <f t="shared" ref="B2181:B2211" si="206">CONCATENATE("Current Angle- Channel ",C2181)</f>
        <v>Current Angle- Channel 66</v>
      </c>
      <c r="C2181" s="1">
        <f t="shared" ref="C2181:C2211" si="207">C2180+1</f>
        <v>66</v>
      </c>
      <c r="D2181" s="10">
        <f t="shared" ref="D2181:D2211" si="208">D2180+1</f>
        <v>6409</v>
      </c>
      <c r="F2181" s="17">
        <v>-1</v>
      </c>
      <c r="G2181" s="11" t="s">
        <v>246</v>
      </c>
      <c r="H2181" s="10">
        <f t="shared" si="202"/>
        <v>11666</v>
      </c>
      <c r="I2181" s="11">
        <f t="shared" si="203"/>
        <v>11667</v>
      </c>
      <c r="L2181" s="1" t="s">
        <v>121</v>
      </c>
    </row>
    <row r="2182" spans="1:12" ht="15" hidden="1" customHeight="1" outlineLevel="2" x14ac:dyDescent="0.25">
      <c r="A2182" s="1"/>
      <c r="B2182" s="8" t="str">
        <f t="shared" si="206"/>
        <v>Current Angle- Channel 67</v>
      </c>
      <c r="C2182" s="1">
        <f t="shared" si="207"/>
        <v>67</v>
      </c>
      <c r="D2182" s="10">
        <f t="shared" si="208"/>
        <v>6410</v>
      </c>
      <c r="F2182" s="17">
        <v>-1</v>
      </c>
      <c r="G2182" s="11" t="s">
        <v>246</v>
      </c>
      <c r="H2182" s="10">
        <f t="shared" ref="H2182:H2211" si="209">I2181+1</f>
        <v>11668</v>
      </c>
      <c r="I2182" s="11">
        <f t="shared" ref="I2182:I2211" si="210">+H2182+1</f>
        <v>11669</v>
      </c>
      <c r="L2182" s="1" t="s">
        <v>121</v>
      </c>
    </row>
    <row r="2183" spans="1:12" ht="15" hidden="1" customHeight="1" outlineLevel="2" x14ac:dyDescent="0.25">
      <c r="A2183" s="1"/>
      <c r="B2183" s="8" t="str">
        <f t="shared" si="206"/>
        <v>Current Angle- Channel 68</v>
      </c>
      <c r="C2183" s="1">
        <f t="shared" si="207"/>
        <v>68</v>
      </c>
      <c r="D2183" s="10">
        <f t="shared" si="208"/>
        <v>6411</v>
      </c>
      <c r="F2183" s="17">
        <v>-1</v>
      </c>
      <c r="G2183" s="11" t="s">
        <v>246</v>
      </c>
      <c r="H2183" s="10">
        <f t="shared" si="209"/>
        <v>11670</v>
      </c>
      <c r="I2183" s="11">
        <f t="shared" si="210"/>
        <v>11671</v>
      </c>
      <c r="L2183" s="1" t="s">
        <v>121</v>
      </c>
    </row>
    <row r="2184" spans="1:12" ht="15" hidden="1" customHeight="1" outlineLevel="2" x14ac:dyDescent="0.25">
      <c r="A2184" s="1"/>
      <c r="B2184" s="8" t="str">
        <f t="shared" si="206"/>
        <v>Current Angle- Channel 69</v>
      </c>
      <c r="C2184" s="1">
        <f t="shared" si="207"/>
        <v>69</v>
      </c>
      <c r="D2184" s="10">
        <f t="shared" si="208"/>
        <v>6412</v>
      </c>
      <c r="F2184" s="17">
        <v>-1</v>
      </c>
      <c r="G2184" s="11" t="s">
        <v>246</v>
      </c>
      <c r="H2184" s="10">
        <f t="shared" si="209"/>
        <v>11672</v>
      </c>
      <c r="I2184" s="11">
        <f t="shared" si="210"/>
        <v>11673</v>
      </c>
      <c r="L2184" s="1" t="s">
        <v>121</v>
      </c>
    </row>
    <row r="2185" spans="1:12" ht="15" hidden="1" customHeight="1" outlineLevel="2" x14ac:dyDescent="0.25">
      <c r="A2185" s="1"/>
      <c r="B2185" s="8" t="str">
        <f t="shared" si="206"/>
        <v>Current Angle- Channel 70</v>
      </c>
      <c r="C2185" s="1">
        <f t="shared" si="207"/>
        <v>70</v>
      </c>
      <c r="D2185" s="10">
        <f t="shared" si="208"/>
        <v>6413</v>
      </c>
      <c r="F2185" s="17">
        <v>-1</v>
      </c>
      <c r="G2185" s="11" t="s">
        <v>246</v>
      </c>
      <c r="H2185" s="10">
        <f t="shared" si="209"/>
        <v>11674</v>
      </c>
      <c r="I2185" s="11">
        <f t="shared" si="210"/>
        <v>11675</v>
      </c>
      <c r="L2185" s="1" t="s">
        <v>121</v>
      </c>
    </row>
    <row r="2186" spans="1:12" ht="15" hidden="1" customHeight="1" outlineLevel="2" x14ac:dyDescent="0.25">
      <c r="A2186" s="1"/>
      <c r="B2186" s="8" t="str">
        <f t="shared" si="206"/>
        <v>Current Angle- Channel 71</v>
      </c>
      <c r="C2186" s="1">
        <f t="shared" si="207"/>
        <v>71</v>
      </c>
      <c r="D2186" s="10">
        <f t="shared" si="208"/>
        <v>6414</v>
      </c>
      <c r="F2186" s="17">
        <v>-1</v>
      </c>
      <c r="G2186" s="11" t="s">
        <v>246</v>
      </c>
      <c r="H2186" s="10">
        <f t="shared" si="209"/>
        <v>11676</v>
      </c>
      <c r="I2186" s="11">
        <f t="shared" si="210"/>
        <v>11677</v>
      </c>
      <c r="L2186" s="1" t="s">
        <v>121</v>
      </c>
    </row>
    <row r="2187" spans="1:12" ht="15" hidden="1" customHeight="1" outlineLevel="2" x14ac:dyDescent="0.25">
      <c r="A2187" s="1"/>
      <c r="B2187" s="8" t="str">
        <f t="shared" si="206"/>
        <v>Current Angle- Channel 72</v>
      </c>
      <c r="C2187" s="1">
        <f t="shared" si="207"/>
        <v>72</v>
      </c>
      <c r="D2187" s="10">
        <f t="shared" si="208"/>
        <v>6415</v>
      </c>
      <c r="F2187" s="17">
        <v>-1</v>
      </c>
      <c r="G2187" s="11" t="s">
        <v>246</v>
      </c>
      <c r="H2187" s="10">
        <f t="shared" si="209"/>
        <v>11678</v>
      </c>
      <c r="I2187" s="11">
        <f t="shared" si="210"/>
        <v>11679</v>
      </c>
      <c r="L2187" s="1" t="s">
        <v>121</v>
      </c>
    </row>
    <row r="2188" spans="1:12" ht="15" hidden="1" customHeight="1" outlineLevel="2" x14ac:dyDescent="0.25">
      <c r="A2188" s="1"/>
      <c r="B2188" s="8" t="str">
        <f t="shared" si="206"/>
        <v>Current Angle- Channel 73</v>
      </c>
      <c r="C2188" s="1">
        <f t="shared" si="207"/>
        <v>73</v>
      </c>
      <c r="D2188" s="10">
        <f t="shared" si="208"/>
        <v>6416</v>
      </c>
      <c r="F2188" s="17">
        <v>-1</v>
      </c>
      <c r="G2188" s="11" t="s">
        <v>246</v>
      </c>
      <c r="H2188" s="10">
        <f t="shared" si="209"/>
        <v>11680</v>
      </c>
      <c r="I2188" s="11">
        <f t="shared" si="210"/>
        <v>11681</v>
      </c>
      <c r="L2188" s="1" t="s">
        <v>121</v>
      </c>
    </row>
    <row r="2189" spans="1:12" ht="15" hidden="1" customHeight="1" outlineLevel="2" x14ac:dyDescent="0.25">
      <c r="A2189" s="1"/>
      <c r="B2189" s="8" t="str">
        <f t="shared" si="206"/>
        <v>Current Angle- Channel 74</v>
      </c>
      <c r="C2189" s="1">
        <f t="shared" si="207"/>
        <v>74</v>
      </c>
      <c r="D2189" s="10">
        <f t="shared" si="208"/>
        <v>6417</v>
      </c>
      <c r="F2189" s="17">
        <v>-1</v>
      </c>
      <c r="G2189" s="11" t="s">
        <v>246</v>
      </c>
      <c r="H2189" s="10">
        <f t="shared" si="209"/>
        <v>11682</v>
      </c>
      <c r="I2189" s="11">
        <f t="shared" si="210"/>
        <v>11683</v>
      </c>
      <c r="L2189" s="1" t="s">
        <v>121</v>
      </c>
    </row>
    <row r="2190" spans="1:12" ht="15" hidden="1" customHeight="1" outlineLevel="2" x14ac:dyDescent="0.25">
      <c r="A2190" s="1"/>
      <c r="B2190" s="8" t="str">
        <f t="shared" si="206"/>
        <v>Current Angle- Channel 75</v>
      </c>
      <c r="C2190" s="1">
        <f t="shared" si="207"/>
        <v>75</v>
      </c>
      <c r="D2190" s="10">
        <f t="shared" si="208"/>
        <v>6418</v>
      </c>
      <c r="F2190" s="17">
        <v>-1</v>
      </c>
      <c r="G2190" s="11" t="s">
        <v>246</v>
      </c>
      <c r="H2190" s="10">
        <f t="shared" si="209"/>
        <v>11684</v>
      </c>
      <c r="I2190" s="11">
        <f t="shared" si="210"/>
        <v>11685</v>
      </c>
      <c r="L2190" s="1" t="s">
        <v>121</v>
      </c>
    </row>
    <row r="2191" spans="1:12" ht="15" hidden="1" customHeight="1" outlineLevel="2" x14ac:dyDescent="0.25">
      <c r="A2191" s="1"/>
      <c r="B2191" s="8" t="str">
        <f t="shared" si="206"/>
        <v>Current Angle- Channel 76</v>
      </c>
      <c r="C2191" s="1">
        <f t="shared" si="207"/>
        <v>76</v>
      </c>
      <c r="D2191" s="10">
        <f t="shared" si="208"/>
        <v>6419</v>
      </c>
      <c r="F2191" s="17">
        <v>-1</v>
      </c>
      <c r="G2191" s="11" t="s">
        <v>246</v>
      </c>
      <c r="H2191" s="10">
        <f t="shared" si="209"/>
        <v>11686</v>
      </c>
      <c r="I2191" s="11">
        <f t="shared" si="210"/>
        <v>11687</v>
      </c>
      <c r="L2191" s="1" t="s">
        <v>121</v>
      </c>
    </row>
    <row r="2192" spans="1:12" ht="15" hidden="1" customHeight="1" outlineLevel="2" x14ac:dyDescent="0.25">
      <c r="A2192" s="1"/>
      <c r="B2192" s="8" t="str">
        <f t="shared" si="206"/>
        <v>Current Angle- Channel 77</v>
      </c>
      <c r="C2192" s="1">
        <f t="shared" si="207"/>
        <v>77</v>
      </c>
      <c r="D2192" s="10">
        <f t="shared" si="208"/>
        <v>6420</v>
      </c>
      <c r="F2192" s="17">
        <v>-1</v>
      </c>
      <c r="G2192" s="11" t="s">
        <v>246</v>
      </c>
      <c r="H2192" s="10">
        <f t="shared" si="209"/>
        <v>11688</v>
      </c>
      <c r="I2192" s="11">
        <f t="shared" si="210"/>
        <v>11689</v>
      </c>
      <c r="L2192" s="1" t="s">
        <v>121</v>
      </c>
    </row>
    <row r="2193" spans="1:12" ht="15" hidden="1" customHeight="1" outlineLevel="2" x14ac:dyDescent="0.25">
      <c r="A2193" s="1"/>
      <c r="B2193" s="8" t="str">
        <f t="shared" si="206"/>
        <v>Current Angle- Channel 78</v>
      </c>
      <c r="C2193" s="1">
        <f t="shared" si="207"/>
        <v>78</v>
      </c>
      <c r="D2193" s="10">
        <f t="shared" si="208"/>
        <v>6421</v>
      </c>
      <c r="F2193" s="17">
        <v>-1</v>
      </c>
      <c r="G2193" s="11" t="s">
        <v>246</v>
      </c>
      <c r="H2193" s="10">
        <f t="shared" si="209"/>
        <v>11690</v>
      </c>
      <c r="I2193" s="11">
        <f t="shared" si="210"/>
        <v>11691</v>
      </c>
      <c r="L2193" s="1" t="s">
        <v>121</v>
      </c>
    </row>
    <row r="2194" spans="1:12" ht="15" hidden="1" customHeight="1" outlineLevel="2" x14ac:dyDescent="0.25">
      <c r="A2194" s="1"/>
      <c r="B2194" s="8" t="str">
        <f t="shared" si="206"/>
        <v>Current Angle- Channel 79</v>
      </c>
      <c r="C2194" s="1">
        <f t="shared" si="207"/>
        <v>79</v>
      </c>
      <c r="D2194" s="10">
        <f t="shared" si="208"/>
        <v>6422</v>
      </c>
      <c r="F2194" s="17">
        <v>-1</v>
      </c>
      <c r="G2194" s="11" t="s">
        <v>246</v>
      </c>
      <c r="H2194" s="10">
        <f t="shared" si="209"/>
        <v>11692</v>
      </c>
      <c r="I2194" s="11">
        <f t="shared" si="210"/>
        <v>11693</v>
      </c>
      <c r="L2194" s="1" t="s">
        <v>121</v>
      </c>
    </row>
    <row r="2195" spans="1:12" ht="15" hidden="1" customHeight="1" outlineLevel="2" x14ac:dyDescent="0.25">
      <c r="A2195" s="1"/>
      <c r="B2195" s="8" t="str">
        <f t="shared" si="206"/>
        <v>Current Angle- Channel 80</v>
      </c>
      <c r="C2195" s="1">
        <f t="shared" si="207"/>
        <v>80</v>
      </c>
      <c r="D2195" s="10">
        <f t="shared" si="208"/>
        <v>6423</v>
      </c>
      <c r="F2195" s="17">
        <v>-1</v>
      </c>
      <c r="G2195" s="11" t="s">
        <v>246</v>
      </c>
      <c r="H2195" s="10">
        <f t="shared" si="209"/>
        <v>11694</v>
      </c>
      <c r="I2195" s="11">
        <f t="shared" si="210"/>
        <v>11695</v>
      </c>
      <c r="L2195" s="1" t="s">
        <v>121</v>
      </c>
    </row>
    <row r="2196" spans="1:12" ht="15" hidden="1" customHeight="1" outlineLevel="2" x14ac:dyDescent="0.25">
      <c r="A2196" s="1"/>
      <c r="B2196" s="8" t="str">
        <f t="shared" si="206"/>
        <v>Current Angle- Channel 81</v>
      </c>
      <c r="C2196" s="1">
        <f t="shared" si="207"/>
        <v>81</v>
      </c>
      <c r="D2196" s="10">
        <f t="shared" si="208"/>
        <v>6424</v>
      </c>
      <c r="F2196" s="17">
        <v>-1</v>
      </c>
      <c r="G2196" s="11" t="s">
        <v>246</v>
      </c>
      <c r="H2196" s="10">
        <f t="shared" si="209"/>
        <v>11696</v>
      </c>
      <c r="I2196" s="11">
        <f t="shared" si="210"/>
        <v>11697</v>
      </c>
      <c r="L2196" s="1" t="s">
        <v>121</v>
      </c>
    </row>
    <row r="2197" spans="1:12" ht="15" hidden="1" customHeight="1" outlineLevel="2" x14ac:dyDescent="0.25">
      <c r="A2197" s="1"/>
      <c r="B2197" s="8" t="str">
        <f t="shared" si="206"/>
        <v>Current Angle- Channel 82</v>
      </c>
      <c r="C2197" s="1">
        <f t="shared" si="207"/>
        <v>82</v>
      </c>
      <c r="D2197" s="10">
        <f t="shared" si="208"/>
        <v>6425</v>
      </c>
      <c r="F2197" s="17">
        <v>-1</v>
      </c>
      <c r="G2197" s="11" t="s">
        <v>246</v>
      </c>
      <c r="H2197" s="10">
        <f t="shared" si="209"/>
        <v>11698</v>
      </c>
      <c r="I2197" s="11">
        <f t="shared" si="210"/>
        <v>11699</v>
      </c>
      <c r="L2197" s="1" t="s">
        <v>121</v>
      </c>
    </row>
    <row r="2198" spans="1:12" ht="15" hidden="1" customHeight="1" outlineLevel="2" x14ac:dyDescent="0.25">
      <c r="A2198" s="1"/>
      <c r="B2198" s="8" t="str">
        <f t="shared" si="206"/>
        <v>Current Angle- Channel 83</v>
      </c>
      <c r="C2198" s="1">
        <f t="shared" si="207"/>
        <v>83</v>
      </c>
      <c r="D2198" s="10">
        <f t="shared" si="208"/>
        <v>6426</v>
      </c>
      <c r="F2198" s="17">
        <v>-1</v>
      </c>
      <c r="G2198" s="11" t="s">
        <v>246</v>
      </c>
      <c r="H2198" s="10">
        <f t="shared" si="209"/>
        <v>11700</v>
      </c>
      <c r="I2198" s="11">
        <f t="shared" si="210"/>
        <v>11701</v>
      </c>
      <c r="L2198" s="1" t="s">
        <v>121</v>
      </c>
    </row>
    <row r="2199" spans="1:12" ht="15" hidden="1" customHeight="1" outlineLevel="2" x14ac:dyDescent="0.25">
      <c r="A2199" s="1"/>
      <c r="B2199" s="8" t="str">
        <f t="shared" si="206"/>
        <v>Current Angle- Channel 84</v>
      </c>
      <c r="C2199" s="1">
        <f t="shared" si="207"/>
        <v>84</v>
      </c>
      <c r="D2199" s="10">
        <f t="shared" si="208"/>
        <v>6427</v>
      </c>
      <c r="F2199" s="17">
        <v>-1</v>
      </c>
      <c r="G2199" s="11" t="s">
        <v>246</v>
      </c>
      <c r="H2199" s="10">
        <f t="shared" si="209"/>
        <v>11702</v>
      </c>
      <c r="I2199" s="11">
        <f t="shared" si="210"/>
        <v>11703</v>
      </c>
      <c r="L2199" s="1" t="s">
        <v>121</v>
      </c>
    </row>
    <row r="2200" spans="1:12" ht="15" hidden="1" customHeight="1" outlineLevel="2" x14ac:dyDescent="0.25">
      <c r="A2200" s="1"/>
      <c r="B2200" s="8" t="str">
        <f t="shared" si="206"/>
        <v>Current Angle- Channel 85</v>
      </c>
      <c r="C2200" s="1">
        <f t="shared" si="207"/>
        <v>85</v>
      </c>
      <c r="D2200" s="10">
        <f t="shared" si="208"/>
        <v>6428</v>
      </c>
      <c r="F2200" s="17">
        <v>-1</v>
      </c>
      <c r="G2200" s="11" t="s">
        <v>246</v>
      </c>
      <c r="H2200" s="10">
        <f t="shared" si="209"/>
        <v>11704</v>
      </c>
      <c r="I2200" s="11">
        <f t="shared" si="210"/>
        <v>11705</v>
      </c>
      <c r="L2200" s="1" t="s">
        <v>121</v>
      </c>
    </row>
    <row r="2201" spans="1:12" ht="15" hidden="1" customHeight="1" outlineLevel="2" x14ac:dyDescent="0.25">
      <c r="A2201" s="1"/>
      <c r="B2201" s="8" t="str">
        <f t="shared" si="206"/>
        <v>Current Angle- Channel 86</v>
      </c>
      <c r="C2201" s="1">
        <f t="shared" si="207"/>
        <v>86</v>
      </c>
      <c r="D2201" s="10">
        <f t="shared" si="208"/>
        <v>6429</v>
      </c>
      <c r="F2201" s="17">
        <v>-1</v>
      </c>
      <c r="G2201" s="11" t="s">
        <v>246</v>
      </c>
      <c r="H2201" s="10">
        <f t="shared" si="209"/>
        <v>11706</v>
      </c>
      <c r="I2201" s="11">
        <f t="shared" si="210"/>
        <v>11707</v>
      </c>
      <c r="L2201" s="1" t="s">
        <v>121</v>
      </c>
    </row>
    <row r="2202" spans="1:12" ht="15" hidden="1" customHeight="1" outlineLevel="2" x14ac:dyDescent="0.25">
      <c r="A2202" s="1"/>
      <c r="B2202" s="8" t="str">
        <f t="shared" si="206"/>
        <v>Current Angle- Channel 87</v>
      </c>
      <c r="C2202" s="1">
        <f t="shared" si="207"/>
        <v>87</v>
      </c>
      <c r="D2202" s="10">
        <f t="shared" si="208"/>
        <v>6430</v>
      </c>
      <c r="F2202" s="17">
        <v>-1</v>
      </c>
      <c r="G2202" s="11" t="s">
        <v>246</v>
      </c>
      <c r="H2202" s="10">
        <f t="shared" si="209"/>
        <v>11708</v>
      </c>
      <c r="I2202" s="11">
        <f t="shared" si="210"/>
        <v>11709</v>
      </c>
      <c r="L2202" s="1" t="s">
        <v>121</v>
      </c>
    </row>
    <row r="2203" spans="1:12" ht="15" hidden="1" customHeight="1" outlineLevel="2" x14ac:dyDescent="0.25">
      <c r="A2203" s="1"/>
      <c r="B2203" s="8" t="str">
        <f t="shared" si="206"/>
        <v>Current Angle- Channel 88</v>
      </c>
      <c r="C2203" s="1">
        <f t="shared" si="207"/>
        <v>88</v>
      </c>
      <c r="D2203" s="10">
        <f t="shared" si="208"/>
        <v>6431</v>
      </c>
      <c r="F2203" s="17">
        <v>-1</v>
      </c>
      <c r="G2203" s="11" t="s">
        <v>246</v>
      </c>
      <c r="H2203" s="10">
        <f t="shared" si="209"/>
        <v>11710</v>
      </c>
      <c r="I2203" s="11">
        <f t="shared" si="210"/>
        <v>11711</v>
      </c>
      <c r="L2203" s="1" t="s">
        <v>121</v>
      </c>
    </row>
    <row r="2204" spans="1:12" ht="15" hidden="1" customHeight="1" outlineLevel="2" x14ac:dyDescent="0.25">
      <c r="A2204" s="1"/>
      <c r="B2204" s="8" t="str">
        <f t="shared" si="206"/>
        <v>Current Angle- Channel 89</v>
      </c>
      <c r="C2204" s="1">
        <f t="shared" si="207"/>
        <v>89</v>
      </c>
      <c r="D2204" s="10">
        <f t="shared" si="208"/>
        <v>6432</v>
      </c>
      <c r="F2204" s="17">
        <v>-1</v>
      </c>
      <c r="G2204" s="11" t="s">
        <v>246</v>
      </c>
      <c r="H2204" s="10">
        <f t="shared" si="209"/>
        <v>11712</v>
      </c>
      <c r="I2204" s="11">
        <f t="shared" si="210"/>
        <v>11713</v>
      </c>
      <c r="L2204" s="1" t="s">
        <v>121</v>
      </c>
    </row>
    <row r="2205" spans="1:12" ht="15" hidden="1" customHeight="1" outlineLevel="2" x14ac:dyDescent="0.25">
      <c r="A2205" s="1"/>
      <c r="B2205" s="8" t="str">
        <f t="shared" si="206"/>
        <v>Current Angle- Channel 90</v>
      </c>
      <c r="C2205" s="1">
        <f t="shared" si="207"/>
        <v>90</v>
      </c>
      <c r="D2205" s="10">
        <f t="shared" si="208"/>
        <v>6433</v>
      </c>
      <c r="F2205" s="17">
        <v>-1</v>
      </c>
      <c r="G2205" s="11" t="s">
        <v>246</v>
      </c>
      <c r="H2205" s="10">
        <f t="shared" si="209"/>
        <v>11714</v>
      </c>
      <c r="I2205" s="11">
        <f t="shared" si="210"/>
        <v>11715</v>
      </c>
      <c r="L2205" s="1" t="s">
        <v>121</v>
      </c>
    </row>
    <row r="2206" spans="1:12" ht="15" hidden="1" customHeight="1" outlineLevel="2" x14ac:dyDescent="0.25">
      <c r="A2206" s="1"/>
      <c r="B2206" s="8" t="str">
        <f t="shared" si="206"/>
        <v>Current Angle- Channel 91</v>
      </c>
      <c r="C2206" s="1">
        <f t="shared" si="207"/>
        <v>91</v>
      </c>
      <c r="D2206" s="10">
        <f t="shared" si="208"/>
        <v>6434</v>
      </c>
      <c r="F2206" s="17">
        <v>-1</v>
      </c>
      <c r="G2206" s="11" t="s">
        <v>246</v>
      </c>
      <c r="H2206" s="10">
        <f t="shared" si="209"/>
        <v>11716</v>
      </c>
      <c r="I2206" s="11">
        <f t="shared" si="210"/>
        <v>11717</v>
      </c>
      <c r="L2206" s="1" t="s">
        <v>121</v>
      </c>
    </row>
    <row r="2207" spans="1:12" ht="15" hidden="1" customHeight="1" outlineLevel="2" x14ac:dyDescent="0.25">
      <c r="A2207" s="1"/>
      <c r="B2207" s="8" t="str">
        <f t="shared" si="206"/>
        <v>Current Angle- Channel 92</v>
      </c>
      <c r="C2207" s="1">
        <f t="shared" si="207"/>
        <v>92</v>
      </c>
      <c r="D2207" s="10">
        <f t="shared" si="208"/>
        <v>6435</v>
      </c>
      <c r="F2207" s="17">
        <v>-1</v>
      </c>
      <c r="G2207" s="11" t="s">
        <v>246</v>
      </c>
      <c r="H2207" s="10">
        <f t="shared" si="209"/>
        <v>11718</v>
      </c>
      <c r="I2207" s="11">
        <f t="shared" si="210"/>
        <v>11719</v>
      </c>
      <c r="L2207" s="1" t="s">
        <v>121</v>
      </c>
    </row>
    <row r="2208" spans="1:12" ht="15" hidden="1" customHeight="1" outlineLevel="2" x14ac:dyDescent="0.25">
      <c r="A2208" s="1"/>
      <c r="B2208" s="8" t="str">
        <f t="shared" si="206"/>
        <v>Current Angle- Channel 93</v>
      </c>
      <c r="C2208" s="1">
        <f t="shared" si="207"/>
        <v>93</v>
      </c>
      <c r="D2208" s="10">
        <f t="shared" si="208"/>
        <v>6436</v>
      </c>
      <c r="F2208" s="17">
        <v>-1</v>
      </c>
      <c r="G2208" s="11" t="s">
        <v>246</v>
      </c>
      <c r="H2208" s="10">
        <f t="shared" si="209"/>
        <v>11720</v>
      </c>
      <c r="I2208" s="11">
        <f t="shared" si="210"/>
        <v>11721</v>
      </c>
      <c r="L2208" s="1" t="s">
        <v>121</v>
      </c>
    </row>
    <row r="2209" spans="1:16" ht="15.75" hidden="1" customHeight="1" outlineLevel="2" x14ac:dyDescent="0.25">
      <c r="B2209" s="8" t="str">
        <f t="shared" si="206"/>
        <v>Current Angle- Channel 94</v>
      </c>
      <c r="C2209" s="1">
        <f t="shared" si="207"/>
        <v>94</v>
      </c>
      <c r="D2209" s="10">
        <f t="shared" si="208"/>
        <v>6437</v>
      </c>
      <c r="F2209" s="17">
        <v>-1</v>
      </c>
      <c r="G2209" s="11" t="s">
        <v>246</v>
      </c>
      <c r="H2209" s="10">
        <f t="shared" si="209"/>
        <v>11722</v>
      </c>
      <c r="I2209" s="11">
        <f t="shared" si="210"/>
        <v>11723</v>
      </c>
      <c r="L2209" s="1" t="s">
        <v>121</v>
      </c>
    </row>
    <row r="2210" spans="1:16" ht="15.75" hidden="1" customHeight="1" outlineLevel="2" x14ac:dyDescent="0.25">
      <c r="B2210" s="8" t="str">
        <f t="shared" si="206"/>
        <v>Current Angle- Channel 95</v>
      </c>
      <c r="C2210" s="1">
        <f t="shared" si="207"/>
        <v>95</v>
      </c>
      <c r="D2210" s="10">
        <f t="shared" si="208"/>
        <v>6438</v>
      </c>
      <c r="F2210" s="17">
        <v>-1</v>
      </c>
      <c r="G2210" s="11" t="s">
        <v>246</v>
      </c>
      <c r="H2210" s="10">
        <f t="shared" si="209"/>
        <v>11724</v>
      </c>
      <c r="I2210" s="11">
        <f t="shared" si="210"/>
        <v>11725</v>
      </c>
      <c r="L2210" s="1" t="s">
        <v>121</v>
      </c>
    </row>
    <row r="2211" spans="1:16" ht="15.75" hidden="1" customHeight="1" outlineLevel="2" x14ac:dyDescent="0.25">
      <c r="B2211" s="8" t="str">
        <f t="shared" si="206"/>
        <v>Current Angle- Channel 96</v>
      </c>
      <c r="C2211" s="1">
        <f t="shared" si="207"/>
        <v>96</v>
      </c>
      <c r="D2211" s="10">
        <f t="shared" si="208"/>
        <v>6439</v>
      </c>
      <c r="F2211" s="17">
        <v>-1</v>
      </c>
      <c r="G2211" s="11" t="s">
        <v>246</v>
      </c>
      <c r="H2211" s="10">
        <f t="shared" si="209"/>
        <v>11726</v>
      </c>
      <c r="I2211" s="11">
        <f t="shared" si="210"/>
        <v>11727</v>
      </c>
      <c r="L2211" s="1" t="s">
        <v>121</v>
      </c>
    </row>
    <row r="2212" spans="1:16" outlineLevel="1" collapsed="1" x14ac:dyDescent="0.25"/>
    <row r="2213" spans="1:16" s="9" customFormat="1" outlineLevel="1" x14ac:dyDescent="0.25">
      <c r="A2213" s="7"/>
      <c r="B2213" s="8" t="s">
        <v>19</v>
      </c>
      <c r="C2213" s="8"/>
      <c r="D2213" s="10">
        <f>E2115+1</f>
        <v>6440</v>
      </c>
      <c r="E2213" s="1">
        <f>D2309</f>
        <v>6535</v>
      </c>
      <c r="F2213" s="17">
        <v>-1</v>
      </c>
      <c r="G2213" s="11" t="s">
        <v>219</v>
      </c>
      <c r="H2213" s="10">
        <f>I2115+1</f>
        <v>11728</v>
      </c>
      <c r="I2213" s="11">
        <f>I2309</f>
        <v>11919</v>
      </c>
      <c r="J2213" s="1"/>
      <c r="K2213" s="11"/>
      <c r="L2213" s="1" t="s">
        <v>121</v>
      </c>
      <c r="M2213" s="1"/>
      <c r="N2213" s="1"/>
      <c r="O2213" s="1"/>
      <c r="P2213" s="8">
        <f>65535*10^(-1)</f>
        <v>6553.5</v>
      </c>
    </row>
    <row r="2214" spans="1:16" ht="15.75" hidden="1" customHeight="1" outlineLevel="2" x14ac:dyDescent="0.25">
      <c r="B2214" s="8" t="str">
        <f>CONCATENATE("Percent THD - Channel ",C2214)</f>
        <v>Percent THD - Channel 1</v>
      </c>
      <c r="C2214" s="1">
        <v>1</v>
      </c>
      <c r="D2214" s="10">
        <f>D2213</f>
        <v>6440</v>
      </c>
      <c r="F2214" s="17">
        <v>-1</v>
      </c>
      <c r="G2214" s="11" t="s">
        <v>219</v>
      </c>
      <c r="H2214" s="10">
        <f>H2213</f>
        <v>11728</v>
      </c>
      <c r="I2214" s="11">
        <f>+H2214+1</f>
        <v>11729</v>
      </c>
      <c r="L2214" s="1" t="s">
        <v>121</v>
      </c>
    </row>
    <row r="2215" spans="1:16" ht="15.75" hidden="1" customHeight="1" outlineLevel="2" x14ac:dyDescent="0.25">
      <c r="B2215" s="8" t="str">
        <f t="shared" ref="B2215:B2278" si="211">CONCATENATE("Percent THD - Channel ",C2215)</f>
        <v>Percent THD - Channel 2</v>
      </c>
      <c r="C2215" s="1">
        <f t="shared" ref="C2215:C2246" si="212">C2214+1</f>
        <v>2</v>
      </c>
      <c r="D2215" s="10">
        <f t="shared" ref="D2215:D2246" si="213">D2214+1</f>
        <v>6441</v>
      </c>
      <c r="F2215" s="17">
        <v>-1</v>
      </c>
      <c r="G2215" s="11" t="s">
        <v>219</v>
      </c>
      <c r="H2215" s="10">
        <f>I2214+1</f>
        <v>11730</v>
      </c>
      <c r="I2215" s="11">
        <f>+H2215+1</f>
        <v>11731</v>
      </c>
      <c r="L2215" s="1" t="s">
        <v>121</v>
      </c>
    </row>
    <row r="2216" spans="1:16" ht="15.75" hidden="1" customHeight="1" outlineLevel="2" x14ac:dyDescent="0.25">
      <c r="B2216" s="8" t="str">
        <f t="shared" si="211"/>
        <v>Percent THD - Channel 3</v>
      </c>
      <c r="C2216" s="1">
        <f t="shared" si="212"/>
        <v>3</v>
      </c>
      <c r="D2216" s="10">
        <f t="shared" si="213"/>
        <v>6442</v>
      </c>
      <c r="F2216" s="17">
        <v>-1</v>
      </c>
      <c r="G2216" s="11" t="s">
        <v>219</v>
      </c>
      <c r="H2216" s="10">
        <f t="shared" ref="H2216:H2279" si="214">I2215+1</f>
        <v>11732</v>
      </c>
      <c r="I2216" s="11">
        <f t="shared" ref="I2216:I2279" si="215">+H2216+1</f>
        <v>11733</v>
      </c>
      <c r="L2216" s="1" t="s">
        <v>121</v>
      </c>
    </row>
    <row r="2217" spans="1:16" ht="15.75" hidden="1" customHeight="1" outlineLevel="2" x14ac:dyDescent="0.25">
      <c r="B2217" s="8" t="str">
        <f t="shared" si="211"/>
        <v>Percent THD - Channel 4</v>
      </c>
      <c r="C2217" s="1">
        <f t="shared" si="212"/>
        <v>4</v>
      </c>
      <c r="D2217" s="10">
        <f t="shared" si="213"/>
        <v>6443</v>
      </c>
      <c r="F2217" s="17">
        <v>-1</v>
      </c>
      <c r="G2217" s="11" t="s">
        <v>219</v>
      </c>
      <c r="H2217" s="10">
        <f t="shared" si="214"/>
        <v>11734</v>
      </c>
      <c r="I2217" s="11">
        <f t="shared" si="215"/>
        <v>11735</v>
      </c>
      <c r="L2217" s="1" t="s">
        <v>121</v>
      </c>
    </row>
    <row r="2218" spans="1:16" ht="15.75" hidden="1" customHeight="1" outlineLevel="2" x14ac:dyDescent="0.25">
      <c r="B2218" s="8" t="str">
        <f t="shared" si="211"/>
        <v>Percent THD - Channel 5</v>
      </c>
      <c r="C2218" s="1">
        <f t="shared" si="212"/>
        <v>5</v>
      </c>
      <c r="D2218" s="10">
        <f t="shared" si="213"/>
        <v>6444</v>
      </c>
      <c r="F2218" s="17">
        <v>-1</v>
      </c>
      <c r="G2218" s="11" t="s">
        <v>219</v>
      </c>
      <c r="H2218" s="10">
        <f t="shared" si="214"/>
        <v>11736</v>
      </c>
      <c r="I2218" s="11">
        <f t="shared" si="215"/>
        <v>11737</v>
      </c>
      <c r="L2218" s="1" t="s">
        <v>121</v>
      </c>
    </row>
    <row r="2219" spans="1:16" ht="15.75" hidden="1" customHeight="1" outlineLevel="2" x14ac:dyDescent="0.25">
      <c r="B2219" s="8" t="str">
        <f t="shared" si="211"/>
        <v>Percent THD - Channel 6</v>
      </c>
      <c r="C2219" s="1">
        <f t="shared" si="212"/>
        <v>6</v>
      </c>
      <c r="D2219" s="10">
        <f t="shared" si="213"/>
        <v>6445</v>
      </c>
      <c r="F2219" s="17">
        <v>-1</v>
      </c>
      <c r="G2219" s="11" t="s">
        <v>219</v>
      </c>
      <c r="H2219" s="10">
        <f t="shared" si="214"/>
        <v>11738</v>
      </c>
      <c r="I2219" s="11">
        <f t="shared" si="215"/>
        <v>11739</v>
      </c>
      <c r="L2219" s="1" t="s">
        <v>121</v>
      </c>
    </row>
    <row r="2220" spans="1:16" ht="15.75" hidden="1" customHeight="1" outlineLevel="2" x14ac:dyDescent="0.25">
      <c r="B2220" s="8" t="str">
        <f t="shared" si="211"/>
        <v>Percent THD - Channel 7</v>
      </c>
      <c r="C2220" s="1">
        <f t="shared" si="212"/>
        <v>7</v>
      </c>
      <c r="D2220" s="10">
        <f t="shared" si="213"/>
        <v>6446</v>
      </c>
      <c r="F2220" s="17">
        <v>-1</v>
      </c>
      <c r="G2220" s="11" t="s">
        <v>219</v>
      </c>
      <c r="H2220" s="10">
        <f t="shared" si="214"/>
        <v>11740</v>
      </c>
      <c r="I2220" s="11">
        <f t="shared" si="215"/>
        <v>11741</v>
      </c>
      <c r="L2220" s="1" t="s">
        <v>121</v>
      </c>
    </row>
    <row r="2221" spans="1:16" ht="15.75" hidden="1" customHeight="1" outlineLevel="2" x14ac:dyDescent="0.25">
      <c r="B2221" s="8" t="str">
        <f t="shared" si="211"/>
        <v>Percent THD - Channel 8</v>
      </c>
      <c r="C2221" s="1">
        <f t="shared" si="212"/>
        <v>8</v>
      </c>
      <c r="D2221" s="10">
        <f t="shared" si="213"/>
        <v>6447</v>
      </c>
      <c r="F2221" s="17">
        <v>-1</v>
      </c>
      <c r="G2221" s="11" t="s">
        <v>219</v>
      </c>
      <c r="H2221" s="10">
        <f t="shared" si="214"/>
        <v>11742</v>
      </c>
      <c r="I2221" s="11">
        <f t="shared" si="215"/>
        <v>11743</v>
      </c>
      <c r="L2221" s="1" t="s">
        <v>121</v>
      </c>
    </row>
    <row r="2222" spans="1:16" ht="15.75" hidden="1" customHeight="1" outlineLevel="2" x14ac:dyDescent="0.25">
      <c r="B2222" s="8" t="str">
        <f t="shared" si="211"/>
        <v>Percent THD - Channel 9</v>
      </c>
      <c r="C2222" s="1">
        <f t="shared" si="212"/>
        <v>9</v>
      </c>
      <c r="D2222" s="10">
        <f t="shared" si="213"/>
        <v>6448</v>
      </c>
      <c r="F2222" s="17">
        <v>-1</v>
      </c>
      <c r="G2222" s="11" t="s">
        <v>219</v>
      </c>
      <c r="H2222" s="10">
        <f t="shared" si="214"/>
        <v>11744</v>
      </c>
      <c r="I2222" s="11">
        <f t="shared" si="215"/>
        <v>11745</v>
      </c>
      <c r="L2222" s="1" t="s">
        <v>121</v>
      </c>
    </row>
    <row r="2223" spans="1:16" ht="15.75" hidden="1" customHeight="1" outlineLevel="2" x14ac:dyDescent="0.25">
      <c r="B2223" s="8" t="str">
        <f t="shared" si="211"/>
        <v>Percent THD - Channel 10</v>
      </c>
      <c r="C2223" s="1">
        <f t="shared" si="212"/>
        <v>10</v>
      </c>
      <c r="D2223" s="10">
        <f t="shared" si="213"/>
        <v>6449</v>
      </c>
      <c r="F2223" s="17">
        <v>-1</v>
      </c>
      <c r="G2223" s="11" t="s">
        <v>219</v>
      </c>
      <c r="H2223" s="10">
        <f t="shared" si="214"/>
        <v>11746</v>
      </c>
      <c r="I2223" s="11">
        <f t="shared" si="215"/>
        <v>11747</v>
      </c>
      <c r="L2223" s="1" t="s">
        <v>121</v>
      </c>
    </row>
    <row r="2224" spans="1:16" ht="15.75" hidden="1" customHeight="1" outlineLevel="2" x14ac:dyDescent="0.25">
      <c r="B2224" s="8" t="str">
        <f t="shared" si="211"/>
        <v>Percent THD - Channel 11</v>
      </c>
      <c r="C2224" s="1">
        <f t="shared" si="212"/>
        <v>11</v>
      </c>
      <c r="D2224" s="10">
        <f t="shared" si="213"/>
        <v>6450</v>
      </c>
      <c r="F2224" s="17">
        <v>-1</v>
      </c>
      <c r="G2224" s="11" t="s">
        <v>219</v>
      </c>
      <c r="H2224" s="10">
        <f t="shared" si="214"/>
        <v>11748</v>
      </c>
      <c r="I2224" s="11">
        <f t="shared" si="215"/>
        <v>11749</v>
      </c>
      <c r="L2224" s="1" t="s">
        <v>121</v>
      </c>
    </row>
    <row r="2225" spans="1:12" ht="15" hidden="1" customHeight="1" outlineLevel="2" x14ac:dyDescent="0.25">
      <c r="A2225" s="1"/>
      <c r="B2225" s="8" t="str">
        <f t="shared" si="211"/>
        <v>Percent THD - Channel 12</v>
      </c>
      <c r="C2225" s="1">
        <f t="shared" si="212"/>
        <v>12</v>
      </c>
      <c r="D2225" s="10">
        <f t="shared" si="213"/>
        <v>6451</v>
      </c>
      <c r="F2225" s="17">
        <v>-1</v>
      </c>
      <c r="G2225" s="11" t="s">
        <v>219</v>
      </c>
      <c r="H2225" s="10">
        <f t="shared" si="214"/>
        <v>11750</v>
      </c>
      <c r="I2225" s="11">
        <f t="shared" si="215"/>
        <v>11751</v>
      </c>
      <c r="L2225" s="1" t="s">
        <v>121</v>
      </c>
    </row>
    <row r="2226" spans="1:12" ht="15" hidden="1" customHeight="1" outlineLevel="2" x14ac:dyDescent="0.25">
      <c r="A2226" s="1"/>
      <c r="B2226" s="8" t="str">
        <f t="shared" si="211"/>
        <v>Percent THD - Channel 13</v>
      </c>
      <c r="C2226" s="1">
        <f t="shared" si="212"/>
        <v>13</v>
      </c>
      <c r="D2226" s="10">
        <f t="shared" si="213"/>
        <v>6452</v>
      </c>
      <c r="F2226" s="17">
        <v>-1</v>
      </c>
      <c r="G2226" s="11" t="s">
        <v>219</v>
      </c>
      <c r="H2226" s="10">
        <f t="shared" si="214"/>
        <v>11752</v>
      </c>
      <c r="I2226" s="11">
        <f t="shared" si="215"/>
        <v>11753</v>
      </c>
      <c r="L2226" s="1" t="s">
        <v>121</v>
      </c>
    </row>
    <row r="2227" spans="1:12" ht="15" hidden="1" customHeight="1" outlineLevel="2" x14ac:dyDescent="0.25">
      <c r="A2227" s="1"/>
      <c r="B2227" s="8" t="str">
        <f t="shared" si="211"/>
        <v>Percent THD - Channel 14</v>
      </c>
      <c r="C2227" s="1">
        <f t="shared" si="212"/>
        <v>14</v>
      </c>
      <c r="D2227" s="10">
        <f t="shared" si="213"/>
        <v>6453</v>
      </c>
      <c r="F2227" s="17">
        <v>-1</v>
      </c>
      <c r="G2227" s="11" t="s">
        <v>219</v>
      </c>
      <c r="H2227" s="10">
        <f t="shared" si="214"/>
        <v>11754</v>
      </c>
      <c r="I2227" s="11">
        <f t="shared" si="215"/>
        <v>11755</v>
      </c>
      <c r="L2227" s="1" t="s">
        <v>121</v>
      </c>
    </row>
    <row r="2228" spans="1:12" ht="15" hidden="1" customHeight="1" outlineLevel="2" x14ac:dyDescent="0.25">
      <c r="A2228" s="1"/>
      <c r="B2228" s="8" t="str">
        <f t="shared" si="211"/>
        <v>Percent THD - Channel 15</v>
      </c>
      <c r="C2228" s="1">
        <f t="shared" si="212"/>
        <v>15</v>
      </c>
      <c r="D2228" s="10">
        <f t="shared" si="213"/>
        <v>6454</v>
      </c>
      <c r="F2228" s="17">
        <v>-1</v>
      </c>
      <c r="G2228" s="11" t="s">
        <v>219</v>
      </c>
      <c r="H2228" s="10">
        <f t="shared" si="214"/>
        <v>11756</v>
      </c>
      <c r="I2228" s="11">
        <f t="shared" si="215"/>
        <v>11757</v>
      </c>
      <c r="L2228" s="1" t="s">
        <v>121</v>
      </c>
    </row>
    <row r="2229" spans="1:12" ht="15" hidden="1" customHeight="1" outlineLevel="2" x14ac:dyDescent="0.25">
      <c r="A2229" s="1"/>
      <c r="B2229" s="8" t="str">
        <f t="shared" si="211"/>
        <v>Percent THD - Channel 16</v>
      </c>
      <c r="C2229" s="1">
        <f t="shared" si="212"/>
        <v>16</v>
      </c>
      <c r="D2229" s="10">
        <f t="shared" si="213"/>
        <v>6455</v>
      </c>
      <c r="F2229" s="17">
        <v>-1</v>
      </c>
      <c r="G2229" s="11" t="s">
        <v>219</v>
      </c>
      <c r="H2229" s="10">
        <f t="shared" si="214"/>
        <v>11758</v>
      </c>
      <c r="I2229" s="11">
        <f t="shared" si="215"/>
        <v>11759</v>
      </c>
      <c r="L2229" s="1" t="s">
        <v>121</v>
      </c>
    </row>
    <row r="2230" spans="1:12" ht="15" hidden="1" customHeight="1" outlineLevel="2" x14ac:dyDescent="0.25">
      <c r="A2230" s="1"/>
      <c r="B2230" s="8" t="str">
        <f t="shared" si="211"/>
        <v>Percent THD - Channel 17</v>
      </c>
      <c r="C2230" s="1">
        <f t="shared" si="212"/>
        <v>17</v>
      </c>
      <c r="D2230" s="10">
        <f t="shared" si="213"/>
        <v>6456</v>
      </c>
      <c r="F2230" s="17">
        <v>-1</v>
      </c>
      <c r="G2230" s="11" t="s">
        <v>219</v>
      </c>
      <c r="H2230" s="10">
        <f t="shared" si="214"/>
        <v>11760</v>
      </c>
      <c r="I2230" s="11">
        <f t="shared" si="215"/>
        <v>11761</v>
      </c>
      <c r="L2230" s="1" t="s">
        <v>121</v>
      </c>
    </row>
    <row r="2231" spans="1:12" ht="15" hidden="1" customHeight="1" outlineLevel="2" x14ac:dyDescent="0.25">
      <c r="A2231" s="1"/>
      <c r="B2231" s="8" t="str">
        <f t="shared" si="211"/>
        <v>Percent THD - Channel 18</v>
      </c>
      <c r="C2231" s="1">
        <f t="shared" si="212"/>
        <v>18</v>
      </c>
      <c r="D2231" s="10">
        <f t="shared" si="213"/>
        <v>6457</v>
      </c>
      <c r="F2231" s="17">
        <v>-1</v>
      </c>
      <c r="G2231" s="11" t="s">
        <v>219</v>
      </c>
      <c r="H2231" s="10">
        <f t="shared" si="214"/>
        <v>11762</v>
      </c>
      <c r="I2231" s="11">
        <f t="shared" si="215"/>
        <v>11763</v>
      </c>
      <c r="L2231" s="1" t="s">
        <v>121</v>
      </c>
    </row>
    <row r="2232" spans="1:12" ht="15" hidden="1" customHeight="1" outlineLevel="2" x14ac:dyDescent="0.25">
      <c r="A2232" s="1"/>
      <c r="B2232" s="8" t="str">
        <f t="shared" si="211"/>
        <v>Percent THD - Channel 19</v>
      </c>
      <c r="C2232" s="1">
        <f t="shared" si="212"/>
        <v>19</v>
      </c>
      <c r="D2232" s="10">
        <f t="shared" si="213"/>
        <v>6458</v>
      </c>
      <c r="F2232" s="17">
        <v>-1</v>
      </c>
      <c r="G2232" s="11" t="s">
        <v>219</v>
      </c>
      <c r="H2232" s="10">
        <f t="shared" si="214"/>
        <v>11764</v>
      </c>
      <c r="I2232" s="11">
        <f t="shared" si="215"/>
        <v>11765</v>
      </c>
      <c r="L2232" s="1" t="s">
        <v>121</v>
      </c>
    </row>
    <row r="2233" spans="1:12" ht="15" hidden="1" customHeight="1" outlineLevel="2" x14ac:dyDescent="0.25">
      <c r="A2233" s="1"/>
      <c r="B2233" s="8" t="str">
        <f t="shared" si="211"/>
        <v>Percent THD - Channel 20</v>
      </c>
      <c r="C2233" s="1">
        <f t="shared" si="212"/>
        <v>20</v>
      </c>
      <c r="D2233" s="10">
        <f t="shared" si="213"/>
        <v>6459</v>
      </c>
      <c r="F2233" s="17">
        <v>-1</v>
      </c>
      <c r="G2233" s="11" t="s">
        <v>219</v>
      </c>
      <c r="H2233" s="10">
        <f t="shared" si="214"/>
        <v>11766</v>
      </c>
      <c r="I2233" s="11">
        <f t="shared" si="215"/>
        <v>11767</v>
      </c>
      <c r="L2233" s="1" t="s">
        <v>121</v>
      </c>
    </row>
    <row r="2234" spans="1:12" ht="15" hidden="1" customHeight="1" outlineLevel="2" x14ac:dyDescent="0.25">
      <c r="A2234" s="1"/>
      <c r="B2234" s="8" t="str">
        <f t="shared" si="211"/>
        <v>Percent THD - Channel 21</v>
      </c>
      <c r="C2234" s="1">
        <f t="shared" si="212"/>
        <v>21</v>
      </c>
      <c r="D2234" s="10">
        <f t="shared" si="213"/>
        <v>6460</v>
      </c>
      <c r="F2234" s="17">
        <v>-1</v>
      </c>
      <c r="G2234" s="11" t="s">
        <v>219</v>
      </c>
      <c r="H2234" s="10">
        <f t="shared" si="214"/>
        <v>11768</v>
      </c>
      <c r="I2234" s="11">
        <f t="shared" si="215"/>
        <v>11769</v>
      </c>
      <c r="L2234" s="1" t="s">
        <v>121</v>
      </c>
    </row>
    <row r="2235" spans="1:12" ht="15" hidden="1" customHeight="1" outlineLevel="2" x14ac:dyDescent="0.25">
      <c r="A2235" s="1"/>
      <c r="B2235" s="8" t="str">
        <f t="shared" si="211"/>
        <v>Percent THD - Channel 22</v>
      </c>
      <c r="C2235" s="1">
        <f t="shared" si="212"/>
        <v>22</v>
      </c>
      <c r="D2235" s="10">
        <f t="shared" si="213"/>
        <v>6461</v>
      </c>
      <c r="F2235" s="17">
        <v>-1</v>
      </c>
      <c r="G2235" s="11" t="s">
        <v>219</v>
      </c>
      <c r="H2235" s="10">
        <f t="shared" si="214"/>
        <v>11770</v>
      </c>
      <c r="I2235" s="11">
        <f t="shared" si="215"/>
        <v>11771</v>
      </c>
      <c r="L2235" s="1" t="s">
        <v>121</v>
      </c>
    </row>
    <row r="2236" spans="1:12" ht="15" hidden="1" customHeight="1" outlineLevel="2" x14ac:dyDescent="0.25">
      <c r="A2236" s="1"/>
      <c r="B2236" s="8" t="str">
        <f t="shared" si="211"/>
        <v>Percent THD - Channel 23</v>
      </c>
      <c r="C2236" s="1">
        <f t="shared" si="212"/>
        <v>23</v>
      </c>
      <c r="D2236" s="10">
        <f t="shared" si="213"/>
        <v>6462</v>
      </c>
      <c r="F2236" s="17">
        <v>-1</v>
      </c>
      <c r="G2236" s="11" t="s">
        <v>219</v>
      </c>
      <c r="H2236" s="10">
        <f t="shared" si="214"/>
        <v>11772</v>
      </c>
      <c r="I2236" s="11">
        <f t="shared" si="215"/>
        <v>11773</v>
      </c>
      <c r="L2236" s="1" t="s">
        <v>121</v>
      </c>
    </row>
    <row r="2237" spans="1:12" ht="15" hidden="1" customHeight="1" outlineLevel="2" x14ac:dyDescent="0.25">
      <c r="A2237" s="1"/>
      <c r="B2237" s="8" t="str">
        <f t="shared" si="211"/>
        <v>Percent THD - Channel 24</v>
      </c>
      <c r="C2237" s="1">
        <f t="shared" si="212"/>
        <v>24</v>
      </c>
      <c r="D2237" s="10">
        <f t="shared" si="213"/>
        <v>6463</v>
      </c>
      <c r="F2237" s="17">
        <v>-1</v>
      </c>
      <c r="G2237" s="11" t="s">
        <v>219</v>
      </c>
      <c r="H2237" s="10">
        <f t="shared" si="214"/>
        <v>11774</v>
      </c>
      <c r="I2237" s="11">
        <f t="shared" si="215"/>
        <v>11775</v>
      </c>
      <c r="L2237" s="1" t="s">
        <v>121</v>
      </c>
    </row>
    <row r="2238" spans="1:12" ht="15" hidden="1" customHeight="1" outlineLevel="2" x14ac:dyDescent="0.25">
      <c r="A2238" s="1"/>
      <c r="B2238" s="8" t="str">
        <f t="shared" si="211"/>
        <v>Percent THD - Channel 25</v>
      </c>
      <c r="C2238" s="1">
        <f t="shared" si="212"/>
        <v>25</v>
      </c>
      <c r="D2238" s="10">
        <f t="shared" si="213"/>
        <v>6464</v>
      </c>
      <c r="F2238" s="17">
        <v>-1</v>
      </c>
      <c r="G2238" s="11" t="s">
        <v>219</v>
      </c>
      <c r="H2238" s="10">
        <f t="shared" si="214"/>
        <v>11776</v>
      </c>
      <c r="I2238" s="11">
        <f t="shared" si="215"/>
        <v>11777</v>
      </c>
      <c r="L2238" s="1" t="s">
        <v>121</v>
      </c>
    </row>
    <row r="2239" spans="1:12" ht="15" hidden="1" customHeight="1" outlineLevel="2" x14ac:dyDescent="0.25">
      <c r="A2239" s="1"/>
      <c r="B2239" s="8" t="str">
        <f t="shared" si="211"/>
        <v>Percent THD - Channel 26</v>
      </c>
      <c r="C2239" s="1">
        <f t="shared" si="212"/>
        <v>26</v>
      </c>
      <c r="D2239" s="10">
        <f t="shared" si="213"/>
        <v>6465</v>
      </c>
      <c r="F2239" s="17">
        <v>-1</v>
      </c>
      <c r="G2239" s="11" t="s">
        <v>219</v>
      </c>
      <c r="H2239" s="10">
        <f t="shared" si="214"/>
        <v>11778</v>
      </c>
      <c r="I2239" s="11">
        <f t="shared" si="215"/>
        <v>11779</v>
      </c>
      <c r="L2239" s="1" t="s">
        <v>121</v>
      </c>
    </row>
    <row r="2240" spans="1:12" ht="15" hidden="1" customHeight="1" outlineLevel="2" x14ac:dyDescent="0.25">
      <c r="A2240" s="1"/>
      <c r="B2240" s="8" t="str">
        <f t="shared" si="211"/>
        <v>Percent THD - Channel 27</v>
      </c>
      <c r="C2240" s="1">
        <f t="shared" si="212"/>
        <v>27</v>
      </c>
      <c r="D2240" s="10">
        <f t="shared" si="213"/>
        <v>6466</v>
      </c>
      <c r="F2240" s="17">
        <v>-1</v>
      </c>
      <c r="G2240" s="11" t="s">
        <v>219</v>
      </c>
      <c r="H2240" s="10">
        <f t="shared" si="214"/>
        <v>11780</v>
      </c>
      <c r="I2240" s="11">
        <f t="shared" si="215"/>
        <v>11781</v>
      </c>
      <c r="L2240" s="1" t="s">
        <v>121</v>
      </c>
    </row>
    <row r="2241" spans="1:12" ht="15" hidden="1" customHeight="1" outlineLevel="2" x14ac:dyDescent="0.25">
      <c r="A2241" s="1"/>
      <c r="B2241" s="8" t="str">
        <f t="shared" si="211"/>
        <v>Percent THD - Channel 28</v>
      </c>
      <c r="C2241" s="1">
        <f t="shared" si="212"/>
        <v>28</v>
      </c>
      <c r="D2241" s="10">
        <f t="shared" si="213"/>
        <v>6467</v>
      </c>
      <c r="F2241" s="17">
        <v>-1</v>
      </c>
      <c r="G2241" s="11" t="s">
        <v>219</v>
      </c>
      <c r="H2241" s="10">
        <f t="shared" si="214"/>
        <v>11782</v>
      </c>
      <c r="I2241" s="11">
        <f t="shared" si="215"/>
        <v>11783</v>
      </c>
      <c r="L2241" s="1" t="s">
        <v>121</v>
      </c>
    </row>
    <row r="2242" spans="1:12" ht="15" hidden="1" customHeight="1" outlineLevel="2" x14ac:dyDescent="0.25">
      <c r="A2242" s="1"/>
      <c r="B2242" s="8" t="str">
        <f t="shared" si="211"/>
        <v>Percent THD - Channel 29</v>
      </c>
      <c r="C2242" s="1">
        <f t="shared" si="212"/>
        <v>29</v>
      </c>
      <c r="D2242" s="10">
        <f t="shared" si="213"/>
        <v>6468</v>
      </c>
      <c r="F2242" s="17">
        <v>-1</v>
      </c>
      <c r="G2242" s="11" t="s">
        <v>219</v>
      </c>
      <c r="H2242" s="10">
        <f t="shared" si="214"/>
        <v>11784</v>
      </c>
      <c r="I2242" s="11">
        <f t="shared" si="215"/>
        <v>11785</v>
      </c>
      <c r="L2242" s="1" t="s">
        <v>121</v>
      </c>
    </row>
    <row r="2243" spans="1:12" ht="15" hidden="1" customHeight="1" outlineLevel="2" x14ac:dyDescent="0.25">
      <c r="A2243" s="1"/>
      <c r="B2243" s="8" t="str">
        <f t="shared" si="211"/>
        <v>Percent THD - Channel 30</v>
      </c>
      <c r="C2243" s="1">
        <f t="shared" si="212"/>
        <v>30</v>
      </c>
      <c r="D2243" s="10">
        <f t="shared" si="213"/>
        <v>6469</v>
      </c>
      <c r="F2243" s="17">
        <v>-1</v>
      </c>
      <c r="G2243" s="11" t="s">
        <v>219</v>
      </c>
      <c r="H2243" s="10">
        <f t="shared" si="214"/>
        <v>11786</v>
      </c>
      <c r="I2243" s="11">
        <f t="shared" si="215"/>
        <v>11787</v>
      </c>
      <c r="L2243" s="1" t="s">
        <v>121</v>
      </c>
    </row>
    <row r="2244" spans="1:12" ht="15" hidden="1" customHeight="1" outlineLevel="2" x14ac:dyDescent="0.25">
      <c r="A2244" s="1"/>
      <c r="B2244" s="8" t="str">
        <f t="shared" si="211"/>
        <v>Percent THD - Channel 31</v>
      </c>
      <c r="C2244" s="1">
        <f t="shared" si="212"/>
        <v>31</v>
      </c>
      <c r="D2244" s="10">
        <f t="shared" si="213"/>
        <v>6470</v>
      </c>
      <c r="F2244" s="17">
        <v>-1</v>
      </c>
      <c r="G2244" s="11" t="s">
        <v>219</v>
      </c>
      <c r="H2244" s="10">
        <f t="shared" si="214"/>
        <v>11788</v>
      </c>
      <c r="I2244" s="11">
        <f t="shared" si="215"/>
        <v>11789</v>
      </c>
      <c r="L2244" s="1" t="s">
        <v>121</v>
      </c>
    </row>
    <row r="2245" spans="1:12" ht="15" hidden="1" customHeight="1" outlineLevel="2" x14ac:dyDescent="0.25">
      <c r="A2245" s="1"/>
      <c r="B2245" s="8" t="str">
        <f t="shared" si="211"/>
        <v>Percent THD - Channel 32</v>
      </c>
      <c r="C2245" s="1">
        <f t="shared" si="212"/>
        <v>32</v>
      </c>
      <c r="D2245" s="10">
        <f t="shared" si="213"/>
        <v>6471</v>
      </c>
      <c r="F2245" s="17">
        <v>-1</v>
      </c>
      <c r="G2245" s="11" t="s">
        <v>219</v>
      </c>
      <c r="H2245" s="10">
        <f t="shared" si="214"/>
        <v>11790</v>
      </c>
      <c r="I2245" s="11">
        <f t="shared" si="215"/>
        <v>11791</v>
      </c>
      <c r="L2245" s="1" t="s">
        <v>121</v>
      </c>
    </row>
    <row r="2246" spans="1:12" ht="15" hidden="1" customHeight="1" outlineLevel="2" x14ac:dyDescent="0.25">
      <c r="A2246" s="1"/>
      <c r="B2246" s="8" t="str">
        <f t="shared" si="211"/>
        <v>Percent THD - Channel 33</v>
      </c>
      <c r="C2246" s="1">
        <f t="shared" si="212"/>
        <v>33</v>
      </c>
      <c r="D2246" s="10">
        <f t="shared" si="213"/>
        <v>6472</v>
      </c>
      <c r="F2246" s="17">
        <v>-1</v>
      </c>
      <c r="G2246" s="11" t="s">
        <v>219</v>
      </c>
      <c r="H2246" s="10">
        <f t="shared" si="214"/>
        <v>11792</v>
      </c>
      <c r="I2246" s="11">
        <f t="shared" si="215"/>
        <v>11793</v>
      </c>
      <c r="L2246" s="1" t="s">
        <v>121</v>
      </c>
    </row>
    <row r="2247" spans="1:12" ht="15" hidden="1" customHeight="1" outlineLevel="2" x14ac:dyDescent="0.25">
      <c r="A2247" s="1"/>
      <c r="B2247" s="8" t="str">
        <f t="shared" si="211"/>
        <v>Percent THD - Channel 34</v>
      </c>
      <c r="C2247" s="1">
        <f t="shared" ref="C2247:C2278" si="216">C2246+1</f>
        <v>34</v>
      </c>
      <c r="D2247" s="10">
        <f t="shared" ref="D2247:D2278" si="217">D2246+1</f>
        <v>6473</v>
      </c>
      <c r="F2247" s="17">
        <v>-1</v>
      </c>
      <c r="G2247" s="11" t="s">
        <v>219</v>
      </c>
      <c r="H2247" s="10">
        <f t="shared" si="214"/>
        <v>11794</v>
      </c>
      <c r="I2247" s="11">
        <f t="shared" si="215"/>
        <v>11795</v>
      </c>
      <c r="L2247" s="1" t="s">
        <v>121</v>
      </c>
    </row>
    <row r="2248" spans="1:12" ht="15" hidden="1" customHeight="1" outlineLevel="2" x14ac:dyDescent="0.25">
      <c r="A2248" s="1"/>
      <c r="B2248" s="8" t="str">
        <f t="shared" si="211"/>
        <v>Percent THD - Channel 35</v>
      </c>
      <c r="C2248" s="1">
        <f t="shared" si="216"/>
        <v>35</v>
      </c>
      <c r="D2248" s="10">
        <f t="shared" si="217"/>
        <v>6474</v>
      </c>
      <c r="F2248" s="17">
        <v>-1</v>
      </c>
      <c r="G2248" s="11" t="s">
        <v>219</v>
      </c>
      <c r="H2248" s="10">
        <f t="shared" si="214"/>
        <v>11796</v>
      </c>
      <c r="I2248" s="11">
        <f t="shared" si="215"/>
        <v>11797</v>
      </c>
      <c r="L2248" s="1" t="s">
        <v>121</v>
      </c>
    </row>
    <row r="2249" spans="1:12" ht="15" hidden="1" customHeight="1" outlineLevel="2" x14ac:dyDescent="0.25">
      <c r="A2249" s="1"/>
      <c r="B2249" s="8" t="str">
        <f t="shared" si="211"/>
        <v>Percent THD - Channel 36</v>
      </c>
      <c r="C2249" s="1">
        <f t="shared" si="216"/>
        <v>36</v>
      </c>
      <c r="D2249" s="10">
        <f t="shared" si="217"/>
        <v>6475</v>
      </c>
      <c r="F2249" s="17">
        <v>-1</v>
      </c>
      <c r="G2249" s="11" t="s">
        <v>219</v>
      </c>
      <c r="H2249" s="10">
        <f t="shared" si="214"/>
        <v>11798</v>
      </c>
      <c r="I2249" s="11">
        <f t="shared" si="215"/>
        <v>11799</v>
      </c>
      <c r="L2249" s="1" t="s">
        <v>121</v>
      </c>
    </row>
    <row r="2250" spans="1:12" ht="15" hidden="1" customHeight="1" outlineLevel="2" x14ac:dyDescent="0.25">
      <c r="A2250" s="1"/>
      <c r="B2250" s="8" t="str">
        <f t="shared" si="211"/>
        <v>Percent THD - Channel 37</v>
      </c>
      <c r="C2250" s="1">
        <f t="shared" si="216"/>
        <v>37</v>
      </c>
      <c r="D2250" s="10">
        <f t="shared" si="217"/>
        <v>6476</v>
      </c>
      <c r="F2250" s="17">
        <v>-1</v>
      </c>
      <c r="G2250" s="11" t="s">
        <v>219</v>
      </c>
      <c r="H2250" s="10">
        <f t="shared" si="214"/>
        <v>11800</v>
      </c>
      <c r="I2250" s="11">
        <f t="shared" si="215"/>
        <v>11801</v>
      </c>
      <c r="L2250" s="1" t="s">
        <v>121</v>
      </c>
    </row>
    <row r="2251" spans="1:12" ht="15" hidden="1" customHeight="1" outlineLevel="2" x14ac:dyDescent="0.25">
      <c r="A2251" s="1"/>
      <c r="B2251" s="8" t="str">
        <f t="shared" si="211"/>
        <v>Percent THD - Channel 38</v>
      </c>
      <c r="C2251" s="1">
        <f t="shared" si="216"/>
        <v>38</v>
      </c>
      <c r="D2251" s="10">
        <f t="shared" si="217"/>
        <v>6477</v>
      </c>
      <c r="F2251" s="17">
        <v>-1</v>
      </c>
      <c r="G2251" s="11" t="s">
        <v>219</v>
      </c>
      <c r="H2251" s="10">
        <f t="shared" si="214"/>
        <v>11802</v>
      </c>
      <c r="I2251" s="11">
        <f t="shared" si="215"/>
        <v>11803</v>
      </c>
      <c r="L2251" s="1" t="s">
        <v>121</v>
      </c>
    </row>
    <row r="2252" spans="1:12" ht="15" hidden="1" customHeight="1" outlineLevel="2" x14ac:dyDescent="0.25">
      <c r="A2252" s="1"/>
      <c r="B2252" s="8" t="str">
        <f t="shared" si="211"/>
        <v>Percent THD - Channel 39</v>
      </c>
      <c r="C2252" s="1">
        <f t="shared" si="216"/>
        <v>39</v>
      </c>
      <c r="D2252" s="10">
        <f t="shared" si="217"/>
        <v>6478</v>
      </c>
      <c r="F2252" s="17">
        <v>-1</v>
      </c>
      <c r="G2252" s="11" t="s">
        <v>219</v>
      </c>
      <c r="H2252" s="10">
        <f t="shared" si="214"/>
        <v>11804</v>
      </c>
      <c r="I2252" s="11">
        <f t="shared" si="215"/>
        <v>11805</v>
      </c>
      <c r="L2252" s="1" t="s">
        <v>121</v>
      </c>
    </row>
    <row r="2253" spans="1:12" ht="15" hidden="1" customHeight="1" outlineLevel="2" x14ac:dyDescent="0.25">
      <c r="A2253" s="1"/>
      <c r="B2253" s="8" t="str">
        <f t="shared" si="211"/>
        <v>Percent THD - Channel 40</v>
      </c>
      <c r="C2253" s="1">
        <f t="shared" si="216"/>
        <v>40</v>
      </c>
      <c r="D2253" s="10">
        <f t="shared" si="217"/>
        <v>6479</v>
      </c>
      <c r="F2253" s="17">
        <v>-1</v>
      </c>
      <c r="G2253" s="11" t="s">
        <v>219</v>
      </c>
      <c r="H2253" s="10">
        <f t="shared" si="214"/>
        <v>11806</v>
      </c>
      <c r="I2253" s="11">
        <f t="shared" si="215"/>
        <v>11807</v>
      </c>
      <c r="L2253" s="1" t="s">
        <v>121</v>
      </c>
    </row>
    <row r="2254" spans="1:12" ht="15" hidden="1" customHeight="1" outlineLevel="2" x14ac:dyDescent="0.25">
      <c r="A2254" s="1"/>
      <c r="B2254" s="8" t="str">
        <f t="shared" si="211"/>
        <v>Percent THD - Channel 41</v>
      </c>
      <c r="C2254" s="1">
        <f t="shared" si="216"/>
        <v>41</v>
      </c>
      <c r="D2254" s="10">
        <f t="shared" si="217"/>
        <v>6480</v>
      </c>
      <c r="F2254" s="17">
        <v>-1</v>
      </c>
      <c r="G2254" s="11" t="s">
        <v>219</v>
      </c>
      <c r="H2254" s="10">
        <f t="shared" si="214"/>
        <v>11808</v>
      </c>
      <c r="I2254" s="11">
        <f t="shared" si="215"/>
        <v>11809</v>
      </c>
      <c r="L2254" s="1" t="s">
        <v>121</v>
      </c>
    </row>
    <row r="2255" spans="1:12" ht="15" hidden="1" customHeight="1" outlineLevel="2" x14ac:dyDescent="0.25">
      <c r="A2255" s="1"/>
      <c r="B2255" s="8" t="str">
        <f t="shared" si="211"/>
        <v>Percent THD - Channel 42</v>
      </c>
      <c r="C2255" s="1">
        <f t="shared" si="216"/>
        <v>42</v>
      </c>
      <c r="D2255" s="10">
        <f t="shared" si="217"/>
        <v>6481</v>
      </c>
      <c r="F2255" s="17">
        <v>-1</v>
      </c>
      <c r="G2255" s="11" t="s">
        <v>219</v>
      </c>
      <c r="H2255" s="10">
        <f t="shared" si="214"/>
        <v>11810</v>
      </c>
      <c r="I2255" s="11">
        <f t="shared" si="215"/>
        <v>11811</v>
      </c>
      <c r="L2255" s="1" t="s">
        <v>121</v>
      </c>
    </row>
    <row r="2256" spans="1:12" ht="15" hidden="1" customHeight="1" outlineLevel="2" x14ac:dyDescent="0.25">
      <c r="A2256" s="1"/>
      <c r="B2256" s="8" t="str">
        <f t="shared" si="211"/>
        <v>Percent THD - Channel 43</v>
      </c>
      <c r="C2256" s="1">
        <f t="shared" si="216"/>
        <v>43</v>
      </c>
      <c r="D2256" s="10">
        <f t="shared" si="217"/>
        <v>6482</v>
      </c>
      <c r="F2256" s="17">
        <v>-1</v>
      </c>
      <c r="G2256" s="11" t="s">
        <v>219</v>
      </c>
      <c r="H2256" s="10">
        <f t="shared" si="214"/>
        <v>11812</v>
      </c>
      <c r="I2256" s="11">
        <f t="shared" si="215"/>
        <v>11813</v>
      </c>
      <c r="L2256" s="1" t="s">
        <v>121</v>
      </c>
    </row>
    <row r="2257" spans="1:12" ht="15" hidden="1" customHeight="1" outlineLevel="2" x14ac:dyDescent="0.25">
      <c r="A2257" s="1"/>
      <c r="B2257" s="8" t="str">
        <f t="shared" si="211"/>
        <v>Percent THD - Channel 44</v>
      </c>
      <c r="C2257" s="1">
        <f t="shared" si="216"/>
        <v>44</v>
      </c>
      <c r="D2257" s="10">
        <f t="shared" si="217"/>
        <v>6483</v>
      </c>
      <c r="F2257" s="17">
        <v>-1</v>
      </c>
      <c r="G2257" s="11" t="s">
        <v>219</v>
      </c>
      <c r="H2257" s="10">
        <f t="shared" si="214"/>
        <v>11814</v>
      </c>
      <c r="I2257" s="11">
        <f t="shared" si="215"/>
        <v>11815</v>
      </c>
      <c r="L2257" s="1" t="s">
        <v>121</v>
      </c>
    </row>
    <row r="2258" spans="1:12" ht="15" hidden="1" customHeight="1" outlineLevel="2" x14ac:dyDescent="0.25">
      <c r="A2258" s="1"/>
      <c r="B2258" s="8" t="str">
        <f t="shared" si="211"/>
        <v>Percent THD - Channel 45</v>
      </c>
      <c r="C2258" s="1">
        <f t="shared" si="216"/>
        <v>45</v>
      </c>
      <c r="D2258" s="10">
        <f t="shared" si="217"/>
        <v>6484</v>
      </c>
      <c r="F2258" s="17">
        <v>-1</v>
      </c>
      <c r="G2258" s="11" t="s">
        <v>219</v>
      </c>
      <c r="H2258" s="10">
        <f t="shared" si="214"/>
        <v>11816</v>
      </c>
      <c r="I2258" s="11">
        <f t="shared" si="215"/>
        <v>11817</v>
      </c>
      <c r="L2258" s="1" t="s">
        <v>121</v>
      </c>
    </row>
    <row r="2259" spans="1:12" ht="15" hidden="1" customHeight="1" outlineLevel="2" x14ac:dyDescent="0.25">
      <c r="A2259" s="1"/>
      <c r="B2259" s="8" t="str">
        <f t="shared" si="211"/>
        <v>Percent THD - Channel 46</v>
      </c>
      <c r="C2259" s="1">
        <f t="shared" si="216"/>
        <v>46</v>
      </c>
      <c r="D2259" s="10">
        <f t="shared" si="217"/>
        <v>6485</v>
      </c>
      <c r="F2259" s="17">
        <v>-1</v>
      </c>
      <c r="G2259" s="11" t="s">
        <v>219</v>
      </c>
      <c r="H2259" s="10">
        <f t="shared" si="214"/>
        <v>11818</v>
      </c>
      <c r="I2259" s="11">
        <f t="shared" si="215"/>
        <v>11819</v>
      </c>
      <c r="L2259" s="1" t="s">
        <v>121</v>
      </c>
    </row>
    <row r="2260" spans="1:12" ht="15" hidden="1" customHeight="1" outlineLevel="2" x14ac:dyDescent="0.25">
      <c r="A2260" s="1"/>
      <c r="B2260" s="8" t="str">
        <f t="shared" si="211"/>
        <v>Percent THD - Channel 47</v>
      </c>
      <c r="C2260" s="1">
        <f t="shared" si="216"/>
        <v>47</v>
      </c>
      <c r="D2260" s="10">
        <f t="shared" si="217"/>
        <v>6486</v>
      </c>
      <c r="F2260" s="17">
        <v>-1</v>
      </c>
      <c r="G2260" s="11" t="s">
        <v>219</v>
      </c>
      <c r="H2260" s="10">
        <f t="shared" si="214"/>
        <v>11820</v>
      </c>
      <c r="I2260" s="11">
        <f t="shared" si="215"/>
        <v>11821</v>
      </c>
      <c r="L2260" s="1" t="s">
        <v>121</v>
      </c>
    </row>
    <row r="2261" spans="1:12" ht="15" hidden="1" customHeight="1" outlineLevel="2" x14ac:dyDescent="0.25">
      <c r="A2261" s="1"/>
      <c r="B2261" s="8" t="str">
        <f t="shared" si="211"/>
        <v>Percent THD - Channel 48</v>
      </c>
      <c r="C2261" s="1">
        <f t="shared" si="216"/>
        <v>48</v>
      </c>
      <c r="D2261" s="10">
        <f t="shared" si="217"/>
        <v>6487</v>
      </c>
      <c r="F2261" s="17">
        <v>-1</v>
      </c>
      <c r="G2261" s="11" t="s">
        <v>219</v>
      </c>
      <c r="H2261" s="10">
        <f t="shared" si="214"/>
        <v>11822</v>
      </c>
      <c r="I2261" s="11">
        <f t="shared" si="215"/>
        <v>11823</v>
      </c>
      <c r="L2261" s="1" t="s">
        <v>121</v>
      </c>
    </row>
    <row r="2262" spans="1:12" ht="15" hidden="1" customHeight="1" outlineLevel="2" x14ac:dyDescent="0.25">
      <c r="A2262" s="1"/>
      <c r="B2262" s="8" t="str">
        <f t="shared" si="211"/>
        <v>Percent THD - Channel 49</v>
      </c>
      <c r="C2262" s="1">
        <f t="shared" si="216"/>
        <v>49</v>
      </c>
      <c r="D2262" s="10">
        <f t="shared" si="217"/>
        <v>6488</v>
      </c>
      <c r="F2262" s="17">
        <v>-1</v>
      </c>
      <c r="G2262" s="11" t="s">
        <v>219</v>
      </c>
      <c r="H2262" s="10">
        <f t="shared" si="214"/>
        <v>11824</v>
      </c>
      <c r="I2262" s="11">
        <f t="shared" si="215"/>
        <v>11825</v>
      </c>
      <c r="L2262" s="1" t="s">
        <v>121</v>
      </c>
    </row>
    <row r="2263" spans="1:12" ht="15" hidden="1" customHeight="1" outlineLevel="2" x14ac:dyDescent="0.25">
      <c r="A2263" s="1"/>
      <c r="B2263" s="8" t="str">
        <f t="shared" si="211"/>
        <v>Percent THD - Channel 50</v>
      </c>
      <c r="C2263" s="1">
        <f t="shared" si="216"/>
        <v>50</v>
      </c>
      <c r="D2263" s="10">
        <f t="shared" si="217"/>
        <v>6489</v>
      </c>
      <c r="F2263" s="17">
        <v>-1</v>
      </c>
      <c r="G2263" s="11" t="s">
        <v>219</v>
      </c>
      <c r="H2263" s="10">
        <f t="shared" si="214"/>
        <v>11826</v>
      </c>
      <c r="I2263" s="11">
        <f t="shared" si="215"/>
        <v>11827</v>
      </c>
      <c r="L2263" s="1" t="s">
        <v>121</v>
      </c>
    </row>
    <row r="2264" spans="1:12" ht="15" hidden="1" customHeight="1" outlineLevel="2" x14ac:dyDescent="0.25">
      <c r="A2264" s="1"/>
      <c r="B2264" s="8" t="str">
        <f t="shared" si="211"/>
        <v>Percent THD - Channel 51</v>
      </c>
      <c r="C2264" s="1">
        <f t="shared" si="216"/>
        <v>51</v>
      </c>
      <c r="D2264" s="10">
        <f t="shared" si="217"/>
        <v>6490</v>
      </c>
      <c r="F2264" s="17">
        <v>-1</v>
      </c>
      <c r="G2264" s="11" t="s">
        <v>219</v>
      </c>
      <c r="H2264" s="10">
        <f t="shared" si="214"/>
        <v>11828</v>
      </c>
      <c r="I2264" s="11">
        <f t="shared" si="215"/>
        <v>11829</v>
      </c>
      <c r="L2264" s="1" t="s">
        <v>121</v>
      </c>
    </row>
    <row r="2265" spans="1:12" ht="15" hidden="1" customHeight="1" outlineLevel="2" x14ac:dyDescent="0.25">
      <c r="A2265" s="1"/>
      <c r="B2265" s="8" t="str">
        <f t="shared" si="211"/>
        <v>Percent THD - Channel 52</v>
      </c>
      <c r="C2265" s="1">
        <f t="shared" si="216"/>
        <v>52</v>
      </c>
      <c r="D2265" s="10">
        <f t="shared" si="217"/>
        <v>6491</v>
      </c>
      <c r="F2265" s="17">
        <v>-1</v>
      </c>
      <c r="G2265" s="11" t="s">
        <v>219</v>
      </c>
      <c r="H2265" s="10">
        <f t="shared" si="214"/>
        <v>11830</v>
      </c>
      <c r="I2265" s="11">
        <f t="shared" si="215"/>
        <v>11831</v>
      </c>
      <c r="L2265" s="1" t="s">
        <v>121</v>
      </c>
    </row>
    <row r="2266" spans="1:12" ht="15" hidden="1" customHeight="1" outlineLevel="2" x14ac:dyDescent="0.25">
      <c r="A2266" s="1"/>
      <c r="B2266" s="8" t="str">
        <f t="shared" si="211"/>
        <v>Percent THD - Channel 53</v>
      </c>
      <c r="C2266" s="1">
        <f t="shared" si="216"/>
        <v>53</v>
      </c>
      <c r="D2266" s="10">
        <f t="shared" si="217"/>
        <v>6492</v>
      </c>
      <c r="F2266" s="17">
        <v>-1</v>
      </c>
      <c r="G2266" s="11" t="s">
        <v>219</v>
      </c>
      <c r="H2266" s="10">
        <f t="shared" si="214"/>
        <v>11832</v>
      </c>
      <c r="I2266" s="11">
        <f t="shared" si="215"/>
        <v>11833</v>
      </c>
      <c r="L2266" s="1" t="s">
        <v>121</v>
      </c>
    </row>
    <row r="2267" spans="1:12" ht="15" hidden="1" customHeight="1" outlineLevel="2" x14ac:dyDescent="0.25">
      <c r="A2267" s="1"/>
      <c r="B2267" s="8" t="str">
        <f t="shared" si="211"/>
        <v>Percent THD - Channel 54</v>
      </c>
      <c r="C2267" s="1">
        <f t="shared" si="216"/>
        <v>54</v>
      </c>
      <c r="D2267" s="10">
        <f t="shared" si="217"/>
        <v>6493</v>
      </c>
      <c r="F2267" s="17">
        <v>-1</v>
      </c>
      <c r="G2267" s="11" t="s">
        <v>219</v>
      </c>
      <c r="H2267" s="10">
        <f t="shared" si="214"/>
        <v>11834</v>
      </c>
      <c r="I2267" s="11">
        <f t="shared" si="215"/>
        <v>11835</v>
      </c>
      <c r="L2267" s="1" t="s">
        <v>121</v>
      </c>
    </row>
    <row r="2268" spans="1:12" ht="15" hidden="1" customHeight="1" outlineLevel="2" x14ac:dyDescent="0.25">
      <c r="A2268" s="1"/>
      <c r="B2268" s="8" t="str">
        <f t="shared" si="211"/>
        <v>Percent THD - Channel 55</v>
      </c>
      <c r="C2268" s="1">
        <f t="shared" si="216"/>
        <v>55</v>
      </c>
      <c r="D2268" s="10">
        <f t="shared" si="217"/>
        <v>6494</v>
      </c>
      <c r="F2268" s="17">
        <v>-1</v>
      </c>
      <c r="G2268" s="11" t="s">
        <v>219</v>
      </c>
      <c r="H2268" s="10">
        <f t="shared" si="214"/>
        <v>11836</v>
      </c>
      <c r="I2268" s="11">
        <f t="shared" si="215"/>
        <v>11837</v>
      </c>
      <c r="L2268" s="1" t="s">
        <v>121</v>
      </c>
    </row>
    <row r="2269" spans="1:12" ht="15" hidden="1" customHeight="1" outlineLevel="2" x14ac:dyDescent="0.25">
      <c r="A2269" s="1"/>
      <c r="B2269" s="8" t="str">
        <f t="shared" si="211"/>
        <v>Percent THD - Channel 56</v>
      </c>
      <c r="C2269" s="1">
        <f t="shared" si="216"/>
        <v>56</v>
      </c>
      <c r="D2269" s="10">
        <f t="shared" si="217"/>
        <v>6495</v>
      </c>
      <c r="F2269" s="17">
        <v>-1</v>
      </c>
      <c r="G2269" s="11" t="s">
        <v>219</v>
      </c>
      <c r="H2269" s="10">
        <f t="shared" si="214"/>
        <v>11838</v>
      </c>
      <c r="I2269" s="11">
        <f t="shared" si="215"/>
        <v>11839</v>
      </c>
      <c r="L2269" s="1" t="s">
        <v>121</v>
      </c>
    </row>
    <row r="2270" spans="1:12" ht="15" hidden="1" customHeight="1" outlineLevel="2" x14ac:dyDescent="0.25">
      <c r="A2270" s="1"/>
      <c r="B2270" s="8" t="str">
        <f t="shared" si="211"/>
        <v>Percent THD - Channel 57</v>
      </c>
      <c r="C2270" s="1">
        <f t="shared" si="216"/>
        <v>57</v>
      </c>
      <c r="D2270" s="10">
        <f t="shared" si="217"/>
        <v>6496</v>
      </c>
      <c r="F2270" s="17">
        <v>-1</v>
      </c>
      <c r="G2270" s="11" t="s">
        <v>219</v>
      </c>
      <c r="H2270" s="10">
        <f t="shared" si="214"/>
        <v>11840</v>
      </c>
      <c r="I2270" s="11">
        <f t="shared" si="215"/>
        <v>11841</v>
      </c>
      <c r="L2270" s="1" t="s">
        <v>121</v>
      </c>
    </row>
    <row r="2271" spans="1:12" ht="15" hidden="1" customHeight="1" outlineLevel="2" x14ac:dyDescent="0.25">
      <c r="A2271" s="1"/>
      <c r="B2271" s="8" t="str">
        <f t="shared" si="211"/>
        <v>Percent THD - Channel 58</v>
      </c>
      <c r="C2271" s="1">
        <f t="shared" si="216"/>
        <v>58</v>
      </c>
      <c r="D2271" s="10">
        <f t="shared" si="217"/>
        <v>6497</v>
      </c>
      <c r="F2271" s="17">
        <v>-1</v>
      </c>
      <c r="G2271" s="11" t="s">
        <v>219</v>
      </c>
      <c r="H2271" s="10">
        <f t="shared" si="214"/>
        <v>11842</v>
      </c>
      <c r="I2271" s="11">
        <f t="shared" si="215"/>
        <v>11843</v>
      </c>
      <c r="L2271" s="1" t="s">
        <v>121</v>
      </c>
    </row>
    <row r="2272" spans="1:12" ht="15" hidden="1" customHeight="1" outlineLevel="2" x14ac:dyDescent="0.25">
      <c r="A2272" s="1"/>
      <c r="B2272" s="8" t="str">
        <f t="shared" si="211"/>
        <v>Percent THD - Channel 59</v>
      </c>
      <c r="C2272" s="1">
        <f t="shared" si="216"/>
        <v>59</v>
      </c>
      <c r="D2272" s="10">
        <f t="shared" si="217"/>
        <v>6498</v>
      </c>
      <c r="F2272" s="17">
        <v>-1</v>
      </c>
      <c r="G2272" s="11" t="s">
        <v>219</v>
      </c>
      <c r="H2272" s="10">
        <f t="shared" si="214"/>
        <v>11844</v>
      </c>
      <c r="I2272" s="11">
        <f t="shared" si="215"/>
        <v>11845</v>
      </c>
      <c r="L2272" s="1" t="s">
        <v>121</v>
      </c>
    </row>
    <row r="2273" spans="1:12" ht="15" hidden="1" customHeight="1" outlineLevel="2" x14ac:dyDescent="0.25">
      <c r="A2273" s="1"/>
      <c r="B2273" s="8" t="str">
        <f t="shared" si="211"/>
        <v>Percent THD - Channel 60</v>
      </c>
      <c r="C2273" s="1">
        <f t="shared" si="216"/>
        <v>60</v>
      </c>
      <c r="D2273" s="10">
        <f t="shared" si="217"/>
        <v>6499</v>
      </c>
      <c r="F2273" s="17">
        <v>-1</v>
      </c>
      <c r="G2273" s="11" t="s">
        <v>219</v>
      </c>
      <c r="H2273" s="10">
        <f t="shared" si="214"/>
        <v>11846</v>
      </c>
      <c r="I2273" s="11">
        <f t="shared" si="215"/>
        <v>11847</v>
      </c>
      <c r="L2273" s="1" t="s">
        <v>121</v>
      </c>
    </row>
    <row r="2274" spans="1:12" ht="15" hidden="1" customHeight="1" outlineLevel="2" x14ac:dyDescent="0.25">
      <c r="A2274" s="1"/>
      <c r="B2274" s="8" t="str">
        <f t="shared" si="211"/>
        <v>Percent THD - Channel 61</v>
      </c>
      <c r="C2274" s="1">
        <f t="shared" si="216"/>
        <v>61</v>
      </c>
      <c r="D2274" s="10">
        <f t="shared" si="217"/>
        <v>6500</v>
      </c>
      <c r="F2274" s="17">
        <v>-1</v>
      </c>
      <c r="G2274" s="11" t="s">
        <v>219</v>
      </c>
      <c r="H2274" s="10">
        <f t="shared" si="214"/>
        <v>11848</v>
      </c>
      <c r="I2274" s="11">
        <f t="shared" si="215"/>
        <v>11849</v>
      </c>
      <c r="L2274" s="1" t="s">
        <v>121</v>
      </c>
    </row>
    <row r="2275" spans="1:12" ht="15" hidden="1" customHeight="1" outlineLevel="2" x14ac:dyDescent="0.25">
      <c r="A2275" s="1"/>
      <c r="B2275" s="8" t="str">
        <f t="shared" si="211"/>
        <v>Percent THD - Channel 62</v>
      </c>
      <c r="C2275" s="1">
        <f t="shared" si="216"/>
        <v>62</v>
      </c>
      <c r="D2275" s="10">
        <f t="shared" si="217"/>
        <v>6501</v>
      </c>
      <c r="F2275" s="17">
        <v>-1</v>
      </c>
      <c r="G2275" s="11" t="s">
        <v>219</v>
      </c>
      <c r="H2275" s="10">
        <f t="shared" si="214"/>
        <v>11850</v>
      </c>
      <c r="I2275" s="11">
        <f t="shared" si="215"/>
        <v>11851</v>
      </c>
      <c r="L2275" s="1" t="s">
        <v>121</v>
      </c>
    </row>
    <row r="2276" spans="1:12" ht="15" hidden="1" customHeight="1" outlineLevel="2" x14ac:dyDescent="0.25">
      <c r="A2276" s="1"/>
      <c r="B2276" s="8" t="str">
        <f t="shared" si="211"/>
        <v>Percent THD - Channel 63</v>
      </c>
      <c r="C2276" s="1">
        <f t="shared" si="216"/>
        <v>63</v>
      </c>
      <c r="D2276" s="10">
        <f t="shared" si="217"/>
        <v>6502</v>
      </c>
      <c r="F2276" s="17">
        <v>-1</v>
      </c>
      <c r="G2276" s="11" t="s">
        <v>219</v>
      </c>
      <c r="H2276" s="10">
        <f t="shared" si="214"/>
        <v>11852</v>
      </c>
      <c r="I2276" s="11">
        <f t="shared" si="215"/>
        <v>11853</v>
      </c>
      <c r="L2276" s="1" t="s">
        <v>121</v>
      </c>
    </row>
    <row r="2277" spans="1:12" ht="15" hidden="1" customHeight="1" outlineLevel="2" x14ac:dyDescent="0.25">
      <c r="A2277" s="1"/>
      <c r="B2277" s="8" t="str">
        <f t="shared" si="211"/>
        <v>Percent THD - Channel 64</v>
      </c>
      <c r="C2277" s="1">
        <f t="shared" si="216"/>
        <v>64</v>
      </c>
      <c r="D2277" s="10">
        <f t="shared" si="217"/>
        <v>6503</v>
      </c>
      <c r="F2277" s="17">
        <v>-1</v>
      </c>
      <c r="G2277" s="11" t="s">
        <v>219</v>
      </c>
      <c r="H2277" s="10">
        <f t="shared" si="214"/>
        <v>11854</v>
      </c>
      <c r="I2277" s="11">
        <f t="shared" si="215"/>
        <v>11855</v>
      </c>
      <c r="L2277" s="1" t="s">
        <v>121</v>
      </c>
    </row>
    <row r="2278" spans="1:12" ht="15" hidden="1" customHeight="1" outlineLevel="2" x14ac:dyDescent="0.25">
      <c r="A2278" s="1"/>
      <c r="B2278" s="8" t="str">
        <f t="shared" si="211"/>
        <v>Percent THD - Channel 65</v>
      </c>
      <c r="C2278" s="1">
        <f t="shared" si="216"/>
        <v>65</v>
      </c>
      <c r="D2278" s="10">
        <f t="shared" si="217"/>
        <v>6504</v>
      </c>
      <c r="F2278" s="17">
        <v>-1</v>
      </c>
      <c r="G2278" s="11" t="s">
        <v>219</v>
      </c>
      <c r="H2278" s="10">
        <f t="shared" si="214"/>
        <v>11856</v>
      </c>
      <c r="I2278" s="11">
        <f t="shared" si="215"/>
        <v>11857</v>
      </c>
      <c r="L2278" s="1" t="s">
        <v>121</v>
      </c>
    </row>
    <row r="2279" spans="1:12" ht="15" hidden="1" customHeight="1" outlineLevel="2" x14ac:dyDescent="0.25">
      <c r="A2279" s="1"/>
      <c r="B2279" s="8" t="str">
        <f t="shared" ref="B2279:B2309" si="218">CONCATENATE("Percent THD - Channel ",C2279)</f>
        <v>Percent THD - Channel 66</v>
      </c>
      <c r="C2279" s="1">
        <f t="shared" ref="C2279:C2309" si="219">C2278+1</f>
        <v>66</v>
      </c>
      <c r="D2279" s="10">
        <f t="shared" ref="D2279:D2309" si="220">D2278+1</f>
        <v>6505</v>
      </c>
      <c r="F2279" s="17">
        <v>-1</v>
      </c>
      <c r="G2279" s="11" t="s">
        <v>219</v>
      </c>
      <c r="H2279" s="10">
        <f t="shared" si="214"/>
        <v>11858</v>
      </c>
      <c r="I2279" s="11">
        <f t="shared" si="215"/>
        <v>11859</v>
      </c>
      <c r="L2279" s="1" t="s">
        <v>121</v>
      </c>
    </row>
    <row r="2280" spans="1:12" ht="15" hidden="1" customHeight="1" outlineLevel="2" x14ac:dyDescent="0.25">
      <c r="A2280" s="1"/>
      <c r="B2280" s="8" t="str">
        <f t="shared" si="218"/>
        <v>Percent THD - Channel 67</v>
      </c>
      <c r="C2280" s="1">
        <f t="shared" si="219"/>
        <v>67</v>
      </c>
      <c r="D2280" s="10">
        <f t="shared" si="220"/>
        <v>6506</v>
      </c>
      <c r="F2280" s="17">
        <v>-1</v>
      </c>
      <c r="G2280" s="11" t="s">
        <v>219</v>
      </c>
      <c r="H2280" s="10">
        <f t="shared" ref="H2280:H2309" si="221">I2279+1</f>
        <v>11860</v>
      </c>
      <c r="I2280" s="11">
        <f t="shared" ref="I2280:I2309" si="222">+H2280+1</f>
        <v>11861</v>
      </c>
      <c r="L2280" s="1" t="s">
        <v>121</v>
      </c>
    </row>
    <row r="2281" spans="1:12" ht="15" hidden="1" customHeight="1" outlineLevel="2" x14ac:dyDescent="0.25">
      <c r="A2281" s="1"/>
      <c r="B2281" s="8" t="str">
        <f t="shared" si="218"/>
        <v>Percent THD - Channel 68</v>
      </c>
      <c r="C2281" s="1">
        <f t="shared" si="219"/>
        <v>68</v>
      </c>
      <c r="D2281" s="10">
        <f t="shared" si="220"/>
        <v>6507</v>
      </c>
      <c r="F2281" s="17">
        <v>-1</v>
      </c>
      <c r="G2281" s="11" t="s">
        <v>219</v>
      </c>
      <c r="H2281" s="10">
        <f t="shared" si="221"/>
        <v>11862</v>
      </c>
      <c r="I2281" s="11">
        <f t="shared" si="222"/>
        <v>11863</v>
      </c>
      <c r="L2281" s="1" t="s">
        <v>121</v>
      </c>
    </row>
    <row r="2282" spans="1:12" ht="15" hidden="1" customHeight="1" outlineLevel="2" x14ac:dyDescent="0.25">
      <c r="A2282" s="1"/>
      <c r="B2282" s="8" t="str">
        <f t="shared" si="218"/>
        <v>Percent THD - Channel 69</v>
      </c>
      <c r="C2282" s="1">
        <f t="shared" si="219"/>
        <v>69</v>
      </c>
      <c r="D2282" s="10">
        <f t="shared" si="220"/>
        <v>6508</v>
      </c>
      <c r="F2282" s="17">
        <v>-1</v>
      </c>
      <c r="G2282" s="11" t="s">
        <v>219</v>
      </c>
      <c r="H2282" s="10">
        <f t="shared" si="221"/>
        <v>11864</v>
      </c>
      <c r="I2282" s="11">
        <f t="shared" si="222"/>
        <v>11865</v>
      </c>
      <c r="L2282" s="1" t="s">
        <v>121</v>
      </c>
    </row>
    <row r="2283" spans="1:12" ht="15" hidden="1" customHeight="1" outlineLevel="2" x14ac:dyDescent="0.25">
      <c r="A2283" s="1"/>
      <c r="B2283" s="8" t="str">
        <f t="shared" si="218"/>
        <v>Percent THD - Channel 70</v>
      </c>
      <c r="C2283" s="1">
        <f t="shared" si="219"/>
        <v>70</v>
      </c>
      <c r="D2283" s="10">
        <f t="shared" si="220"/>
        <v>6509</v>
      </c>
      <c r="F2283" s="17">
        <v>-1</v>
      </c>
      <c r="G2283" s="11" t="s">
        <v>219</v>
      </c>
      <c r="H2283" s="10">
        <f t="shared" si="221"/>
        <v>11866</v>
      </c>
      <c r="I2283" s="11">
        <f t="shared" si="222"/>
        <v>11867</v>
      </c>
      <c r="L2283" s="1" t="s">
        <v>121</v>
      </c>
    </row>
    <row r="2284" spans="1:12" ht="15" hidden="1" customHeight="1" outlineLevel="2" x14ac:dyDescent="0.25">
      <c r="A2284" s="1"/>
      <c r="B2284" s="8" t="str">
        <f t="shared" si="218"/>
        <v>Percent THD - Channel 71</v>
      </c>
      <c r="C2284" s="1">
        <f t="shared" si="219"/>
        <v>71</v>
      </c>
      <c r="D2284" s="10">
        <f t="shared" si="220"/>
        <v>6510</v>
      </c>
      <c r="F2284" s="17">
        <v>-1</v>
      </c>
      <c r="G2284" s="11" t="s">
        <v>219</v>
      </c>
      <c r="H2284" s="10">
        <f t="shared" si="221"/>
        <v>11868</v>
      </c>
      <c r="I2284" s="11">
        <f t="shared" si="222"/>
        <v>11869</v>
      </c>
      <c r="L2284" s="1" t="s">
        <v>121</v>
      </c>
    </row>
    <row r="2285" spans="1:12" ht="15" hidden="1" customHeight="1" outlineLevel="2" x14ac:dyDescent="0.25">
      <c r="A2285" s="1"/>
      <c r="B2285" s="8" t="str">
        <f t="shared" si="218"/>
        <v>Percent THD - Channel 72</v>
      </c>
      <c r="C2285" s="1">
        <f t="shared" si="219"/>
        <v>72</v>
      </c>
      <c r="D2285" s="10">
        <f t="shared" si="220"/>
        <v>6511</v>
      </c>
      <c r="F2285" s="17">
        <v>-1</v>
      </c>
      <c r="G2285" s="11" t="s">
        <v>219</v>
      </c>
      <c r="H2285" s="10">
        <f t="shared" si="221"/>
        <v>11870</v>
      </c>
      <c r="I2285" s="11">
        <f t="shared" si="222"/>
        <v>11871</v>
      </c>
      <c r="L2285" s="1" t="s">
        <v>121</v>
      </c>
    </row>
    <row r="2286" spans="1:12" ht="15" hidden="1" customHeight="1" outlineLevel="2" x14ac:dyDescent="0.25">
      <c r="A2286" s="1"/>
      <c r="B2286" s="8" t="str">
        <f t="shared" si="218"/>
        <v>Percent THD - Channel 73</v>
      </c>
      <c r="C2286" s="1">
        <f t="shared" si="219"/>
        <v>73</v>
      </c>
      <c r="D2286" s="10">
        <f t="shared" si="220"/>
        <v>6512</v>
      </c>
      <c r="F2286" s="17">
        <v>-1</v>
      </c>
      <c r="G2286" s="11" t="s">
        <v>219</v>
      </c>
      <c r="H2286" s="10">
        <f t="shared" si="221"/>
        <v>11872</v>
      </c>
      <c r="I2286" s="11">
        <f t="shared" si="222"/>
        <v>11873</v>
      </c>
      <c r="L2286" s="1" t="s">
        <v>121</v>
      </c>
    </row>
    <row r="2287" spans="1:12" ht="15" hidden="1" customHeight="1" outlineLevel="2" x14ac:dyDescent="0.25">
      <c r="A2287" s="1"/>
      <c r="B2287" s="8" t="str">
        <f t="shared" si="218"/>
        <v>Percent THD - Channel 74</v>
      </c>
      <c r="C2287" s="1">
        <f t="shared" si="219"/>
        <v>74</v>
      </c>
      <c r="D2287" s="10">
        <f t="shared" si="220"/>
        <v>6513</v>
      </c>
      <c r="F2287" s="17">
        <v>-1</v>
      </c>
      <c r="G2287" s="11" t="s">
        <v>219</v>
      </c>
      <c r="H2287" s="10">
        <f t="shared" si="221"/>
        <v>11874</v>
      </c>
      <c r="I2287" s="11">
        <f t="shared" si="222"/>
        <v>11875</v>
      </c>
      <c r="L2287" s="1" t="s">
        <v>121</v>
      </c>
    </row>
    <row r="2288" spans="1:12" ht="15" hidden="1" customHeight="1" outlineLevel="2" x14ac:dyDescent="0.25">
      <c r="A2288" s="1"/>
      <c r="B2288" s="8" t="str">
        <f t="shared" si="218"/>
        <v>Percent THD - Channel 75</v>
      </c>
      <c r="C2288" s="1">
        <f t="shared" si="219"/>
        <v>75</v>
      </c>
      <c r="D2288" s="10">
        <f t="shared" si="220"/>
        <v>6514</v>
      </c>
      <c r="F2288" s="17">
        <v>-1</v>
      </c>
      <c r="G2288" s="11" t="s">
        <v>219</v>
      </c>
      <c r="H2288" s="10">
        <f t="shared" si="221"/>
        <v>11876</v>
      </c>
      <c r="I2288" s="11">
        <f t="shared" si="222"/>
        <v>11877</v>
      </c>
      <c r="L2288" s="1" t="s">
        <v>121</v>
      </c>
    </row>
    <row r="2289" spans="1:12" ht="15" hidden="1" customHeight="1" outlineLevel="2" x14ac:dyDescent="0.25">
      <c r="A2289" s="1"/>
      <c r="B2289" s="8" t="str">
        <f t="shared" si="218"/>
        <v>Percent THD - Channel 76</v>
      </c>
      <c r="C2289" s="1">
        <f t="shared" si="219"/>
        <v>76</v>
      </c>
      <c r="D2289" s="10">
        <f t="shared" si="220"/>
        <v>6515</v>
      </c>
      <c r="F2289" s="17">
        <v>-1</v>
      </c>
      <c r="G2289" s="11" t="s">
        <v>219</v>
      </c>
      <c r="H2289" s="10">
        <f t="shared" si="221"/>
        <v>11878</v>
      </c>
      <c r="I2289" s="11">
        <f t="shared" si="222"/>
        <v>11879</v>
      </c>
      <c r="L2289" s="1" t="s">
        <v>121</v>
      </c>
    </row>
    <row r="2290" spans="1:12" ht="15" hidden="1" customHeight="1" outlineLevel="2" x14ac:dyDescent="0.25">
      <c r="A2290" s="1"/>
      <c r="B2290" s="8" t="str">
        <f t="shared" si="218"/>
        <v>Percent THD - Channel 77</v>
      </c>
      <c r="C2290" s="1">
        <f t="shared" si="219"/>
        <v>77</v>
      </c>
      <c r="D2290" s="10">
        <f t="shared" si="220"/>
        <v>6516</v>
      </c>
      <c r="F2290" s="17">
        <v>-1</v>
      </c>
      <c r="G2290" s="11" t="s">
        <v>219</v>
      </c>
      <c r="H2290" s="10">
        <f t="shared" si="221"/>
        <v>11880</v>
      </c>
      <c r="I2290" s="11">
        <f t="shared" si="222"/>
        <v>11881</v>
      </c>
      <c r="L2290" s="1" t="s">
        <v>121</v>
      </c>
    </row>
    <row r="2291" spans="1:12" ht="15" hidden="1" customHeight="1" outlineLevel="2" x14ac:dyDescent="0.25">
      <c r="A2291" s="1"/>
      <c r="B2291" s="8" t="str">
        <f t="shared" si="218"/>
        <v>Percent THD - Channel 78</v>
      </c>
      <c r="C2291" s="1">
        <f t="shared" si="219"/>
        <v>78</v>
      </c>
      <c r="D2291" s="10">
        <f t="shared" si="220"/>
        <v>6517</v>
      </c>
      <c r="F2291" s="17">
        <v>-1</v>
      </c>
      <c r="G2291" s="11" t="s">
        <v>219</v>
      </c>
      <c r="H2291" s="10">
        <f t="shared" si="221"/>
        <v>11882</v>
      </c>
      <c r="I2291" s="11">
        <f t="shared" si="222"/>
        <v>11883</v>
      </c>
      <c r="L2291" s="1" t="s">
        <v>121</v>
      </c>
    </row>
    <row r="2292" spans="1:12" ht="15" hidden="1" customHeight="1" outlineLevel="2" x14ac:dyDescent="0.25">
      <c r="A2292" s="1"/>
      <c r="B2292" s="8" t="str">
        <f t="shared" si="218"/>
        <v>Percent THD - Channel 79</v>
      </c>
      <c r="C2292" s="1">
        <f t="shared" si="219"/>
        <v>79</v>
      </c>
      <c r="D2292" s="10">
        <f t="shared" si="220"/>
        <v>6518</v>
      </c>
      <c r="F2292" s="17">
        <v>-1</v>
      </c>
      <c r="G2292" s="11" t="s">
        <v>219</v>
      </c>
      <c r="H2292" s="10">
        <f t="shared" si="221"/>
        <v>11884</v>
      </c>
      <c r="I2292" s="11">
        <f t="shared" si="222"/>
        <v>11885</v>
      </c>
      <c r="L2292" s="1" t="s">
        <v>121</v>
      </c>
    </row>
    <row r="2293" spans="1:12" ht="15" hidden="1" customHeight="1" outlineLevel="2" x14ac:dyDescent="0.25">
      <c r="A2293" s="1"/>
      <c r="B2293" s="8" t="str">
        <f t="shared" si="218"/>
        <v>Percent THD - Channel 80</v>
      </c>
      <c r="C2293" s="1">
        <f t="shared" si="219"/>
        <v>80</v>
      </c>
      <c r="D2293" s="10">
        <f t="shared" si="220"/>
        <v>6519</v>
      </c>
      <c r="F2293" s="17">
        <v>-1</v>
      </c>
      <c r="G2293" s="11" t="s">
        <v>219</v>
      </c>
      <c r="H2293" s="10">
        <f t="shared" si="221"/>
        <v>11886</v>
      </c>
      <c r="I2293" s="11">
        <f t="shared" si="222"/>
        <v>11887</v>
      </c>
      <c r="L2293" s="1" t="s">
        <v>121</v>
      </c>
    </row>
    <row r="2294" spans="1:12" ht="15" hidden="1" customHeight="1" outlineLevel="2" x14ac:dyDescent="0.25">
      <c r="A2294" s="1"/>
      <c r="B2294" s="8" t="str">
        <f t="shared" si="218"/>
        <v>Percent THD - Channel 81</v>
      </c>
      <c r="C2294" s="1">
        <f t="shared" si="219"/>
        <v>81</v>
      </c>
      <c r="D2294" s="10">
        <f t="shared" si="220"/>
        <v>6520</v>
      </c>
      <c r="F2294" s="17">
        <v>-1</v>
      </c>
      <c r="G2294" s="11" t="s">
        <v>219</v>
      </c>
      <c r="H2294" s="10">
        <f t="shared" si="221"/>
        <v>11888</v>
      </c>
      <c r="I2294" s="11">
        <f t="shared" si="222"/>
        <v>11889</v>
      </c>
      <c r="L2294" s="1" t="s">
        <v>121</v>
      </c>
    </row>
    <row r="2295" spans="1:12" ht="15" hidden="1" customHeight="1" outlineLevel="2" x14ac:dyDescent="0.25">
      <c r="A2295" s="1"/>
      <c r="B2295" s="8" t="str">
        <f t="shared" si="218"/>
        <v>Percent THD - Channel 82</v>
      </c>
      <c r="C2295" s="1">
        <f t="shared" si="219"/>
        <v>82</v>
      </c>
      <c r="D2295" s="10">
        <f t="shared" si="220"/>
        <v>6521</v>
      </c>
      <c r="F2295" s="17">
        <v>-1</v>
      </c>
      <c r="G2295" s="11" t="s">
        <v>219</v>
      </c>
      <c r="H2295" s="10">
        <f t="shared" si="221"/>
        <v>11890</v>
      </c>
      <c r="I2295" s="11">
        <f t="shared" si="222"/>
        <v>11891</v>
      </c>
      <c r="L2295" s="1" t="s">
        <v>121</v>
      </c>
    </row>
    <row r="2296" spans="1:12" ht="15" hidden="1" customHeight="1" outlineLevel="2" x14ac:dyDescent="0.25">
      <c r="A2296" s="1"/>
      <c r="B2296" s="8" t="str">
        <f t="shared" si="218"/>
        <v>Percent THD - Channel 83</v>
      </c>
      <c r="C2296" s="1">
        <f t="shared" si="219"/>
        <v>83</v>
      </c>
      <c r="D2296" s="10">
        <f t="shared" si="220"/>
        <v>6522</v>
      </c>
      <c r="F2296" s="17">
        <v>-1</v>
      </c>
      <c r="G2296" s="11" t="s">
        <v>219</v>
      </c>
      <c r="H2296" s="10">
        <f t="shared" si="221"/>
        <v>11892</v>
      </c>
      <c r="I2296" s="11">
        <f t="shared" si="222"/>
        <v>11893</v>
      </c>
      <c r="L2296" s="1" t="s">
        <v>121</v>
      </c>
    </row>
    <row r="2297" spans="1:12" ht="15" hidden="1" customHeight="1" outlineLevel="2" x14ac:dyDescent="0.25">
      <c r="A2297" s="1"/>
      <c r="B2297" s="8" t="str">
        <f t="shared" si="218"/>
        <v>Percent THD - Channel 84</v>
      </c>
      <c r="C2297" s="1">
        <f t="shared" si="219"/>
        <v>84</v>
      </c>
      <c r="D2297" s="10">
        <f t="shared" si="220"/>
        <v>6523</v>
      </c>
      <c r="F2297" s="17">
        <v>-1</v>
      </c>
      <c r="G2297" s="11" t="s">
        <v>219</v>
      </c>
      <c r="H2297" s="10">
        <f t="shared" si="221"/>
        <v>11894</v>
      </c>
      <c r="I2297" s="11">
        <f t="shared" si="222"/>
        <v>11895</v>
      </c>
      <c r="L2297" s="1" t="s">
        <v>121</v>
      </c>
    </row>
    <row r="2298" spans="1:12" ht="15" hidden="1" customHeight="1" outlineLevel="2" x14ac:dyDescent="0.25">
      <c r="A2298" s="1"/>
      <c r="B2298" s="8" t="str">
        <f t="shared" si="218"/>
        <v>Percent THD - Channel 85</v>
      </c>
      <c r="C2298" s="1">
        <f t="shared" si="219"/>
        <v>85</v>
      </c>
      <c r="D2298" s="10">
        <f t="shared" si="220"/>
        <v>6524</v>
      </c>
      <c r="F2298" s="17">
        <v>-1</v>
      </c>
      <c r="G2298" s="11" t="s">
        <v>219</v>
      </c>
      <c r="H2298" s="10">
        <f t="shared" si="221"/>
        <v>11896</v>
      </c>
      <c r="I2298" s="11">
        <f t="shared" si="222"/>
        <v>11897</v>
      </c>
      <c r="L2298" s="1" t="s">
        <v>121</v>
      </c>
    </row>
    <row r="2299" spans="1:12" ht="15" hidden="1" customHeight="1" outlineLevel="2" x14ac:dyDescent="0.25">
      <c r="A2299" s="1"/>
      <c r="B2299" s="8" t="str">
        <f t="shared" si="218"/>
        <v>Percent THD - Channel 86</v>
      </c>
      <c r="C2299" s="1">
        <f t="shared" si="219"/>
        <v>86</v>
      </c>
      <c r="D2299" s="10">
        <f t="shared" si="220"/>
        <v>6525</v>
      </c>
      <c r="F2299" s="17">
        <v>-1</v>
      </c>
      <c r="G2299" s="11" t="s">
        <v>219</v>
      </c>
      <c r="H2299" s="10">
        <f t="shared" si="221"/>
        <v>11898</v>
      </c>
      <c r="I2299" s="11">
        <f t="shared" si="222"/>
        <v>11899</v>
      </c>
      <c r="L2299" s="1" t="s">
        <v>121</v>
      </c>
    </row>
    <row r="2300" spans="1:12" ht="15" hidden="1" customHeight="1" outlineLevel="2" x14ac:dyDescent="0.25">
      <c r="A2300" s="1"/>
      <c r="B2300" s="8" t="str">
        <f t="shared" si="218"/>
        <v>Percent THD - Channel 87</v>
      </c>
      <c r="C2300" s="1">
        <f t="shared" si="219"/>
        <v>87</v>
      </c>
      <c r="D2300" s="10">
        <f t="shared" si="220"/>
        <v>6526</v>
      </c>
      <c r="F2300" s="17">
        <v>-1</v>
      </c>
      <c r="G2300" s="11" t="s">
        <v>219</v>
      </c>
      <c r="H2300" s="10">
        <f t="shared" si="221"/>
        <v>11900</v>
      </c>
      <c r="I2300" s="11">
        <f t="shared" si="222"/>
        <v>11901</v>
      </c>
      <c r="L2300" s="1" t="s">
        <v>121</v>
      </c>
    </row>
    <row r="2301" spans="1:12" ht="15" hidden="1" customHeight="1" outlineLevel="2" x14ac:dyDescent="0.25">
      <c r="A2301" s="1"/>
      <c r="B2301" s="8" t="str">
        <f t="shared" si="218"/>
        <v>Percent THD - Channel 88</v>
      </c>
      <c r="C2301" s="1">
        <f t="shared" si="219"/>
        <v>88</v>
      </c>
      <c r="D2301" s="10">
        <f t="shared" si="220"/>
        <v>6527</v>
      </c>
      <c r="F2301" s="17">
        <v>-1</v>
      </c>
      <c r="G2301" s="11" t="s">
        <v>219</v>
      </c>
      <c r="H2301" s="10">
        <f t="shared" si="221"/>
        <v>11902</v>
      </c>
      <c r="I2301" s="11">
        <f t="shared" si="222"/>
        <v>11903</v>
      </c>
      <c r="L2301" s="1" t="s">
        <v>121</v>
      </c>
    </row>
    <row r="2302" spans="1:12" ht="15" hidden="1" customHeight="1" outlineLevel="2" x14ac:dyDescent="0.25">
      <c r="A2302" s="1"/>
      <c r="B2302" s="8" t="str">
        <f t="shared" si="218"/>
        <v>Percent THD - Channel 89</v>
      </c>
      <c r="C2302" s="1">
        <f t="shared" si="219"/>
        <v>89</v>
      </c>
      <c r="D2302" s="10">
        <f t="shared" si="220"/>
        <v>6528</v>
      </c>
      <c r="F2302" s="17">
        <v>-1</v>
      </c>
      <c r="G2302" s="11" t="s">
        <v>219</v>
      </c>
      <c r="H2302" s="10">
        <f t="shared" si="221"/>
        <v>11904</v>
      </c>
      <c r="I2302" s="11">
        <f t="shared" si="222"/>
        <v>11905</v>
      </c>
      <c r="L2302" s="1" t="s">
        <v>121</v>
      </c>
    </row>
    <row r="2303" spans="1:12" ht="15" hidden="1" customHeight="1" outlineLevel="2" x14ac:dyDescent="0.25">
      <c r="A2303" s="1"/>
      <c r="B2303" s="8" t="str">
        <f t="shared" si="218"/>
        <v>Percent THD - Channel 90</v>
      </c>
      <c r="C2303" s="1">
        <f t="shared" si="219"/>
        <v>90</v>
      </c>
      <c r="D2303" s="10">
        <f t="shared" si="220"/>
        <v>6529</v>
      </c>
      <c r="F2303" s="17">
        <v>-1</v>
      </c>
      <c r="G2303" s="11" t="s">
        <v>219</v>
      </c>
      <c r="H2303" s="10">
        <f t="shared" si="221"/>
        <v>11906</v>
      </c>
      <c r="I2303" s="11">
        <f t="shared" si="222"/>
        <v>11907</v>
      </c>
      <c r="L2303" s="1" t="s">
        <v>121</v>
      </c>
    </row>
    <row r="2304" spans="1:12" ht="15" hidden="1" customHeight="1" outlineLevel="2" x14ac:dyDescent="0.25">
      <c r="A2304" s="1"/>
      <c r="B2304" s="8" t="str">
        <f t="shared" si="218"/>
        <v>Percent THD - Channel 91</v>
      </c>
      <c r="C2304" s="1">
        <f t="shared" si="219"/>
        <v>91</v>
      </c>
      <c r="D2304" s="10">
        <f t="shared" si="220"/>
        <v>6530</v>
      </c>
      <c r="F2304" s="17">
        <v>-1</v>
      </c>
      <c r="G2304" s="11" t="s">
        <v>219</v>
      </c>
      <c r="H2304" s="10">
        <f t="shared" si="221"/>
        <v>11908</v>
      </c>
      <c r="I2304" s="11">
        <f t="shared" si="222"/>
        <v>11909</v>
      </c>
      <c r="L2304" s="1" t="s">
        <v>121</v>
      </c>
    </row>
    <row r="2305" spans="1:16" ht="15.75" hidden="1" customHeight="1" outlineLevel="2" x14ac:dyDescent="0.25">
      <c r="B2305" s="8" t="str">
        <f t="shared" si="218"/>
        <v>Percent THD - Channel 92</v>
      </c>
      <c r="C2305" s="1">
        <f t="shared" si="219"/>
        <v>92</v>
      </c>
      <c r="D2305" s="10">
        <f t="shared" si="220"/>
        <v>6531</v>
      </c>
      <c r="F2305" s="17">
        <v>-1</v>
      </c>
      <c r="G2305" s="11" t="s">
        <v>219</v>
      </c>
      <c r="H2305" s="10">
        <f t="shared" si="221"/>
        <v>11910</v>
      </c>
      <c r="I2305" s="11">
        <f t="shared" si="222"/>
        <v>11911</v>
      </c>
      <c r="L2305" s="1" t="s">
        <v>121</v>
      </c>
    </row>
    <row r="2306" spans="1:16" ht="15.75" hidden="1" customHeight="1" outlineLevel="2" x14ac:dyDescent="0.25">
      <c r="B2306" s="8" t="str">
        <f t="shared" si="218"/>
        <v>Percent THD - Channel 93</v>
      </c>
      <c r="C2306" s="1">
        <f t="shared" si="219"/>
        <v>93</v>
      </c>
      <c r="D2306" s="10">
        <f t="shared" si="220"/>
        <v>6532</v>
      </c>
      <c r="F2306" s="17">
        <v>-1</v>
      </c>
      <c r="G2306" s="11" t="s">
        <v>219</v>
      </c>
      <c r="H2306" s="10">
        <f t="shared" si="221"/>
        <v>11912</v>
      </c>
      <c r="I2306" s="11">
        <f t="shared" si="222"/>
        <v>11913</v>
      </c>
      <c r="L2306" s="1" t="s">
        <v>121</v>
      </c>
    </row>
    <row r="2307" spans="1:16" ht="15.75" hidden="1" customHeight="1" outlineLevel="2" x14ac:dyDescent="0.25">
      <c r="B2307" s="8" t="str">
        <f t="shared" si="218"/>
        <v>Percent THD - Channel 94</v>
      </c>
      <c r="C2307" s="1">
        <f t="shared" si="219"/>
        <v>94</v>
      </c>
      <c r="D2307" s="10">
        <f t="shared" si="220"/>
        <v>6533</v>
      </c>
      <c r="F2307" s="17">
        <v>-1</v>
      </c>
      <c r="G2307" s="11" t="s">
        <v>219</v>
      </c>
      <c r="H2307" s="10">
        <f t="shared" si="221"/>
        <v>11914</v>
      </c>
      <c r="I2307" s="11">
        <f t="shared" si="222"/>
        <v>11915</v>
      </c>
      <c r="L2307" s="1" t="s">
        <v>121</v>
      </c>
    </row>
    <row r="2308" spans="1:16" ht="15.75" hidden="1" customHeight="1" outlineLevel="2" x14ac:dyDescent="0.25">
      <c r="B2308" s="8" t="str">
        <f t="shared" si="218"/>
        <v>Percent THD - Channel 95</v>
      </c>
      <c r="C2308" s="1">
        <f t="shared" si="219"/>
        <v>95</v>
      </c>
      <c r="D2308" s="10">
        <f t="shared" si="220"/>
        <v>6534</v>
      </c>
      <c r="F2308" s="17">
        <v>-1</v>
      </c>
      <c r="G2308" s="11" t="s">
        <v>219</v>
      </c>
      <c r="H2308" s="10">
        <f t="shared" si="221"/>
        <v>11916</v>
      </c>
      <c r="I2308" s="11">
        <f t="shared" si="222"/>
        <v>11917</v>
      </c>
      <c r="L2308" s="1" t="s">
        <v>121</v>
      </c>
    </row>
    <row r="2309" spans="1:16" ht="15.75" hidden="1" customHeight="1" outlineLevel="2" x14ac:dyDescent="0.25">
      <c r="B2309" s="8" t="str">
        <f t="shared" si="218"/>
        <v>Percent THD - Channel 96</v>
      </c>
      <c r="C2309" s="1">
        <f t="shared" si="219"/>
        <v>96</v>
      </c>
      <c r="D2309" s="10">
        <f t="shared" si="220"/>
        <v>6535</v>
      </c>
      <c r="F2309" s="17">
        <v>-1</v>
      </c>
      <c r="G2309" s="11" t="s">
        <v>219</v>
      </c>
      <c r="H2309" s="10">
        <f t="shared" si="221"/>
        <v>11918</v>
      </c>
      <c r="I2309" s="11">
        <f t="shared" si="222"/>
        <v>11919</v>
      </c>
      <c r="L2309" s="1" t="s">
        <v>121</v>
      </c>
    </row>
    <row r="2310" spans="1:16" outlineLevel="1" collapsed="1" x14ac:dyDescent="0.25"/>
    <row r="2311" spans="1:16" s="9" customFormat="1" outlineLevel="1" x14ac:dyDescent="0.25">
      <c r="A2311" s="7"/>
      <c r="B2311" s="8" t="s">
        <v>95</v>
      </c>
      <c r="C2311" s="8"/>
      <c r="D2311" s="10">
        <f>E2213+1</f>
        <v>6536</v>
      </c>
      <c r="E2311" s="1">
        <f>D2407</f>
        <v>6631</v>
      </c>
      <c r="F2311" s="17" t="s">
        <v>13</v>
      </c>
      <c r="G2311" s="11" t="s">
        <v>219</v>
      </c>
      <c r="H2311" s="10">
        <f>I2213+1</f>
        <v>11920</v>
      </c>
      <c r="I2311" s="11">
        <f>I2407</f>
        <v>12111</v>
      </c>
      <c r="J2311" s="1"/>
      <c r="K2311" s="11"/>
      <c r="L2311" s="1" t="s">
        <v>121</v>
      </c>
      <c r="M2311" s="1" t="s">
        <v>55</v>
      </c>
      <c r="N2311" s="1"/>
      <c r="O2311" s="1"/>
      <c r="P2311" s="8"/>
    </row>
    <row r="2312" spans="1:16" ht="15.75" hidden="1" customHeight="1" outlineLevel="2" x14ac:dyDescent="0.25">
      <c r="B2312" s="8" t="str">
        <f>CONCATENATE("Max Current- Channel ",C2312)</f>
        <v>Max Current- Channel 1</v>
      </c>
      <c r="C2312" s="1">
        <v>1</v>
      </c>
      <c r="D2312" s="10">
        <f>D2311</f>
        <v>6536</v>
      </c>
      <c r="F2312" s="17">
        <v>5192</v>
      </c>
      <c r="G2312" s="11" t="s">
        <v>219</v>
      </c>
      <c r="H2312" s="10">
        <f>H2311</f>
        <v>11920</v>
      </c>
      <c r="I2312" s="11">
        <f>+H2312+1</f>
        <v>11921</v>
      </c>
      <c r="L2312" s="1" t="s">
        <v>121</v>
      </c>
      <c r="M2312" s="1" t="s">
        <v>55</v>
      </c>
    </row>
    <row r="2313" spans="1:16" ht="15.75" hidden="1" customHeight="1" outlineLevel="2" x14ac:dyDescent="0.25">
      <c r="B2313" s="8" t="str">
        <f t="shared" ref="B2313:B2376" si="223">CONCATENATE("Max Current- Channel ",C2313)</f>
        <v>Max Current- Channel 2</v>
      </c>
      <c r="C2313" s="1">
        <f t="shared" ref="C2313:C2344" si="224">C2312+1</f>
        <v>2</v>
      </c>
      <c r="D2313" s="10">
        <f t="shared" ref="D2313:D2344" si="225">D2312+1</f>
        <v>6537</v>
      </c>
      <c r="F2313" s="17">
        <v>5193</v>
      </c>
      <c r="G2313" s="11" t="s">
        <v>219</v>
      </c>
      <c r="H2313" s="10">
        <f>I2312+1</f>
        <v>11922</v>
      </c>
      <c r="I2313" s="11">
        <f>+H2313+1</f>
        <v>11923</v>
      </c>
      <c r="L2313" s="1" t="s">
        <v>121</v>
      </c>
      <c r="M2313" s="1" t="s">
        <v>55</v>
      </c>
    </row>
    <row r="2314" spans="1:16" ht="15.75" hidden="1" customHeight="1" outlineLevel="2" x14ac:dyDescent="0.25">
      <c r="B2314" s="8" t="str">
        <f t="shared" si="223"/>
        <v>Max Current- Channel 3</v>
      </c>
      <c r="C2314" s="1">
        <f t="shared" si="224"/>
        <v>3</v>
      </c>
      <c r="D2314" s="10">
        <f t="shared" si="225"/>
        <v>6538</v>
      </c>
      <c r="F2314" s="17">
        <v>5194</v>
      </c>
      <c r="G2314" s="11" t="s">
        <v>219</v>
      </c>
      <c r="H2314" s="10">
        <f t="shared" ref="H2314:H2377" si="226">I2313+1</f>
        <v>11924</v>
      </c>
      <c r="I2314" s="11">
        <f t="shared" ref="I2314:I2377" si="227">+H2314+1</f>
        <v>11925</v>
      </c>
      <c r="L2314" s="1" t="s">
        <v>121</v>
      </c>
      <c r="M2314" s="1" t="s">
        <v>55</v>
      </c>
    </row>
    <row r="2315" spans="1:16" ht="15.75" hidden="1" customHeight="1" outlineLevel="2" x14ac:dyDescent="0.25">
      <c r="B2315" s="8" t="str">
        <f t="shared" si="223"/>
        <v>Max Current- Channel 4</v>
      </c>
      <c r="C2315" s="1">
        <f t="shared" si="224"/>
        <v>4</v>
      </c>
      <c r="D2315" s="10">
        <f t="shared" si="225"/>
        <v>6539</v>
      </c>
      <c r="F2315" s="17">
        <v>5195</v>
      </c>
      <c r="G2315" s="11" t="s">
        <v>219</v>
      </c>
      <c r="H2315" s="10">
        <f t="shared" si="226"/>
        <v>11926</v>
      </c>
      <c r="I2315" s="11">
        <f t="shared" si="227"/>
        <v>11927</v>
      </c>
      <c r="L2315" s="1" t="s">
        <v>121</v>
      </c>
      <c r="M2315" s="1" t="s">
        <v>55</v>
      </c>
    </row>
    <row r="2316" spans="1:16" ht="15.75" hidden="1" customHeight="1" outlineLevel="2" x14ac:dyDescent="0.25">
      <c r="B2316" s="8" t="str">
        <f t="shared" si="223"/>
        <v>Max Current- Channel 5</v>
      </c>
      <c r="C2316" s="1">
        <f t="shared" si="224"/>
        <v>5</v>
      </c>
      <c r="D2316" s="10">
        <f t="shared" si="225"/>
        <v>6540</v>
      </c>
      <c r="F2316" s="17">
        <v>5196</v>
      </c>
      <c r="G2316" s="11" t="s">
        <v>219</v>
      </c>
      <c r="H2316" s="10">
        <f t="shared" si="226"/>
        <v>11928</v>
      </c>
      <c r="I2316" s="11">
        <f t="shared" si="227"/>
        <v>11929</v>
      </c>
      <c r="L2316" s="1" t="s">
        <v>121</v>
      </c>
      <c r="M2316" s="1" t="s">
        <v>55</v>
      </c>
    </row>
    <row r="2317" spans="1:16" ht="15" hidden="1" customHeight="1" outlineLevel="2" x14ac:dyDescent="0.25">
      <c r="A2317" s="1"/>
      <c r="B2317" s="8" t="str">
        <f t="shared" si="223"/>
        <v>Max Current- Channel 6</v>
      </c>
      <c r="C2317" s="1">
        <f t="shared" si="224"/>
        <v>6</v>
      </c>
      <c r="D2317" s="10">
        <f t="shared" si="225"/>
        <v>6541</v>
      </c>
      <c r="F2317" s="17">
        <v>5197</v>
      </c>
      <c r="G2317" s="11" t="s">
        <v>219</v>
      </c>
      <c r="H2317" s="10">
        <f t="shared" si="226"/>
        <v>11930</v>
      </c>
      <c r="I2317" s="11">
        <f t="shared" si="227"/>
        <v>11931</v>
      </c>
      <c r="L2317" s="1" t="s">
        <v>121</v>
      </c>
      <c r="M2317" s="1" t="s">
        <v>55</v>
      </c>
    </row>
    <row r="2318" spans="1:16" ht="15" hidden="1" customHeight="1" outlineLevel="2" x14ac:dyDescent="0.25">
      <c r="A2318" s="1"/>
      <c r="B2318" s="8" t="str">
        <f t="shared" si="223"/>
        <v>Max Current- Channel 7</v>
      </c>
      <c r="C2318" s="1">
        <f t="shared" si="224"/>
        <v>7</v>
      </c>
      <c r="D2318" s="10">
        <f t="shared" si="225"/>
        <v>6542</v>
      </c>
      <c r="F2318" s="17">
        <v>5198</v>
      </c>
      <c r="G2318" s="11" t="s">
        <v>219</v>
      </c>
      <c r="H2318" s="10">
        <f t="shared" si="226"/>
        <v>11932</v>
      </c>
      <c r="I2318" s="11">
        <f t="shared" si="227"/>
        <v>11933</v>
      </c>
      <c r="L2318" s="1" t="s">
        <v>121</v>
      </c>
      <c r="M2318" s="1" t="s">
        <v>55</v>
      </c>
    </row>
    <row r="2319" spans="1:16" ht="15" hidden="1" customHeight="1" outlineLevel="2" x14ac:dyDescent="0.25">
      <c r="A2319" s="1"/>
      <c r="B2319" s="8" t="str">
        <f t="shared" si="223"/>
        <v>Max Current- Channel 8</v>
      </c>
      <c r="C2319" s="1">
        <f t="shared" si="224"/>
        <v>8</v>
      </c>
      <c r="D2319" s="10">
        <f t="shared" si="225"/>
        <v>6543</v>
      </c>
      <c r="F2319" s="17">
        <v>5199</v>
      </c>
      <c r="G2319" s="11" t="s">
        <v>219</v>
      </c>
      <c r="H2319" s="10">
        <f t="shared" si="226"/>
        <v>11934</v>
      </c>
      <c r="I2319" s="11">
        <f t="shared" si="227"/>
        <v>11935</v>
      </c>
      <c r="L2319" s="1" t="s">
        <v>121</v>
      </c>
      <c r="M2319" s="1" t="s">
        <v>55</v>
      </c>
    </row>
    <row r="2320" spans="1:16" ht="15" hidden="1" customHeight="1" outlineLevel="2" x14ac:dyDescent="0.25">
      <c r="A2320" s="1"/>
      <c r="B2320" s="8" t="str">
        <f t="shared" si="223"/>
        <v>Max Current- Channel 9</v>
      </c>
      <c r="C2320" s="1">
        <f t="shared" si="224"/>
        <v>9</v>
      </c>
      <c r="D2320" s="10">
        <f t="shared" si="225"/>
        <v>6544</v>
      </c>
      <c r="F2320" s="17">
        <v>5200</v>
      </c>
      <c r="G2320" s="11" t="s">
        <v>219</v>
      </c>
      <c r="H2320" s="10">
        <f t="shared" si="226"/>
        <v>11936</v>
      </c>
      <c r="I2320" s="11">
        <f t="shared" si="227"/>
        <v>11937</v>
      </c>
      <c r="L2320" s="1" t="s">
        <v>121</v>
      </c>
      <c r="M2320" s="1" t="s">
        <v>55</v>
      </c>
    </row>
    <row r="2321" spans="1:13" ht="15" hidden="1" customHeight="1" outlineLevel="2" x14ac:dyDescent="0.25">
      <c r="A2321" s="1"/>
      <c r="B2321" s="8" t="str">
        <f t="shared" si="223"/>
        <v>Max Current- Channel 10</v>
      </c>
      <c r="C2321" s="1">
        <f t="shared" si="224"/>
        <v>10</v>
      </c>
      <c r="D2321" s="10">
        <f t="shared" si="225"/>
        <v>6545</v>
      </c>
      <c r="F2321" s="17">
        <v>5201</v>
      </c>
      <c r="G2321" s="11" t="s">
        <v>219</v>
      </c>
      <c r="H2321" s="10">
        <f t="shared" si="226"/>
        <v>11938</v>
      </c>
      <c r="I2321" s="11">
        <f t="shared" si="227"/>
        <v>11939</v>
      </c>
      <c r="L2321" s="1" t="s">
        <v>121</v>
      </c>
      <c r="M2321" s="1" t="s">
        <v>55</v>
      </c>
    </row>
    <row r="2322" spans="1:13" ht="15" hidden="1" customHeight="1" outlineLevel="2" x14ac:dyDescent="0.25">
      <c r="A2322" s="1"/>
      <c r="B2322" s="8" t="str">
        <f t="shared" si="223"/>
        <v>Max Current- Channel 11</v>
      </c>
      <c r="C2322" s="1">
        <f t="shared" si="224"/>
        <v>11</v>
      </c>
      <c r="D2322" s="10">
        <f t="shared" si="225"/>
        <v>6546</v>
      </c>
      <c r="F2322" s="17">
        <v>5202</v>
      </c>
      <c r="G2322" s="11" t="s">
        <v>219</v>
      </c>
      <c r="H2322" s="10">
        <f t="shared" si="226"/>
        <v>11940</v>
      </c>
      <c r="I2322" s="11">
        <f t="shared" si="227"/>
        <v>11941</v>
      </c>
      <c r="L2322" s="1" t="s">
        <v>121</v>
      </c>
      <c r="M2322" s="1" t="s">
        <v>55</v>
      </c>
    </row>
    <row r="2323" spans="1:13" ht="15" hidden="1" customHeight="1" outlineLevel="2" x14ac:dyDescent="0.25">
      <c r="A2323" s="1"/>
      <c r="B2323" s="8" t="str">
        <f t="shared" si="223"/>
        <v>Max Current- Channel 12</v>
      </c>
      <c r="C2323" s="1">
        <f t="shared" si="224"/>
        <v>12</v>
      </c>
      <c r="D2323" s="10">
        <f t="shared" si="225"/>
        <v>6547</v>
      </c>
      <c r="F2323" s="17">
        <v>5203</v>
      </c>
      <c r="G2323" s="11" t="s">
        <v>219</v>
      </c>
      <c r="H2323" s="10">
        <f t="shared" si="226"/>
        <v>11942</v>
      </c>
      <c r="I2323" s="11">
        <f t="shared" si="227"/>
        <v>11943</v>
      </c>
      <c r="L2323" s="1" t="s">
        <v>121</v>
      </c>
      <c r="M2323" s="1" t="s">
        <v>55</v>
      </c>
    </row>
    <row r="2324" spans="1:13" ht="15" hidden="1" customHeight="1" outlineLevel="2" x14ac:dyDescent="0.25">
      <c r="A2324" s="1"/>
      <c r="B2324" s="8" t="str">
        <f t="shared" si="223"/>
        <v>Max Current- Channel 13</v>
      </c>
      <c r="C2324" s="1">
        <f t="shared" si="224"/>
        <v>13</v>
      </c>
      <c r="D2324" s="10">
        <f t="shared" si="225"/>
        <v>6548</v>
      </c>
      <c r="F2324" s="17">
        <v>5204</v>
      </c>
      <c r="G2324" s="11" t="s">
        <v>219</v>
      </c>
      <c r="H2324" s="10">
        <f t="shared" si="226"/>
        <v>11944</v>
      </c>
      <c r="I2324" s="11">
        <f t="shared" si="227"/>
        <v>11945</v>
      </c>
      <c r="L2324" s="1" t="s">
        <v>121</v>
      </c>
      <c r="M2324" s="1" t="s">
        <v>55</v>
      </c>
    </row>
    <row r="2325" spans="1:13" ht="15" hidden="1" customHeight="1" outlineLevel="2" x14ac:dyDescent="0.25">
      <c r="A2325" s="1"/>
      <c r="B2325" s="8" t="str">
        <f t="shared" si="223"/>
        <v>Max Current- Channel 14</v>
      </c>
      <c r="C2325" s="1">
        <f t="shared" si="224"/>
        <v>14</v>
      </c>
      <c r="D2325" s="10">
        <f t="shared" si="225"/>
        <v>6549</v>
      </c>
      <c r="F2325" s="17">
        <v>5205</v>
      </c>
      <c r="G2325" s="11" t="s">
        <v>219</v>
      </c>
      <c r="H2325" s="10">
        <f t="shared" si="226"/>
        <v>11946</v>
      </c>
      <c r="I2325" s="11">
        <f t="shared" si="227"/>
        <v>11947</v>
      </c>
      <c r="L2325" s="1" t="s">
        <v>121</v>
      </c>
      <c r="M2325" s="1" t="s">
        <v>55</v>
      </c>
    </row>
    <row r="2326" spans="1:13" ht="15" hidden="1" customHeight="1" outlineLevel="2" x14ac:dyDescent="0.25">
      <c r="A2326" s="1"/>
      <c r="B2326" s="8" t="str">
        <f t="shared" si="223"/>
        <v>Max Current- Channel 15</v>
      </c>
      <c r="C2326" s="1">
        <f t="shared" si="224"/>
        <v>15</v>
      </c>
      <c r="D2326" s="10">
        <f t="shared" si="225"/>
        <v>6550</v>
      </c>
      <c r="F2326" s="17">
        <v>5206</v>
      </c>
      <c r="G2326" s="11" t="s">
        <v>219</v>
      </c>
      <c r="H2326" s="10">
        <f t="shared" si="226"/>
        <v>11948</v>
      </c>
      <c r="I2326" s="11">
        <f t="shared" si="227"/>
        <v>11949</v>
      </c>
      <c r="L2326" s="1" t="s">
        <v>121</v>
      </c>
      <c r="M2326" s="1" t="s">
        <v>55</v>
      </c>
    </row>
    <row r="2327" spans="1:13" ht="15" hidden="1" customHeight="1" outlineLevel="2" x14ac:dyDescent="0.25">
      <c r="A2327" s="1"/>
      <c r="B2327" s="8" t="str">
        <f t="shared" si="223"/>
        <v>Max Current- Channel 16</v>
      </c>
      <c r="C2327" s="1">
        <f t="shared" si="224"/>
        <v>16</v>
      </c>
      <c r="D2327" s="10">
        <f t="shared" si="225"/>
        <v>6551</v>
      </c>
      <c r="F2327" s="17">
        <v>5207</v>
      </c>
      <c r="G2327" s="11" t="s">
        <v>219</v>
      </c>
      <c r="H2327" s="10">
        <f t="shared" si="226"/>
        <v>11950</v>
      </c>
      <c r="I2327" s="11">
        <f t="shared" si="227"/>
        <v>11951</v>
      </c>
      <c r="L2327" s="1" t="s">
        <v>121</v>
      </c>
      <c r="M2327" s="1" t="s">
        <v>55</v>
      </c>
    </row>
    <row r="2328" spans="1:13" ht="15" hidden="1" customHeight="1" outlineLevel="2" x14ac:dyDescent="0.25">
      <c r="A2328" s="1"/>
      <c r="B2328" s="8" t="str">
        <f t="shared" si="223"/>
        <v>Max Current- Channel 17</v>
      </c>
      <c r="C2328" s="1">
        <f t="shared" si="224"/>
        <v>17</v>
      </c>
      <c r="D2328" s="10">
        <f t="shared" si="225"/>
        <v>6552</v>
      </c>
      <c r="F2328" s="17">
        <v>5208</v>
      </c>
      <c r="G2328" s="11" t="s">
        <v>219</v>
      </c>
      <c r="H2328" s="10">
        <f t="shared" si="226"/>
        <v>11952</v>
      </c>
      <c r="I2328" s="11">
        <f t="shared" si="227"/>
        <v>11953</v>
      </c>
      <c r="L2328" s="1" t="s">
        <v>121</v>
      </c>
      <c r="M2328" s="1" t="s">
        <v>55</v>
      </c>
    </row>
    <row r="2329" spans="1:13" ht="15" hidden="1" customHeight="1" outlineLevel="2" x14ac:dyDescent="0.25">
      <c r="A2329" s="1"/>
      <c r="B2329" s="8" t="str">
        <f t="shared" si="223"/>
        <v>Max Current- Channel 18</v>
      </c>
      <c r="C2329" s="1">
        <f t="shared" si="224"/>
        <v>18</v>
      </c>
      <c r="D2329" s="10">
        <f t="shared" si="225"/>
        <v>6553</v>
      </c>
      <c r="F2329" s="17">
        <v>5209</v>
      </c>
      <c r="G2329" s="11" t="s">
        <v>219</v>
      </c>
      <c r="H2329" s="10">
        <f t="shared" si="226"/>
        <v>11954</v>
      </c>
      <c r="I2329" s="11">
        <f t="shared" si="227"/>
        <v>11955</v>
      </c>
      <c r="L2329" s="1" t="s">
        <v>121</v>
      </c>
      <c r="M2329" s="1" t="s">
        <v>55</v>
      </c>
    </row>
    <row r="2330" spans="1:13" ht="15" hidden="1" customHeight="1" outlineLevel="2" x14ac:dyDescent="0.25">
      <c r="A2330" s="1"/>
      <c r="B2330" s="8" t="str">
        <f t="shared" si="223"/>
        <v>Max Current- Channel 19</v>
      </c>
      <c r="C2330" s="1">
        <f t="shared" si="224"/>
        <v>19</v>
      </c>
      <c r="D2330" s="10">
        <f t="shared" si="225"/>
        <v>6554</v>
      </c>
      <c r="F2330" s="17">
        <v>5210</v>
      </c>
      <c r="G2330" s="11" t="s">
        <v>219</v>
      </c>
      <c r="H2330" s="10">
        <f t="shared" si="226"/>
        <v>11956</v>
      </c>
      <c r="I2330" s="11">
        <f t="shared" si="227"/>
        <v>11957</v>
      </c>
      <c r="L2330" s="1" t="s">
        <v>121</v>
      </c>
      <c r="M2330" s="1" t="s">
        <v>55</v>
      </c>
    </row>
    <row r="2331" spans="1:13" ht="15" hidden="1" customHeight="1" outlineLevel="2" x14ac:dyDescent="0.25">
      <c r="A2331" s="1"/>
      <c r="B2331" s="8" t="str">
        <f t="shared" si="223"/>
        <v>Max Current- Channel 20</v>
      </c>
      <c r="C2331" s="1">
        <f t="shared" si="224"/>
        <v>20</v>
      </c>
      <c r="D2331" s="10">
        <f t="shared" si="225"/>
        <v>6555</v>
      </c>
      <c r="F2331" s="17">
        <v>5211</v>
      </c>
      <c r="G2331" s="11" t="s">
        <v>219</v>
      </c>
      <c r="H2331" s="10">
        <f t="shared" si="226"/>
        <v>11958</v>
      </c>
      <c r="I2331" s="11">
        <f t="shared" si="227"/>
        <v>11959</v>
      </c>
      <c r="L2331" s="1" t="s">
        <v>121</v>
      </c>
      <c r="M2331" s="1" t="s">
        <v>55</v>
      </c>
    </row>
    <row r="2332" spans="1:13" ht="15" hidden="1" customHeight="1" outlineLevel="2" x14ac:dyDescent="0.25">
      <c r="A2332" s="1"/>
      <c r="B2332" s="8" t="str">
        <f t="shared" si="223"/>
        <v>Max Current- Channel 21</v>
      </c>
      <c r="C2332" s="1">
        <f t="shared" si="224"/>
        <v>21</v>
      </c>
      <c r="D2332" s="10">
        <f t="shared" si="225"/>
        <v>6556</v>
      </c>
      <c r="F2332" s="17">
        <v>5212</v>
      </c>
      <c r="G2332" s="11" t="s">
        <v>219</v>
      </c>
      <c r="H2332" s="10">
        <f t="shared" si="226"/>
        <v>11960</v>
      </c>
      <c r="I2332" s="11">
        <f t="shared" si="227"/>
        <v>11961</v>
      </c>
      <c r="L2332" s="1" t="s">
        <v>121</v>
      </c>
      <c r="M2332" s="1" t="s">
        <v>55</v>
      </c>
    </row>
    <row r="2333" spans="1:13" ht="15" hidden="1" customHeight="1" outlineLevel="2" x14ac:dyDescent="0.25">
      <c r="A2333" s="1"/>
      <c r="B2333" s="8" t="str">
        <f t="shared" si="223"/>
        <v>Max Current- Channel 22</v>
      </c>
      <c r="C2333" s="1">
        <f t="shared" si="224"/>
        <v>22</v>
      </c>
      <c r="D2333" s="10">
        <f t="shared" si="225"/>
        <v>6557</v>
      </c>
      <c r="F2333" s="17">
        <v>5213</v>
      </c>
      <c r="G2333" s="11" t="s">
        <v>219</v>
      </c>
      <c r="H2333" s="10">
        <f t="shared" si="226"/>
        <v>11962</v>
      </c>
      <c r="I2333" s="11">
        <f t="shared" si="227"/>
        <v>11963</v>
      </c>
      <c r="L2333" s="1" t="s">
        <v>121</v>
      </c>
      <c r="M2333" s="1" t="s">
        <v>55</v>
      </c>
    </row>
    <row r="2334" spans="1:13" ht="15" hidden="1" customHeight="1" outlineLevel="2" x14ac:dyDescent="0.25">
      <c r="A2334" s="1"/>
      <c r="B2334" s="8" t="str">
        <f t="shared" si="223"/>
        <v>Max Current- Channel 23</v>
      </c>
      <c r="C2334" s="1">
        <f t="shared" si="224"/>
        <v>23</v>
      </c>
      <c r="D2334" s="10">
        <f t="shared" si="225"/>
        <v>6558</v>
      </c>
      <c r="F2334" s="17">
        <v>5214</v>
      </c>
      <c r="G2334" s="11" t="s">
        <v>219</v>
      </c>
      <c r="H2334" s="10">
        <f t="shared" si="226"/>
        <v>11964</v>
      </c>
      <c r="I2334" s="11">
        <f t="shared" si="227"/>
        <v>11965</v>
      </c>
      <c r="L2334" s="1" t="s">
        <v>121</v>
      </c>
      <c r="M2334" s="1" t="s">
        <v>55</v>
      </c>
    </row>
    <row r="2335" spans="1:13" ht="15" hidden="1" customHeight="1" outlineLevel="2" x14ac:dyDescent="0.25">
      <c r="A2335" s="1"/>
      <c r="B2335" s="8" t="str">
        <f t="shared" si="223"/>
        <v>Max Current- Channel 24</v>
      </c>
      <c r="C2335" s="1">
        <f t="shared" si="224"/>
        <v>24</v>
      </c>
      <c r="D2335" s="10">
        <f t="shared" si="225"/>
        <v>6559</v>
      </c>
      <c r="F2335" s="17">
        <v>5215</v>
      </c>
      <c r="G2335" s="11" t="s">
        <v>219</v>
      </c>
      <c r="H2335" s="10">
        <f t="shared" si="226"/>
        <v>11966</v>
      </c>
      <c r="I2335" s="11">
        <f t="shared" si="227"/>
        <v>11967</v>
      </c>
      <c r="L2335" s="1" t="s">
        <v>121</v>
      </c>
      <c r="M2335" s="1" t="s">
        <v>55</v>
      </c>
    </row>
    <row r="2336" spans="1:13" ht="15" hidden="1" customHeight="1" outlineLevel="2" x14ac:dyDescent="0.25">
      <c r="A2336" s="1"/>
      <c r="B2336" s="8" t="str">
        <f t="shared" si="223"/>
        <v>Max Current- Channel 25</v>
      </c>
      <c r="C2336" s="1">
        <f t="shared" si="224"/>
        <v>25</v>
      </c>
      <c r="D2336" s="10">
        <f t="shared" si="225"/>
        <v>6560</v>
      </c>
      <c r="F2336" s="17">
        <v>5216</v>
      </c>
      <c r="G2336" s="11" t="s">
        <v>219</v>
      </c>
      <c r="H2336" s="10">
        <f t="shared" si="226"/>
        <v>11968</v>
      </c>
      <c r="I2336" s="11">
        <f t="shared" si="227"/>
        <v>11969</v>
      </c>
      <c r="L2336" s="1" t="s">
        <v>121</v>
      </c>
      <c r="M2336" s="1" t="s">
        <v>55</v>
      </c>
    </row>
    <row r="2337" spans="1:13" ht="15" hidden="1" customHeight="1" outlineLevel="2" x14ac:dyDescent="0.25">
      <c r="A2337" s="1"/>
      <c r="B2337" s="8" t="str">
        <f t="shared" si="223"/>
        <v>Max Current- Channel 26</v>
      </c>
      <c r="C2337" s="1">
        <f t="shared" si="224"/>
        <v>26</v>
      </c>
      <c r="D2337" s="10">
        <f t="shared" si="225"/>
        <v>6561</v>
      </c>
      <c r="F2337" s="17">
        <v>5217</v>
      </c>
      <c r="G2337" s="11" t="s">
        <v>219</v>
      </c>
      <c r="H2337" s="10">
        <f t="shared" si="226"/>
        <v>11970</v>
      </c>
      <c r="I2337" s="11">
        <f t="shared" si="227"/>
        <v>11971</v>
      </c>
      <c r="L2337" s="1" t="s">
        <v>121</v>
      </c>
      <c r="M2337" s="1" t="s">
        <v>55</v>
      </c>
    </row>
    <row r="2338" spans="1:13" ht="15" hidden="1" customHeight="1" outlineLevel="2" x14ac:dyDescent="0.25">
      <c r="A2338" s="1"/>
      <c r="B2338" s="8" t="str">
        <f t="shared" si="223"/>
        <v>Max Current- Channel 27</v>
      </c>
      <c r="C2338" s="1">
        <f t="shared" si="224"/>
        <v>27</v>
      </c>
      <c r="D2338" s="10">
        <f t="shared" si="225"/>
        <v>6562</v>
      </c>
      <c r="F2338" s="17">
        <v>5218</v>
      </c>
      <c r="G2338" s="11" t="s">
        <v>219</v>
      </c>
      <c r="H2338" s="10">
        <f t="shared" si="226"/>
        <v>11972</v>
      </c>
      <c r="I2338" s="11">
        <f t="shared" si="227"/>
        <v>11973</v>
      </c>
      <c r="L2338" s="1" t="s">
        <v>121</v>
      </c>
      <c r="M2338" s="1" t="s">
        <v>55</v>
      </c>
    </row>
    <row r="2339" spans="1:13" ht="15" hidden="1" customHeight="1" outlineLevel="2" x14ac:dyDescent="0.25">
      <c r="A2339" s="1"/>
      <c r="B2339" s="8" t="str">
        <f t="shared" si="223"/>
        <v>Max Current- Channel 28</v>
      </c>
      <c r="C2339" s="1">
        <f t="shared" si="224"/>
        <v>28</v>
      </c>
      <c r="D2339" s="10">
        <f t="shared" si="225"/>
        <v>6563</v>
      </c>
      <c r="F2339" s="17">
        <v>5219</v>
      </c>
      <c r="G2339" s="11" t="s">
        <v>219</v>
      </c>
      <c r="H2339" s="10">
        <f t="shared" si="226"/>
        <v>11974</v>
      </c>
      <c r="I2339" s="11">
        <f t="shared" si="227"/>
        <v>11975</v>
      </c>
      <c r="L2339" s="1" t="s">
        <v>121</v>
      </c>
      <c r="M2339" s="1" t="s">
        <v>55</v>
      </c>
    </row>
    <row r="2340" spans="1:13" ht="15" hidden="1" customHeight="1" outlineLevel="2" x14ac:dyDescent="0.25">
      <c r="A2340" s="1"/>
      <c r="B2340" s="8" t="str">
        <f t="shared" si="223"/>
        <v>Max Current- Channel 29</v>
      </c>
      <c r="C2340" s="1">
        <f t="shared" si="224"/>
        <v>29</v>
      </c>
      <c r="D2340" s="10">
        <f t="shared" si="225"/>
        <v>6564</v>
      </c>
      <c r="F2340" s="17">
        <v>5220</v>
      </c>
      <c r="G2340" s="11" t="s">
        <v>219</v>
      </c>
      <c r="H2340" s="10">
        <f t="shared" si="226"/>
        <v>11976</v>
      </c>
      <c r="I2340" s="11">
        <f t="shared" si="227"/>
        <v>11977</v>
      </c>
      <c r="L2340" s="1" t="s">
        <v>121</v>
      </c>
      <c r="M2340" s="1" t="s">
        <v>55</v>
      </c>
    </row>
    <row r="2341" spans="1:13" ht="15" hidden="1" customHeight="1" outlineLevel="2" x14ac:dyDescent="0.25">
      <c r="A2341" s="1"/>
      <c r="B2341" s="8" t="str">
        <f t="shared" si="223"/>
        <v>Max Current- Channel 30</v>
      </c>
      <c r="C2341" s="1">
        <f t="shared" si="224"/>
        <v>30</v>
      </c>
      <c r="D2341" s="10">
        <f t="shared" si="225"/>
        <v>6565</v>
      </c>
      <c r="F2341" s="17">
        <v>5221</v>
      </c>
      <c r="G2341" s="11" t="s">
        <v>219</v>
      </c>
      <c r="H2341" s="10">
        <f t="shared" si="226"/>
        <v>11978</v>
      </c>
      <c r="I2341" s="11">
        <f t="shared" si="227"/>
        <v>11979</v>
      </c>
      <c r="L2341" s="1" t="s">
        <v>121</v>
      </c>
      <c r="M2341" s="1" t="s">
        <v>55</v>
      </c>
    </row>
    <row r="2342" spans="1:13" ht="15" hidden="1" customHeight="1" outlineLevel="2" x14ac:dyDescent="0.25">
      <c r="A2342" s="1"/>
      <c r="B2342" s="8" t="str">
        <f t="shared" si="223"/>
        <v>Max Current- Channel 31</v>
      </c>
      <c r="C2342" s="1">
        <f t="shared" si="224"/>
        <v>31</v>
      </c>
      <c r="D2342" s="10">
        <f t="shared" si="225"/>
        <v>6566</v>
      </c>
      <c r="F2342" s="17">
        <v>5222</v>
      </c>
      <c r="G2342" s="11" t="s">
        <v>219</v>
      </c>
      <c r="H2342" s="10">
        <f t="shared" si="226"/>
        <v>11980</v>
      </c>
      <c r="I2342" s="11">
        <f t="shared" si="227"/>
        <v>11981</v>
      </c>
      <c r="L2342" s="1" t="s">
        <v>121</v>
      </c>
      <c r="M2342" s="1" t="s">
        <v>55</v>
      </c>
    </row>
    <row r="2343" spans="1:13" ht="15" hidden="1" customHeight="1" outlineLevel="2" x14ac:dyDescent="0.25">
      <c r="A2343" s="1"/>
      <c r="B2343" s="8" t="str">
        <f t="shared" si="223"/>
        <v>Max Current- Channel 32</v>
      </c>
      <c r="C2343" s="1">
        <f t="shared" si="224"/>
        <v>32</v>
      </c>
      <c r="D2343" s="10">
        <f t="shared" si="225"/>
        <v>6567</v>
      </c>
      <c r="F2343" s="17">
        <v>5223</v>
      </c>
      <c r="G2343" s="11" t="s">
        <v>219</v>
      </c>
      <c r="H2343" s="10">
        <f t="shared" si="226"/>
        <v>11982</v>
      </c>
      <c r="I2343" s="11">
        <f t="shared" si="227"/>
        <v>11983</v>
      </c>
      <c r="L2343" s="1" t="s">
        <v>121</v>
      </c>
      <c r="M2343" s="1" t="s">
        <v>55</v>
      </c>
    </row>
    <row r="2344" spans="1:13" ht="15" hidden="1" customHeight="1" outlineLevel="2" x14ac:dyDescent="0.25">
      <c r="A2344" s="1"/>
      <c r="B2344" s="8" t="str">
        <f t="shared" si="223"/>
        <v>Max Current- Channel 33</v>
      </c>
      <c r="C2344" s="1">
        <f t="shared" si="224"/>
        <v>33</v>
      </c>
      <c r="D2344" s="10">
        <f t="shared" si="225"/>
        <v>6568</v>
      </c>
      <c r="F2344" s="17">
        <v>5224</v>
      </c>
      <c r="G2344" s="11" t="s">
        <v>219</v>
      </c>
      <c r="H2344" s="10">
        <f t="shared" si="226"/>
        <v>11984</v>
      </c>
      <c r="I2344" s="11">
        <f t="shared" si="227"/>
        <v>11985</v>
      </c>
      <c r="L2344" s="1" t="s">
        <v>121</v>
      </c>
      <c r="M2344" s="1" t="s">
        <v>55</v>
      </c>
    </row>
    <row r="2345" spans="1:13" ht="15" hidden="1" customHeight="1" outlineLevel="2" x14ac:dyDescent="0.25">
      <c r="A2345" s="1"/>
      <c r="B2345" s="8" t="str">
        <f t="shared" si="223"/>
        <v>Max Current- Channel 34</v>
      </c>
      <c r="C2345" s="1">
        <f t="shared" ref="C2345:C2376" si="228">C2344+1</f>
        <v>34</v>
      </c>
      <c r="D2345" s="10">
        <f t="shared" ref="D2345:D2376" si="229">D2344+1</f>
        <v>6569</v>
      </c>
      <c r="F2345" s="17">
        <v>5225</v>
      </c>
      <c r="G2345" s="11" t="s">
        <v>219</v>
      </c>
      <c r="H2345" s="10">
        <f t="shared" si="226"/>
        <v>11986</v>
      </c>
      <c r="I2345" s="11">
        <f t="shared" si="227"/>
        <v>11987</v>
      </c>
      <c r="L2345" s="1" t="s">
        <v>121</v>
      </c>
      <c r="M2345" s="1" t="s">
        <v>55</v>
      </c>
    </row>
    <row r="2346" spans="1:13" ht="15" hidden="1" customHeight="1" outlineLevel="2" x14ac:dyDescent="0.25">
      <c r="A2346" s="1"/>
      <c r="B2346" s="8" t="str">
        <f t="shared" si="223"/>
        <v>Max Current- Channel 35</v>
      </c>
      <c r="C2346" s="1">
        <f t="shared" si="228"/>
        <v>35</v>
      </c>
      <c r="D2346" s="10">
        <f t="shared" si="229"/>
        <v>6570</v>
      </c>
      <c r="F2346" s="17">
        <v>5226</v>
      </c>
      <c r="G2346" s="11" t="s">
        <v>219</v>
      </c>
      <c r="H2346" s="10">
        <f t="shared" si="226"/>
        <v>11988</v>
      </c>
      <c r="I2346" s="11">
        <f t="shared" si="227"/>
        <v>11989</v>
      </c>
      <c r="L2346" s="1" t="s">
        <v>121</v>
      </c>
      <c r="M2346" s="1" t="s">
        <v>55</v>
      </c>
    </row>
    <row r="2347" spans="1:13" ht="15" hidden="1" customHeight="1" outlineLevel="2" x14ac:dyDescent="0.25">
      <c r="A2347" s="1"/>
      <c r="B2347" s="8" t="str">
        <f t="shared" si="223"/>
        <v>Max Current- Channel 36</v>
      </c>
      <c r="C2347" s="1">
        <f t="shared" si="228"/>
        <v>36</v>
      </c>
      <c r="D2347" s="10">
        <f t="shared" si="229"/>
        <v>6571</v>
      </c>
      <c r="F2347" s="17">
        <v>5227</v>
      </c>
      <c r="G2347" s="11" t="s">
        <v>219</v>
      </c>
      <c r="H2347" s="10">
        <f t="shared" si="226"/>
        <v>11990</v>
      </c>
      <c r="I2347" s="11">
        <f t="shared" si="227"/>
        <v>11991</v>
      </c>
      <c r="L2347" s="1" t="s">
        <v>121</v>
      </c>
      <c r="M2347" s="1" t="s">
        <v>55</v>
      </c>
    </row>
    <row r="2348" spans="1:13" ht="15" hidden="1" customHeight="1" outlineLevel="2" x14ac:dyDescent="0.25">
      <c r="A2348" s="1"/>
      <c r="B2348" s="8" t="str">
        <f t="shared" si="223"/>
        <v>Max Current- Channel 37</v>
      </c>
      <c r="C2348" s="1">
        <f t="shared" si="228"/>
        <v>37</v>
      </c>
      <c r="D2348" s="10">
        <f t="shared" si="229"/>
        <v>6572</v>
      </c>
      <c r="F2348" s="17">
        <v>5228</v>
      </c>
      <c r="G2348" s="11" t="s">
        <v>219</v>
      </c>
      <c r="H2348" s="10">
        <f t="shared" si="226"/>
        <v>11992</v>
      </c>
      <c r="I2348" s="11">
        <f t="shared" si="227"/>
        <v>11993</v>
      </c>
      <c r="L2348" s="1" t="s">
        <v>121</v>
      </c>
      <c r="M2348" s="1" t="s">
        <v>55</v>
      </c>
    </row>
    <row r="2349" spans="1:13" ht="15" hidden="1" customHeight="1" outlineLevel="2" x14ac:dyDescent="0.25">
      <c r="A2349" s="1"/>
      <c r="B2349" s="8" t="str">
        <f t="shared" si="223"/>
        <v>Max Current- Channel 38</v>
      </c>
      <c r="C2349" s="1">
        <f t="shared" si="228"/>
        <v>38</v>
      </c>
      <c r="D2349" s="10">
        <f t="shared" si="229"/>
        <v>6573</v>
      </c>
      <c r="F2349" s="17">
        <v>5229</v>
      </c>
      <c r="G2349" s="11" t="s">
        <v>219</v>
      </c>
      <c r="H2349" s="10">
        <f t="shared" si="226"/>
        <v>11994</v>
      </c>
      <c r="I2349" s="11">
        <f t="shared" si="227"/>
        <v>11995</v>
      </c>
      <c r="L2349" s="1" t="s">
        <v>121</v>
      </c>
      <c r="M2349" s="1" t="s">
        <v>55</v>
      </c>
    </row>
    <row r="2350" spans="1:13" ht="15" hidden="1" customHeight="1" outlineLevel="2" x14ac:dyDescent="0.25">
      <c r="A2350" s="1"/>
      <c r="B2350" s="8" t="str">
        <f t="shared" si="223"/>
        <v>Max Current- Channel 39</v>
      </c>
      <c r="C2350" s="1">
        <f t="shared" si="228"/>
        <v>39</v>
      </c>
      <c r="D2350" s="10">
        <f t="shared" si="229"/>
        <v>6574</v>
      </c>
      <c r="F2350" s="17">
        <v>5230</v>
      </c>
      <c r="G2350" s="11" t="s">
        <v>219</v>
      </c>
      <c r="H2350" s="10">
        <f t="shared" si="226"/>
        <v>11996</v>
      </c>
      <c r="I2350" s="11">
        <f t="shared" si="227"/>
        <v>11997</v>
      </c>
      <c r="L2350" s="1" t="s">
        <v>121</v>
      </c>
      <c r="M2350" s="1" t="s">
        <v>55</v>
      </c>
    </row>
    <row r="2351" spans="1:13" ht="15" hidden="1" customHeight="1" outlineLevel="2" x14ac:dyDescent="0.25">
      <c r="A2351" s="1"/>
      <c r="B2351" s="8" t="str">
        <f t="shared" si="223"/>
        <v>Max Current- Channel 40</v>
      </c>
      <c r="C2351" s="1">
        <f t="shared" si="228"/>
        <v>40</v>
      </c>
      <c r="D2351" s="10">
        <f t="shared" si="229"/>
        <v>6575</v>
      </c>
      <c r="F2351" s="17">
        <v>5231</v>
      </c>
      <c r="G2351" s="11" t="s">
        <v>219</v>
      </c>
      <c r="H2351" s="10">
        <f t="shared" si="226"/>
        <v>11998</v>
      </c>
      <c r="I2351" s="11">
        <f t="shared" si="227"/>
        <v>11999</v>
      </c>
      <c r="L2351" s="1" t="s">
        <v>121</v>
      </c>
      <c r="M2351" s="1" t="s">
        <v>55</v>
      </c>
    </row>
    <row r="2352" spans="1:13" ht="15" hidden="1" customHeight="1" outlineLevel="2" x14ac:dyDescent="0.25">
      <c r="A2352" s="1"/>
      <c r="B2352" s="8" t="str">
        <f t="shared" si="223"/>
        <v>Max Current- Channel 41</v>
      </c>
      <c r="C2352" s="1">
        <f t="shared" si="228"/>
        <v>41</v>
      </c>
      <c r="D2352" s="10">
        <f t="shared" si="229"/>
        <v>6576</v>
      </c>
      <c r="F2352" s="17">
        <v>5232</v>
      </c>
      <c r="G2352" s="11" t="s">
        <v>219</v>
      </c>
      <c r="H2352" s="10">
        <f t="shared" si="226"/>
        <v>12000</v>
      </c>
      <c r="I2352" s="11">
        <f t="shared" si="227"/>
        <v>12001</v>
      </c>
      <c r="L2352" s="1" t="s">
        <v>121</v>
      </c>
      <c r="M2352" s="1" t="s">
        <v>55</v>
      </c>
    </row>
    <row r="2353" spans="1:13" ht="15" hidden="1" customHeight="1" outlineLevel="2" x14ac:dyDescent="0.25">
      <c r="A2353" s="1"/>
      <c r="B2353" s="8" t="str">
        <f t="shared" si="223"/>
        <v>Max Current- Channel 42</v>
      </c>
      <c r="C2353" s="1">
        <f t="shared" si="228"/>
        <v>42</v>
      </c>
      <c r="D2353" s="10">
        <f t="shared" si="229"/>
        <v>6577</v>
      </c>
      <c r="F2353" s="17">
        <v>5233</v>
      </c>
      <c r="G2353" s="11" t="s">
        <v>219</v>
      </c>
      <c r="H2353" s="10">
        <f t="shared" si="226"/>
        <v>12002</v>
      </c>
      <c r="I2353" s="11">
        <f t="shared" si="227"/>
        <v>12003</v>
      </c>
      <c r="L2353" s="1" t="s">
        <v>121</v>
      </c>
      <c r="M2353" s="1" t="s">
        <v>55</v>
      </c>
    </row>
    <row r="2354" spans="1:13" ht="15" hidden="1" customHeight="1" outlineLevel="2" x14ac:dyDescent="0.25">
      <c r="A2354" s="1"/>
      <c r="B2354" s="8" t="str">
        <f t="shared" si="223"/>
        <v>Max Current- Channel 43</v>
      </c>
      <c r="C2354" s="1">
        <f t="shared" si="228"/>
        <v>43</v>
      </c>
      <c r="D2354" s="10">
        <f t="shared" si="229"/>
        <v>6578</v>
      </c>
      <c r="F2354" s="17">
        <v>5234</v>
      </c>
      <c r="G2354" s="11" t="s">
        <v>219</v>
      </c>
      <c r="H2354" s="10">
        <f t="shared" si="226"/>
        <v>12004</v>
      </c>
      <c r="I2354" s="11">
        <f t="shared" si="227"/>
        <v>12005</v>
      </c>
      <c r="L2354" s="1" t="s">
        <v>121</v>
      </c>
      <c r="M2354" s="1" t="s">
        <v>55</v>
      </c>
    </row>
    <row r="2355" spans="1:13" ht="15" hidden="1" customHeight="1" outlineLevel="2" x14ac:dyDescent="0.25">
      <c r="A2355" s="1"/>
      <c r="B2355" s="8" t="str">
        <f t="shared" si="223"/>
        <v>Max Current- Channel 44</v>
      </c>
      <c r="C2355" s="1">
        <f t="shared" si="228"/>
        <v>44</v>
      </c>
      <c r="D2355" s="10">
        <f t="shared" si="229"/>
        <v>6579</v>
      </c>
      <c r="F2355" s="17">
        <v>5235</v>
      </c>
      <c r="G2355" s="11" t="s">
        <v>219</v>
      </c>
      <c r="H2355" s="10">
        <f t="shared" si="226"/>
        <v>12006</v>
      </c>
      <c r="I2355" s="11">
        <f t="shared" si="227"/>
        <v>12007</v>
      </c>
      <c r="L2355" s="1" t="s">
        <v>121</v>
      </c>
      <c r="M2355" s="1" t="s">
        <v>55</v>
      </c>
    </row>
    <row r="2356" spans="1:13" ht="15" hidden="1" customHeight="1" outlineLevel="2" x14ac:dyDescent="0.25">
      <c r="A2356" s="1"/>
      <c r="B2356" s="8" t="str">
        <f t="shared" si="223"/>
        <v>Max Current- Channel 45</v>
      </c>
      <c r="C2356" s="1">
        <f t="shared" si="228"/>
        <v>45</v>
      </c>
      <c r="D2356" s="10">
        <f t="shared" si="229"/>
        <v>6580</v>
      </c>
      <c r="F2356" s="17">
        <v>5236</v>
      </c>
      <c r="G2356" s="11" t="s">
        <v>219</v>
      </c>
      <c r="H2356" s="10">
        <f t="shared" si="226"/>
        <v>12008</v>
      </c>
      <c r="I2356" s="11">
        <f t="shared" si="227"/>
        <v>12009</v>
      </c>
      <c r="L2356" s="1" t="s">
        <v>121</v>
      </c>
      <c r="M2356" s="1" t="s">
        <v>55</v>
      </c>
    </row>
    <row r="2357" spans="1:13" ht="15" hidden="1" customHeight="1" outlineLevel="2" x14ac:dyDescent="0.25">
      <c r="A2357" s="1"/>
      <c r="B2357" s="8" t="str">
        <f t="shared" si="223"/>
        <v>Max Current- Channel 46</v>
      </c>
      <c r="C2357" s="1">
        <f t="shared" si="228"/>
        <v>46</v>
      </c>
      <c r="D2357" s="10">
        <f t="shared" si="229"/>
        <v>6581</v>
      </c>
      <c r="F2357" s="17">
        <v>5237</v>
      </c>
      <c r="G2357" s="11" t="s">
        <v>219</v>
      </c>
      <c r="H2357" s="10">
        <f t="shared" si="226"/>
        <v>12010</v>
      </c>
      <c r="I2357" s="11">
        <f t="shared" si="227"/>
        <v>12011</v>
      </c>
      <c r="L2357" s="1" t="s">
        <v>121</v>
      </c>
      <c r="M2357" s="1" t="s">
        <v>55</v>
      </c>
    </row>
    <row r="2358" spans="1:13" ht="15" hidden="1" customHeight="1" outlineLevel="2" x14ac:dyDescent="0.25">
      <c r="A2358" s="1"/>
      <c r="B2358" s="8" t="str">
        <f t="shared" si="223"/>
        <v>Max Current- Channel 47</v>
      </c>
      <c r="C2358" s="1">
        <f t="shared" si="228"/>
        <v>47</v>
      </c>
      <c r="D2358" s="10">
        <f t="shared" si="229"/>
        <v>6582</v>
      </c>
      <c r="F2358" s="17">
        <v>5238</v>
      </c>
      <c r="G2358" s="11" t="s">
        <v>219</v>
      </c>
      <c r="H2358" s="10">
        <f t="shared" si="226"/>
        <v>12012</v>
      </c>
      <c r="I2358" s="11">
        <f t="shared" si="227"/>
        <v>12013</v>
      </c>
      <c r="L2358" s="1" t="s">
        <v>121</v>
      </c>
      <c r="M2358" s="1" t="s">
        <v>55</v>
      </c>
    </row>
    <row r="2359" spans="1:13" ht="15" hidden="1" customHeight="1" outlineLevel="2" x14ac:dyDescent="0.25">
      <c r="A2359" s="1"/>
      <c r="B2359" s="8" t="str">
        <f t="shared" si="223"/>
        <v>Max Current- Channel 48</v>
      </c>
      <c r="C2359" s="1">
        <f t="shared" si="228"/>
        <v>48</v>
      </c>
      <c r="D2359" s="10">
        <f t="shared" si="229"/>
        <v>6583</v>
      </c>
      <c r="F2359" s="17">
        <v>5239</v>
      </c>
      <c r="G2359" s="11" t="s">
        <v>219</v>
      </c>
      <c r="H2359" s="10">
        <f t="shared" si="226"/>
        <v>12014</v>
      </c>
      <c r="I2359" s="11">
        <f t="shared" si="227"/>
        <v>12015</v>
      </c>
      <c r="L2359" s="1" t="s">
        <v>121</v>
      </c>
      <c r="M2359" s="1" t="s">
        <v>55</v>
      </c>
    </row>
    <row r="2360" spans="1:13" ht="15" hidden="1" customHeight="1" outlineLevel="2" x14ac:dyDescent="0.25">
      <c r="A2360" s="1"/>
      <c r="B2360" s="8" t="str">
        <f t="shared" si="223"/>
        <v>Max Current- Channel 49</v>
      </c>
      <c r="C2360" s="1">
        <f t="shared" si="228"/>
        <v>49</v>
      </c>
      <c r="D2360" s="10">
        <f t="shared" si="229"/>
        <v>6584</v>
      </c>
      <c r="F2360" s="17">
        <v>5240</v>
      </c>
      <c r="G2360" s="11" t="s">
        <v>219</v>
      </c>
      <c r="H2360" s="10">
        <f t="shared" si="226"/>
        <v>12016</v>
      </c>
      <c r="I2360" s="11">
        <f t="shared" si="227"/>
        <v>12017</v>
      </c>
      <c r="L2360" s="1" t="s">
        <v>121</v>
      </c>
      <c r="M2360" s="1" t="s">
        <v>55</v>
      </c>
    </row>
    <row r="2361" spans="1:13" ht="15" hidden="1" customHeight="1" outlineLevel="2" x14ac:dyDescent="0.25">
      <c r="A2361" s="1"/>
      <c r="B2361" s="8" t="str">
        <f t="shared" si="223"/>
        <v>Max Current- Channel 50</v>
      </c>
      <c r="C2361" s="1">
        <f t="shared" si="228"/>
        <v>50</v>
      </c>
      <c r="D2361" s="10">
        <f t="shared" si="229"/>
        <v>6585</v>
      </c>
      <c r="F2361" s="17">
        <v>5241</v>
      </c>
      <c r="G2361" s="11" t="s">
        <v>219</v>
      </c>
      <c r="H2361" s="10">
        <f t="shared" si="226"/>
        <v>12018</v>
      </c>
      <c r="I2361" s="11">
        <f t="shared" si="227"/>
        <v>12019</v>
      </c>
      <c r="L2361" s="1" t="s">
        <v>121</v>
      </c>
      <c r="M2361" s="1" t="s">
        <v>55</v>
      </c>
    </row>
    <row r="2362" spans="1:13" ht="15" hidden="1" customHeight="1" outlineLevel="2" x14ac:dyDescent="0.25">
      <c r="A2362" s="1"/>
      <c r="B2362" s="8" t="str">
        <f t="shared" si="223"/>
        <v>Max Current- Channel 51</v>
      </c>
      <c r="C2362" s="1">
        <f t="shared" si="228"/>
        <v>51</v>
      </c>
      <c r="D2362" s="10">
        <f t="shared" si="229"/>
        <v>6586</v>
      </c>
      <c r="F2362" s="17">
        <v>5242</v>
      </c>
      <c r="G2362" s="11" t="s">
        <v>219</v>
      </c>
      <c r="H2362" s="10">
        <f t="shared" si="226"/>
        <v>12020</v>
      </c>
      <c r="I2362" s="11">
        <f t="shared" si="227"/>
        <v>12021</v>
      </c>
      <c r="L2362" s="1" t="s">
        <v>121</v>
      </c>
      <c r="M2362" s="1" t="s">
        <v>55</v>
      </c>
    </row>
    <row r="2363" spans="1:13" ht="15" hidden="1" customHeight="1" outlineLevel="2" x14ac:dyDescent="0.25">
      <c r="A2363" s="1"/>
      <c r="B2363" s="8" t="str">
        <f t="shared" si="223"/>
        <v>Max Current- Channel 52</v>
      </c>
      <c r="C2363" s="1">
        <f t="shared" si="228"/>
        <v>52</v>
      </c>
      <c r="D2363" s="10">
        <f t="shared" si="229"/>
        <v>6587</v>
      </c>
      <c r="F2363" s="17">
        <v>5243</v>
      </c>
      <c r="G2363" s="11" t="s">
        <v>219</v>
      </c>
      <c r="H2363" s="10">
        <f t="shared" si="226"/>
        <v>12022</v>
      </c>
      <c r="I2363" s="11">
        <f t="shared" si="227"/>
        <v>12023</v>
      </c>
      <c r="L2363" s="1" t="s">
        <v>121</v>
      </c>
      <c r="M2363" s="1" t="s">
        <v>55</v>
      </c>
    </row>
    <row r="2364" spans="1:13" ht="15" hidden="1" customHeight="1" outlineLevel="2" x14ac:dyDescent="0.25">
      <c r="A2364" s="1"/>
      <c r="B2364" s="8" t="str">
        <f t="shared" si="223"/>
        <v>Max Current- Channel 53</v>
      </c>
      <c r="C2364" s="1">
        <f t="shared" si="228"/>
        <v>53</v>
      </c>
      <c r="D2364" s="10">
        <f t="shared" si="229"/>
        <v>6588</v>
      </c>
      <c r="F2364" s="17">
        <v>5244</v>
      </c>
      <c r="G2364" s="11" t="s">
        <v>219</v>
      </c>
      <c r="H2364" s="10">
        <f t="shared" si="226"/>
        <v>12024</v>
      </c>
      <c r="I2364" s="11">
        <f t="shared" si="227"/>
        <v>12025</v>
      </c>
      <c r="L2364" s="1" t="s">
        <v>121</v>
      </c>
      <c r="M2364" s="1" t="s">
        <v>55</v>
      </c>
    </row>
    <row r="2365" spans="1:13" ht="15" hidden="1" customHeight="1" outlineLevel="2" x14ac:dyDescent="0.25">
      <c r="A2365" s="1"/>
      <c r="B2365" s="8" t="str">
        <f t="shared" si="223"/>
        <v>Max Current- Channel 54</v>
      </c>
      <c r="C2365" s="1">
        <f t="shared" si="228"/>
        <v>54</v>
      </c>
      <c r="D2365" s="10">
        <f t="shared" si="229"/>
        <v>6589</v>
      </c>
      <c r="F2365" s="17">
        <v>5245</v>
      </c>
      <c r="G2365" s="11" t="s">
        <v>219</v>
      </c>
      <c r="H2365" s="10">
        <f t="shared" si="226"/>
        <v>12026</v>
      </c>
      <c r="I2365" s="11">
        <f t="shared" si="227"/>
        <v>12027</v>
      </c>
      <c r="L2365" s="1" t="s">
        <v>121</v>
      </c>
      <c r="M2365" s="1" t="s">
        <v>55</v>
      </c>
    </row>
    <row r="2366" spans="1:13" ht="15" hidden="1" customHeight="1" outlineLevel="2" x14ac:dyDescent="0.25">
      <c r="A2366" s="1"/>
      <c r="B2366" s="8" t="str">
        <f t="shared" si="223"/>
        <v>Max Current- Channel 55</v>
      </c>
      <c r="C2366" s="1">
        <f t="shared" si="228"/>
        <v>55</v>
      </c>
      <c r="D2366" s="10">
        <f t="shared" si="229"/>
        <v>6590</v>
      </c>
      <c r="F2366" s="17">
        <v>5246</v>
      </c>
      <c r="G2366" s="11" t="s">
        <v>219</v>
      </c>
      <c r="H2366" s="10">
        <f t="shared" si="226"/>
        <v>12028</v>
      </c>
      <c r="I2366" s="11">
        <f t="shared" si="227"/>
        <v>12029</v>
      </c>
      <c r="L2366" s="1" t="s">
        <v>121</v>
      </c>
      <c r="M2366" s="1" t="s">
        <v>55</v>
      </c>
    </row>
    <row r="2367" spans="1:13" ht="15" hidden="1" customHeight="1" outlineLevel="2" x14ac:dyDescent="0.25">
      <c r="A2367" s="1"/>
      <c r="B2367" s="8" t="str">
        <f t="shared" si="223"/>
        <v>Max Current- Channel 56</v>
      </c>
      <c r="C2367" s="1">
        <f t="shared" si="228"/>
        <v>56</v>
      </c>
      <c r="D2367" s="10">
        <f t="shared" si="229"/>
        <v>6591</v>
      </c>
      <c r="F2367" s="17">
        <v>5247</v>
      </c>
      <c r="G2367" s="11" t="s">
        <v>219</v>
      </c>
      <c r="H2367" s="10">
        <f t="shared" si="226"/>
        <v>12030</v>
      </c>
      <c r="I2367" s="11">
        <f t="shared" si="227"/>
        <v>12031</v>
      </c>
      <c r="L2367" s="1" t="s">
        <v>121</v>
      </c>
      <c r="M2367" s="1" t="s">
        <v>55</v>
      </c>
    </row>
    <row r="2368" spans="1:13" ht="15" hidden="1" customHeight="1" outlineLevel="2" x14ac:dyDescent="0.25">
      <c r="A2368" s="1"/>
      <c r="B2368" s="8" t="str">
        <f t="shared" si="223"/>
        <v>Max Current- Channel 57</v>
      </c>
      <c r="C2368" s="1">
        <f t="shared" si="228"/>
        <v>57</v>
      </c>
      <c r="D2368" s="10">
        <f t="shared" si="229"/>
        <v>6592</v>
      </c>
      <c r="F2368" s="17">
        <v>5248</v>
      </c>
      <c r="G2368" s="11" t="s">
        <v>219</v>
      </c>
      <c r="H2368" s="10">
        <f t="shared" si="226"/>
        <v>12032</v>
      </c>
      <c r="I2368" s="11">
        <f t="shared" si="227"/>
        <v>12033</v>
      </c>
      <c r="L2368" s="1" t="s">
        <v>121</v>
      </c>
      <c r="M2368" s="1" t="s">
        <v>55</v>
      </c>
    </row>
    <row r="2369" spans="1:13" ht="15" hidden="1" customHeight="1" outlineLevel="2" x14ac:dyDescent="0.25">
      <c r="A2369" s="1"/>
      <c r="B2369" s="8" t="str">
        <f t="shared" si="223"/>
        <v>Max Current- Channel 58</v>
      </c>
      <c r="C2369" s="1">
        <f t="shared" si="228"/>
        <v>58</v>
      </c>
      <c r="D2369" s="10">
        <f t="shared" si="229"/>
        <v>6593</v>
      </c>
      <c r="F2369" s="17">
        <v>5249</v>
      </c>
      <c r="G2369" s="11" t="s">
        <v>219</v>
      </c>
      <c r="H2369" s="10">
        <f t="shared" si="226"/>
        <v>12034</v>
      </c>
      <c r="I2369" s="11">
        <f t="shared" si="227"/>
        <v>12035</v>
      </c>
      <c r="L2369" s="1" t="s">
        <v>121</v>
      </c>
      <c r="M2369" s="1" t="s">
        <v>55</v>
      </c>
    </row>
    <row r="2370" spans="1:13" ht="15" hidden="1" customHeight="1" outlineLevel="2" x14ac:dyDescent="0.25">
      <c r="A2370" s="1"/>
      <c r="B2370" s="8" t="str">
        <f t="shared" si="223"/>
        <v>Max Current- Channel 59</v>
      </c>
      <c r="C2370" s="1">
        <f t="shared" si="228"/>
        <v>59</v>
      </c>
      <c r="D2370" s="10">
        <f t="shared" si="229"/>
        <v>6594</v>
      </c>
      <c r="F2370" s="17">
        <v>5250</v>
      </c>
      <c r="G2370" s="11" t="s">
        <v>219</v>
      </c>
      <c r="H2370" s="10">
        <f t="shared" si="226"/>
        <v>12036</v>
      </c>
      <c r="I2370" s="11">
        <f t="shared" si="227"/>
        <v>12037</v>
      </c>
      <c r="L2370" s="1" t="s">
        <v>121</v>
      </c>
      <c r="M2370" s="1" t="s">
        <v>55</v>
      </c>
    </row>
    <row r="2371" spans="1:13" ht="15" hidden="1" customHeight="1" outlineLevel="2" x14ac:dyDescent="0.25">
      <c r="A2371" s="1"/>
      <c r="B2371" s="8" t="str">
        <f t="shared" si="223"/>
        <v>Max Current- Channel 60</v>
      </c>
      <c r="C2371" s="1">
        <f t="shared" si="228"/>
        <v>60</v>
      </c>
      <c r="D2371" s="10">
        <f t="shared" si="229"/>
        <v>6595</v>
      </c>
      <c r="F2371" s="17">
        <v>5251</v>
      </c>
      <c r="G2371" s="11" t="s">
        <v>219</v>
      </c>
      <c r="H2371" s="10">
        <f t="shared" si="226"/>
        <v>12038</v>
      </c>
      <c r="I2371" s="11">
        <f t="shared" si="227"/>
        <v>12039</v>
      </c>
      <c r="L2371" s="1" t="s">
        <v>121</v>
      </c>
      <c r="M2371" s="1" t="s">
        <v>55</v>
      </c>
    </row>
    <row r="2372" spans="1:13" ht="15" hidden="1" customHeight="1" outlineLevel="2" x14ac:dyDescent="0.25">
      <c r="A2372" s="1"/>
      <c r="B2372" s="8" t="str">
        <f t="shared" si="223"/>
        <v>Max Current- Channel 61</v>
      </c>
      <c r="C2372" s="1">
        <f t="shared" si="228"/>
        <v>61</v>
      </c>
      <c r="D2372" s="10">
        <f t="shared" si="229"/>
        <v>6596</v>
      </c>
      <c r="F2372" s="17">
        <v>5252</v>
      </c>
      <c r="G2372" s="11" t="s">
        <v>219</v>
      </c>
      <c r="H2372" s="10">
        <f t="shared" si="226"/>
        <v>12040</v>
      </c>
      <c r="I2372" s="11">
        <f t="shared" si="227"/>
        <v>12041</v>
      </c>
      <c r="L2372" s="1" t="s">
        <v>121</v>
      </c>
      <c r="M2372" s="1" t="s">
        <v>55</v>
      </c>
    </row>
    <row r="2373" spans="1:13" ht="15" hidden="1" customHeight="1" outlineLevel="2" x14ac:dyDescent="0.25">
      <c r="A2373" s="1"/>
      <c r="B2373" s="8" t="str">
        <f t="shared" si="223"/>
        <v>Max Current- Channel 62</v>
      </c>
      <c r="C2373" s="1">
        <f t="shared" si="228"/>
        <v>62</v>
      </c>
      <c r="D2373" s="10">
        <f t="shared" si="229"/>
        <v>6597</v>
      </c>
      <c r="F2373" s="17">
        <v>5253</v>
      </c>
      <c r="G2373" s="11" t="s">
        <v>219</v>
      </c>
      <c r="H2373" s="10">
        <f t="shared" si="226"/>
        <v>12042</v>
      </c>
      <c r="I2373" s="11">
        <f t="shared" si="227"/>
        <v>12043</v>
      </c>
      <c r="L2373" s="1" t="s">
        <v>121</v>
      </c>
      <c r="M2373" s="1" t="s">
        <v>55</v>
      </c>
    </row>
    <row r="2374" spans="1:13" ht="15" hidden="1" customHeight="1" outlineLevel="2" x14ac:dyDescent="0.25">
      <c r="A2374" s="1"/>
      <c r="B2374" s="8" t="str">
        <f t="shared" si="223"/>
        <v>Max Current- Channel 63</v>
      </c>
      <c r="C2374" s="1">
        <f t="shared" si="228"/>
        <v>63</v>
      </c>
      <c r="D2374" s="10">
        <f t="shared" si="229"/>
        <v>6598</v>
      </c>
      <c r="F2374" s="17">
        <v>5254</v>
      </c>
      <c r="G2374" s="11" t="s">
        <v>219</v>
      </c>
      <c r="H2374" s="10">
        <f t="shared" si="226"/>
        <v>12044</v>
      </c>
      <c r="I2374" s="11">
        <f t="shared" si="227"/>
        <v>12045</v>
      </c>
      <c r="L2374" s="1" t="s">
        <v>121</v>
      </c>
      <c r="M2374" s="1" t="s">
        <v>55</v>
      </c>
    </row>
    <row r="2375" spans="1:13" ht="15" hidden="1" customHeight="1" outlineLevel="2" x14ac:dyDescent="0.25">
      <c r="A2375" s="1"/>
      <c r="B2375" s="8" t="str">
        <f t="shared" si="223"/>
        <v>Max Current- Channel 64</v>
      </c>
      <c r="C2375" s="1">
        <f t="shared" si="228"/>
        <v>64</v>
      </c>
      <c r="D2375" s="10">
        <f t="shared" si="229"/>
        <v>6599</v>
      </c>
      <c r="F2375" s="17">
        <v>5255</v>
      </c>
      <c r="G2375" s="11" t="s">
        <v>219</v>
      </c>
      <c r="H2375" s="10">
        <f t="shared" si="226"/>
        <v>12046</v>
      </c>
      <c r="I2375" s="11">
        <f t="shared" si="227"/>
        <v>12047</v>
      </c>
      <c r="L2375" s="1" t="s">
        <v>121</v>
      </c>
      <c r="M2375" s="1" t="s">
        <v>55</v>
      </c>
    </row>
    <row r="2376" spans="1:13" ht="15" hidden="1" customHeight="1" outlineLevel="2" x14ac:dyDescent="0.25">
      <c r="A2376" s="1"/>
      <c r="B2376" s="8" t="str">
        <f t="shared" si="223"/>
        <v>Max Current- Channel 65</v>
      </c>
      <c r="C2376" s="1">
        <f t="shared" si="228"/>
        <v>65</v>
      </c>
      <c r="D2376" s="10">
        <f t="shared" si="229"/>
        <v>6600</v>
      </c>
      <c r="F2376" s="17">
        <v>5256</v>
      </c>
      <c r="G2376" s="11" t="s">
        <v>219</v>
      </c>
      <c r="H2376" s="10">
        <f t="shared" si="226"/>
        <v>12048</v>
      </c>
      <c r="I2376" s="11">
        <f t="shared" si="227"/>
        <v>12049</v>
      </c>
      <c r="L2376" s="1" t="s">
        <v>121</v>
      </c>
      <c r="M2376" s="1" t="s">
        <v>55</v>
      </c>
    </row>
    <row r="2377" spans="1:13" ht="15" hidden="1" customHeight="1" outlineLevel="2" x14ac:dyDescent="0.25">
      <c r="A2377" s="1"/>
      <c r="B2377" s="8" t="str">
        <f t="shared" ref="B2377:B2407" si="230">CONCATENATE("Max Current- Channel ",C2377)</f>
        <v>Max Current- Channel 66</v>
      </c>
      <c r="C2377" s="1">
        <f t="shared" ref="C2377:C2407" si="231">C2376+1</f>
        <v>66</v>
      </c>
      <c r="D2377" s="10">
        <f t="shared" ref="D2377:D2407" si="232">D2376+1</f>
        <v>6601</v>
      </c>
      <c r="F2377" s="17">
        <v>5257</v>
      </c>
      <c r="G2377" s="11" t="s">
        <v>219</v>
      </c>
      <c r="H2377" s="10">
        <f t="shared" si="226"/>
        <v>12050</v>
      </c>
      <c r="I2377" s="11">
        <f t="shared" si="227"/>
        <v>12051</v>
      </c>
      <c r="L2377" s="1" t="s">
        <v>121</v>
      </c>
      <c r="M2377" s="1" t="s">
        <v>55</v>
      </c>
    </row>
    <row r="2378" spans="1:13" ht="15" hidden="1" customHeight="1" outlineLevel="2" x14ac:dyDescent="0.25">
      <c r="A2378" s="1"/>
      <c r="B2378" s="8" t="str">
        <f t="shared" si="230"/>
        <v>Max Current- Channel 67</v>
      </c>
      <c r="C2378" s="1">
        <f t="shared" si="231"/>
        <v>67</v>
      </c>
      <c r="D2378" s="10">
        <f t="shared" si="232"/>
        <v>6602</v>
      </c>
      <c r="F2378" s="17">
        <v>5258</v>
      </c>
      <c r="G2378" s="11" t="s">
        <v>219</v>
      </c>
      <c r="H2378" s="10">
        <f t="shared" ref="H2378:H2407" si="233">I2377+1</f>
        <v>12052</v>
      </c>
      <c r="I2378" s="11">
        <f t="shared" ref="I2378:I2407" si="234">+H2378+1</f>
        <v>12053</v>
      </c>
      <c r="L2378" s="1" t="s">
        <v>121</v>
      </c>
      <c r="M2378" s="1" t="s">
        <v>55</v>
      </c>
    </row>
    <row r="2379" spans="1:13" ht="15" hidden="1" customHeight="1" outlineLevel="2" x14ac:dyDescent="0.25">
      <c r="A2379" s="1"/>
      <c r="B2379" s="8" t="str">
        <f t="shared" si="230"/>
        <v>Max Current- Channel 68</v>
      </c>
      <c r="C2379" s="1">
        <f t="shared" si="231"/>
        <v>68</v>
      </c>
      <c r="D2379" s="10">
        <f t="shared" si="232"/>
        <v>6603</v>
      </c>
      <c r="F2379" s="17">
        <v>5259</v>
      </c>
      <c r="G2379" s="11" t="s">
        <v>219</v>
      </c>
      <c r="H2379" s="10">
        <f t="shared" si="233"/>
        <v>12054</v>
      </c>
      <c r="I2379" s="11">
        <f t="shared" si="234"/>
        <v>12055</v>
      </c>
      <c r="L2379" s="1" t="s">
        <v>121</v>
      </c>
      <c r="M2379" s="1" t="s">
        <v>55</v>
      </c>
    </row>
    <row r="2380" spans="1:13" ht="15" hidden="1" customHeight="1" outlineLevel="2" x14ac:dyDescent="0.25">
      <c r="A2380" s="1"/>
      <c r="B2380" s="8" t="str">
        <f t="shared" si="230"/>
        <v>Max Current- Channel 69</v>
      </c>
      <c r="C2380" s="1">
        <f t="shared" si="231"/>
        <v>69</v>
      </c>
      <c r="D2380" s="10">
        <f t="shared" si="232"/>
        <v>6604</v>
      </c>
      <c r="F2380" s="17">
        <v>5260</v>
      </c>
      <c r="G2380" s="11" t="s">
        <v>219</v>
      </c>
      <c r="H2380" s="10">
        <f t="shared" si="233"/>
        <v>12056</v>
      </c>
      <c r="I2380" s="11">
        <f t="shared" si="234"/>
        <v>12057</v>
      </c>
      <c r="L2380" s="1" t="s">
        <v>121</v>
      </c>
      <c r="M2380" s="1" t="s">
        <v>55</v>
      </c>
    </row>
    <row r="2381" spans="1:13" ht="15" hidden="1" customHeight="1" outlineLevel="2" x14ac:dyDescent="0.25">
      <c r="A2381" s="1"/>
      <c r="B2381" s="8" t="str">
        <f t="shared" si="230"/>
        <v>Max Current- Channel 70</v>
      </c>
      <c r="C2381" s="1">
        <f t="shared" si="231"/>
        <v>70</v>
      </c>
      <c r="D2381" s="10">
        <f t="shared" si="232"/>
        <v>6605</v>
      </c>
      <c r="F2381" s="17">
        <v>5261</v>
      </c>
      <c r="G2381" s="11" t="s">
        <v>219</v>
      </c>
      <c r="H2381" s="10">
        <f t="shared" si="233"/>
        <v>12058</v>
      </c>
      <c r="I2381" s="11">
        <f t="shared" si="234"/>
        <v>12059</v>
      </c>
      <c r="L2381" s="1" t="s">
        <v>121</v>
      </c>
      <c r="M2381" s="1" t="s">
        <v>55</v>
      </c>
    </row>
    <row r="2382" spans="1:13" ht="15" hidden="1" customHeight="1" outlineLevel="2" x14ac:dyDescent="0.25">
      <c r="A2382" s="1"/>
      <c r="B2382" s="8" t="str">
        <f t="shared" si="230"/>
        <v>Max Current- Channel 71</v>
      </c>
      <c r="C2382" s="1">
        <f t="shared" si="231"/>
        <v>71</v>
      </c>
      <c r="D2382" s="10">
        <f t="shared" si="232"/>
        <v>6606</v>
      </c>
      <c r="F2382" s="17">
        <v>5262</v>
      </c>
      <c r="G2382" s="11" t="s">
        <v>219</v>
      </c>
      <c r="H2382" s="10">
        <f t="shared" si="233"/>
        <v>12060</v>
      </c>
      <c r="I2382" s="11">
        <f t="shared" si="234"/>
        <v>12061</v>
      </c>
      <c r="L2382" s="1" t="s">
        <v>121</v>
      </c>
      <c r="M2382" s="1" t="s">
        <v>55</v>
      </c>
    </row>
    <row r="2383" spans="1:13" ht="15" hidden="1" customHeight="1" outlineLevel="2" x14ac:dyDescent="0.25">
      <c r="A2383" s="1"/>
      <c r="B2383" s="8" t="str">
        <f t="shared" si="230"/>
        <v>Max Current- Channel 72</v>
      </c>
      <c r="C2383" s="1">
        <f t="shared" si="231"/>
        <v>72</v>
      </c>
      <c r="D2383" s="10">
        <f t="shared" si="232"/>
        <v>6607</v>
      </c>
      <c r="F2383" s="17">
        <v>5263</v>
      </c>
      <c r="G2383" s="11" t="s">
        <v>219</v>
      </c>
      <c r="H2383" s="10">
        <f t="shared" si="233"/>
        <v>12062</v>
      </c>
      <c r="I2383" s="11">
        <f t="shared" si="234"/>
        <v>12063</v>
      </c>
      <c r="L2383" s="1" t="s">
        <v>121</v>
      </c>
      <c r="M2383" s="1" t="s">
        <v>55</v>
      </c>
    </row>
    <row r="2384" spans="1:13" ht="15" hidden="1" customHeight="1" outlineLevel="2" x14ac:dyDescent="0.25">
      <c r="A2384" s="1"/>
      <c r="B2384" s="8" t="str">
        <f t="shared" si="230"/>
        <v>Max Current- Channel 73</v>
      </c>
      <c r="C2384" s="1">
        <f t="shared" si="231"/>
        <v>73</v>
      </c>
      <c r="D2384" s="10">
        <f t="shared" si="232"/>
        <v>6608</v>
      </c>
      <c r="F2384" s="17">
        <v>5264</v>
      </c>
      <c r="G2384" s="11" t="s">
        <v>219</v>
      </c>
      <c r="H2384" s="10">
        <f t="shared" si="233"/>
        <v>12064</v>
      </c>
      <c r="I2384" s="11">
        <f t="shared" si="234"/>
        <v>12065</v>
      </c>
      <c r="L2384" s="1" t="s">
        <v>121</v>
      </c>
      <c r="M2384" s="1" t="s">
        <v>55</v>
      </c>
    </row>
    <row r="2385" spans="1:13" ht="15" hidden="1" customHeight="1" outlineLevel="2" x14ac:dyDescent="0.25">
      <c r="A2385" s="1"/>
      <c r="B2385" s="8" t="str">
        <f t="shared" si="230"/>
        <v>Max Current- Channel 74</v>
      </c>
      <c r="C2385" s="1">
        <f t="shared" si="231"/>
        <v>74</v>
      </c>
      <c r="D2385" s="10">
        <f t="shared" si="232"/>
        <v>6609</v>
      </c>
      <c r="F2385" s="17">
        <v>5265</v>
      </c>
      <c r="G2385" s="11" t="s">
        <v>219</v>
      </c>
      <c r="H2385" s="10">
        <f t="shared" si="233"/>
        <v>12066</v>
      </c>
      <c r="I2385" s="11">
        <f t="shared" si="234"/>
        <v>12067</v>
      </c>
      <c r="L2385" s="1" t="s">
        <v>121</v>
      </c>
      <c r="M2385" s="1" t="s">
        <v>55</v>
      </c>
    </row>
    <row r="2386" spans="1:13" ht="15" hidden="1" customHeight="1" outlineLevel="2" x14ac:dyDescent="0.25">
      <c r="A2386" s="1"/>
      <c r="B2386" s="8" t="str">
        <f t="shared" si="230"/>
        <v>Max Current- Channel 75</v>
      </c>
      <c r="C2386" s="1">
        <f t="shared" si="231"/>
        <v>75</v>
      </c>
      <c r="D2386" s="10">
        <f t="shared" si="232"/>
        <v>6610</v>
      </c>
      <c r="F2386" s="17">
        <v>5266</v>
      </c>
      <c r="G2386" s="11" t="s">
        <v>219</v>
      </c>
      <c r="H2386" s="10">
        <f t="shared" si="233"/>
        <v>12068</v>
      </c>
      <c r="I2386" s="11">
        <f t="shared" si="234"/>
        <v>12069</v>
      </c>
      <c r="L2386" s="1" t="s">
        <v>121</v>
      </c>
      <c r="M2386" s="1" t="s">
        <v>55</v>
      </c>
    </row>
    <row r="2387" spans="1:13" ht="15" hidden="1" customHeight="1" outlineLevel="2" x14ac:dyDescent="0.25">
      <c r="A2387" s="1"/>
      <c r="B2387" s="8" t="str">
        <f t="shared" si="230"/>
        <v>Max Current- Channel 76</v>
      </c>
      <c r="C2387" s="1">
        <f t="shared" si="231"/>
        <v>76</v>
      </c>
      <c r="D2387" s="10">
        <f t="shared" si="232"/>
        <v>6611</v>
      </c>
      <c r="F2387" s="17">
        <v>5267</v>
      </c>
      <c r="G2387" s="11" t="s">
        <v>219</v>
      </c>
      <c r="H2387" s="10">
        <f t="shared" si="233"/>
        <v>12070</v>
      </c>
      <c r="I2387" s="11">
        <f t="shared" si="234"/>
        <v>12071</v>
      </c>
      <c r="L2387" s="1" t="s">
        <v>121</v>
      </c>
      <c r="M2387" s="1" t="s">
        <v>55</v>
      </c>
    </row>
    <row r="2388" spans="1:13" ht="15" hidden="1" customHeight="1" outlineLevel="2" x14ac:dyDescent="0.25">
      <c r="A2388" s="1"/>
      <c r="B2388" s="8" t="str">
        <f t="shared" si="230"/>
        <v>Max Current- Channel 77</v>
      </c>
      <c r="C2388" s="1">
        <f t="shared" si="231"/>
        <v>77</v>
      </c>
      <c r="D2388" s="10">
        <f t="shared" si="232"/>
        <v>6612</v>
      </c>
      <c r="F2388" s="17">
        <v>5268</v>
      </c>
      <c r="G2388" s="11" t="s">
        <v>219</v>
      </c>
      <c r="H2388" s="10">
        <f t="shared" si="233"/>
        <v>12072</v>
      </c>
      <c r="I2388" s="11">
        <f t="shared" si="234"/>
        <v>12073</v>
      </c>
      <c r="L2388" s="1" t="s">
        <v>121</v>
      </c>
      <c r="M2388" s="1" t="s">
        <v>55</v>
      </c>
    </row>
    <row r="2389" spans="1:13" ht="15" hidden="1" customHeight="1" outlineLevel="2" x14ac:dyDescent="0.25">
      <c r="A2389" s="1"/>
      <c r="B2389" s="8" t="str">
        <f t="shared" si="230"/>
        <v>Max Current- Channel 78</v>
      </c>
      <c r="C2389" s="1">
        <f t="shared" si="231"/>
        <v>78</v>
      </c>
      <c r="D2389" s="10">
        <f t="shared" si="232"/>
        <v>6613</v>
      </c>
      <c r="F2389" s="17">
        <v>5269</v>
      </c>
      <c r="G2389" s="11" t="s">
        <v>219</v>
      </c>
      <c r="H2389" s="10">
        <f t="shared" si="233"/>
        <v>12074</v>
      </c>
      <c r="I2389" s="11">
        <f t="shared" si="234"/>
        <v>12075</v>
      </c>
      <c r="L2389" s="1" t="s">
        <v>121</v>
      </c>
      <c r="M2389" s="1" t="s">
        <v>55</v>
      </c>
    </row>
    <row r="2390" spans="1:13" ht="15" hidden="1" customHeight="1" outlineLevel="2" x14ac:dyDescent="0.25">
      <c r="A2390" s="1"/>
      <c r="B2390" s="8" t="str">
        <f t="shared" si="230"/>
        <v>Max Current- Channel 79</v>
      </c>
      <c r="C2390" s="1">
        <f t="shared" si="231"/>
        <v>79</v>
      </c>
      <c r="D2390" s="10">
        <f t="shared" si="232"/>
        <v>6614</v>
      </c>
      <c r="F2390" s="17">
        <v>5270</v>
      </c>
      <c r="G2390" s="11" t="s">
        <v>219</v>
      </c>
      <c r="H2390" s="10">
        <f t="shared" si="233"/>
        <v>12076</v>
      </c>
      <c r="I2390" s="11">
        <f t="shared" si="234"/>
        <v>12077</v>
      </c>
      <c r="L2390" s="1" t="s">
        <v>121</v>
      </c>
      <c r="M2390" s="1" t="s">
        <v>55</v>
      </c>
    </row>
    <row r="2391" spans="1:13" ht="15" hidden="1" customHeight="1" outlineLevel="2" x14ac:dyDescent="0.25">
      <c r="A2391" s="1"/>
      <c r="B2391" s="8" t="str">
        <f t="shared" si="230"/>
        <v>Max Current- Channel 80</v>
      </c>
      <c r="C2391" s="1">
        <f t="shared" si="231"/>
        <v>80</v>
      </c>
      <c r="D2391" s="10">
        <f t="shared" si="232"/>
        <v>6615</v>
      </c>
      <c r="F2391" s="17">
        <v>5271</v>
      </c>
      <c r="G2391" s="11" t="s">
        <v>219</v>
      </c>
      <c r="H2391" s="10">
        <f t="shared" si="233"/>
        <v>12078</v>
      </c>
      <c r="I2391" s="11">
        <f t="shared" si="234"/>
        <v>12079</v>
      </c>
      <c r="L2391" s="1" t="s">
        <v>121</v>
      </c>
      <c r="M2391" s="1" t="s">
        <v>55</v>
      </c>
    </row>
    <row r="2392" spans="1:13" ht="15" hidden="1" customHeight="1" outlineLevel="2" x14ac:dyDescent="0.25">
      <c r="A2392" s="1"/>
      <c r="B2392" s="8" t="str">
        <f t="shared" si="230"/>
        <v>Max Current- Channel 81</v>
      </c>
      <c r="C2392" s="1">
        <f t="shared" si="231"/>
        <v>81</v>
      </c>
      <c r="D2392" s="10">
        <f t="shared" si="232"/>
        <v>6616</v>
      </c>
      <c r="F2392" s="17">
        <v>5272</v>
      </c>
      <c r="G2392" s="11" t="s">
        <v>219</v>
      </c>
      <c r="H2392" s="10">
        <f t="shared" si="233"/>
        <v>12080</v>
      </c>
      <c r="I2392" s="11">
        <f t="shared" si="234"/>
        <v>12081</v>
      </c>
      <c r="L2392" s="1" t="s">
        <v>121</v>
      </c>
      <c r="M2392" s="1" t="s">
        <v>55</v>
      </c>
    </row>
    <row r="2393" spans="1:13" ht="15" hidden="1" customHeight="1" outlineLevel="2" x14ac:dyDescent="0.25">
      <c r="A2393" s="1"/>
      <c r="B2393" s="8" t="str">
        <f t="shared" si="230"/>
        <v>Max Current- Channel 82</v>
      </c>
      <c r="C2393" s="1">
        <f t="shared" si="231"/>
        <v>82</v>
      </c>
      <c r="D2393" s="10">
        <f t="shared" si="232"/>
        <v>6617</v>
      </c>
      <c r="F2393" s="17">
        <v>5273</v>
      </c>
      <c r="G2393" s="11" t="s">
        <v>219</v>
      </c>
      <c r="H2393" s="10">
        <f t="shared" si="233"/>
        <v>12082</v>
      </c>
      <c r="I2393" s="11">
        <f t="shared" si="234"/>
        <v>12083</v>
      </c>
      <c r="L2393" s="1" t="s">
        <v>121</v>
      </c>
      <c r="M2393" s="1" t="s">
        <v>55</v>
      </c>
    </row>
    <row r="2394" spans="1:13" ht="15" hidden="1" customHeight="1" outlineLevel="2" x14ac:dyDescent="0.25">
      <c r="A2394" s="1"/>
      <c r="B2394" s="8" t="str">
        <f t="shared" si="230"/>
        <v>Max Current- Channel 83</v>
      </c>
      <c r="C2394" s="1">
        <f t="shared" si="231"/>
        <v>83</v>
      </c>
      <c r="D2394" s="10">
        <f t="shared" si="232"/>
        <v>6618</v>
      </c>
      <c r="F2394" s="17">
        <v>5274</v>
      </c>
      <c r="G2394" s="11" t="s">
        <v>219</v>
      </c>
      <c r="H2394" s="10">
        <f t="shared" si="233"/>
        <v>12084</v>
      </c>
      <c r="I2394" s="11">
        <f t="shared" si="234"/>
        <v>12085</v>
      </c>
      <c r="L2394" s="1" t="s">
        <v>121</v>
      </c>
      <c r="M2394" s="1" t="s">
        <v>55</v>
      </c>
    </row>
    <row r="2395" spans="1:13" ht="15" hidden="1" customHeight="1" outlineLevel="2" x14ac:dyDescent="0.25">
      <c r="A2395" s="1"/>
      <c r="B2395" s="8" t="str">
        <f t="shared" si="230"/>
        <v>Max Current- Channel 84</v>
      </c>
      <c r="C2395" s="1">
        <f t="shared" si="231"/>
        <v>84</v>
      </c>
      <c r="D2395" s="10">
        <f t="shared" si="232"/>
        <v>6619</v>
      </c>
      <c r="F2395" s="17">
        <v>5275</v>
      </c>
      <c r="G2395" s="11" t="s">
        <v>219</v>
      </c>
      <c r="H2395" s="10">
        <f t="shared" si="233"/>
        <v>12086</v>
      </c>
      <c r="I2395" s="11">
        <f t="shared" si="234"/>
        <v>12087</v>
      </c>
      <c r="L2395" s="1" t="s">
        <v>121</v>
      </c>
      <c r="M2395" s="1" t="s">
        <v>55</v>
      </c>
    </row>
    <row r="2396" spans="1:13" ht="15" hidden="1" customHeight="1" outlineLevel="2" x14ac:dyDescent="0.25">
      <c r="A2396" s="1"/>
      <c r="B2396" s="8" t="str">
        <f t="shared" si="230"/>
        <v>Max Current- Channel 85</v>
      </c>
      <c r="C2396" s="1">
        <f t="shared" si="231"/>
        <v>85</v>
      </c>
      <c r="D2396" s="10">
        <f t="shared" si="232"/>
        <v>6620</v>
      </c>
      <c r="F2396" s="17">
        <v>5276</v>
      </c>
      <c r="G2396" s="11" t="s">
        <v>219</v>
      </c>
      <c r="H2396" s="10">
        <f t="shared" si="233"/>
        <v>12088</v>
      </c>
      <c r="I2396" s="11">
        <f t="shared" si="234"/>
        <v>12089</v>
      </c>
      <c r="L2396" s="1" t="s">
        <v>121</v>
      </c>
      <c r="M2396" s="1" t="s">
        <v>55</v>
      </c>
    </row>
    <row r="2397" spans="1:13" ht="15.75" hidden="1" customHeight="1" outlineLevel="2" x14ac:dyDescent="0.25">
      <c r="B2397" s="8" t="str">
        <f t="shared" si="230"/>
        <v>Max Current- Channel 86</v>
      </c>
      <c r="C2397" s="1">
        <f t="shared" si="231"/>
        <v>86</v>
      </c>
      <c r="D2397" s="10">
        <f t="shared" si="232"/>
        <v>6621</v>
      </c>
      <c r="F2397" s="17">
        <v>5277</v>
      </c>
      <c r="G2397" s="11" t="s">
        <v>219</v>
      </c>
      <c r="H2397" s="10">
        <f t="shared" si="233"/>
        <v>12090</v>
      </c>
      <c r="I2397" s="11">
        <f t="shared" si="234"/>
        <v>12091</v>
      </c>
      <c r="L2397" s="1" t="s">
        <v>121</v>
      </c>
      <c r="M2397" s="1" t="s">
        <v>55</v>
      </c>
    </row>
    <row r="2398" spans="1:13" ht="15.75" hidden="1" customHeight="1" outlineLevel="2" x14ac:dyDescent="0.25">
      <c r="B2398" s="8" t="str">
        <f t="shared" si="230"/>
        <v>Max Current- Channel 87</v>
      </c>
      <c r="C2398" s="1">
        <f t="shared" si="231"/>
        <v>87</v>
      </c>
      <c r="D2398" s="10">
        <f t="shared" si="232"/>
        <v>6622</v>
      </c>
      <c r="F2398" s="17">
        <v>5278</v>
      </c>
      <c r="G2398" s="11" t="s">
        <v>219</v>
      </c>
      <c r="H2398" s="10">
        <f t="shared" si="233"/>
        <v>12092</v>
      </c>
      <c r="I2398" s="11">
        <f t="shared" si="234"/>
        <v>12093</v>
      </c>
      <c r="L2398" s="1" t="s">
        <v>121</v>
      </c>
      <c r="M2398" s="1" t="s">
        <v>55</v>
      </c>
    </row>
    <row r="2399" spans="1:13" ht="15.75" hidden="1" customHeight="1" outlineLevel="2" x14ac:dyDescent="0.25">
      <c r="B2399" s="8" t="str">
        <f t="shared" si="230"/>
        <v>Max Current- Channel 88</v>
      </c>
      <c r="C2399" s="1">
        <f t="shared" si="231"/>
        <v>88</v>
      </c>
      <c r="D2399" s="10">
        <f t="shared" si="232"/>
        <v>6623</v>
      </c>
      <c r="F2399" s="17">
        <v>5279</v>
      </c>
      <c r="G2399" s="11" t="s">
        <v>219</v>
      </c>
      <c r="H2399" s="10">
        <f t="shared" si="233"/>
        <v>12094</v>
      </c>
      <c r="I2399" s="11">
        <f t="shared" si="234"/>
        <v>12095</v>
      </c>
      <c r="L2399" s="1" t="s">
        <v>121</v>
      </c>
      <c r="M2399" s="1" t="s">
        <v>55</v>
      </c>
    </row>
    <row r="2400" spans="1:13" ht="15.75" hidden="1" customHeight="1" outlineLevel="2" x14ac:dyDescent="0.25">
      <c r="B2400" s="8" t="str">
        <f t="shared" si="230"/>
        <v>Max Current- Channel 89</v>
      </c>
      <c r="C2400" s="1">
        <f t="shared" si="231"/>
        <v>89</v>
      </c>
      <c r="D2400" s="10">
        <f t="shared" si="232"/>
        <v>6624</v>
      </c>
      <c r="F2400" s="17">
        <v>5280</v>
      </c>
      <c r="G2400" s="11" t="s">
        <v>219</v>
      </c>
      <c r="H2400" s="10">
        <f t="shared" si="233"/>
        <v>12096</v>
      </c>
      <c r="I2400" s="11">
        <f t="shared" si="234"/>
        <v>12097</v>
      </c>
      <c r="L2400" s="1" t="s">
        <v>121</v>
      </c>
      <c r="M2400" s="1" t="s">
        <v>55</v>
      </c>
    </row>
    <row r="2401" spans="1:16" ht="15.75" hidden="1" customHeight="1" outlineLevel="2" x14ac:dyDescent="0.25">
      <c r="B2401" s="8" t="str">
        <f t="shared" si="230"/>
        <v>Max Current- Channel 90</v>
      </c>
      <c r="C2401" s="1">
        <f t="shared" si="231"/>
        <v>90</v>
      </c>
      <c r="D2401" s="10">
        <f t="shared" si="232"/>
        <v>6625</v>
      </c>
      <c r="F2401" s="17">
        <v>5281</v>
      </c>
      <c r="G2401" s="11" t="s">
        <v>219</v>
      </c>
      <c r="H2401" s="10">
        <f t="shared" si="233"/>
        <v>12098</v>
      </c>
      <c r="I2401" s="11">
        <f t="shared" si="234"/>
        <v>12099</v>
      </c>
      <c r="L2401" s="1" t="s">
        <v>121</v>
      </c>
      <c r="M2401" s="1" t="s">
        <v>55</v>
      </c>
    </row>
    <row r="2402" spans="1:16" ht="15.75" hidden="1" customHeight="1" outlineLevel="2" x14ac:dyDescent="0.25">
      <c r="B2402" s="8" t="str">
        <f t="shared" si="230"/>
        <v>Max Current- Channel 91</v>
      </c>
      <c r="C2402" s="1">
        <f t="shared" si="231"/>
        <v>91</v>
      </c>
      <c r="D2402" s="10">
        <f t="shared" si="232"/>
        <v>6626</v>
      </c>
      <c r="F2402" s="17">
        <v>5282</v>
      </c>
      <c r="G2402" s="11" t="s">
        <v>219</v>
      </c>
      <c r="H2402" s="10">
        <f t="shared" si="233"/>
        <v>12100</v>
      </c>
      <c r="I2402" s="11">
        <f t="shared" si="234"/>
        <v>12101</v>
      </c>
      <c r="L2402" s="1" t="s">
        <v>121</v>
      </c>
      <c r="M2402" s="1" t="s">
        <v>55</v>
      </c>
    </row>
    <row r="2403" spans="1:16" ht="15.75" hidden="1" customHeight="1" outlineLevel="2" x14ac:dyDescent="0.25">
      <c r="B2403" s="8" t="str">
        <f t="shared" si="230"/>
        <v>Max Current- Channel 92</v>
      </c>
      <c r="C2403" s="1">
        <f t="shared" si="231"/>
        <v>92</v>
      </c>
      <c r="D2403" s="10">
        <f t="shared" si="232"/>
        <v>6627</v>
      </c>
      <c r="F2403" s="17">
        <v>5283</v>
      </c>
      <c r="G2403" s="11" t="s">
        <v>219</v>
      </c>
      <c r="H2403" s="10">
        <f t="shared" si="233"/>
        <v>12102</v>
      </c>
      <c r="I2403" s="11">
        <f t="shared" si="234"/>
        <v>12103</v>
      </c>
      <c r="L2403" s="1" t="s">
        <v>121</v>
      </c>
      <c r="M2403" s="1" t="s">
        <v>55</v>
      </c>
    </row>
    <row r="2404" spans="1:16" ht="15.75" hidden="1" customHeight="1" outlineLevel="2" x14ac:dyDescent="0.25">
      <c r="B2404" s="8" t="str">
        <f t="shared" si="230"/>
        <v>Max Current- Channel 93</v>
      </c>
      <c r="C2404" s="1">
        <f t="shared" si="231"/>
        <v>93</v>
      </c>
      <c r="D2404" s="10">
        <f t="shared" si="232"/>
        <v>6628</v>
      </c>
      <c r="F2404" s="17">
        <v>5284</v>
      </c>
      <c r="G2404" s="11" t="s">
        <v>219</v>
      </c>
      <c r="H2404" s="10">
        <f t="shared" si="233"/>
        <v>12104</v>
      </c>
      <c r="I2404" s="11">
        <f t="shared" si="234"/>
        <v>12105</v>
      </c>
      <c r="L2404" s="1" t="s">
        <v>121</v>
      </c>
      <c r="M2404" s="1" t="s">
        <v>55</v>
      </c>
    </row>
    <row r="2405" spans="1:16" ht="15.75" hidden="1" customHeight="1" outlineLevel="2" x14ac:dyDescent="0.25">
      <c r="B2405" s="8" t="str">
        <f t="shared" si="230"/>
        <v>Max Current- Channel 94</v>
      </c>
      <c r="C2405" s="1">
        <f t="shared" si="231"/>
        <v>94</v>
      </c>
      <c r="D2405" s="10">
        <f t="shared" si="232"/>
        <v>6629</v>
      </c>
      <c r="F2405" s="17">
        <v>5285</v>
      </c>
      <c r="G2405" s="11" t="s">
        <v>219</v>
      </c>
      <c r="H2405" s="10">
        <f t="shared" si="233"/>
        <v>12106</v>
      </c>
      <c r="I2405" s="11">
        <f t="shared" si="234"/>
        <v>12107</v>
      </c>
      <c r="L2405" s="1" t="s">
        <v>121</v>
      </c>
      <c r="M2405" s="1" t="s">
        <v>55</v>
      </c>
    </row>
    <row r="2406" spans="1:16" ht="15.75" hidden="1" customHeight="1" outlineLevel="2" x14ac:dyDescent="0.25">
      <c r="B2406" s="8" t="str">
        <f t="shared" si="230"/>
        <v>Max Current- Channel 95</v>
      </c>
      <c r="C2406" s="1">
        <f t="shared" si="231"/>
        <v>95</v>
      </c>
      <c r="D2406" s="10">
        <f t="shared" si="232"/>
        <v>6630</v>
      </c>
      <c r="F2406" s="17">
        <v>5286</v>
      </c>
      <c r="G2406" s="11" t="s">
        <v>219</v>
      </c>
      <c r="H2406" s="10">
        <f t="shared" si="233"/>
        <v>12108</v>
      </c>
      <c r="I2406" s="11">
        <f t="shared" si="234"/>
        <v>12109</v>
      </c>
      <c r="L2406" s="1" t="s">
        <v>121</v>
      </c>
      <c r="M2406" s="1" t="s">
        <v>55</v>
      </c>
    </row>
    <row r="2407" spans="1:16" ht="15.75" hidden="1" customHeight="1" outlineLevel="2" x14ac:dyDescent="0.25">
      <c r="B2407" s="8" t="str">
        <f t="shared" si="230"/>
        <v>Max Current- Channel 96</v>
      </c>
      <c r="C2407" s="1">
        <f t="shared" si="231"/>
        <v>96</v>
      </c>
      <c r="D2407" s="10">
        <f t="shared" si="232"/>
        <v>6631</v>
      </c>
      <c r="F2407" s="17">
        <v>5287</v>
      </c>
      <c r="G2407" s="11" t="s">
        <v>219</v>
      </c>
      <c r="H2407" s="10">
        <f t="shared" si="233"/>
        <v>12110</v>
      </c>
      <c r="I2407" s="11">
        <f t="shared" si="234"/>
        <v>12111</v>
      </c>
      <c r="L2407" s="1" t="s">
        <v>121</v>
      </c>
      <c r="M2407" s="1" t="s">
        <v>55</v>
      </c>
    </row>
    <row r="2408" spans="1:16" outlineLevel="1" collapsed="1" x14ac:dyDescent="0.25"/>
    <row r="2409" spans="1:16" s="9" customFormat="1" outlineLevel="1" x14ac:dyDescent="0.25">
      <c r="A2409" s="7"/>
      <c r="B2409" s="8" t="s">
        <v>96</v>
      </c>
      <c r="C2409" s="8"/>
      <c r="D2409" s="10">
        <f>E2311+1</f>
        <v>6632</v>
      </c>
      <c r="E2409" s="1">
        <f>D2505</f>
        <v>6727</v>
      </c>
      <c r="F2409" s="17" t="s">
        <v>255</v>
      </c>
      <c r="G2409" s="11" t="s">
        <v>219</v>
      </c>
      <c r="H2409" s="10">
        <f>I2311+1</f>
        <v>12112</v>
      </c>
      <c r="I2409" s="11">
        <f>I2505</f>
        <v>12303</v>
      </c>
      <c r="J2409" s="1"/>
      <c r="K2409" s="11"/>
      <c r="L2409" s="1" t="s">
        <v>121</v>
      </c>
      <c r="M2409" s="1" t="s">
        <v>55</v>
      </c>
      <c r="N2409" s="1"/>
      <c r="O2409" s="1"/>
      <c r="P2409" s="8"/>
    </row>
    <row r="2410" spans="1:16" ht="15.75" hidden="1" customHeight="1" outlineLevel="2" x14ac:dyDescent="0.25">
      <c r="B2410" s="8" t="str">
        <f>CONCATENATE("Max kW- Channel ",C2410)</f>
        <v>Max kW- Channel 1</v>
      </c>
      <c r="C2410" s="1">
        <v>1</v>
      </c>
      <c r="D2410" s="10">
        <f>D2409</f>
        <v>6632</v>
      </c>
      <c r="F2410" s="17">
        <v>5096</v>
      </c>
      <c r="G2410" s="11" t="s">
        <v>219</v>
      </c>
      <c r="H2410" s="10">
        <f>H2409</f>
        <v>12112</v>
      </c>
      <c r="I2410" s="11">
        <f>+H2410+1</f>
        <v>12113</v>
      </c>
      <c r="L2410" s="1" t="s">
        <v>121</v>
      </c>
      <c r="M2410" s="1" t="s">
        <v>55</v>
      </c>
    </row>
    <row r="2411" spans="1:16" ht="15.75" hidden="1" customHeight="1" outlineLevel="2" x14ac:dyDescent="0.25">
      <c r="B2411" s="8" t="str">
        <f t="shared" ref="B2411:B2474" si="235">CONCATENATE("Max kW- Channel ",C2411)</f>
        <v>Max kW- Channel 2</v>
      </c>
      <c r="C2411" s="1">
        <f t="shared" ref="C2411:C2442" si="236">C2410+1</f>
        <v>2</v>
      </c>
      <c r="D2411" s="10">
        <f t="shared" ref="D2411:D2442" si="237">D2410+1</f>
        <v>6633</v>
      </c>
      <c r="F2411" s="17">
        <v>5097</v>
      </c>
      <c r="G2411" s="11" t="s">
        <v>219</v>
      </c>
      <c r="H2411" s="10">
        <f>I2410+1</f>
        <v>12114</v>
      </c>
      <c r="I2411" s="11">
        <f>+H2411+1</f>
        <v>12115</v>
      </c>
      <c r="L2411" s="1" t="s">
        <v>121</v>
      </c>
      <c r="M2411" s="1" t="s">
        <v>55</v>
      </c>
    </row>
    <row r="2412" spans="1:16" ht="15.75" hidden="1" customHeight="1" outlineLevel="2" x14ac:dyDescent="0.25">
      <c r="B2412" s="8" t="str">
        <f t="shared" si="235"/>
        <v>Max kW- Channel 3</v>
      </c>
      <c r="C2412" s="1">
        <f t="shared" si="236"/>
        <v>3</v>
      </c>
      <c r="D2412" s="10">
        <f t="shared" si="237"/>
        <v>6634</v>
      </c>
      <c r="F2412" s="17">
        <v>5098</v>
      </c>
      <c r="G2412" s="11" t="s">
        <v>219</v>
      </c>
      <c r="H2412" s="10">
        <f t="shared" ref="H2412:H2475" si="238">I2411+1</f>
        <v>12116</v>
      </c>
      <c r="I2412" s="11">
        <f t="shared" ref="I2412:I2475" si="239">+H2412+1</f>
        <v>12117</v>
      </c>
      <c r="L2412" s="1" t="s">
        <v>121</v>
      </c>
      <c r="M2412" s="1" t="s">
        <v>55</v>
      </c>
    </row>
    <row r="2413" spans="1:16" ht="15" hidden="1" customHeight="1" outlineLevel="2" x14ac:dyDescent="0.25">
      <c r="A2413" s="1"/>
      <c r="B2413" s="8" t="str">
        <f t="shared" si="235"/>
        <v>Max kW- Channel 4</v>
      </c>
      <c r="C2413" s="1">
        <f t="shared" si="236"/>
        <v>4</v>
      </c>
      <c r="D2413" s="10">
        <f t="shared" si="237"/>
        <v>6635</v>
      </c>
      <c r="F2413" s="17">
        <v>5099</v>
      </c>
      <c r="G2413" s="11" t="s">
        <v>219</v>
      </c>
      <c r="H2413" s="10">
        <f t="shared" si="238"/>
        <v>12118</v>
      </c>
      <c r="I2413" s="11">
        <f t="shared" si="239"/>
        <v>12119</v>
      </c>
      <c r="L2413" s="1" t="s">
        <v>121</v>
      </c>
      <c r="M2413" s="1" t="s">
        <v>55</v>
      </c>
    </row>
    <row r="2414" spans="1:16" ht="15" hidden="1" customHeight="1" outlineLevel="2" x14ac:dyDescent="0.25">
      <c r="A2414" s="1"/>
      <c r="B2414" s="8" t="str">
        <f t="shared" si="235"/>
        <v>Max kW- Channel 5</v>
      </c>
      <c r="C2414" s="1">
        <f t="shared" si="236"/>
        <v>5</v>
      </c>
      <c r="D2414" s="10">
        <f t="shared" si="237"/>
        <v>6636</v>
      </c>
      <c r="F2414" s="17">
        <v>5100</v>
      </c>
      <c r="G2414" s="11" t="s">
        <v>219</v>
      </c>
      <c r="H2414" s="10">
        <f t="shared" si="238"/>
        <v>12120</v>
      </c>
      <c r="I2414" s="11">
        <f t="shared" si="239"/>
        <v>12121</v>
      </c>
      <c r="L2414" s="1" t="s">
        <v>121</v>
      </c>
      <c r="M2414" s="1" t="s">
        <v>55</v>
      </c>
    </row>
    <row r="2415" spans="1:16" ht="15" hidden="1" customHeight="1" outlineLevel="2" x14ac:dyDescent="0.25">
      <c r="A2415" s="1"/>
      <c r="B2415" s="8" t="str">
        <f t="shared" si="235"/>
        <v>Max kW- Channel 6</v>
      </c>
      <c r="C2415" s="1">
        <f t="shared" si="236"/>
        <v>6</v>
      </c>
      <c r="D2415" s="10">
        <f t="shared" si="237"/>
        <v>6637</v>
      </c>
      <c r="F2415" s="17">
        <v>5101</v>
      </c>
      <c r="G2415" s="11" t="s">
        <v>219</v>
      </c>
      <c r="H2415" s="10">
        <f t="shared" si="238"/>
        <v>12122</v>
      </c>
      <c r="I2415" s="11">
        <f t="shared" si="239"/>
        <v>12123</v>
      </c>
      <c r="L2415" s="1" t="s">
        <v>121</v>
      </c>
      <c r="M2415" s="1" t="s">
        <v>55</v>
      </c>
    </row>
    <row r="2416" spans="1:16" ht="15" hidden="1" customHeight="1" outlineLevel="2" x14ac:dyDescent="0.25">
      <c r="A2416" s="1"/>
      <c r="B2416" s="8" t="str">
        <f t="shared" si="235"/>
        <v>Max kW- Channel 7</v>
      </c>
      <c r="C2416" s="1">
        <f t="shared" si="236"/>
        <v>7</v>
      </c>
      <c r="D2416" s="10">
        <f t="shared" si="237"/>
        <v>6638</v>
      </c>
      <c r="F2416" s="17">
        <v>5102</v>
      </c>
      <c r="G2416" s="11" t="s">
        <v>219</v>
      </c>
      <c r="H2416" s="10">
        <f t="shared" si="238"/>
        <v>12124</v>
      </c>
      <c r="I2416" s="11">
        <f t="shared" si="239"/>
        <v>12125</v>
      </c>
      <c r="L2416" s="1" t="s">
        <v>121</v>
      </c>
      <c r="M2416" s="1" t="s">
        <v>55</v>
      </c>
    </row>
    <row r="2417" spans="1:13" ht="15" hidden="1" customHeight="1" outlineLevel="2" x14ac:dyDescent="0.25">
      <c r="A2417" s="1"/>
      <c r="B2417" s="8" t="str">
        <f t="shared" si="235"/>
        <v>Max kW- Channel 8</v>
      </c>
      <c r="C2417" s="1">
        <f t="shared" si="236"/>
        <v>8</v>
      </c>
      <c r="D2417" s="10">
        <f t="shared" si="237"/>
        <v>6639</v>
      </c>
      <c r="F2417" s="17">
        <v>5103</v>
      </c>
      <c r="G2417" s="11" t="s">
        <v>219</v>
      </c>
      <c r="H2417" s="10">
        <f t="shared" si="238"/>
        <v>12126</v>
      </c>
      <c r="I2417" s="11">
        <f t="shared" si="239"/>
        <v>12127</v>
      </c>
      <c r="L2417" s="1" t="s">
        <v>121</v>
      </c>
      <c r="M2417" s="1" t="s">
        <v>55</v>
      </c>
    </row>
    <row r="2418" spans="1:13" ht="15" hidden="1" customHeight="1" outlineLevel="2" x14ac:dyDescent="0.25">
      <c r="A2418" s="1"/>
      <c r="B2418" s="8" t="str">
        <f t="shared" si="235"/>
        <v>Max kW- Channel 9</v>
      </c>
      <c r="C2418" s="1">
        <f t="shared" si="236"/>
        <v>9</v>
      </c>
      <c r="D2418" s="10">
        <f t="shared" si="237"/>
        <v>6640</v>
      </c>
      <c r="F2418" s="17">
        <v>5104</v>
      </c>
      <c r="G2418" s="11" t="s">
        <v>219</v>
      </c>
      <c r="H2418" s="10">
        <f t="shared" si="238"/>
        <v>12128</v>
      </c>
      <c r="I2418" s="11">
        <f t="shared" si="239"/>
        <v>12129</v>
      </c>
      <c r="L2418" s="1" t="s">
        <v>121</v>
      </c>
      <c r="M2418" s="1" t="s">
        <v>55</v>
      </c>
    </row>
    <row r="2419" spans="1:13" ht="15" hidden="1" customHeight="1" outlineLevel="2" x14ac:dyDescent="0.25">
      <c r="A2419" s="1"/>
      <c r="B2419" s="8" t="str">
        <f t="shared" si="235"/>
        <v>Max kW- Channel 10</v>
      </c>
      <c r="C2419" s="1">
        <f t="shared" si="236"/>
        <v>10</v>
      </c>
      <c r="D2419" s="10">
        <f t="shared" si="237"/>
        <v>6641</v>
      </c>
      <c r="F2419" s="17">
        <v>5105</v>
      </c>
      <c r="G2419" s="11" t="s">
        <v>219</v>
      </c>
      <c r="H2419" s="10">
        <f t="shared" si="238"/>
        <v>12130</v>
      </c>
      <c r="I2419" s="11">
        <f t="shared" si="239"/>
        <v>12131</v>
      </c>
      <c r="L2419" s="1" t="s">
        <v>121</v>
      </c>
      <c r="M2419" s="1" t="s">
        <v>55</v>
      </c>
    </row>
    <row r="2420" spans="1:13" ht="15" hidden="1" customHeight="1" outlineLevel="2" x14ac:dyDescent="0.25">
      <c r="A2420" s="1"/>
      <c r="B2420" s="8" t="str">
        <f t="shared" si="235"/>
        <v>Max kW- Channel 11</v>
      </c>
      <c r="C2420" s="1">
        <f t="shared" si="236"/>
        <v>11</v>
      </c>
      <c r="D2420" s="10">
        <f t="shared" si="237"/>
        <v>6642</v>
      </c>
      <c r="F2420" s="17">
        <v>5106</v>
      </c>
      <c r="G2420" s="11" t="s">
        <v>219</v>
      </c>
      <c r="H2420" s="10">
        <f t="shared" si="238"/>
        <v>12132</v>
      </c>
      <c r="I2420" s="11">
        <f t="shared" si="239"/>
        <v>12133</v>
      </c>
      <c r="L2420" s="1" t="s">
        <v>121</v>
      </c>
      <c r="M2420" s="1" t="s">
        <v>55</v>
      </c>
    </row>
    <row r="2421" spans="1:13" ht="15" hidden="1" customHeight="1" outlineLevel="2" x14ac:dyDescent="0.25">
      <c r="A2421" s="1"/>
      <c r="B2421" s="8" t="str">
        <f t="shared" si="235"/>
        <v>Max kW- Channel 12</v>
      </c>
      <c r="C2421" s="1">
        <f t="shared" si="236"/>
        <v>12</v>
      </c>
      <c r="D2421" s="10">
        <f t="shared" si="237"/>
        <v>6643</v>
      </c>
      <c r="F2421" s="17">
        <v>5107</v>
      </c>
      <c r="G2421" s="11" t="s">
        <v>219</v>
      </c>
      <c r="H2421" s="10">
        <f t="shared" si="238"/>
        <v>12134</v>
      </c>
      <c r="I2421" s="11">
        <f t="shared" si="239"/>
        <v>12135</v>
      </c>
      <c r="L2421" s="1" t="s">
        <v>121</v>
      </c>
      <c r="M2421" s="1" t="s">
        <v>55</v>
      </c>
    </row>
    <row r="2422" spans="1:13" ht="15" hidden="1" customHeight="1" outlineLevel="2" x14ac:dyDescent="0.25">
      <c r="A2422" s="1"/>
      <c r="B2422" s="8" t="str">
        <f t="shared" si="235"/>
        <v>Max kW- Channel 13</v>
      </c>
      <c r="C2422" s="1">
        <f t="shared" si="236"/>
        <v>13</v>
      </c>
      <c r="D2422" s="10">
        <f t="shared" si="237"/>
        <v>6644</v>
      </c>
      <c r="F2422" s="17">
        <v>5108</v>
      </c>
      <c r="G2422" s="11" t="s">
        <v>219</v>
      </c>
      <c r="H2422" s="10">
        <f t="shared" si="238"/>
        <v>12136</v>
      </c>
      <c r="I2422" s="11">
        <f t="shared" si="239"/>
        <v>12137</v>
      </c>
      <c r="L2422" s="1" t="s">
        <v>121</v>
      </c>
      <c r="M2422" s="1" t="s">
        <v>55</v>
      </c>
    </row>
    <row r="2423" spans="1:13" ht="15" hidden="1" customHeight="1" outlineLevel="2" x14ac:dyDescent="0.25">
      <c r="A2423" s="1"/>
      <c r="B2423" s="8" t="str">
        <f t="shared" si="235"/>
        <v>Max kW- Channel 14</v>
      </c>
      <c r="C2423" s="1">
        <f t="shared" si="236"/>
        <v>14</v>
      </c>
      <c r="D2423" s="10">
        <f t="shared" si="237"/>
        <v>6645</v>
      </c>
      <c r="F2423" s="17">
        <v>5109</v>
      </c>
      <c r="G2423" s="11" t="s">
        <v>219</v>
      </c>
      <c r="H2423" s="10">
        <f t="shared" si="238"/>
        <v>12138</v>
      </c>
      <c r="I2423" s="11">
        <f t="shared" si="239"/>
        <v>12139</v>
      </c>
      <c r="L2423" s="1" t="s">
        <v>121</v>
      </c>
      <c r="M2423" s="1" t="s">
        <v>55</v>
      </c>
    </row>
    <row r="2424" spans="1:13" ht="15" hidden="1" customHeight="1" outlineLevel="2" x14ac:dyDescent="0.25">
      <c r="A2424" s="1"/>
      <c r="B2424" s="8" t="str">
        <f t="shared" si="235"/>
        <v>Max kW- Channel 15</v>
      </c>
      <c r="C2424" s="1">
        <f t="shared" si="236"/>
        <v>15</v>
      </c>
      <c r="D2424" s="10">
        <f t="shared" si="237"/>
        <v>6646</v>
      </c>
      <c r="F2424" s="17">
        <v>5110</v>
      </c>
      <c r="G2424" s="11" t="s">
        <v>219</v>
      </c>
      <c r="H2424" s="10">
        <f t="shared" si="238"/>
        <v>12140</v>
      </c>
      <c r="I2424" s="11">
        <f t="shared" si="239"/>
        <v>12141</v>
      </c>
      <c r="L2424" s="1" t="s">
        <v>121</v>
      </c>
      <c r="M2424" s="1" t="s">
        <v>55</v>
      </c>
    </row>
    <row r="2425" spans="1:13" ht="15" hidden="1" customHeight="1" outlineLevel="2" x14ac:dyDescent="0.25">
      <c r="A2425" s="1"/>
      <c r="B2425" s="8" t="str">
        <f t="shared" si="235"/>
        <v>Max kW- Channel 16</v>
      </c>
      <c r="C2425" s="1">
        <f t="shared" si="236"/>
        <v>16</v>
      </c>
      <c r="D2425" s="10">
        <f t="shared" si="237"/>
        <v>6647</v>
      </c>
      <c r="F2425" s="17">
        <v>5111</v>
      </c>
      <c r="G2425" s="11" t="s">
        <v>219</v>
      </c>
      <c r="H2425" s="10">
        <f t="shared" si="238"/>
        <v>12142</v>
      </c>
      <c r="I2425" s="11">
        <f t="shared" si="239"/>
        <v>12143</v>
      </c>
      <c r="L2425" s="1" t="s">
        <v>121</v>
      </c>
      <c r="M2425" s="1" t="s">
        <v>55</v>
      </c>
    </row>
    <row r="2426" spans="1:13" ht="15" hidden="1" customHeight="1" outlineLevel="2" x14ac:dyDescent="0.25">
      <c r="A2426" s="1"/>
      <c r="B2426" s="8" t="str">
        <f t="shared" si="235"/>
        <v>Max kW- Channel 17</v>
      </c>
      <c r="C2426" s="1">
        <f t="shared" si="236"/>
        <v>17</v>
      </c>
      <c r="D2426" s="10">
        <f t="shared" si="237"/>
        <v>6648</v>
      </c>
      <c r="F2426" s="17">
        <v>5112</v>
      </c>
      <c r="G2426" s="11" t="s">
        <v>219</v>
      </c>
      <c r="H2426" s="10">
        <f t="shared" si="238"/>
        <v>12144</v>
      </c>
      <c r="I2426" s="11">
        <f t="shared" si="239"/>
        <v>12145</v>
      </c>
      <c r="L2426" s="1" t="s">
        <v>121</v>
      </c>
      <c r="M2426" s="1" t="s">
        <v>55</v>
      </c>
    </row>
    <row r="2427" spans="1:13" ht="15" hidden="1" customHeight="1" outlineLevel="2" x14ac:dyDescent="0.25">
      <c r="A2427" s="1"/>
      <c r="B2427" s="8" t="str">
        <f t="shared" si="235"/>
        <v>Max kW- Channel 18</v>
      </c>
      <c r="C2427" s="1">
        <f t="shared" si="236"/>
        <v>18</v>
      </c>
      <c r="D2427" s="10">
        <f t="shared" si="237"/>
        <v>6649</v>
      </c>
      <c r="F2427" s="17">
        <v>5113</v>
      </c>
      <c r="G2427" s="11" t="s">
        <v>219</v>
      </c>
      <c r="H2427" s="10">
        <f t="shared" si="238"/>
        <v>12146</v>
      </c>
      <c r="I2427" s="11">
        <f t="shared" si="239"/>
        <v>12147</v>
      </c>
      <c r="L2427" s="1" t="s">
        <v>121</v>
      </c>
      <c r="M2427" s="1" t="s">
        <v>55</v>
      </c>
    </row>
    <row r="2428" spans="1:13" ht="15" hidden="1" customHeight="1" outlineLevel="2" x14ac:dyDescent="0.25">
      <c r="A2428" s="1"/>
      <c r="B2428" s="8" t="str">
        <f t="shared" si="235"/>
        <v>Max kW- Channel 19</v>
      </c>
      <c r="C2428" s="1">
        <f t="shared" si="236"/>
        <v>19</v>
      </c>
      <c r="D2428" s="10">
        <f t="shared" si="237"/>
        <v>6650</v>
      </c>
      <c r="F2428" s="17">
        <v>5114</v>
      </c>
      <c r="G2428" s="11" t="s">
        <v>219</v>
      </c>
      <c r="H2428" s="10">
        <f t="shared" si="238"/>
        <v>12148</v>
      </c>
      <c r="I2428" s="11">
        <f t="shared" si="239"/>
        <v>12149</v>
      </c>
      <c r="L2428" s="1" t="s">
        <v>121</v>
      </c>
      <c r="M2428" s="1" t="s">
        <v>55</v>
      </c>
    </row>
    <row r="2429" spans="1:13" ht="15" hidden="1" customHeight="1" outlineLevel="2" x14ac:dyDescent="0.25">
      <c r="A2429" s="1"/>
      <c r="B2429" s="8" t="str">
        <f t="shared" si="235"/>
        <v>Max kW- Channel 20</v>
      </c>
      <c r="C2429" s="1">
        <f t="shared" si="236"/>
        <v>20</v>
      </c>
      <c r="D2429" s="10">
        <f t="shared" si="237"/>
        <v>6651</v>
      </c>
      <c r="F2429" s="17">
        <v>5115</v>
      </c>
      <c r="G2429" s="11" t="s">
        <v>219</v>
      </c>
      <c r="H2429" s="10">
        <f t="shared" si="238"/>
        <v>12150</v>
      </c>
      <c r="I2429" s="11">
        <f t="shared" si="239"/>
        <v>12151</v>
      </c>
      <c r="L2429" s="1" t="s">
        <v>121</v>
      </c>
      <c r="M2429" s="1" t="s">
        <v>55</v>
      </c>
    </row>
    <row r="2430" spans="1:13" ht="15" hidden="1" customHeight="1" outlineLevel="2" x14ac:dyDescent="0.25">
      <c r="A2430" s="1"/>
      <c r="B2430" s="8" t="str">
        <f t="shared" si="235"/>
        <v>Max kW- Channel 21</v>
      </c>
      <c r="C2430" s="1">
        <f t="shared" si="236"/>
        <v>21</v>
      </c>
      <c r="D2430" s="10">
        <f t="shared" si="237"/>
        <v>6652</v>
      </c>
      <c r="F2430" s="17">
        <v>5116</v>
      </c>
      <c r="G2430" s="11" t="s">
        <v>219</v>
      </c>
      <c r="H2430" s="10">
        <f t="shared" si="238"/>
        <v>12152</v>
      </c>
      <c r="I2430" s="11">
        <f t="shared" si="239"/>
        <v>12153</v>
      </c>
      <c r="L2430" s="1" t="s">
        <v>121</v>
      </c>
      <c r="M2430" s="1" t="s">
        <v>55</v>
      </c>
    </row>
    <row r="2431" spans="1:13" ht="15" hidden="1" customHeight="1" outlineLevel="2" x14ac:dyDescent="0.25">
      <c r="A2431" s="1"/>
      <c r="B2431" s="8" t="str">
        <f t="shared" si="235"/>
        <v>Max kW- Channel 22</v>
      </c>
      <c r="C2431" s="1">
        <f t="shared" si="236"/>
        <v>22</v>
      </c>
      <c r="D2431" s="10">
        <f t="shared" si="237"/>
        <v>6653</v>
      </c>
      <c r="F2431" s="17">
        <v>5117</v>
      </c>
      <c r="G2431" s="11" t="s">
        <v>219</v>
      </c>
      <c r="H2431" s="10">
        <f t="shared" si="238"/>
        <v>12154</v>
      </c>
      <c r="I2431" s="11">
        <f t="shared" si="239"/>
        <v>12155</v>
      </c>
      <c r="L2431" s="1" t="s">
        <v>121</v>
      </c>
      <c r="M2431" s="1" t="s">
        <v>55</v>
      </c>
    </row>
    <row r="2432" spans="1:13" ht="15" hidden="1" customHeight="1" outlineLevel="2" x14ac:dyDescent="0.25">
      <c r="A2432" s="1"/>
      <c r="B2432" s="8" t="str">
        <f t="shared" si="235"/>
        <v>Max kW- Channel 23</v>
      </c>
      <c r="C2432" s="1">
        <f t="shared" si="236"/>
        <v>23</v>
      </c>
      <c r="D2432" s="10">
        <f t="shared" si="237"/>
        <v>6654</v>
      </c>
      <c r="F2432" s="17">
        <v>5118</v>
      </c>
      <c r="G2432" s="11" t="s">
        <v>219</v>
      </c>
      <c r="H2432" s="10">
        <f t="shared" si="238"/>
        <v>12156</v>
      </c>
      <c r="I2432" s="11">
        <f t="shared" si="239"/>
        <v>12157</v>
      </c>
      <c r="L2432" s="1" t="s">
        <v>121</v>
      </c>
      <c r="M2432" s="1" t="s">
        <v>55</v>
      </c>
    </row>
    <row r="2433" spans="1:13" ht="15" hidden="1" customHeight="1" outlineLevel="2" x14ac:dyDescent="0.25">
      <c r="A2433" s="1"/>
      <c r="B2433" s="8" t="str">
        <f t="shared" si="235"/>
        <v>Max kW- Channel 24</v>
      </c>
      <c r="C2433" s="1">
        <f t="shared" si="236"/>
        <v>24</v>
      </c>
      <c r="D2433" s="10">
        <f t="shared" si="237"/>
        <v>6655</v>
      </c>
      <c r="F2433" s="17">
        <v>5119</v>
      </c>
      <c r="G2433" s="11" t="s">
        <v>219</v>
      </c>
      <c r="H2433" s="10">
        <f t="shared" si="238"/>
        <v>12158</v>
      </c>
      <c r="I2433" s="11">
        <f t="shared" si="239"/>
        <v>12159</v>
      </c>
      <c r="L2433" s="1" t="s">
        <v>121</v>
      </c>
      <c r="M2433" s="1" t="s">
        <v>55</v>
      </c>
    </row>
    <row r="2434" spans="1:13" ht="15" hidden="1" customHeight="1" outlineLevel="2" x14ac:dyDescent="0.25">
      <c r="A2434" s="1"/>
      <c r="B2434" s="8" t="str">
        <f t="shared" si="235"/>
        <v>Max kW- Channel 25</v>
      </c>
      <c r="C2434" s="1">
        <f t="shared" si="236"/>
        <v>25</v>
      </c>
      <c r="D2434" s="10">
        <f t="shared" si="237"/>
        <v>6656</v>
      </c>
      <c r="F2434" s="17">
        <v>5120</v>
      </c>
      <c r="G2434" s="11" t="s">
        <v>219</v>
      </c>
      <c r="H2434" s="10">
        <f t="shared" si="238"/>
        <v>12160</v>
      </c>
      <c r="I2434" s="11">
        <f t="shared" si="239"/>
        <v>12161</v>
      </c>
      <c r="L2434" s="1" t="s">
        <v>121</v>
      </c>
      <c r="M2434" s="1" t="s">
        <v>55</v>
      </c>
    </row>
    <row r="2435" spans="1:13" ht="15" hidden="1" customHeight="1" outlineLevel="2" x14ac:dyDescent="0.25">
      <c r="A2435" s="1"/>
      <c r="B2435" s="8" t="str">
        <f t="shared" si="235"/>
        <v>Max kW- Channel 26</v>
      </c>
      <c r="C2435" s="1">
        <f t="shared" si="236"/>
        <v>26</v>
      </c>
      <c r="D2435" s="10">
        <f t="shared" si="237"/>
        <v>6657</v>
      </c>
      <c r="F2435" s="17">
        <v>5121</v>
      </c>
      <c r="G2435" s="11" t="s">
        <v>219</v>
      </c>
      <c r="H2435" s="10">
        <f t="shared" si="238"/>
        <v>12162</v>
      </c>
      <c r="I2435" s="11">
        <f t="shared" si="239"/>
        <v>12163</v>
      </c>
      <c r="L2435" s="1" t="s">
        <v>121</v>
      </c>
      <c r="M2435" s="1" t="s">
        <v>55</v>
      </c>
    </row>
    <row r="2436" spans="1:13" ht="15" hidden="1" customHeight="1" outlineLevel="2" x14ac:dyDescent="0.25">
      <c r="A2436" s="1"/>
      <c r="B2436" s="8" t="str">
        <f t="shared" si="235"/>
        <v>Max kW- Channel 27</v>
      </c>
      <c r="C2436" s="1">
        <f t="shared" si="236"/>
        <v>27</v>
      </c>
      <c r="D2436" s="10">
        <f t="shared" si="237"/>
        <v>6658</v>
      </c>
      <c r="F2436" s="17">
        <v>5122</v>
      </c>
      <c r="G2436" s="11" t="s">
        <v>219</v>
      </c>
      <c r="H2436" s="10">
        <f t="shared" si="238"/>
        <v>12164</v>
      </c>
      <c r="I2436" s="11">
        <f t="shared" si="239"/>
        <v>12165</v>
      </c>
      <c r="L2436" s="1" t="s">
        <v>121</v>
      </c>
      <c r="M2436" s="1" t="s">
        <v>55</v>
      </c>
    </row>
    <row r="2437" spans="1:13" ht="15" hidden="1" customHeight="1" outlineLevel="2" x14ac:dyDescent="0.25">
      <c r="A2437" s="1"/>
      <c r="B2437" s="8" t="str">
        <f t="shared" si="235"/>
        <v>Max kW- Channel 28</v>
      </c>
      <c r="C2437" s="1">
        <f t="shared" si="236"/>
        <v>28</v>
      </c>
      <c r="D2437" s="10">
        <f t="shared" si="237"/>
        <v>6659</v>
      </c>
      <c r="F2437" s="17">
        <v>5123</v>
      </c>
      <c r="G2437" s="11" t="s">
        <v>219</v>
      </c>
      <c r="H2437" s="10">
        <f t="shared" si="238"/>
        <v>12166</v>
      </c>
      <c r="I2437" s="11">
        <f t="shared" si="239"/>
        <v>12167</v>
      </c>
      <c r="L2437" s="1" t="s">
        <v>121</v>
      </c>
      <c r="M2437" s="1" t="s">
        <v>55</v>
      </c>
    </row>
    <row r="2438" spans="1:13" ht="15" hidden="1" customHeight="1" outlineLevel="2" x14ac:dyDescent="0.25">
      <c r="A2438" s="1"/>
      <c r="B2438" s="8" t="str">
        <f t="shared" si="235"/>
        <v>Max kW- Channel 29</v>
      </c>
      <c r="C2438" s="1">
        <f t="shared" si="236"/>
        <v>29</v>
      </c>
      <c r="D2438" s="10">
        <f t="shared" si="237"/>
        <v>6660</v>
      </c>
      <c r="F2438" s="17">
        <v>5124</v>
      </c>
      <c r="G2438" s="11" t="s">
        <v>219</v>
      </c>
      <c r="H2438" s="10">
        <f t="shared" si="238"/>
        <v>12168</v>
      </c>
      <c r="I2438" s="11">
        <f t="shared" si="239"/>
        <v>12169</v>
      </c>
      <c r="L2438" s="1" t="s">
        <v>121</v>
      </c>
      <c r="M2438" s="1" t="s">
        <v>55</v>
      </c>
    </row>
    <row r="2439" spans="1:13" ht="15" hidden="1" customHeight="1" outlineLevel="2" x14ac:dyDescent="0.25">
      <c r="A2439" s="1"/>
      <c r="B2439" s="8" t="str">
        <f t="shared" si="235"/>
        <v>Max kW- Channel 30</v>
      </c>
      <c r="C2439" s="1">
        <f t="shared" si="236"/>
        <v>30</v>
      </c>
      <c r="D2439" s="10">
        <f t="shared" si="237"/>
        <v>6661</v>
      </c>
      <c r="F2439" s="17">
        <v>5125</v>
      </c>
      <c r="G2439" s="11" t="s">
        <v>219</v>
      </c>
      <c r="H2439" s="10">
        <f t="shared" si="238"/>
        <v>12170</v>
      </c>
      <c r="I2439" s="11">
        <f t="shared" si="239"/>
        <v>12171</v>
      </c>
      <c r="L2439" s="1" t="s">
        <v>121</v>
      </c>
      <c r="M2439" s="1" t="s">
        <v>55</v>
      </c>
    </row>
    <row r="2440" spans="1:13" ht="15" hidden="1" customHeight="1" outlineLevel="2" x14ac:dyDescent="0.25">
      <c r="A2440" s="1"/>
      <c r="B2440" s="8" t="str">
        <f t="shared" si="235"/>
        <v>Max kW- Channel 31</v>
      </c>
      <c r="C2440" s="1">
        <f t="shared" si="236"/>
        <v>31</v>
      </c>
      <c r="D2440" s="10">
        <f t="shared" si="237"/>
        <v>6662</v>
      </c>
      <c r="F2440" s="17">
        <v>5126</v>
      </c>
      <c r="G2440" s="11" t="s">
        <v>219</v>
      </c>
      <c r="H2440" s="10">
        <f t="shared" si="238"/>
        <v>12172</v>
      </c>
      <c r="I2440" s="11">
        <f t="shared" si="239"/>
        <v>12173</v>
      </c>
      <c r="L2440" s="1" t="s">
        <v>121</v>
      </c>
      <c r="M2440" s="1" t="s">
        <v>55</v>
      </c>
    </row>
    <row r="2441" spans="1:13" ht="15" hidden="1" customHeight="1" outlineLevel="2" x14ac:dyDescent="0.25">
      <c r="A2441" s="1"/>
      <c r="B2441" s="8" t="str">
        <f t="shared" si="235"/>
        <v>Max kW- Channel 32</v>
      </c>
      <c r="C2441" s="1">
        <f t="shared" si="236"/>
        <v>32</v>
      </c>
      <c r="D2441" s="10">
        <f t="shared" si="237"/>
        <v>6663</v>
      </c>
      <c r="F2441" s="17">
        <v>5127</v>
      </c>
      <c r="G2441" s="11" t="s">
        <v>219</v>
      </c>
      <c r="H2441" s="10">
        <f t="shared" si="238"/>
        <v>12174</v>
      </c>
      <c r="I2441" s="11">
        <f t="shared" si="239"/>
        <v>12175</v>
      </c>
      <c r="L2441" s="1" t="s">
        <v>121</v>
      </c>
      <c r="M2441" s="1" t="s">
        <v>55</v>
      </c>
    </row>
    <row r="2442" spans="1:13" ht="15" hidden="1" customHeight="1" outlineLevel="2" x14ac:dyDescent="0.25">
      <c r="A2442" s="1"/>
      <c r="B2442" s="8" t="str">
        <f t="shared" si="235"/>
        <v>Max kW- Channel 33</v>
      </c>
      <c r="C2442" s="1">
        <f t="shared" si="236"/>
        <v>33</v>
      </c>
      <c r="D2442" s="10">
        <f t="shared" si="237"/>
        <v>6664</v>
      </c>
      <c r="F2442" s="17">
        <v>5128</v>
      </c>
      <c r="G2442" s="11" t="s">
        <v>219</v>
      </c>
      <c r="H2442" s="10">
        <f t="shared" si="238"/>
        <v>12176</v>
      </c>
      <c r="I2442" s="11">
        <f t="shared" si="239"/>
        <v>12177</v>
      </c>
      <c r="L2442" s="1" t="s">
        <v>121</v>
      </c>
      <c r="M2442" s="1" t="s">
        <v>55</v>
      </c>
    </row>
    <row r="2443" spans="1:13" ht="15" hidden="1" customHeight="1" outlineLevel="2" x14ac:dyDescent="0.25">
      <c r="A2443" s="1"/>
      <c r="B2443" s="8" t="str">
        <f t="shared" si="235"/>
        <v>Max kW- Channel 34</v>
      </c>
      <c r="C2443" s="1">
        <f t="shared" ref="C2443:C2474" si="240">C2442+1</f>
        <v>34</v>
      </c>
      <c r="D2443" s="10">
        <f t="shared" ref="D2443:D2474" si="241">D2442+1</f>
        <v>6665</v>
      </c>
      <c r="F2443" s="17">
        <v>5129</v>
      </c>
      <c r="G2443" s="11" t="s">
        <v>219</v>
      </c>
      <c r="H2443" s="10">
        <f t="shared" si="238"/>
        <v>12178</v>
      </c>
      <c r="I2443" s="11">
        <f t="shared" si="239"/>
        <v>12179</v>
      </c>
      <c r="L2443" s="1" t="s">
        <v>121</v>
      </c>
      <c r="M2443" s="1" t="s">
        <v>55</v>
      </c>
    </row>
    <row r="2444" spans="1:13" ht="15" hidden="1" customHeight="1" outlineLevel="2" x14ac:dyDescent="0.25">
      <c r="A2444" s="1"/>
      <c r="B2444" s="8" t="str">
        <f t="shared" si="235"/>
        <v>Max kW- Channel 35</v>
      </c>
      <c r="C2444" s="1">
        <f t="shared" si="240"/>
        <v>35</v>
      </c>
      <c r="D2444" s="10">
        <f t="shared" si="241"/>
        <v>6666</v>
      </c>
      <c r="F2444" s="17">
        <v>5130</v>
      </c>
      <c r="G2444" s="11" t="s">
        <v>219</v>
      </c>
      <c r="H2444" s="10">
        <f t="shared" si="238"/>
        <v>12180</v>
      </c>
      <c r="I2444" s="11">
        <f t="shared" si="239"/>
        <v>12181</v>
      </c>
      <c r="L2444" s="1" t="s">
        <v>121</v>
      </c>
      <c r="M2444" s="1" t="s">
        <v>55</v>
      </c>
    </row>
    <row r="2445" spans="1:13" ht="15" hidden="1" customHeight="1" outlineLevel="2" x14ac:dyDescent="0.25">
      <c r="A2445" s="1"/>
      <c r="B2445" s="8" t="str">
        <f t="shared" si="235"/>
        <v>Max kW- Channel 36</v>
      </c>
      <c r="C2445" s="1">
        <f t="shared" si="240"/>
        <v>36</v>
      </c>
      <c r="D2445" s="10">
        <f t="shared" si="241"/>
        <v>6667</v>
      </c>
      <c r="F2445" s="17">
        <v>5131</v>
      </c>
      <c r="G2445" s="11" t="s">
        <v>219</v>
      </c>
      <c r="H2445" s="10">
        <f t="shared" si="238"/>
        <v>12182</v>
      </c>
      <c r="I2445" s="11">
        <f t="shared" si="239"/>
        <v>12183</v>
      </c>
      <c r="L2445" s="1" t="s">
        <v>121</v>
      </c>
      <c r="M2445" s="1" t="s">
        <v>55</v>
      </c>
    </row>
    <row r="2446" spans="1:13" ht="15" hidden="1" customHeight="1" outlineLevel="2" x14ac:dyDescent="0.25">
      <c r="A2446" s="1"/>
      <c r="B2446" s="8" t="str">
        <f t="shared" si="235"/>
        <v>Max kW- Channel 37</v>
      </c>
      <c r="C2446" s="1">
        <f t="shared" si="240"/>
        <v>37</v>
      </c>
      <c r="D2446" s="10">
        <f t="shared" si="241"/>
        <v>6668</v>
      </c>
      <c r="F2446" s="17">
        <v>5132</v>
      </c>
      <c r="G2446" s="11" t="s">
        <v>219</v>
      </c>
      <c r="H2446" s="10">
        <f t="shared" si="238"/>
        <v>12184</v>
      </c>
      <c r="I2446" s="11">
        <f t="shared" si="239"/>
        <v>12185</v>
      </c>
      <c r="L2446" s="1" t="s">
        <v>121</v>
      </c>
      <c r="M2446" s="1" t="s">
        <v>55</v>
      </c>
    </row>
    <row r="2447" spans="1:13" ht="15" hidden="1" customHeight="1" outlineLevel="2" x14ac:dyDescent="0.25">
      <c r="A2447" s="1"/>
      <c r="B2447" s="8" t="str">
        <f t="shared" si="235"/>
        <v>Max kW- Channel 38</v>
      </c>
      <c r="C2447" s="1">
        <f t="shared" si="240"/>
        <v>38</v>
      </c>
      <c r="D2447" s="10">
        <f t="shared" si="241"/>
        <v>6669</v>
      </c>
      <c r="F2447" s="17">
        <v>5133</v>
      </c>
      <c r="G2447" s="11" t="s">
        <v>219</v>
      </c>
      <c r="H2447" s="10">
        <f t="shared" si="238"/>
        <v>12186</v>
      </c>
      <c r="I2447" s="11">
        <f t="shared" si="239"/>
        <v>12187</v>
      </c>
      <c r="L2447" s="1" t="s">
        <v>121</v>
      </c>
      <c r="M2447" s="1" t="s">
        <v>55</v>
      </c>
    </row>
    <row r="2448" spans="1:13" ht="15" hidden="1" customHeight="1" outlineLevel="2" x14ac:dyDescent="0.25">
      <c r="A2448" s="1"/>
      <c r="B2448" s="8" t="str">
        <f t="shared" si="235"/>
        <v>Max kW- Channel 39</v>
      </c>
      <c r="C2448" s="1">
        <f t="shared" si="240"/>
        <v>39</v>
      </c>
      <c r="D2448" s="10">
        <f t="shared" si="241"/>
        <v>6670</v>
      </c>
      <c r="F2448" s="17">
        <v>5134</v>
      </c>
      <c r="G2448" s="11" t="s">
        <v>219</v>
      </c>
      <c r="H2448" s="10">
        <f t="shared" si="238"/>
        <v>12188</v>
      </c>
      <c r="I2448" s="11">
        <f t="shared" si="239"/>
        <v>12189</v>
      </c>
      <c r="L2448" s="1" t="s">
        <v>121</v>
      </c>
      <c r="M2448" s="1" t="s">
        <v>55</v>
      </c>
    </row>
    <row r="2449" spans="1:13" ht="15" hidden="1" customHeight="1" outlineLevel="2" x14ac:dyDescent="0.25">
      <c r="A2449" s="1"/>
      <c r="B2449" s="8" t="str">
        <f t="shared" si="235"/>
        <v>Max kW- Channel 40</v>
      </c>
      <c r="C2449" s="1">
        <f t="shared" si="240"/>
        <v>40</v>
      </c>
      <c r="D2449" s="10">
        <f t="shared" si="241"/>
        <v>6671</v>
      </c>
      <c r="F2449" s="17">
        <v>5135</v>
      </c>
      <c r="G2449" s="11" t="s">
        <v>219</v>
      </c>
      <c r="H2449" s="10">
        <f t="shared" si="238"/>
        <v>12190</v>
      </c>
      <c r="I2449" s="11">
        <f t="shared" si="239"/>
        <v>12191</v>
      </c>
      <c r="L2449" s="1" t="s">
        <v>121</v>
      </c>
      <c r="M2449" s="1" t="s">
        <v>55</v>
      </c>
    </row>
    <row r="2450" spans="1:13" ht="15" hidden="1" customHeight="1" outlineLevel="2" x14ac:dyDescent="0.25">
      <c r="A2450" s="1"/>
      <c r="B2450" s="8" t="str">
        <f t="shared" si="235"/>
        <v>Max kW- Channel 41</v>
      </c>
      <c r="C2450" s="1">
        <f t="shared" si="240"/>
        <v>41</v>
      </c>
      <c r="D2450" s="10">
        <f t="shared" si="241"/>
        <v>6672</v>
      </c>
      <c r="F2450" s="17">
        <v>5136</v>
      </c>
      <c r="G2450" s="11" t="s">
        <v>219</v>
      </c>
      <c r="H2450" s="10">
        <f t="shared" si="238"/>
        <v>12192</v>
      </c>
      <c r="I2450" s="11">
        <f t="shared" si="239"/>
        <v>12193</v>
      </c>
      <c r="L2450" s="1" t="s">
        <v>121</v>
      </c>
      <c r="M2450" s="1" t="s">
        <v>55</v>
      </c>
    </row>
    <row r="2451" spans="1:13" ht="15" hidden="1" customHeight="1" outlineLevel="2" x14ac:dyDescent="0.25">
      <c r="A2451" s="1"/>
      <c r="B2451" s="8" t="str">
        <f t="shared" si="235"/>
        <v>Max kW- Channel 42</v>
      </c>
      <c r="C2451" s="1">
        <f t="shared" si="240"/>
        <v>42</v>
      </c>
      <c r="D2451" s="10">
        <f t="shared" si="241"/>
        <v>6673</v>
      </c>
      <c r="F2451" s="17">
        <v>5137</v>
      </c>
      <c r="G2451" s="11" t="s">
        <v>219</v>
      </c>
      <c r="H2451" s="10">
        <f t="shared" si="238"/>
        <v>12194</v>
      </c>
      <c r="I2451" s="11">
        <f t="shared" si="239"/>
        <v>12195</v>
      </c>
      <c r="L2451" s="1" t="s">
        <v>121</v>
      </c>
      <c r="M2451" s="1" t="s">
        <v>55</v>
      </c>
    </row>
    <row r="2452" spans="1:13" ht="15" hidden="1" customHeight="1" outlineLevel="2" x14ac:dyDescent="0.25">
      <c r="A2452" s="1"/>
      <c r="B2452" s="8" t="str">
        <f t="shared" si="235"/>
        <v>Max kW- Channel 43</v>
      </c>
      <c r="C2452" s="1">
        <f t="shared" si="240"/>
        <v>43</v>
      </c>
      <c r="D2452" s="10">
        <f t="shared" si="241"/>
        <v>6674</v>
      </c>
      <c r="F2452" s="17">
        <v>5138</v>
      </c>
      <c r="G2452" s="11" t="s">
        <v>219</v>
      </c>
      <c r="H2452" s="10">
        <f t="shared" si="238"/>
        <v>12196</v>
      </c>
      <c r="I2452" s="11">
        <f t="shared" si="239"/>
        <v>12197</v>
      </c>
      <c r="L2452" s="1" t="s">
        <v>121</v>
      </c>
      <c r="M2452" s="1" t="s">
        <v>55</v>
      </c>
    </row>
    <row r="2453" spans="1:13" ht="15" hidden="1" customHeight="1" outlineLevel="2" x14ac:dyDescent="0.25">
      <c r="A2453" s="1"/>
      <c r="B2453" s="8" t="str">
        <f t="shared" si="235"/>
        <v>Max kW- Channel 44</v>
      </c>
      <c r="C2453" s="1">
        <f t="shared" si="240"/>
        <v>44</v>
      </c>
      <c r="D2453" s="10">
        <f t="shared" si="241"/>
        <v>6675</v>
      </c>
      <c r="F2453" s="17">
        <v>5139</v>
      </c>
      <c r="G2453" s="11" t="s">
        <v>219</v>
      </c>
      <c r="H2453" s="10">
        <f t="shared" si="238"/>
        <v>12198</v>
      </c>
      <c r="I2453" s="11">
        <f t="shared" si="239"/>
        <v>12199</v>
      </c>
      <c r="L2453" s="1" t="s">
        <v>121</v>
      </c>
      <c r="M2453" s="1" t="s">
        <v>55</v>
      </c>
    </row>
    <row r="2454" spans="1:13" ht="15" hidden="1" customHeight="1" outlineLevel="2" x14ac:dyDescent="0.25">
      <c r="A2454" s="1"/>
      <c r="B2454" s="8" t="str">
        <f t="shared" si="235"/>
        <v>Max kW- Channel 45</v>
      </c>
      <c r="C2454" s="1">
        <f t="shared" si="240"/>
        <v>45</v>
      </c>
      <c r="D2454" s="10">
        <f t="shared" si="241"/>
        <v>6676</v>
      </c>
      <c r="F2454" s="17">
        <v>5140</v>
      </c>
      <c r="G2454" s="11" t="s">
        <v>219</v>
      </c>
      <c r="H2454" s="10">
        <f t="shared" si="238"/>
        <v>12200</v>
      </c>
      <c r="I2454" s="11">
        <f t="shared" si="239"/>
        <v>12201</v>
      </c>
      <c r="L2454" s="1" t="s">
        <v>121</v>
      </c>
      <c r="M2454" s="1" t="s">
        <v>55</v>
      </c>
    </row>
    <row r="2455" spans="1:13" ht="15" hidden="1" customHeight="1" outlineLevel="2" x14ac:dyDescent="0.25">
      <c r="A2455" s="1"/>
      <c r="B2455" s="8" t="str">
        <f t="shared" si="235"/>
        <v>Max kW- Channel 46</v>
      </c>
      <c r="C2455" s="1">
        <f t="shared" si="240"/>
        <v>46</v>
      </c>
      <c r="D2455" s="10">
        <f t="shared" si="241"/>
        <v>6677</v>
      </c>
      <c r="F2455" s="17">
        <v>5141</v>
      </c>
      <c r="G2455" s="11" t="s">
        <v>219</v>
      </c>
      <c r="H2455" s="10">
        <f t="shared" si="238"/>
        <v>12202</v>
      </c>
      <c r="I2455" s="11">
        <f t="shared" si="239"/>
        <v>12203</v>
      </c>
      <c r="L2455" s="1" t="s">
        <v>121</v>
      </c>
      <c r="M2455" s="1" t="s">
        <v>55</v>
      </c>
    </row>
    <row r="2456" spans="1:13" ht="15" hidden="1" customHeight="1" outlineLevel="2" x14ac:dyDescent="0.25">
      <c r="A2456" s="1"/>
      <c r="B2456" s="8" t="str">
        <f t="shared" si="235"/>
        <v>Max kW- Channel 47</v>
      </c>
      <c r="C2456" s="1">
        <f t="shared" si="240"/>
        <v>47</v>
      </c>
      <c r="D2456" s="10">
        <f t="shared" si="241"/>
        <v>6678</v>
      </c>
      <c r="F2456" s="17">
        <v>5142</v>
      </c>
      <c r="G2456" s="11" t="s">
        <v>219</v>
      </c>
      <c r="H2456" s="10">
        <f t="shared" si="238"/>
        <v>12204</v>
      </c>
      <c r="I2456" s="11">
        <f t="shared" si="239"/>
        <v>12205</v>
      </c>
      <c r="L2456" s="1" t="s">
        <v>121</v>
      </c>
      <c r="M2456" s="1" t="s">
        <v>55</v>
      </c>
    </row>
    <row r="2457" spans="1:13" ht="15" hidden="1" customHeight="1" outlineLevel="2" x14ac:dyDescent="0.25">
      <c r="A2457" s="1"/>
      <c r="B2457" s="8" t="str">
        <f t="shared" si="235"/>
        <v>Max kW- Channel 48</v>
      </c>
      <c r="C2457" s="1">
        <f t="shared" si="240"/>
        <v>48</v>
      </c>
      <c r="D2457" s="10">
        <f t="shared" si="241"/>
        <v>6679</v>
      </c>
      <c r="F2457" s="17">
        <v>5143</v>
      </c>
      <c r="G2457" s="11" t="s">
        <v>219</v>
      </c>
      <c r="H2457" s="10">
        <f t="shared" si="238"/>
        <v>12206</v>
      </c>
      <c r="I2457" s="11">
        <f t="shared" si="239"/>
        <v>12207</v>
      </c>
      <c r="L2457" s="1" t="s">
        <v>121</v>
      </c>
      <c r="M2457" s="1" t="s">
        <v>55</v>
      </c>
    </row>
    <row r="2458" spans="1:13" ht="15" hidden="1" customHeight="1" outlineLevel="2" x14ac:dyDescent="0.25">
      <c r="A2458" s="1"/>
      <c r="B2458" s="8" t="str">
        <f t="shared" si="235"/>
        <v>Max kW- Channel 49</v>
      </c>
      <c r="C2458" s="1">
        <f t="shared" si="240"/>
        <v>49</v>
      </c>
      <c r="D2458" s="10">
        <f t="shared" si="241"/>
        <v>6680</v>
      </c>
      <c r="F2458" s="17">
        <v>5144</v>
      </c>
      <c r="G2458" s="11" t="s">
        <v>219</v>
      </c>
      <c r="H2458" s="10">
        <f t="shared" si="238"/>
        <v>12208</v>
      </c>
      <c r="I2458" s="11">
        <f t="shared" si="239"/>
        <v>12209</v>
      </c>
      <c r="L2458" s="1" t="s">
        <v>121</v>
      </c>
      <c r="M2458" s="1" t="s">
        <v>55</v>
      </c>
    </row>
    <row r="2459" spans="1:13" ht="15" hidden="1" customHeight="1" outlineLevel="2" x14ac:dyDescent="0.25">
      <c r="A2459" s="1"/>
      <c r="B2459" s="8" t="str">
        <f t="shared" si="235"/>
        <v>Max kW- Channel 50</v>
      </c>
      <c r="C2459" s="1">
        <f t="shared" si="240"/>
        <v>50</v>
      </c>
      <c r="D2459" s="10">
        <f t="shared" si="241"/>
        <v>6681</v>
      </c>
      <c r="F2459" s="17">
        <v>5145</v>
      </c>
      <c r="G2459" s="11" t="s">
        <v>219</v>
      </c>
      <c r="H2459" s="10">
        <f t="shared" si="238"/>
        <v>12210</v>
      </c>
      <c r="I2459" s="11">
        <f t="shared" si="239"/>
        <v>12211</v>
      </c>
      <c r="L2459" s="1" t="s">
        <v>121</v>
      </c>
      <c r="M2459" s="1" t="s">
        <v>55</v>
      </c>
    </row>
    <row r="2460" spans="1:13" ht="15" hidden="1" customHeight="1" outlineLevel="2" x14ac:dyDescent="0.25">
      <c r="A2460" s="1"/>
      <c r="B2460" s="8" t="str">
        <f t="shared" si="235"/>
        <v>Max kW- Channel 51</v>
      </c>
      <c r="C2460" s="1">
        <f t="shared" si="240"/>
        <v>51</v>
      </c>
      <c r="D2460" s="10">
        <f t="shared" si="241"/>
        <v>6682</v>
      </c>
      <c r="F2460" s="17">
        <v>5146</v>
      </c>
      <c r="G2460" s="11" t="s">
        <v>219</v>
      </c>
      <c r="H2460" s="10">
        <f t="shared" si="238"/>
        <v>12212</v>
      </c>
      <c r="I2460" s="11">
        <f t="shared" si="239"/>
        <v>12213</v>
      </c>
      <c r="L2460" s="1" t="s">
        <v>121</v>
      </c>
      <c r="M2460" s="1" t="s">
        <v>55</v>
      </c>
    </row>
    <row r="2461" spans="1:13" ht="15" hidden="1" customHeight="1" outlineLevel="2" x14ac:dyDescent="0.25">
      <c r="A2461" s="1"/>
      <c r="B2461" s="8" t="str">
        <f t="shared" si="235"/>
        <v>Max kW- Channel 52</v>
      </c>
      <c r="C2461" s="1">
        <f t="shared" si="240"/>
        <v>52</v>
      </c>
      <c r="D2461" s="10">
        <f t="shared" si="241"/>
        <v>6683</v>
      </c>
      <c r="F2461" s="17">
        <v>5147</v>
      </c>
      <c r="G2461" s="11" t="s">
        <v>219</v>
      </c>
      <c r="H2461" s="10">
        <f t="shared" si="238"/>
        <v>12214</v>
      </c>
      <c r="I2461" s="11">
        <f t="shared" si="239"/>
        <v>12215</v>
      </c>
      <c r="L2461" s="1" t="s">
        <v>121</v>
      </c>
      <c r="M2461" s="1" t="s">
        <v>55</v>
      </c>
    </row>
    <row r="2462" spans="1:13" ht="15" hidden="1" customHeight="1" outlineLevel="2" x14ac:dyDescent="0.25">
      <c r="A2462" s="1"/>
      <c r="B2462" s="8" t="str">
        <f t="shared" si="235"/>
        <v>Max kW- Channel 53</v>
      </c>
      <c r="C2462" s="1">
        <f t="shared" si="240"/>
        <v>53</v>
      </c>
      <c r="D2462" s="10">
        <f t="shared" si="241"/>
        <v>6684</v>
      </c>
      <c r="F2462" s="17">
        <v>5148</v>
      </c>
      <c r="G2462" s="11" t="s">
        <v>219</v>
      </c>
      <c r="H2462" s="10">
        <f t="shared" si="238"/>
        <v>12216</v>
      </c>
      <c r="I2462" s="11">
        <f t="shared" si="239"/>
        <v>12217</v>
      </c>
      <c r="L2462" s="1" t="s">
        <v>121</v>
      </c>
      <c r="M2462" s="1" t="s">
        <v>55</v>
      </c>
    </row>
    <row r="2463" spans="1:13" ht="15" hidden="1" customHeight="1" outlineLevel="2" x14ac:dyDescent="0.25">
      <c r="A2463" s="1"/>
      <c r="B2463" s="8" t="str">
        <f t="shared" si="235"/>
        <v>Max kW- Channel 54</v>
      </c>
      <c r="C2463" s="1">
        <f t="shared" si="240"/>
        <v>54</v>
      </c>
      <c r="D2463" s="10">
        <f t="shared" si="241"/>
        <v>6685</v>
      </c>
      <c r="F2463" s="17">
        <v>5149</v>
      </c>
      <c r="G2463" s="11" t="s">
        <v>219</v>
      </c>
      <c r="H2463" s="10">
        <f t="shared" si="238"/>
        <v>12218</v>
      </c>
      <c r="I2463" s="11">
        <f t="shared" si="239"/>
        <v>12219</v>
      </c>
      <c r="L2463" s="1" t="s">
        <v>121</v>
      </c>
      <c r="M2463" s="1" t="s">
        <v>55</v>
      </c>
    </row>
    <row r="2464" spans="1:13" ht="15" hidden="1" customHeight="1" outlineLevel="2" x14ac:dyDescent="0.25">
      <c r="A2464" s="1"/>
      <c r="B2464" s="8" t="str">
        <f t="shared" si="235"/>
        <v>Max kW- Channel 55</v>
      </c>
      <c r="C2464" s="1">
        <f t="shared" si="240"/>
        <v>55</v>
      </c>
      <c r="D2464" s="10">
        <f t="shared" si="241"/>
        <v>6686</v>
      </c>
      <c r="F2464" s="17">
        <v>5150</v>
      </c>
      <c r="G2464" s="11" t="s">
        <v>219</v>
      </c>
      <c r="H2464" s="10">
        <f t="shared" si="238"/>
        <v>12220</v>
      </c>
      <c r="I2464" s="11">
        <f t="shared" si="239"/>
        <v>12221</v>
      </c>
      <c r="L2464" s="1" t="s">
        <v>121</v>
      </c>
      <c r="M2464" s="1" t="s">
        <v>55</v>
      </c>
    </row>
    <row r="2465" spans="1:13" ht="15" hidden="1" customHeight="1" outlineLevel="2" x14ac:dyDescent="0.25">
      <c r="A2465" s="1"/>
      <c r="B2465" s="8" t="str">
        <f t="shared" si="235"/>
        <v>Max kW- Channel 56</v>
      </c>
      <c r="C2465" s="1">
        <f t="shared" si="240"/>
        <v>56</v>
      </c>
      <c r="D2465" s="10">
        <f t="shared" si="241"/>
        <v>6687</v>
      </c>
      <c r="F2465" s="17">
        <v>5151</v>
      </c>
      <c r="G2465" s="11" t="s">
        <v>219</v>
      </c>
      <c r="H2465" s="10">
        <f t="shared" si="238"/>
        <v>12222</v>
      </c>
      <c r="I2465" s="11">
        <f t="shared" si="239"/>
        <v>12223</v>
      </c>
      <c r="L2465" s="1" t="s">
        <v>121</v>
      </c>
      <c r="M2465" s="1" t="s">
        <v>55</v>
      </c>
    </row>
    <row r="2466" spans="1:13" ht="15" hidden="1" customHeight="1" outlineLevel="2" x14ac:dyDescent="0.25">
      <c r="A2466" s="1"/>
      <c r="B2466" s="8" t="str">
        <f t="shared" si="235"/>
        <v>Max kW- Channel 57</v>
      </c>
      <c r="C2466" s="1">
        <f t="shared" si="240"/>
        <v>57</v>
      </c>
      <c r="D2466" s="10">
        <f t="shared" si="241"/>
        <v>6688</v>
      </c>
      <c r="F2466" s="17">
        <v>5152</v>
      </c>
      <c r="G2466" s="11" t="s">
        <v>219</v>
      </c>
      <c r="H2466" s="10">
        <f t="shared" si="238"/>
        <v>12224</v>
      </c>
      <c r="I2466" s="11">
        <f t="shared" si="239"/>
        <v>12225</v>
      </c>
      <c r="L2466" s="1" t="s">
        <v>121</v>
      </c>
      <c r="M2466" s="1" t="s">
        <v>55</v>
      </c>
    </row>
    <row r="2467" spans="1:13" ht="15" hidden="1" customHeight="1" outlineLevel="2" x14ac:dyDescent="0.25">
      <c r="A2467" s="1"/>
      <c r="B2467" s="8" t="str">
        <f t="shared" si="235"/>
        <v>Max kW- Channel 58</v>
      </c>
      <c r="C2467" s="1">
        <f t="shared" si="240"/>
        <v>58</v>
      </c>
      <c r="D2467" s="10">
        <f t="shared" si="241"/>
        <v>6689</v>
      </c>
      <c r="F2467" s="17">
        <v>5153</v>
      </c>
      <c r="G2467" s="11" t="s">
        <v>219</v>
      </c>
      <c r="H2467" s="10">
        <f t="shared" si="238"/>
        <v>12226</v>
      </c>
      <c r="I2467" s="11">
        <f t="shared" si="239"/>
        <v>12227</v>
      </c>
      <c r="L2467" s="1" t="s">
        <v>121</v>
      </c>
      <c r="M2467" s="1" t="s">
        <v>55</v>
      </c>
    </row>
    <row r="2468" spans="1:13" ht="15" hidden="1" customHeight="1" outlineLevel="2" x14ac:dyDescent="0.25">
      <c r="A2468" s="1"/>
      <c r="B2468" s="8" t="str">
        <f t="shared" si="235"/>
        <v>Max kW- Channel 59</v>
      </c>
      <c r="C2468" s="1">
        <f t="shared" si="240"/>
        <v>59</v>
      </c>
      <c r="D2468" s="10">
        <f t="shared" si="241"/>
        <v>6690</v>
      </c>
      <c r="F2468" s="17">
        <v>5154</v>
      </c>
      <c r="G2468" s="11" t="s">
        <v>219</v>
      </c>
      <c r="H2468" s="10">
        <f t="shared" si="238"/>
        <v>12228</v>
      </c>
      <c r="I2468" s="11">
        <f t="shared" si="239"/>
        <v>12229</v>
      </c>
      <c r="L2468" s="1" t="s">
        <v>121</v>
      </c>
      <c r="M2468" s="1" t="s">
        <v>55</v>
      </c>
    </row>
    <row r="2469" spans="1:13" ht="15" hidden="1" customHeight="1" outlineLevel="2" x14ac:dyDescent="0.25">
      <c r="A2469" s="1"/>
      <c r="B2469" s="8" t="str">
        <f t="shared" si="235"/>
        <v>Max kW- Channel 60</v>
      </c>
      <c r="C2469" s="1">
        <f t="shared" si="240"/>
        <v>60</v>
      </c>
      <c r="D2469" s="10">
        <f t="shared" si="241"/>
        <v>6691</v>
      </c>
      <c r="F2469" s="17">
        <v>5155</v>
      </c>
      <c r="G2469" s="11" t="s">
        <v>219</v>
      </c>
      <c r="H2469" s="10">
        <f t="shared" si="238"/>
        <v>12230</v>
      </c>
      <c r="I2469" s="11">
        <f t="shared" si="239"/>
        <v>12231</v>
      </c>
      <c r="L2469" s="1" t="s">
        <v>121</v>
      </c>
      <c r="M2469" s="1" t="s">
        <v>55</v>
      </c>
    </row>
    <row r="2470" spans="1:13" ht="15" hidden="1" customHeight="1" outlineLevel="2" x14ac:dyDescent="0.25">
      <c r="A2470" s="1"/>
      <c r="B2470" s="8" t="str">
        <f t="shared" si="235"/>
        <v>Max kW- Channel 61</v>
      </c>
      <c r="C2470" s="1">
        <f t="shared" si="240"/>
        <v>61</v>
      </c>
      <c r="D2470" s="10">
        <f t="shared" si="241"/>
        <v>6692</v>
      </c>
      <c r="F2470" s="17">
        <v>5156</v>
      </c>
      <c r="G2470" s="11" t="s">
        <v>219</v>
      </c>
      <c r="H2470" s="10">
        <f t="shared" si="238"/>
        <v>12232</v>
      </c>
      <c r="I2470" s="11">
        <f t="shared" si="239"/>
        <v>12233</v>
      </c>
      <c r="L2470" s="1" t="s">
        <v>121</v>
      </c>
      <c r="M2470" s="1" t="s">
        <v>55</v>
      </c>
    </row>
    <row r="2471" spans="1:13" ht="15" hidden="1" customHeight="1" outlineLevel="2" x14ac:dyDescent="0.25">
      <c r="A2471" s="1"/>
      <c r="B2471" s="8" t="str">
        <f t="shared" si="235"/>
        <v>Max kW- Channel 62</v>
      </c>
      <c r="C2471" s="1">
        <f t="shared" si="240"/>
        <v>62</v>
      </c>
      <c r="D2471" s="10">
        <f t="shared" si="241"/>
        <v>6693</v>
      </c>
      <c r="F2471" s="17">
        <v>5157</v>
      </c>
      <c r="G2471" s="11" t="s">
        <v>219</v>
      </c>
      <c r="H2471" s="10">
        <f t="shared" si="238"/>
        <v>12234</v>
      </c>
      <c r="I2471" s="11">
        <f t="shared" si="239"/>
        <v>12235</v>
      </c>
      <c r="L2471" s="1" t="s">
        <v>121</v>
      </c>
      <c r="M2471" s="1" t="s">
        <v>55</v>
      </c>
    </row>
    <row r="2472" spans="1:13" ht="15" hidden="1" customHeight="1" outlineLevel="2" x14ac:dyDescent="0.25">
      <c r="A2472" s="1"/>
      <c r="B2472" s="8" t="str">
        <f t="shared" si="235"/>
        <v>Max kW- Channel 63</v>
      </c>
      <c r="C2472" s="1">
        <f t="shared" si="240"/>
        <v>63</v>
      </c>
      <c r="D2472" s="10">
        <f t="shared" si="241"/>
        <v>6694</v>
      </c>
      <c r="F2472" s="17">
        <v>5158</v>
      </c>
      <c r="G2472" s="11" t="s">
        <v>219</v>
      </c>
      <c r="H2472" s="10">
        <f t="shared" si="238"/>
        <v>12236</v>
      </c>
      <c r="I2472" s="11">
        <f t="shared" si="239"/>
        <v>12237</v>
      </c>
      <c r="L2472" s="1" t="s">
        <v>121</v>
      </c>
      <c r="M2472" s="1" t="s">
        <v>55</v>
      </c>
    </row>
    <row r="2473" spans="1:13" ht="15" hidden="1" customHeight="1" outlineLevel="2" x14ac:dyDescent="0.25">
      <c r="A2473" s="1"/>
      <c r="B2473" s="8" t="str">
        <f t="shared" si="235"/>
        <v>Max kW- Channel 64</v>
      </c>
      <c r="C2473" s="1">
        <f t="shared" si="240"/>
        <v>64</v>
      </c>
      <c r="D2473" s="10">
        <f t="shared" si="241"/>
        <v>6695</v>
      </c>
      <c r="F2473" s="17">
        <v>5159</v>
      </c>
      <c r="G2473" s="11" t="s">
        <v>219</v>
      </c>
      <c r="H2473" s="10">
        <f t="shared" si="238"/>
        <v>12238</v>
      </c>
      <c r="I2473" s="11">
        <f t="shared" si="239"/>
        <v>12239</v>
      </c>
      <c r="L2473" s="1" t="s">
        <v>121</v>
      </c>
      <c r="M2473" s="1" t="s">
        <v>55</v>
      </c>
    </row>
    <row r="2474" spans="1:13" ht="15" hidden="1" customHeight="1" outlineLevel="2" x14ac:dyDescent="0.25">
      <c r="A2474" s="1"/>
      <c r="B2474" s="8" t="str">
        <f t="shared" si="235"/>
        <v>Max kW- Channel 65</v>
      </c>
      <c r="C2474" s="1">
        <f t="shared" si="240"/>
        <v>65</v>
      </c>
      <c r="D2474" s="10">
        <f t="shared" si="241"/>
        <v>6696</v>
      </c>
      <c r="F2474" s="17">
        <v>5160</v>
      </c>
      <c r="G2474" s="11" t="s">
        <v>219</v>
      </c>
      <c r="H2474" s="10">
        <f t="shared" si="238"/>
        <v>12240</v>
      </c>
      <c r="I2474" s="11">
        <f t="shared" si="239"/>
        <v>12241</v>
      </c>
      <c r="L2474" s="1" t="s">
        <v>121</v>
      </c>
      <c r="M2474" s="1" t="s">
        <v>55</v>
      </c>
    </row>
    <row r="2475" spans="1:13" ht="15" hidden="1" customHeight="1" outlineLevel="2" x14ac:dyDescent="0.25">
      <c r="A2475" s="1"/>
      <c r="B2475" s="8" t="str">
        <f t="shared" ref="B2475:B2505" si="242">CONCATENATE("Max kW- Channel ",C2475)</f>
        <v>Max kW- Channel 66</v>
      </c>
      <c r="C2475" s="1">
        <f t="shared" ref="C2475:C2505" si="243">C2474+1</f>
        <v>66</v>
      </c>
      <c r="D2475" s="10">
        <f t="shared" ref="D2475:D2505" si="244">D2474+1</f>
        <v>6697</v>
      </c>
      <c r="F2475" s="17">
        <v>5161</v>
      </c>
      <c r="G2475" s="11" t="s">
        <v>219</v>
      </c>
      <c r="H2475" s="10">
        <f t="shared" si="238"/>
        <v>12242</v>
      </c>
      <c r="I2475" s="11">
        <f t="shared" si="239"/>
        <v>12243</v>
      </c>
      <c r="L2475" s="1" t="s">
        <v>121</v>
      </c>
      <c r="M2475" s="1" t="s">
        <v>55</v>
      </c>
    </row>
    <row r="2476" spans="1:13" ht="15" hidden="1" customHeight="1" outlineLevel="2" x14ac:dyDescent="0.25">
      <c r="A2476" s="1"/>
      <c r="B2476" s="8" t="str">
        <f t="shared" si="242"/>
        <v>Max kW- Channel 67</v>
      </c>
      <c r="C2476" s="1">
        <f t="shared" si="243"/>
        <v>67</v>
      </c>
      <c r="D2476" s="10">
        <f t="shared" si="244"/>
        <v>6698</v>
      </c>
      <c r="F2476" s="17">
        <v>5162</v>
      </c>
      <c r="G2476" s="11" t="s">
        <v>219</v>
      </c>
      <c r="H2476" s="10">
        <f t="shared" ref="H2476:H2505" si="245">I2475+1</f>
        <v>12244</v>
      </c>
      <c r="I2476" s="11">
        <f t="shared" ref="I2476:I2505" si="246">+H2476+1</f>
        <v>12245</v>
      </c>
      <c r="L2476" s="1" t="s">
        <v>121</v>
      </c>
      <c r="M2476" s="1" t="s">
        <v>55</v>
      </c>
    </row>
    <row r="2477" spans="1:13" ht="15" hidden="1" customHeight="1" outlineLevel="2" x14ac:dyDescent="0.25">
      <c r="A2477" s="1"/>
      <c r="B2477" s="8" t="str">
        <f t="shared" si="242"/>
        <v>Max kW- Channel 68</v>
      </c>
      <c r="C2477" s="1">
        <f t="shared" si="243"/>
        <v>68</v>
      </c>
      <c r="D2477" s="10">
        <f t="shared" si="244"/>
        <v>6699</v>
      </c>
      <c r="F2477" s="17">
        <v>5163</v>
      </c>
      <c r="G2477" s="11" t="s">
        <v>219</v>
      </c>
      <c r="H2477" s="10">
        <f t="shared" si="245"/>
        <v>12246</v>
      </c>
      <c r="I2477" s="11">
        <f t="shared" si="246"/>
        <v>12247</v>
      </c>
      <c r="L2477" s="1" t="s">
        <v>121</v>
      </c>
      <c r="M2477" s="1" t="s">
        <v>55</v>
      </c>
    </row>
    <row r="2478" spans="1:13" ht="15" hidden="1" customHeight="1" outlineLevel="2" x14ac:dyDescent="0.25">
      <c r="A2478" s="1"/>
      <c r="B2478" s="8" t="str">
        <f t="shared" si="242"/>
        <v>Max kW- Channel 69</v>
      </c>
      <c r="C2478" s="1">
        <f t="shared" si="243"/>
        <v>69</v>
      </c>
      <c r="D2478" s="10">
        <f t="shared" si="244"/>
        <v>6700</v>
      </c>
      <c r="F2478" s="17">
        <v>5164</v>
      </c>
      <c r="G2478" s="11" t="s">
        <v>219</v>
      </c>
      <c r="H2478" s="10">
        <f t="shared" si="245"/>
        <v>12248</v>
      </c>
      <c r="I2478" s="11">
        <f t="shared" si="246"/>
        <v>12249</v>
      </c>
      <c r="L2478" s="1" t="s">
        <v>121</v>
      </c>
      <c r="M2478" s="1" t="s">
        <v>55</v>
      </c>
    </row>
    <row r="2479" spans="1:13" ht="15" hidden="1" customHeight="1" outlineLevel="2" x14ac:dyDescent="0.25">
      <c r="A2479" s="1"/>
      <c r="B2479" s="8" t="str">
        <f t="shared" si="242"/>
        <v>Max kW- Channel 70</v>
      </c>
      <c r="C2479" s="1">
        <f t="shared" si="243"/>
        <v>70</v>
      </c>
      <c r="D2479" s="10">
        <f t="shared" si="244"/>
        <v>6701</v>
      </c>
      <c r="F2479" s="17">
        <v>5165</v>
      </c>
      <c r="G2479" s="11" t="s">
        <v>219</v>
      </c>
      <c r="H2479" s="10">
        <f t="shared" si="245"/>
        <v>12250</v>
      </c>
      <c r="I2479" s="11">
        <f t="shared" si="246"/>
        <v>12251</v>
      </c>
      <c r="L2479" s="1" t="s">
        <v>121</v>
      </c>
      <c r="M2479" s="1" t="s">
        <v>55</v>
      </c>
    </row>
    <row r="2480" spans="1:13" ht="15" hidden="1" customHeight="1" outlineLevel="2" x14ac:dyDescent="0.25">
      <c r="A2480" s="1"/>
      <c r="B2480" s="8" t="str">
        <f t="shared" si="242"/>
        <v>Max kW- Channel 71</v>
      </c>
      <c r="C2480" s="1">
        <f t="shared" si="243"/>
        <v>71</v>
      </c>
      <c r="D2480" s="10">
        <f t="shared" si="244"/>
        <v>6702</v>
      </c>
      <c r="F2480" s="17">
        <v>5166</v>
      </c>
      <c r="G2480" s="11" t="s">
        <v>219</v>
      </c>
      <c r="H2480" s="10">
        <f t="shared" si="245"/>
        <v>12252</v>
      </c>
      <c r="I2480" s="11">
        <f t="shared" si="246"/>
        <v>12253</v>
      </c>
      <c r="L2480" s="1" t="s">
        <v>121</v>
      </c>
      <c r="M2480" s="1" t="s">
        <v>55</v>
      </c>
    </row>
    <row r="2481" spans="1:13" ht="15" hidden="1" customHeight="1" outlineLevel="2" x14ac:dyDescent="0.25">
      <c r="A2481" s="1"/>
      <c r="B2481" s="8" t="str">
        <f t="shared" si="242"/>
        <v>Max kW- Channel 72</v>
      </c>
      <c r="C2481" s="1">
        <f t="shared" si="243"/>
        <v>72</v>
      </c>
      <c r="D2481" s="10">
        <f t="shared" si="244"/>
        <v>6703</v>
      </c>
      <c r="F2481" s="17">
        <v>5167</v>
      </c>
      <c r="G2481" s="11" t="s">
        <v>219</v>
      </c>
      <c r="H2481" s="10">
        <f t="shared" si="245"/>
        <v>12254</v>
      </c>
      <c r="I2481" s="11">
        <f t="shared" si="246"/>
        <v>12255</v>
      </c>
      <c r="L2481" s="1" t="s">
        <v>121</v>
      </c>
      <c r="M2481" s="1" t="s">
        <v>55</v>
      </c>
    </row>
    <row r="2482" spans="1:13" ht="15" hidden="1" customHeight="1" outlineLevel="2" x14ac:dyDescent="0.25">
      <c r="A2482" s="1"/>
      <c r="B2482" s="8" t="str">
        <f t="shared" si="242"/>
        <v>Max kW- Channel 73</v>
      </c>
      <c r="C2482" s="1">
        <f t="shared" si="243"/>
        <v>73</v>
      </c>
      <c r="D2482" s="10">
        <f t="shared" si="244"/>
        <v>6704</v>
      </c>
      <c r="F2482" s="17">
        <v>5168</v>
      </c>
      <c r="G2482" s="11" t="s">
        <v>219</v>
      </c>
      <c r="H2482" s="10">
        <f t="shared" si="245"/>
        <v>12256</v>
      </c>
      <c r="I2482" s="11">
        <f t="shared" si="246"/>
        <v>12257</v>
      </c>
      <c r="L2482" s="1" t="s">
        <v>121</v>
      </c>
      <c r="M2482" s="1" t="s">
        <v>55</v>
      </c>
    </row>
    <row r="2483" spans="1:13" ht="15" hidden="1" customHeight="1" outlineLevel="2" x14ac:dyDescent="0.25">
      <c r="A2483" s="1"/>
      <c r="B2483" s="8" t="str">
        <f t="shared" si="242"/>
        <v>Max kW- Channel 74</v>
      </c>
      <c r="C2483" s="1">
        <f t="shared" si="243"/>
        <v>74</v>
      </c>
      <c r="D2483" s="10">
        <f t="shared" si="244"/>
        <v>6705</v>
      </c>
      <c r="F2483" s="17">
        <v>5169</v>
      </c>
      <c r="G2483" s="11" t="s">
        <v>219</v>
      </c>
      <c r="H2483" s="10">
        <f t="shared" si="245"/>
        <v>12258</v>
      </c>
      <c r="I2483" s="11">
        <f t="shared" si="246"/>
        <v>12259</v>
      </c>
      <c r="L2483" s="1" t="s">
        <v>121</v>
      </c>
      <c r="M2483" s="1" t="s">
        <v>55</v>
      </c>
    </row>
    <row r="2484" spans="1:13" ht="15" hidden="1" customHeight="1" outlineLevel="2" x14ac:dyDescent="0.25">
      <c r="A2484" s="1"/>
      <c r="B2484" s="8" t="str">
        <f t="shared" si="242"/>
        <v>Max kW- Channel 75</v>
      </c>
      <c r="C2484" s="1">
        <f t="shared" si="243"/>
        <v>75</v>
      </c>
      <c r="D2484" s="10">
        <f t="shared" si="244"/>
        <v>6706</v>
      </c>
      <c r="F2484" s="17">
        <v>5170</v>
      </c>
      <c r="G2484" s="11" t="s">
        <v>219</v>
      </c>
      <c r="H2484" s="10">
        <f t="shared" si="245"/>
        <v>12260</v>
      </c>
      <c r="I2484" s="11">
        <f t="shared" si="246"/>
        <v>12261</v>
      </c>
      <c r="L2484" s="1" t="s">
        <v>121</v>
      </c>
      <c r="M2484" s="1" t="s">
        <v>55</v>
      </c>
    </row>
    <row r="2485" spans="1:13" ht="15" hidden="1" customHeight="1" outlineLevel="2" x14ac:dyDescent="0.25">
      <c r="A2485" s="1"/>
      <c r="B2485" s="8" t="str">
        <f t="shared" si="242"/>
        <v>Max kW- Channel 76</v>
      </c>
      <c r="C2485" s="1">
        <f t="shared" si="243"/>
        <v>76</v>
      </c>
      <c r="D2485" s="10">
        <f t="shared" si="244"/>
        <v>6707</v>
      </c>
      <c r="F2485" s="17">
        <v>5171</v>
      </c>
      <c r="G2485" s="11" t="s">
        <v>219</v>
      </c>
      <c r="H2485" s="10">
        <f t="shared" si="245"/>
        <v>12262</v>
      </c>
      <c r="I2485" s="11">
        <f t="shared" si="246"/>
        <v>12263</v>
      </c>
      <c r="L2485" s="1" t="s">
        <v>121</v>
      </c>
      <c r="M2485" s="1" t="s">
        <v>55</v>
      </c>
    </row>
    <row r="2486" spans="1:13" ht="15" hidden="1" customHeight="1" outlineLevel="2" x14ac:dyDescent="0.25">
      <c r="A2486" s="1"/>
      <c r="B2486" s="8" t="str">
        <f t="shared" si="242"/>
        <v>Max kW- Channel 77</v>
      </c>
      <c r="C2486" s="1">
        <f t="shared" si="243"/>
        <v>77</v>
      </c>
      <c r="D2486" s="10">
        <f t="shared" si="244"/>
        <v>6708</v>
      </c>
      <c r="F2486" s="17">
        <v>5172</v>
      </c>
      <c r="G2486" s="11" t="s">
        <v>219</v>
      </c>
      <c r="H2486" s="10">
        <f t="shared" si="245"/>
        <v>12264</v>
      </c>
      <c r="I2486" s="11">
        <f t="shared" si="246"/>
        <v>12265</v>
      </c>
      <c r="L2486" s="1" t="s">
        <v>121</v>
      </c>
      <c r="M2486" s="1" t="s">
        <v>55</v>
      </c>
    </row>
    <row r="2487" spans="1:13" ht="15" hidden="1" customHeight="1" outlineLevel="2" x14ac:dyDescent="0.25">
      <c r="A2487" s="1"/>
      <c r="B2487" s="8" t="str">
        <f t="shared" si="242"/>
        <v>Max kW- Channel 78</v>
      </c>
      <c r="C2487" s="1">
        <f t="shared" si="243"/>
        <v>78</v>
      </c>
      <c r="D2487" s="10">
        <f t="shared" si="244"/>
        <v>6709</v>
      </c>
      <c r="F2487" s="17">
        <v>5173</v>
      </c>
      <c r="G2487" s="11" t="s">
        <v>219</v>
      </c>
      <c r="H2487" s="10">
        <f t="shared" si="245"/>
        <v>12266</v>
      </c>
      <c r="I2487" s="11">
        <f t="shared" si="246"/>
        <v>12267</v>
      </c>
      <c r="L2487" s="1" t="s">
        <v>121</v>
      </c>
      <c r="M2487" s="1" t="s">
        <v>55</v>
      </c>
    </row>
    <row r="2488" spans="1:13" ht="15" hidden="1" customHeight="1" outlineLevel="2" x14ac:dyDescent="0.25">
      <c r="A2488" s="1"/>
      <c r="B2488" s="8" t="str">
        <f t="shared" si="242"/>
        <v>Max kW- Channel 79</v>
      </c>
      <c r="C2488" s="1">
        <f t="shared" si="243"/>
        <v>79</v>
      </c>
      <c r="D2488" s="10">
        <f t="shared" si="244"/>
        <v>6710</v>
      </c>
      <c r="F2488" s="17">
        <v>5174</v>
      </c>
      <c r="G2488" s="11" t="s">
        <v>219</v>
      </c>
      <c r="H2488" s="10">
        <f t="shared" si="245"/>
        <v>12268</v>
      </c>
      <c r="I2488" s="11">
        <f t="shared" si="246"/>
        <v>12269</v>
      </c>
      <c r="L2488" s="1" t="s">
        <v>121</v>
      </c>
      <c r="M2488" s="1" t="s">
        <v>55</v>
      </c>
    </row>
    <row r="2489" spans="1:13" ht="15" hidden="1" customHeight="1" outlineLevel="2" x14ac:dyDescent="0.25">
      <c r="A2489" s="1"/>
      <c r="B2489" s="8" t="str">
        <f t="shared" si="242"/>
        <v>Max kW- Channel 80</v>
      </c>
      <c r="C2489" s="1">
        <f t="shared" si="243"/>
        <v>80</v>
      </c>
      <c r="D2489" s="10">
        <f t="shared" si="244"/>
        <v>6711</v>
      </c>
      <c r="F2489" s="17">
        <v>5175</v>
      </c>
      <c r="G2489" s="11" t="s">
        <v>219</v>
      </c>
      <c r="H2489" s="10">
        <f t="shared" si="245"/>
        <v>12270</v>
      </c>
      <c r="I2489" s="11">
        <f t="shared" si="246"/>
        <v>12271</v>
      </c>
      <c r="L2489" s="1" t="s">
        <v>121</v>
      </c>
      <c r="M2489" s="1" t="s">
        <v>55</v>
      </c>
    </row>
    <row r="2490" spans="1:13" ht="15" hidden="1" customHeight="1" outlineLevel="2" x14ac:dyDescent="0.25">
      <c r="A2490" s="1"/>
      <c r="B2490" s="8" t="str">
        <f t="shared" si="242"/>
        <v>Max kW- Channel 81</v>
      </c>
      <c r="C2490" s="1">
        <f t="shared" si="243"/>
        <v>81</v>
      </c>
      <c r="D2490" s="10">
        <f t="shared" si="244"/>
        <v>6712</v>
      </c>
      <c r="F2490" s="17">
        <v>5176</v>
      </c>
      <c r="G2490" s="11" t="s">
        <v>219</v>
      </c>
      <c r="H2490" s="10">
        <f t="shared" si="245"/>
        <v>12272</v>
      </c>
      <c r="I2490" s="11">
        <f t="shared" si="246"/>
        <v>12273</v>
      </c>
      <c r="L2490" s="1" t="s">
        <v>121</v>
      </c>
      <c r="M2490" s="1" t="s">
        <v>55</v>
      </c>
    </row>
    <row r="2491" spans="1:13" ht="15" hidden="1" customHeight="1" outlineLevel="2" x14ac:dyDescent="0.25">
      <c r="A2491" s="1"/>
      <c r="B2491" s="8" t="str">
        <f t="shared" si="242"/>
        <v>Max kW- Channel 82</v>
      </c>
      <c r="C2491" s="1">
        <f t="shared" si="243"/>
        <v>82</v>
      </c>
      <c r="D2491" s="10">
        <f t="shared" si="244"/>
        <v>6713</v>
      </c>
      <c r="F2491" s="17">
        <v>5177</v>
      </c>
      <c r="G2491" s="11" t="s">
        <v>219</v>
      </c>
      <c r="H2491" s="10">
        <f t="shared" si="245"/>
        <v>12274</v>
      </c>
      <c r="I2491" s="11">
        <f t="shared" si="246"/>
        <v>12275</v>
      </c>
      <c r="L2491" s="1" t="s">
        <v>121</v>
      </c>
      <c r="M2491" s="1" t="s">
        <v>55</v>
      </c>
    </row>
    <row r="2492" spans="1:13" ht="15" hidden="1" customHeight="1" outlineLevel="2" x14ac:dyDescent="0.25">
      <c r="A2492" s="1"/>
      <c r="B2492" s="8" t="str">
        <f t="shared" si="242"/>
        <v>Max kW- Channel 83</v>
      </c>
      <c r="C2492" s="1">
        <f t="shared" si="243"/>
        <v>83</v>
      </c>
      <c r="D2492" s="10">
        <f t="shared" si="244"/>
        <v>6714</v>
      </c>
      <c r="F2492" s="17">
        <v>5178</v>
      </c>
      <c r="G2492" s="11" t="s">
        <v>219</v>
      </c>
      <c r="H2492" s="10">
        <f t="shared" si="245"/>
        <v>12276</v>
      </c>
      <c r="I2492" s="11">
        <f t="shared" si="246"/>
        <v>12277</v>
      </c>
      <c r="L2492" s="1" t="s">
        <v>121</v>
      </c>
      <c r="M2492" s="1" t="s">
        <v>55</v>
      </c>
    </row>
    <row r="2493" spans="1:13" ht="15.75" hidden="1" customHeight="1" outlineLevel="2" x14ac:dyDescent="0.25">
      <c r="B2493" s="8" t="str">
        <f t="shared" si="242"/>
        <v>Max kW- Channel 84</v>
      </c>
      <c r="C2493" s="1">
        <f t="shared" si="243"/>
        <v>84</v>
      </c>
      <c r="D2493" s="10">
        <f t="shared" si="244"/>
        <v>6715</v>
      </c>
      <c r="F2493" s="17">
        <v>5179</v>
      </c>
      <c r="G2493" s="11" t="s">
        <v>219</v>
      </c>
      <c r="H2493" s="10">
        <f t="shared" si="245"/>
        <v>12278</v>
      </c>
      <c r="I2493" s="11">
        <f t="shared" si="246"/>
        <v>12279</v>
      </c>
      <c r="L2493" s="1" t="s">
        <v>121</v>
      </c>
      <c r="M2493" s="1" t="s">
        <v>55</v>
      </c>
    </row>
    <row r="2494" spans="1:13" ht="15.75" hidden="1" customHeight="1" outlineLevel="2" x14ac:dyDescent="0.25">
      <c r="B2494" s="8" t="str">
        <f t="shared" si="242"/>
        <v>Max kW- Channel 85</v>
      </c>
      <c r="C2494" s="1">
        <f t="shared" si="243"/>
        <v>85</v>
      </c>
      <c r="D2494" s="10">
        <f t="shared" si="244"/>
        <v>6716</v>
      </c>
      <c r="F2494" s="17">
        <v>5180</v>
      </c>
      <c r="G2494" s="11" t="s">
        <v>219</v>
      </c>
      <c r="H2494" s="10">
        <f t="shared" si="245"/>
        <v>12280</v>
      </c>
      <c r="I2494" s="11">
        <f t="shared" si="246"/>
        <v>12281</v>
      </c>
      <c r="L2494" s="1" t="s">
        <v>121</v>
      </c>
      <c r="M2494" s="1" t="s">
        <v>55</v>
      </c>
    </row>
    <row r="2495" spans="1:13" ht="15.75" hidden="1" customHeight="1" outlineLevel="2" x14ac:dyDescent="0.25">
      <c r="B2495" s="8" t="str">
        <f t="shared" si="242"/>
        <v>Max kW- Channel 86</v>
      </c>
      <c r="C2495" s="1">
        <f t="shared" si="243"/>
        <v>86</v>
      </c>
      <c r="D2495" s="10">
        <f t="shared" si="244"/>
        <v>6717</v>
      </c>
      <c r="F2495" s="17">
        <v>5181</v>
      </c>
      <c r="G2495" s="11" t="s">
        <v>219</v>
      </c>
      <c r="H2495" s="10">
        <f t="shared" si="245"/>
        <v>12282</v>
      </c>
      <c r="I2495" s="11">
        <f t="shared" si="246"/>
        <v>12283</v>
      </c>
      <c r="L2495" s="1" t="s">
        <v>121</v>
      </c>
      <c r="M2495" s="1" t="s">
        <v>55</v>
      </c>
    </row>
    <row r="2496" spans="1:13" ht="15.75" hidden="1" customHeight="1" outlineLevel="2" x14ac:dyDescent="0.25">
      <c r="B2496" s="8" t="str">
        <f t="shared" si="242"/>
        <v>Max kW- Channel 87</v>
      </c>
      <c r="C2496" s="1">
        <f t="shared" si="243"/>
        <v>87</v>
      </c>
      <c r="D2496" s="10">
        <f t="shared" si="244"/>
        <v>6718</v>
      </c>
      <c r="F2496" s="17">
        <v>5182</v>
      </c>
      <c r="G2496" s="11" t="s">
        <v>219</v>
      </c>
      <c r="H2496" s="10">
        <f t="shared" si="245"/>
        <v>12284</v>
      </c>
      <c r="I2496" s="11">
        <f t="shared" si="246"/>
        <v>12285</v>
      </c>
      <c r="L2496" s="1" t="s">
        <v>121</v>
      </c>
      <c r="M2496" s="1" t="s">
        <v>55</v>
      </c>
    </row>
    <row r="2497" spans="1:16" ht="15.75" hidden="1" customHeight="1" outlineLevel="2" x14ac:dyDescent="0.25">
      <c r="B2497" s="8" t="str">
        <f t="shared" si="242"/>
        <v>Max kW- Channel 88</v>
      </c>
      <c r="C2497" s="1">
        <f t="shared" si="243"/>
        <v>88</v>
      </c>
      <c r="D2497" s="10">
        <f t="shared" si="244"/>
        <v>6719</v>
      </c>
      <c r="F2497" s="17">
        <v>5183</v>
      </c>
      <c r="G2497" s="11" t="s">
        <v>219</v>
      </c>
      <c r="H2497" s="10">
        <f t="shared" si="245"/>
        <v>12286</v>
      </c>
      <c r="I2497" s="11">
        <f t="shared" si="246"/>
        <v>12287</v>
      </c>
      <c r="L2497" s="1" t="s">
        <v>121</v>
      </c>
      <c r="M2497" s="1" t="s">
        <v>55</v>
      </c>
    </row>
    <row r="2498" spans="1:16" ht="15.75" hidden="1" customHeight="1" outlineLevel="2" x14ac:dyDescent="0.25">
      <c r="B2498" s="8" t="str">
        <f t="shared" si="242"/>
        <v>Max kW- Channel 89</v>
      </c>
      <c r="C2498" s="1">
        <f t="shared" si="243"/>
        <v>89</v>
      </c>
      <c r="D2498" s="10">
        <f t="shared" si="244"/>
        <v>6720</v>
      </c>
      <c r="F2498" s="17">
        <v>5184</v>
      </c>
      <c r="G2498" s="11" t="s">
        <v>219</v>
      </c>
      <c r="H2498" s="10">
        <f t="shared" si="245"/>
        <v>12288</v>
      </c>
      <c r="I2498" s="11">
        <f t="shared" si="246"/>
        <v>12289</v>
      </c>
      <c r="L2498" s="1" t="s">
        <v>121</v>
      </c>
      <c r="M2498" s="1" t="s">
        <v>55</v>
      </c>
    </row>
    <row r="2499" spans="1:16" ht="15.75" hidden="1" customHeight="1" outlineLevel="2" x14ac:dyDescent="0.25">
      <c r="B2499" s="8" t="str">
        <f t="shared" si="242"/>
        <v>Max kW- Channel 90</v>
      </c>
      <c r="C2499" s="1">
        <f t="shared" si="243"/>
        <v>90</v>
      </c>
      <c r="D2499" s="10">
        <f t="shared" si="244"/>
        <v>6721</v>
      </c>
      <c r="F2499" s="17">
        <v>5185</v>
      </c>
      <c r="G2499" s="11" t="s">
        <v>219</v>
      </c>
      <c r="H2499" s="10">
        <f t="shared" si="245"/>
        <v>12290</v>
      </c>
      <c r="I2499" s="11">
        <f t="shared" si="246"/>
        <v>12291</v>
      </c>
      <c r="L2499" s="1" t="s">
        <v>121</v>
      </c>
      <c r="M2499" s="1" t="s">
        <v>55</v>
      </c>
    </row>
    <row r="2500" spans="1:16" ht="15.75" hidden="1" customHeight="1" outlineLevel="2" x14ac:dyDescent="0.25">
      <c r="B2500" s="8" t="str">
        <f t="shared" si="242"/>
        <v>Max kW- Channel 91</v>
      </c>
      <c r="C2500" s="1">
        <f t="shared" si="243"/>
        <v>91</v>
      </c>
      <c r="D2500" s="10">
        <f t="shared" si="244"/>
        <v>6722</v>
      </c>
      <c r="F2500" s="17">
        <v>5186</v>
      </c>
      <c r="G2500" s="11" t="s">
        <v>219</v>
      </c>
      <c r="H2500" s="10">
        <f t="shared" si="245"/>
        <v>12292</v>
      </c>
      <c r="I2500" s="11">
        <f t="shared" si="246"/>
        <v>12293</v>
      </c>
      <c r="L2500" s="1" t="s">
        <v>121</v>
      </c>
      <c r="M2500" s="1" t="s">
        <v>55</v>
      </c>
    </row>
    <row r="2501" spans="1:16" ht="15.75" hidden="1" customHeight="1" outlineLevel="2" x14ac:dyDescent="0.25">
      <c r="B2501" s="8" t="str">
        <f t="shared" si="242"/>
        <v>Max kW- Channel 92</v>
      </c>
      <c r="C2501" s="1">
        <f t="shared" si="243"/>
        <v>92</v>
      </c>
      <c r="D2501" s="10">
        <f t="shared" si="244"/>
        <v>6723</v>
      </c>
      <c r="F2501" s="17">
        <v>5187</v>
      </c>
      <c r="G2501" s="11" t="s">
        <v>219</v>
      </c>
      <c r="H2501" s="10">
        <f t="shared" si="245"/>
        <v>12294</v>
      </c>
      <c r="I2501" s="11">
        <f t="shared" si="246"/>
        <v>12295</v>
      </c>
      <c r="L2501" s="1" t="s">
        <v>121</v>
      </c>
      <c r="M2501" s="1" t="s">
        <v>55</v>
      </c>
    </row>
    <row r="2502" spans="1:16" ht="15.75" hidden="1" customHeight="1" outlineLevel="2" x14ac:dyDescent="0.25">
      <c r="B2502" s="8" t="str">
        <f t="shared" si="242"/>
        <v>Max kW- Channel 93</v>
      </c>
      <c r="C2502" s="1">
        <f t="shared" si="243"/>
        <v>93</v>
      </c>
      <c r="D2502" s="10">
        <f t="shared" si="244"/>
        <v>6724</v>
      </c>
      <c r="F2502" s="17">
        <v>5188</v>
      </c>
      <c r="G2502" s="11" t="s">
        <v>219</v>
      </c>
      <c r="H2502" s="10">
        <f t="shared" si="245"/>
        <v>12296</v>
      </c>
      <c r="I2502" s="11">
        <f t="shared" si="246"/>
        <v>12297</v>
      </c>
      <c r="L2502" s="1" t="s">
        <v>121</v>
      </c>
      <c r="M2502" s="1" t="s">
        <v>55</v>
      </c>
    </row>
    <row r="2503" spans="1:16" ht="15.75" hidden="1" customHeight="1" outlineLevel="2" x14ac:dyDescent="0.25">
      <c r="B2503" s="8" t="str">
        <f t="shared" si="242"/>
        <v>Max kW- Channel 94</v>
      </c>
      <c r="C2503" s="1">
        <f t="shared" si="243"/>
        <v>94</v>
      </c>
      <c r="D2503" s="10">
        <f t="shared" si="244"/>
        <v>6725</v>
      </c>
      <c r="F2503" s="17">
        <v>5189</v>
      </c>
      <c r="G2503" s="11" t="s">
        <v>219</v>
      </c>
      <c r="H2503" s="10">
        <f t="shared" si="245"/>
        <v>12298</v>
      </c>
      <c r="I2503" s="11">
        <f t="shared" si="246"/>
        <v>12299</v>
      </c>
      <c r="L2503" s="1" t="s">
        <v>121</v>
      </c>
      <c r="M2503" s="1" t="s">
        <v>55</v>
      </c>
    </row>
    <row r="2504" spans="1:16" ht="15.75" hidden="1" customHeight="1" outlineLevel="2" x14ac:dyDescent="0.25">
      <c r="B2504" s="8" t="str">
        <f t="shared" si="242"/>
        <v>Max kW- Channel 95</v>
      </c>
      <c r="C2504" s="1">
        <f t="shared" si="243"/>
        <v>95</v>
      </c>
      <c r="D2504" s="10">
        <f t="shared" si="244"/>
        <v>6726</v>
      </c>
      <c r="F2504" s="17">
        <v>5190</v>
      </c>
      <c r="G2504" s="11" t="s">
        <v>219</v>
      </c>
      <c r="H2504" s="10">
        <f t="shared" si="245"/>
        <v>12300</v>
      </c>
      <c r="I2504" s="11">
        <f t="shared" si="246"/>
        <v>12301</v>
      </c>
      <c r="L2504" s="1" t="s">
        <v>121</v>
      </c>
      <c r="M2504" s="1" t="s">
        <v>55</v>
      </c>
    </row>
    <row r="2505" spans="1:16" ht="15.75" hidden="1" customHeight="1" outlineLevel="2" x14ac:dyDescent="0.25">
      <c r="B2505" s="8" t="str">
        <f t="shared" si="242"/>
        <v>Max kW- Channel 96</v>
      </c>
      <c r="C2505" s="1">
        <f t="shared" si="243"/>
        <v>96</v>
      </c>
      <c r="D2505" s="10">
        <f t="shared" si="244"/>
        <v>6727</v>
      </c>
      <c r="F2505" s="17">
        <v>5191</v>
      </c>
      <c r="G2505" s="11" t="s">
        <v>219</v>
      </c>
      <c r="H2505" s="10">
        <f t="shared" si="245"/>
        <v>12302</v>
      </c>
      <c r="I2505" s="11">
        <f t="shared" si="246"/>
        <v>12303</v>
      </c>
      <c r="L2505" s="1" t="s">
        <v>121</v>
      </c>
      <c r="M2505" s="1" t="s">
        <v>55</v>
      </c>
    </row>
    <row r="2506" spans="1:16" outlineLevel="1" collapsed="1" x14ac:dyDescent="0.25"/>
    <row r="2507" spans="1:16" s="9" customFormat="1" outlineLevel="1" x14ac:dyDescent="0.25">
      <c r="A2507" s="7"/>
      <c r="B2507" s="8" t="s">
        <v>21</v>
      </c>
      <c r="C2507" s="8"/>
      <c r="D2507" s="10">
        <f>E2409+1</f>
        <v>6728</v>
      </c>
      <c r="E2507" s="1">
        <f>D2603</f>
        <v>6823</v>
      </c>
      <c r="F2507" s="17" t="s">
        <v>13</v>
      </c>
      <c r="G2507" s="11" t="s">
        <v>219</v>
      </c>
      <c r="H2507" s="10">
        <f>I2409+1</f>
        <v>12304</v>
      </c>
      <c r="I2507" s="11">
        <f>I2603</f>
        <v>12495</v>
      </c>
      <c r="J2507" s="1"/>
      <c r="K2507" s="11"/>
      <c r="L2507" s="1" t="s">
        <v>121</v>
      </c>
      <c r="M2507" s="1"/>
      <c r="N2507" s="1"/>
      <c r="O2507" s="1"/>
      <c r="P2507" s="8"/>
    </row>
    <row r="2508" spans="1:16" ht="15.75" hidden="1" customHeight="1" outlineLevel="2" x14ac:dyDescent="0.25">
      <c r="B2508" s="8" t="str">
        <f>CONCATENATE("Current Demand- Channel ",C2508)</f>
        <v>Current Demand- Channel 1</v>
      </c>
      <c r="C2508" s="1">
        <v>1</v>
      </c>
      <c r="D2508" s="10">
        <f>D2507</f>
        <v>6728</v>
      </c>
      <c r="F2508" s="17">
        <v>5192</v>
      </c>
      <c r="G2508" s="11" t="s">
        <v>219</v>
      </c>
      <c r="H2508" s="10">
        <f>H2507</f>
        <v>12304</v>
      </c>
      <c r="I2508" s="11">
        <f>+H2508+1</f>
        <v>12305</v>
      </c>
      <c r="L2508" s="1" t="s">
        <v>121</v>
      </c>
    </row>
    <row r="2509" spans="1:16" ht="15" hidden="1" customHeight="1" outlineLevel="2" x14ac:dyDescent="0.25">
      <c r="A2509" s="1"/>
      <c r="B2509" s="8" t="str">
        <f t="shared" ref="B2509:B2572" si="247">CONCATENATE("Current Demand- Channel ",C2509)</f>
        <v>Current Demand- Channel 2</v>
      </c>
      <c r="C2509" s="1">
        <f t="shared" ref="C2509:C2540" si="248">C2508+1</f>
        <v>2</v>
      </c>
      <c r="D2509" s="10">
        <f t="shared" ref="D2509:D2540" si="249">D2508+1</f>
        <v>6729</v>
      </c>
      <c r="F2509" s="17">
        <v>5193</v>
      </c>
      <c r="G2509" s="11" t="s">
        <v>219</v>
      </c>
      <c r="H2509" s="10">
        <f>I2508+1</f>
        <v>12306</v>
      </c>
      <c r="I2509" s="11">
        <f>+H2509+1</f>
        <v>12307</v>
      </c>
      <c r="L2509" s="1" t="s">
        <v>121</v>
      </c>
    </row>
    <row r="2510" spans="1:16" ht="15" hidden="1" customHeight="1" outlineLevel="2" x14ac:dyDescent="0.25">
      <c r="A2510" s="1"/>
      <c r="B2510" s="8" t="str">
        <f t="shared" si="247"/>
        <v>Current Demand- Channel 3</v>
      </c>
      <c r="C2510" s="1">
        <f t="shared" si="248"/>
        <v>3</v>
      </c>
      <c r="D2510" s="10">
        <f t="shared" si="249"/>
        <v>6730</v>
      </c>
      <c r="F2510" s="17">
        <v>5194</v>
      </c>
      <c r="G2510" s="11" t="s">
        <v>219</v>
      </c>
      <c r="H2510" s="10">
        <f t="shared" ref="H2510:H2573" si="250">I2509+1</f>
        <v>12308</v>
      </c>
      <c r="I2510" s="11">
        <f t="shared" ref="I2510:I2573" si="251">+H2510+1</f>
        <v>12309</v>
      </c>
      <c r="L2510" s="1" t="s">
        <v>121</v>
      </c>
    </row>
    <row r="2511" spans="1:16" ht="15" hidden="1" customHeight="1" outlineLevel="2" x14ac:dyDescent="0.25">
      <c r="A2511" s="1"/>
      <c r="B2511" s="8" t="str">
        <f t="shared" si="247"/>
        <v>Current Demand- Channel 4</v>
      </c>
      <c r="C2511" s="1">
        <f t="shared" si="248"/>
        <v>4</v>
      </c>
      <c r="D2511" s="10">
        <f t="shared" si="249"/>
        <v>6731</v>
      </c>
      <c r="F2511" s="17">
        <v>5195</v>
      </c>
      <c r="G2511" s="11" t="s">
        <v>219</v>
      </c>
      <c r="H2511" s="10">
        <f t="shared" si="250"/>
        <v>12310</v>
      </c>
      <c r="I2511" s="11">
        <f t="shared" si="251"/>
        <v>12311</v>
      </c>
      <c r="L2511" s="1" t="s">
        <v>121</v>
      </c>
    </row>
    <row r="2512" spans="1:16" ht="15" hidden="1" customHeight="1" outlineLevel="2" x14ac:dyDescent="0.25">
      <c r="A2512" s="1"/>
      <c r="B2512" s="8" t="str">
        <f t="shared" si="247"/>
        <v>Current Demand- Channel 5</v>
      </c>
      <c r="C2512" s="1">
        <f t="shared" si="248"/>
        <v>5</v>
      </c>
      <c r="D2512" s="10">
        <f t="shared" si="249"/>
        <v>6732</v>
      </c>
      <c r="F2512" s="17">
        <v>5196</v>
      </c>
      <c r="G2512" s="11" t="s">
        <v>219</v>
      </c>
      <c r="H2512" s="10">
        <f t="shared" si="250"/>
        <v>12312</v>
      </c>
      <c r="I2512" s="11">
        <f t="shared" si="251"/>
        <v>12313</v>
      </c>
      <c r="L2512" s="1" t="s">
        <v>121</v>
      </c>
    </row>
    <row r="2513" spans="1:12" ht="15" hidden="1" customHeight="1" outlineLevel="2" x14ac:dyDescent="0.25">
      <c r="A2513" s="1"/>
      <c r="B2513" s="8" t="str">
        <f t="shared" si="247"/>
        <v>Current Demand- Channel 6</v>
      </c>
      <c r="C2513" s="1">
        <f t="shared" si="248"/>
        <v>6</v>
      </c>
      <c r="D2513" s="10">
        <f t="shared" si="249"/>
        <v>6733</v>
      </c>
      <c r="F2513" s="17">
        <v>5197</v>
      </c>
      <c r="G2513" s="11" t="s">
        <v>219</v>
      </c>
      <c r="H2513" s="10">
        <f t="shared" si="250"/>
        <v>12314</v>
      </c>
      <c r="I2513" s="11">
        <f t="shared" si="251"/>
        <v>12315</v>
      </c>
      <c r="L2513" s="1" t="s">
        <v>121</v>
      </c>
    </row>
    <row r="2514" spans="1:12" ht="15" hidden="1" customHeight="1" outlineLevel="2" x14ac:dyDescent="0.25">
      <c r="A2514" s="1"/>
      <c r="B2514" s="8" t="str">
        <f t="shared" si="247"/>
        <v>Current Demand- Channel 7</v>
      </c>
      <c r="C2514" s="1">
        <f t="shared" si="248"/>
        <v>7</v>
      </c>
      <c r="D2514" s="10">
        <f t="shared" si="249"/>
        <v>6734</v>
      </c>
      <c r="F2514" s="17">
        <v>5198</v>
      </c>
      <c r="G2514" s="11" t="s">
        <v>219</v>
      </c>
      <c r="H2514" s="10">
        <f t="shared" si="250"/>
        <v>12316</v>
      </c>
      <c r="I2514" s="11">
        <f t="shared" si="251"/>
        <v>12317</v>
      </c>
      <c r="L2514" s="1" t="s">
        <v>121</v>
      </c>
    </row>
    <row r="2515" spans="1:12" ht="15" hidden="1" customHeight="1" outlineLevel="2" x14ac:dyDescent="0.25">
      <c r="A2515" s="1"/>
      <c r="B2515" s="8" t="str">
        <f t="shared" si="247"/>
        <v>Current Demand- Channel 8</v>
      </c>
      <c r="C2515" s="1">
        <f t="shared" si="248"/>
        <v>8</v>
      </c>
      <c r="D2515" s="10">
        <f t="shared" si="249"/>
        <v>6735</v>
      </c>
      <c r="F2515" s="17">
        <v>5199</v>
      </c>
      <c r="G2515" s="11" t="s">
        <v>219</v>
      </c>
      <c r="H2515" s="10">
        <f t="shared" si="250"/>
        <v>12318</v>
      </c>
      <c r="I2515" s="11">
        <f t="shared" si="251"/>
        <v>12319</v>
      </c>
      <c r="L2515" s="1" t="s">
        <v>121</v>
      </c>
    </row>
    <row r="2516" spans="1:12" ht="15" hidden="1" customHeight="1" outlineLevel="2" x14ac:dyDescent="0.25">
      <c r="A2516" s="1"/>
      <c r="B2516" s="8" t="str">
        <f t="shared" si="247"/>
        <v>Current Demand- Channel 9</v>
      </c>
      <c r="C2516" s="1">
        <f t="shared" si="248"/>
        <v>9</v>
      </c>
      <c r="D2516" s="10">
        <f t="shared" si="249"/>
        <v>6736</v>
      </c>
      <c r="F2516" s="17">
        <v>5200</v>
      </c>
      <c r="G2516" s="11" t="s">
        <v>219</v>
      </c>
      <c r="H2516" s="10">
        <f t="shared" si="250"/>
        <v>12320</v>
      </c>
      <c r="I2516" s="11">
        <f t="shared" si="251"/>
        <v>12321</v>
      </c>
      <c r="L2516" s="1" t="s">
        <v>121</v>
      </c>
    </row>
    <row r="2517" spans="1:12" ht="15" hidden="1" customHeight="1" outlineLevel="2" x14ac:dyDescent="0.25">
      <c r="A2517" s="1"/>
      <c r="B2517" s="8" t="str">
        <f t="shared" si="247"/>
        <v>Current Demand- Channel 10</v>
      </c>
      <c r="C2517" s="1">
        <f t="shared" si="248"/>
        <v>10</v>
      </c>
      <c r="D2517" s="10">
        <f t="shared" si="249"/>
        <v>6737</v>
      </c>
      <c r="F2517" s="17">
        <v>5201</v>
      </c>
      <c r="G2517" s="11" t="s">
        <v>219</v>
      </c>
      <c r="H2517" s="10">
        <f t="shared" si="250"/>
        <v>12322</v>
      </c>
      <c r="I2517" s="11">
        <f t="shared" si="251"/>
        <v>12323</v>
      </c>
      <c r="L2517" s="1" t="s">
        <v>121</v>
      </c>
    </row>
    <row r="2518" spans="1:12" ht="15" hidden="1" customHeight="1" outlineLevel="2" x14ac:dyDescent="0.25">
      <c r="A2518" s="1"/>
      <c r="B2518" s="8" t="str">
        <f t="shared" si="247"/>
        <v>Current Demand- Channel 11</v>
      </c>
      <c r="C2518" s="1">
        <f t="shared" si="248"/>
        <v>11</v>
      </c>
      <c r="D2518" s="10">
        <f t="shared" si="249"/>
        <v>6738</v>
      </c>
      <c r="F2518" s="17">
        <v>5202</v>
      </c>
      <c r="G2518" s="11" t="s">
        <v>219</v>
      </c>
      <c r="H2518" s="10">
        <f t="shared" si="250"/>
        <v>12324</v>
      </c>
      <c r="I2518" s="11">
        <f t="shared" si="251"/>
        <v>12325</v>
      </c>
      <c r="L2518" s="1" t="s">
        <v>121</v>
      </c>
    </row>
    <row r="2519" spans="1:12" ht="15" hidden="1" customHeight="1" outlineLevel="2" x14ac:dyDescent="0.25">
      <c r="A2519" s="1"/>
      <c r="B2519" s="8" t="str">
        <f t="shared" si="247"/>
        <v>Current Demand- Channel 12</v>
      </c>
      <c r="C2519" s="1">
        <f t="shared" si="248"/>
        <v>12</v>
      </c>
      <c r="D2519" s="10">
        <f t="shared" si="249"/>
        <v>6739</v>
      </c>
      <c r="F2519" s="17">
        <v>5203</v>
      </c>
      <c r="G2519" s="11" t="s">
        <v>219</v>
      </c>
      <c r="H2519" s="10">
        <f t="shared" si="250"/>
        <v>12326</v>
      </c>
      <c r="I2519" s="11">
        <f t="shared" si="251"/>
        <v>12327</v>
      </c>
      <c r="L2519" s="1" t="s">
        <v>121</v>
      </c>
    </row>
    <row r="2520" spans="1:12" ht="15" hidden="1" customHeight="1" outlineLevel="2" x14ac:dyDescent="0.25">
      <c r="A2520" s="1"/>
      <c r="B2520" s="8" t="str">
        <f t="shared" si="247"/>
        <v>Current Demand- Channel 13</v>
      </c>
      <c r="C2520" s="1">
        <f t="shared" si="248"/>
        <v>13</v>
      </c>
      <c r="D2520" s="10">
        <f t="shared" si="249"/>
        <v>6740</v>
      </c>
      <c r="F2520" s="17">
        <v>5204</v>
      </c>
      <c r="G2520" s="11" t="s">
        <v>219</v>
      </c>
      <c r="H2520" s="10">
        <f t="shared" si="250"/>
        <v>12328</v>
      </c>
      <c r="I2520" s="11">
        <f t="shared" si="251"/>
        <v>12329</v>
      </c>
      <c r="L2520" s="1" t="s">
        <v>121</v>
      </c>
    </row>
    <row r="2521" spans="1:12" ht="15" hidden="1" customHeight="1" outlineLevel="2" x14ac:dyDescent="0.25">
      <c r="A2521" s="1"/>
      <c r="B2521" s="8" t="str">
        <f t="shared" si="247"/>
        <v>Current Demand- Channel 14</v>
      </c>
      <c r="C2521" s="1">
        <f t="shared" si="248"/>
        <v>14</v>
      </c>
      <c r="D2521" s="10">
        <f t="shared" si="249"/>
        <v>6741</v>
      </c>
      <c r="F2521" s="17">
        <v>5205</v>
      </c>
      <c r="G2521" s="11" t="s">
        <v>219</v>
      </c>
      <c r="H2521" s="10">
        <f t="shared" si="250"/>
        <v>12330</v>
      </c>
      <c r="I2521" s="11">
        <f t="shared" si="251"/>
        <v>12331</v>
      </c>
      <c r="L2521" s="1" t="s">
        <v>121</v>
      </c>
    </row>
    <row r="2522" spans="1:12" ht="15" hidden="1" customHeight="1" outlineLevel="2" x14ac:dyDescent="0.25">
      <c r="A2522" s="1"/>
      <c r="B2522" s="8" t="str">
        <f t="shared" si="247"/>
        <v>Current Demand- Channel 15</v>
      </c>
      <c r="C2522" s="1">
        <f t="shared" si="248"/>
        <v>15</v>
      </c>
      <c r="D2522" s="10">
        <f t="shared" si="249"/>
        <v>6742</v>
      </c>
      <c r="F2522" s="17">
        <v>5206</v>
      </c>
      <c r="G2522" s="11" t="s">
        <v>219</v>
      </c>
      <c r="H2522" s="10">
        <f t="shared" si="250"/>
        <v>12332</v>
      </c>
      <c r="I2522" s="11">
        <f t="shared" si="251"/>
        <v>12333</v>
      </c>
      <c r="L2522" s="1" t="s">
        <v>121</v>
      </c>
    </row>
    <row r="2523" spans="1:12" ht="15" hidden="1" customHeight="1" outlineLevel="2" x14ac:dyDescent="0.25">
      <c r="A2523" s="1"/>
      <c r="B2523" s="8" t="str">
        <f t="shared" si="247"/>
        <v>Current Demand- Channel 16</v>
      </c>
      <c r="C2523" s="1">
        <f t="shared" si="248"/>
        <v>16</v>
      </c>
      <c r="D2523" s="10">
        <f t="shared" si="249"/>
        <v>6743</v>
      </c>
      <c r="F2523" s="17">
        <v>5207</v>
      </c>
      <c r="G2523" s="11" t="s">
        <v>219</v>
      </c>
      <c r="H2523" s="10">
        <f t="shared" si="250"/>
        <v>12334</v>
      </c>
      <c r="I2523" s="11">
        <f t="shared" si="251"/>
        <v>12335</v>
      </c>
      <c r="L2523" s="1" t="s">
        <v>121</v>
      </c>
    </row>
    <row r="2524" spans="1:12" ht="15" hidden="1" customHeight="1" outlineLevel="2" x14ac:dyDescent="0.25">
      <c r="A2524" s="1"/>
      <c r="B2524" s="8" t="str">
        <f t="shared" si="247"/>
        <v>Current Demand- Channel 17</v>
      </c>
      <c r="C2524" s="1">
        <f t="shared" si="248"/>
        <v>17</v>
      </c>
      <c r="D2524" s="10">
        <f t="shared" si="249"/>
        <v>6744</v>
      </c>
      <c r="F2524" s="17">
        <v>5208</v>
      </c>
      <c r="G2524" s="11" t="s">
        <v>219</v>
      </c>
      <c r="H2524" s="10">
        <f t="shared" si="250"/>
        <v>12336</v>
      </c>
      <c r="I2524" s="11">
        <f t="shared" si="251"/>
        <v>12337</v>
      </c>
      <c r="L2524" s="1" t="s">
        <v>121</v>
      </c>
    </row>
    <row r="2525" spans="1:12" ht="15" hidden="1" customHeight="1" outlineLevel="2" x14ac:dyDescent="0.25">
      <c r="A2525" s="1"/>
      <c r="B2525" s="8" t="str">
        <f t="shared" si="247"/>
        <v>Current Demand- Channel 18</v>
      </c>
      <c r="C2525" s="1">
        <f t="shared" si="248"/>
        <v>18</v>
      </c>
      <c r="D2525" s="10">
        <f t="shared" si="249"/>
        <v>6745</v>
      </c>
      <c r="F2525" s="17">
        <v>5209</v>
      </c>
      <c r="G2525" s="11" t="s">
        <v>219</v>
      </c>
      <c r="H2525" s="10">
        <f t="shared" si="250"/>
        <v>12338</v>
      </c>
      <c r="I2525" s="11">
        <f t="shared" si="251"/>
        <v>12339</v>
      </c>
      <c r="L2525" s="1" t="s">
        <v>121</v>
      </c>
    </row>
    <row r="2526" spans="1:12" ht="15" hidden="1" customHeight="1" outlineLevel="2" x14ac:dyDescent="0.25">
      <c r="A2526" s="1"/>
      <c r="B2526" s="8" t="str">
        <f t="shared" si="247"/>
        <v>Current Demand- Channel 19</v>
      </c>
      <c r="C2526" s="1">
        <f t="shared" si="248"/>
        <v>19</v>
      </c>
      <c r="D2526" s="10">
        <f t="shared" si="249"/>
        <v>6746</v>
      </c>
      <c r="F2526" s="17">
        <v>5210</v>
      </c>
      <c r="G2526" s="11" t="s">
        <v>219</v>
      </c>
      <c r="H2526" s="10">
        <f t="shared" si="250"/>
        <v>12340</v>
      </c>
      <c r="I2526" s="11">
        <f t="shared" si="251"/>
        <v>12341</v>
      </c>
      <c r="L2526" s="1" t="s">
        <v>121</v>
      </c>
    </row>
    <row r="2527" spans="1:12" ht="15" hidden="1" customHeight="1" outlineLevel="2" x14ac:dyDescent="0.25">
      <c r="A2527" s="1"/>
      <c r="B2527" s="8" t="str">
        <f t="shared" si="247"/>
        <v>Current Demand- Channel 20</v>
      </c>
      <c r="C2527" s="1">
        <f t="shared" si="248"/>
        <v>20</v>
      </c>
      <c r="D2527" s="10">
        <f t="shared" si="249"/>
        <v>6747</v>
      </c>
      <c r="F2527" s="17">
        <v>5211</v>
      </c>
      <c r="G2527" s="11" t="s">
        <v>219</v>
      </c>
      <c r="H2527" s="10">
        <f t="shared" si="250"/>
        <v>12342</v>
      </c>
      <c r="I2527" s="11">
        <f t="shared" si="251"/>
        <v>12343</v>
      </c>
      <c r="L2527" s="1" t="s">
        <v>121</v>
      </c>
    </row>
    <row r="2528" spans="1:12" ht="15" hidden="1" customHeight="1" outlineLevel="2" x14ac:dyDescent="0.25">
      <c r="A2528" s="1"/>
      <c r="B2528" s="8" t="str">
        <f t="shared" si="247"/>
        <v>Current Demand- Channel 21</v>
      </c>
      <c r="C2528" s="1">
        <f t="shared" si="248"/>
        <v>21</v>
      </c>
      <c r="D2528" s="10">
        <f t="shared" si="249"/>
        <v>6748</v>
      </c>
      <c r="F2528" s="17">
        <v>5212</v>
      </c>
      <c r="G2528" s="11" t="s">
        <v>219</v>
      </c>
      <c r="H2528" s="10">
        <f t="shared" si="250"/>
        <v>12344</v>
      </c>
      <c r="I2528" s="11">
        <f t="shared" si="251"/>
        <v>12345</v>
      </c>
      <c r="L2528" s="1" t="s">
        <v>121</v>
      </c>
    </row>
    <row r="2529" spans="1:12" ht="15" hidden="1" customHeight="1" outlineLevel="2" x14ac:dyDescent="0.25">
      <c r="A2529" s="1"/>
      <c r="B2529" s="8" t="str">
        <f t="shared" si="247"/>
        <v>Current Demand- Channel 22</v>
      </c>
      <c r="C2529" s="1">
        <f t="shared" si="248"/>
        <v>22</v>
      </c>
      <c r="D2529" s="10">
        <f t="shared" si="249"/>
        <v>6749</v>
      </c>
      <c r="F2529" s="17">
        <v>5213</v>
      </c>
      <c r="G2529" s="11" t="s">
        <v>219</v>
      </c>
      <c r="H2529" s="10">
        <f t="shared" si="250"/>
        <v>12346</v>
      </c>
      <c r="I2529" s="11">
        <f t="shared" si="251"/>
        <v>12347</v>
      </c>
      <c r="L2529" s="1" t="s">
        <v>121</v>
      </c>
    </row>
    <row r="2530" spans="1:12" ht="15" hidden="1" customHeight="1" outlineLevel="2" x14ac:dyDescent="0.25">
      <c r="A2530" s="1"/>
      <c r="B2530" s="8" t="str">
        <f t="shared" si="247"/>
        <v>Current Demand- Channel 23</v>
      </c>
      <c r="C2530" s="1">
        <f t="shared" si="248"/>
        <v>23</v>
      </c>
      <c r="D2530" s="10">
        <f t="shared" si="249"/>
        <v>6750</v>
      </c>
      <c r="F2530" s="17">
        <v>5214</v>
      </c>
      <c r="G2530" s="11" t="s">
        <v>219</v>
      </c>
      <c r="H2530" s="10">
        <f t="shared" si="250"/>
        <v>12348</v>
      </c>
      <c r="I2530" s="11">
        <f t="shared" si="251"/>
        <v>12349</v>
      </c>
      <c r="L2530" s="1" t="s">
        <v>121</v>
      </c>
    </row>
    <row r="2531" spans="1:12" ht="15" hidden="1" customHeight="1" outlineLevel="2" x14ac:dyDescent="0.25">
      <c r="A2531" s="1"/>
      <c r="B2531" s="8" t="str">
        <f t="shared" si="247"/>
        <v>Current Demand- Channel 24</v>
      </c>
      <c r="C2531" s="1">
        <f t="shared" si="248"/>
        <v>24</v>
      </c>
      <c r="D2531" s="10">
        <f t="shared" si="249"/>
        <v>6751</v>
      </c>
      <c r="F2531" s="17">
        <v>5215</v>
      </c>
      <c r="G2531" s="11" t="s">
        <v>219</v>
      </c>
      <c r="H2531" s="10">
        <f t="shared" si="250"/>
        <v>12350</v>
      </c>
      <c r="I2531" s="11">
        <f t="shared" si="251"/>
        <v>12351</v>
      </c>
      <c r="L2531" s="1" t="s">
        <v>121</v>
      </c>
    </row>
    <row r="2532" spans="1:12" ht="15" hidden="1" customHeight="1" outlineLevel="2" x14ac:dyDescent="0.25">
      <c r="A2532" s="1"/>
      <c r="B2532" s="8" t="str">
        <f t="shared" si="247"/>
        <v>Current Demand- Channel 25</v>
      </c>
      <c r="C2532" s="1">
        <f t="shared" si="248"/>
        <v>25</v>
      </c>
      <c r="D2532" s="10">
        <f t="shared" si="249"/>
        <v>6752</v>
      </c>
      <c r="F2532" s="17">
        <v>5216</v>
      </c>
      <c r="G2532" s="11" t="s">
        <v>219</v>
      </c>
      <c r="H2532" s="10">
        <f t="shared" si="250"/>
        <v>12352</v>
      </c>
      <c r="I2532" s="11">
        <f t="shared" si="251"/>
        <v>12353</v>
      </c>
      <c r="L2532" s="1" t="s">
        <v>121</v>
      </c>
    </row>
    <row r="2533" spans="1:12" ht="15" hidden="1" customHeight="1" outlineLevel="2" x14ac:dyDescent="0.25">
      <c r="A2533" s="1"/>
      <c r="B2533" s="8" t="str">
        <f t="shared" si="247"/>
        <v>Current Demand- Channel 26</v>
      </c>
      <c r="C2533" s="1">
        <f t="shared" si="248"/>
        <v>26</v>
      </c>
      <c r="D2533" s="10">
        <f t="shared" si="249"/>
        <v>6753</v>
      </c>
      <c r="F2533" s="17">
        <v>5217</v>
      </c>
      <c r="G2533" s="11" t="s">
        <v>219</v>
      </c>
      <c r="H2533" s="10">
        <f t="shared" si="250"/>
        <v>12354</v>
      </c>
      <c r="I2533" s="11">
        <f t="shared" si="251"/>
        <v>12355</v>
      </c>
      <c r="L2533" s="1" t="s">
        <v>121</v>
      </c>
    </row>
    <row r="2534" spans="1:12" ht="15" hidden="1" customHeight="1" outlineLevel="2" x14ac:dyDescent="0.25">
      <c r="A2534" s="1"/>
      <c r="B2534" s="8" t="str">
        <f t="shared" si="247"/>
        <v>Current Demand- Channel 27</v>
      </c>
      <c r="C2534" s="1">
        <f t="shared" si="248"/>
        <v>27</v>
      </c>
      <c r="D2534" s="10">
        <f t="shared" si="249"/>
        <v>6754</v>
      </c>
      <c r="F2534" s="17">
        <v>5218</v>
      </c>
      <c r="G2534" s="11" t="s">
        <v>219</v>
      </c>
      <c r="H2534" s="10">
        <f t="shared" si="250"/>
        <v>12356</v>
      </c>
      <c r="I2534" s="11">
        <f t="shared" si="251"/>
        <v>12357</v>
      </c>
      <c r="L2534" s="1" t="s">
        <v>121</v>
      </c>
    </row>
    <row r="2535" spans="1:12" ht="15" hidden="1" customHeight="1" outlineLevel="2" x14ac:dyDescent="0.25">
      <c r="A2535" s="1"/>
      <c r="B2535" s="8" t="str">
        <f t="shared" si="247"/>
        <v>Current Demand- Channel 28</v>
      </c>
      <c r="C2535" s="1">
        <f t="shared" si="248"/>
        <v>28</v>
      </c>
      <c r="D2535" s="10">
        <f t="shared" si="249"/>
        <v>6755</v>
      </c>
      <c r="F2535" s="17">
        <v>5219</v>
      </c>
      <c r="G2535" s="11" t="s">
        <v>219</v>
      </c>
      <c r="H2535" s="10">
        <f t="shared" si="250"/>
        <v>12358</v>
      </c>
      <c r="I2535" s="11">
        <f t="shared" si="251"/>
        <v>12359</v>
      </c>
      <c r="L2535" s="1" t="s">
        <v>121</v>
      </c>
    </row>
    <row r="2536" spans="1:12" ht="15" hidden="1" customHeight="1" outlineLevel="2" x14ac:dyDescent="0.25">
      <c r="A2536" s="1"/>
      <c r="B2536" s="8" t="str">
        <f t="shared" si="247"/>
        <v>Current Demand- Channel 29</v>
      </c>
      <c r="C2536" s="1">
        <f t="shared" si="248"/>
        <v>29</v>
      </c>
      <c r="D2536" s="10">
        <f t="shared" si="249"/>
        <v>6756</v>
      </c>
      <c r="F2536" s="17">
        <v>5220</v>
      </c>
      <c r="G2536" s="11" t="s">
        <v>219</v>
      </c>
      <c r="H2536" s="10">
        <f t="shared" si="250"/>
        <v>12360</v>
      </c>
      <c r="I2536" s="11">
        <f t="shared" si="251"/>
        <v>12361</v>
      </c>
      <c r="L2536" s="1" t="s">
        <v>121</v>
      </c>
    </row>
    <row r="2537" spans="1:12" ht="15" hidden="1" customHeight="1" outlineLevel="2" x14ac:dyDescent="0.25">
      <c r="A2537" s="1"/>
      <c r="B2537" s="8" t="str">
        <f t="shared" si="247"/>
        <v>Current Demand- Channel 30</v>
      </c>
      <c r="C2537" s="1">
        <f t="shared" si="248"/>
        <v>30</v>
      </c>
      <c r="D2537" s="10">
        <f t="shared" si="249"/>
        <v>6757</v>
      </c>
      <c r="F2537" s="17">
        <v>5221</v>
      </c>
      <c r="G2537" s="11" t="s">
        <v>219</v>
      </c>
      <c r="H2537" s="10">
        <f t="shared" si="250"/>
        <v>12362</v>
      </c>
      <c r="I2537" s="11">
        <f t="shared" si="251"/>
        <v>12363</v>
      </c>
      <c r="L2537" s="1" t="s">
        <v>121</v>
      </c>
    </row>
    <row r="2538" spans="1:12" ht="15" hidden="1" customHeight="1" outlineLevel="2" x14ac:dyDescent="0.25">
      <c r="A2538" s="1"/>
      <c r="B2538" s="8" t="str">
        <f t="shared" si="247"/>
        <v>Current Demand- Channel 31</v>
      </c>
      <c r="C2538" s="1">
        <f t="shared" si="248"/>
        <v>31</v>
      </c>
      <c r="D2538" s="10">
        <f t="shared" si="249"/>
        <v>6758</v>
      </c>
      <c r="F2538" s="17">
        <v>5222</v>
      </c>
      <c r="G2538" s="11" t="s">
        <v>219</v>
      </c>
      <c r="H2538" s="10">
        <f t="shared" si="250"/>
        <v>12364</v>
      </c>
      <c r="I2538" s="11">
        <f t="shared" si="251"/>
        <v>12365</v>
      </c>
      <c r="L2538" s="1" t="s">
        <v>121</v>
      </c>
    </row>
    <row r="2539" spans="1:12" ht="15" hidden="1" customHeight="1" outlineLevel="2" x14ac:dyDescent="0.25">
      <c r="A2539" s="1"/>
      <c r="B2539" s="8" t="str">
        <f t="shared" si="247"/>
        <v>Current Demand- Channel 32</v>
      </c>
      <c r="C2539" s="1">
        <f t="shared" si="248"/>
        <v>32</v>
      </c>
      <c r="D2539" s="10">
        <f t="shared" si="249"/>
        <v>6759</v>
      </c>
      <c r="F2539" s="17">
        <v>5223</v>
      </c>
      <c r="G2539" s="11" t="s">
        <v>219</v>
      </c>
      <c r="H2539" s="10">
        <f t="shared" si="250"/>
        <v>12366</v>
      </c>
      <c r="I2539" s="11">
        <f t="shared" si="251"/>
        <v>12367</v>
      </c>
      <c r="L2539" s="1" t="s">
        <v>121</v>
      </c>
    </row>
    <row r="2540" spans="1:12" ht="15" hidden="1" customHeight="1" outlineLevel="2" x14ac:dyDescent="0.25">
      <c r="A2540" s="1"/>
      <c r="B2540" s="8" t="str">
        <f t="shared" si="247"/>
        <v>Current Demand- Channel 33</v>
      </c>
      <c r="C2540" s="1">
        <f t="shared" si="248"/>
        <v>33</v>
      </c>
      <c r="D2540" s="10">
        <f t="shared" si="249"/>
        <v>6760</v>
      </c>
      <c r="F2540" s="17">
        <v>5224</v>
      </c>
      <c r="G2540" s="11" t="s">
        <v>219</v>
      </c>
      <c r="H2540" s="10">
        <f t="shared" si="250"/>
        <v>12368</v>
      </c>
      <c r="I2540" s="11">
        <f t="shared" si="251"/>
        <v>12369</v>
      </c>
      <c r="L2540" s="1" t="s">
        <v>121</v>
      </c>
    </row>
    <row r="2541" spans="1:12" ht="15" hidden="1" customHeight="1" outlineLevel="2" x14ac:dyDescent="0.25">
      <c r="A2541" s="1"/>
      <c r="B2541" s="8" t="str">
        <f t="shared" si="247"/>
        <v>Current Demand- Channel 34</v>
      </c>
      <c r="C2541" s="1">
        <f t="shared" ref="C2541:C2572" si="252">C2540+1</f>
        <v>34</v>
      </c>
      <c r="D2541" s="10">
        <f t="shared" ref="D2541:D2572" si="253">D2540+1</f>
        <v>6761</v>
      </c>
      <c r="F2541" s="17">
        <v>5225</v>
      </c>
      <c r="G2541" s="11" t="s">
        <v>219</v>
      </c>
      <c r="H2541" s="10">
        <f t="shared" si="250"/>
        <v>12370</v>
      </c>
      <c r="I2541" s="11">
        <f t="shared" si="251"/>
        <v>12371</v>
      </c>
      <c r="L2541" s="1" t="s">
        <v>121</v>
      </c>
    </row>
    <row r="2542" spans="1:12" ht="15" hidden="1" customHeight="1" outlineLevel="2" x14ac:dyDescent="0.25">
      <c r="A2542" s="1"/>
      <c r="B2542" s="8" t="str">
        <f t="shared" si="247"/>
        <v>Current Demand- Channel 35</v>
      </c>
      <c r="C2542" s="1">
        <f t="shared" si="252"/>
        <v>35</v>
      </c>
      <c r="D2542" s="10">
        <f t="shared" si="253"/>
        <v>6762</v>
      </c>
      <c r="F2542" s="17">
        <v>5226</v>
      </c>
      <c r="G2542" s="11" t="s">
        <v>219</v>
      </c>
      <c r="H2542" s="10">
        <f t="shared" si="250"/>
        <v>12372</v>
      </c>
      <c r="I2542" s="11">
        <f t="shared" si="251"/>
        <v>12373</v>
      </c>
      <c r="L2542" s="1" t="s">
        <v>121</v>
      </c>
    </row>
    <row r="2543" spans="1:12" ht="15" hidden="1" customHeight="1" outlineLevel="2" x14ac:dyDescent="0.25">
      <c r="A2543" s="1"/>
      <c r="B2543" s="8" t="str">
        <f t="shared" si="247"/>
        <v>Current Demand- Channel 36</v>
      </c>
      <c r="C2543" s="1">
        <f t="shared" si="252"/>
        <v>36</v>
      </c>
      <c r="D2543" s="10">
        <f t="shared" si="253"/>
        <v>6763</v>
      </c>
      <c r="F2543" s="17">
        <v>5227</v>
      </c>
      <c r="G2543" s="11" t="s">
        <v>219</v>
      </c>
      <c r="H2543" s="10">
        <f t="shared" si="250"/>
        <v>12374</v>
      </c>
      <c r="I2543" s="11">
        <f t="shared" si="251"/>
        <v>12375</v>
      </c>
      <c r="L2543" s="1" t="s">
        <v>121</v>
      </c>
    </row>
    <row r="2544" spans="1:12" ht="15" hidden="1" customHeight="1" outlineLevel="2" x14ac:dyDescent="0.25">
      <c r="A2544" s="1"/>
      <c r="B2544" s="8" t="str">
        <f t="shared" si="247"/>
        <v>Current Demand- Channel 37</v>
      </c>
      <c r="C2544" s="1">
        <f t="shared" si="252"/>
        <v>37</v>
      </c>
      <c r="D2544" s="10">
        <f t="shared" si="253"/>
        <v>6764</v>
      </c>
      <c r="F2544" s="17">
        <v>5228</v>
      </c>
      <c r="G2544" s="11" t="s">
        <v>219</v>
      </c>
      <c r="H2544" s="10">
        <f t="shared" si="250"/>
        <v>12376</v>
      </c>
      <c r="I2544" s="11">
        <f t="shared" si="251"/>
        <v>12377</v>
      </c>
      <c r="L2544" s="1" t="s">
        <v>121</v>
      </c>
    </row>
    <row r="2545" spans="1:12" ht="15" hidden="1" customHeight="1" outlineLevel="2" x14ac:dyDescent="0.25">
      <c r="A2545" s="1"/>
      <c r="B2545" s="8" t="str">
        <f t="shared" si="247"/>
        <v>Current Demand- Channel 38</v>
      </c>
      <c r="C2545" s="1">
        <f t="shared" si="252"/>
        <v>38</v>
      </c>
      <c r="D2545" s="10">
        <f t="shared" si="253"/>
        <v>6765</v>
      </c>
      <c r="F2545" s="17">
        <v>5229</v>
      </c>
      <c r="G2545" s="11" t="s">
        <v>219</v>
      </c>
      <c r="H2545" s="10">
        <f t="shared" si="250"/>
        <v>12378</v>
      </c>
      <c r="I2545" s="11">
        <f t="shared" si="251"/>
        <v>12379</v>
      </c>
      <c r="L2545" s="1" t="s">
        <v>121</v>
      </c>
    </row>
    <row r="2546" spans="1:12" ht="15" hidden="1" customHeight="1" outlineLevel="2" x14ac:dyDescent="0.25">
      <c r="A2546" s="1"/>
      <c r="B2546" s="8" t="str">
        <f t="shared" si="247"/>
        <v>Current Demand- Channel 39</v>
      </c>
      <c r="C2546" s="1">
        <f t="shared" si="252"/>
        <v>39</v>
      </c>
      <c r="D2546" s="10">
        <f t="shared" si="253"/>
        <v>6766</v>
      </c>
      <c r="F2546" s="17">
        <v>5230</v>
      </c>
      <c r="G2546" s="11" t="s">
        <v>219</v>
      </c>
      <c r="H2546" s="10">
        <f t="shared" si="250"/>
        <v>12380</v>
      </c>
      <c r="I2546" s="11">
        <f t="shared" si="251"/>
        <v>12381</v>
      </c>
      <c r="L2546" s="1" t="s">
        <v>121</v>
      </c>
    </row>
    <row r="2547" spans="1:12" ht="15" hidden="1" customHeight="1" outlineLevel="2" x14ac:dyDescent="0.25">
      <c r="A2547" s="1"/>
      <c r="B2547" s="8" t="str">
        <f t="shared" si="247"/>
        <v>Current Demand- Channel 40</v>
      </c>
      <c r="C2547" s="1">
        <f t="shared" si="252"/>
        <v>40</v>
      </c>
      <c r="D2547" s="10">
        <f t="shared" si="253"/>
        <v>6767</v>
      </c>
      <c r="F2547" s="17">
        <v>5231</v>
      </c>
      <c r="G2547" s="11" t="s">
        <v>219</v>
      </c>
      <c r="H2547" s="10">
        <f t="shared" si="250"/>
        <v>12382</v>
      </c>
      <c r="I2547" s="11">
        <f t="shared" si="251"/>
        <v>12383</v>
      </c>
      <c r="L2547" s="1" t="s">
        <v>121</v>
      </c>
    </row>
    <row r="2548" spans="1:12" ht="15" hidden="1" customHeight="1" outlineLevel="2" x14ac:dyDescent="0.25">
      <c r="A2548" s="1"/>
      <c r="B2548" s="8" t="str">
        <f t="shared" si="247"/>
        <v>Current Demand- Channel 41</v>
      </c>
      <c r="C2548" s="1">
        <f t="shared" si="252"/>
        <v>41</v>
      </c>
      <c r="D2548" s="10">
        <f t="shared" si="253"/>
        <v>6768</v>
      </c>
      <c r="F2548" s="17">
        <v>5232</v>
      </c>
      <c r="G2548" s="11" t="s">
        <v>219</v>
      </c>
      <c r="H2548" s="10">
        <f t="shared" si="250"/>
        <v>12384</v>
      </c>
      <c r="I2548" s="11">
        <f t="shared" si="251"/>
        <v>12385</v>
      </c>
      <c r="L2548" s="1" t="s">
        <v>121</v>
      </c>
    </row>
    <row r="2549" spans="1:12" ht="15" hidden="1" customHeight="1" outlineLevel="2" x14ac:dyDescent="0.25">
      <c r="A2549" s="1"/>
      <c r="B2549" s="8" t="str">
        <f t="shared" si="247"/>
        <v>Current Demand- Channel 42</v>
      </c>
      <c r="C2549" s="1">
        <f t="shared" si="252"/>
        <v>42</v>
      </c>
      <c r="D2549" s="10">
        <f t="shared" si="253"/>
        <v>6769</v>
      </c>
      <c r="F2549" s="17">
        <v>5233</v>
      </c>
      <c r="G2549" s="11" t="s">
        <v>219</v>
      </c>
      <c r="H2549" s="10">
        <f t="shared" si="250"/>
        <v>12386</v>
      </c>
      <c r="I2549" s="11">
        <f t="shared" si="251"/>
        <v>12387</v>
      </c>
      <c r="L2549" s="1" t="s">
        <v>121</v>
      </c>
    </row>
    <row r="2550" spans="1:12" ht="15" hidden="1" customHeight="1" outlineLevel="2" x14ac:dyDescent="0.25">
      <c r="A2550" s="1"/>
      <c r="B2550" s="8" t="str">
        <f t="shared" si="247"/>
        <v>Current Demand- Channel 43</v>
      </c>
      <c r="C2550" s="1">
        <f t="shared" si="252"/>
        <v>43</v>
      </c>
      <c r="D2550" s="10">
        <f t="shared" si="253"/>
        <v>6770</v>
      </c>
      <c r="F2550" s="17">
        <v>5234</v>
      </c>
      <c r="G2550" s="11" t="s">
        <v>219</v>
      </c>
      <c r="H2550" s="10">
        <f t="shared" si="250"/>
        <v>12388</v>
      </c>
      <c r="I2550" s="11">
        <f t="shared" si="251"/>
        <v>12389</v>
      </c>
      <c r="L2550" s="1" t="s">
        <v>121</v>
      </c>
    </row>
    <row r="2551" spans="1:12" ht="15" hidden="1" customHeight="1" outlineLevel="2" x14ac:dyDescent="0.25">
      <c r="A2551" s="1"/>
      <c r="B2551" s="8" t="str">
        <f t="shared" si="247"/>
        <v>Current Demand- Channel 44</v>
      </c>
      <c r="C2551" s="1">
        <f t="shared" si="252"/>
        <v>44</v>
      </c>
      <c r="D2551" s="10">
        <f t="shared" si="253"/>
        <v>6771</v>
      </c>
      <c r="F2551" s="17">
        <v>5235</v>
      </c>
      <c r="G2551" s="11" t="s">
        <v>219</v>
      </c>
      <c r="H2551" s="10">
        <f t="shared" si="250"/>
        <v>12390</v>
      </c>
      <c r="I2551" s="11">
        <f t="shared" si="251"/>
        <v>12391</v>
      </c>
      <c r="L2551" s="1" t="s">
        <v>121</v>
      </c>
    </row>
    <row r="2552" spans="1:12" ht="15" hidden="1" customHeight="1" outlineLevel="2" x14ac:dyDescent="0.25">
      <c r="A2552" s="1"/>
      <c r="B2552" s="8" t="str">
        <f t="shared" si="247"/>
        <v>Current Demand- Channel 45</v>
      </c>
      <c r="C2552" s="1">
        <f t="shared" si="252"/>
        <v>45</v>
      </c>
      <c r="D2552" s="10">
        <f t="shared" si="253"/>
        <v>6772</v>
      </c>
      <c r="F2552" s="17">
        <v>5236</v>
      </c>
      <c r="G2552" s="11" t="s">
        <v>219</v>
      </c>
      <c r="H2552" s="10">
        <f t="shared" si="250"/>
        <v>12392</v>
      </c>
      <c r="I2552" s="11">
        <f t="shared" si="251"/>
        <v>12393</v>
      </c>
      <c r="L2552" s="1" t="s">
        <v>121</v>
      </c>
    </row>
    <row r="2553" spans="1:12" ht="15" hidden="1" customHeight="1" outlineLevel="2" x14ac:dyDescent="0.25">
      <c r="A2553" s="1"/>
      <c r="B2553" s="8" t="str">
        <f t="shared" si="247"/>
        <v>Current Demand- Channel 46</v>
      </c>
      <c r="C2553" s="1">
        <f t="shared" si="252"/>
        <v>46</v>
      </c>
      <c r="D2553" s="10">
        <f t="shared" si="253"/>
        <v>6773</v>
      </c>
      <c r="F2553" s="17">
        <v>5237</v>
      </c>
      <c r="G2553" s="11" t="s">
        <v>219</v>
      </c>
      <c r="H2553" s="10">
        <f t="shared" si="250"/>
        <v>12394</v>
      </c>
      <c r="I2553" s="11">
        <f t="shared" si="251"/>
        <v>12395</v>
      </c>
      <c r="L2553" s="1" t="s">
        <v>121</v>
      </c>
    </row>
    <row r="2554" spans="1:12" ht="15" hidden="1" customHeight="1" outlineLevel="2" x14ac:dyDescent="0.25">
      <c r="A2554" s="1"/>
      <c r="B2554" s="8" t="str">
        <f t="shared" si="247"/>
        <v>Current Demand- Channel 47</v>
      </c>
      <c r="C2554" s="1">
        <f t="shared" si="252"/>
        <v>47</v>
      </c>
      <c r="D2554" s="10">
        <f t="shared" si="253"/>
        <v>6774</v>
      </c>
      <c r="F2554" s="17">
        <v>5238</v>
      </c>
      <c r="G2554" s="11" t="s">
        <v>219</v>
      </c>
      <c r="H2554" s="10">
        <f t="shared" si="250"/>
        <v>12396</v>
      </c>
      <c r="I2554" s="11">
        <f t="shared" si="251"/>
        <v>12397</v>
      </c>
      <c r="L2554" s="1" t="s">
        <v>121</v>
      </c>
    </row>
    <row r="2555" spans="1:12" ht="15" hidden="1" customHeight="1" outlineLevel="2" x14ac:dyDescent="0.25">
      <c r="A2555" s="1"/>
      <c r="B2555" s="8" t="str">
        <f t="shared" si="247"/>
        <v>Current Demand- Channel 48</v>
      </c>
      <c r="C2555" s="1">
        <f t="shared" si="252"/>
        <v>48</v>
      </c>
      <c r="D2555" s="10">
        <f t="shared" si="253"/>
        <v>6775</v>
      </c>
      <c r="F2555" s="17">
        <v>5239</v>
      </c>
      <c r="G2555" s="11" t="s">
        <v>219</v>
      </c>
      <c r="H2555" s="10">
        <f t="shared" si="250"/>
        <v>12398</v>
      </c>
      <c r="I2555" s="11">
        <f t="shared" si="251"/>
        <v>12399</v>
      </c>
      <c r="L2555" s="1" t="s">
        <v>121</v>
      </c>
    </row>
    <row r="2556" spans="1:12" ht="15" hidden="1" customHeight="1" outlineLevel="2" x14ac:dyDescent="0.25">
      <c r="A2556" s="1"/>
      <c r="B2556" s="8" t="str">
        <f t="shared" si="247"/>
        <v>Current Demand- Channel 49</v>
      </c>
      <c r="C2556" s="1">
        <f t="shared" si="252"/>
        <v>49</v>
      </c>
      <c r="D2556" s="10">
        <f t="shared" si="253"/>
        <v>6776</v>
      </c>
      <c r="F2556" s="17">
        <v>5240</v>
      </c>
      <c r="G2556" s="11" t="s">
        <v>219</v>
      </c>
      <c r="H2556" s="10">
        <f t="shared" si="250"/>
        <v>12400</v>
      </c>
      <c r="I2556" s="11">
        <f t="shared" si="251"/>
        <v>12401</v>
      </c>
      <c r="L2556" s="1" t="s">
        <v>121</v>
      </c>
    </row>
    <row r="2557" spans="1:12" ht="15" hidden="1" customHeight="1" outlineLevel="2" x14ac:dyDescent="0.25">
      <c r="A2557" s="1"/>
      <c r="B2557" s="8" t="str">
        <f t="shared" si="247"/>
        <v>Current Demand- Channel 50</v>
      </c>
      <c r="C2557" s="1">
        <f t="shared" si="252"/>
        <v>50</v>
      </c>
      <c r="D2557" s="10">
        <f t="shared" si="253"/>
        <v>6777</v>
      </c>
      <c r="F2557" s="17">
        <v>5241</v>
      </c>
      <c r="G2557" s="11" t="s">
        <v>219</v>
      </c>
      <c r="H2557" s="10">
        <f t="shared" si="250"/>
        <v>12402</v>
      </c>
      <c r="I2557" s="11">
        <f t="shared" si="251"/>
        <v>12403</v>
      </c>
      <c r="L2557" s="1" t="s">
        <v>121</v>
      </c>
    </row>
    <row r="2558" spans="1:12" ht="15" hidden="1" customHeight="1" outlineLevel="2" x14ac:dyDescent="0.25">
      <c r="A2558" s="1"/>
      <c r="B2558" s="8" t="str">
        <f t="shared" si="247"/>
        <v>Current Demand- Channel 51</v>
      </c>
      <c r="C2558" s="1">
        <f t="shared" si="252"/>
        <v>51</v>
      </c>
      <c r="D2558" s="10">
        <f t="shared" si="253"/>
        <v>6778</v>
      </c>
      <c r="F2558" s="17">
        <v>5242</v>
      </c>
      <c r="G2558" s="11" t="s">
        <v>219</v>
      </c>
      <c r="H2558" s="10">
        <f t="shared" si="250"/>
        <v>12404</v>
      </c>
      <c r="I2558" s="11">
        <f t="shared" si="251"/>
        <v>12405</v>
      </c>
      <c r="L2558" s="1" t="s">
        <v>121</v>
      </c>
    </row>
    <row r="2559" spans="1:12" ht="15" hidden="1" customHeight="1" outlineLevel="2" x14ac:dyDescent="0.25">
      <c r="A2559" s="1"/>
      <c r="B2559" s="8" t="str">
        <f t="shared" si="247"/>
        <v>Current Demand- Channel 52</v>
      </c>
      <c r="C2559" s="1">
        <f t="shared" si="252"/>
        <v>52</v>
      </c>
      <c r="D2559" s="10">
        <f t="shared" si="253"/>
        <v>6779</v>
      </c>
      <c r="F2559" s="17">
        <v>5243</v>
      </c>
      <c r="G2559" s="11" t="s">
        <v>219</v>
      </c>
      <c r="H2559" s="10">
        <f t="shared" si="250"/>
        <v>12406</v>
      </c>
      <c r="I2559" s="11">
        <f t="shared" si="251"/>
        <v>12407</v>
      </c>
      <c r="L2559" s="1" t="s">
        <v>121</v>
      </c>
    </row>
    <row r="2560" spans="1:12" ht="15" hidden="1" customHeight="1" outlineLevel="2" x14ac:dyDescent="0.25">
      <c r="A2560" s="1"/>
      <c r="B2560" s="8" t="str">
        <f t="shared" si="247"/>
        <v>Current Demand- Channel 53</v>
      </c>
      <c r="C2560" s="1">
        <f t="shared" si="252"/>
        <v>53</v>
      </c>
      <c r="D2560" s="10">
        <f t="shared" si="253"/>
        <v>6780</v>
      </c>
      <c r="F2560" s="17">
        <v>5244</v>
      </c>
      <c r="G2560" s="11" t="s">
        <v>219</v>
      </c>
      <c r="H2560" s="10">
        <f t="shared" si="250"/>
        <v>12408</v>
      </c>
      <c r="I2560" s="11">
        <f t="shared" si="251"/>
        <v>12409</v>
      </c>
      <c r="L2560" s="1" t="s">
        <v>121</v>
      </c>
    </row>
    <row r="2561" spans="1:12" ht="15" hidden="1" customHeight="1" outlineLevel="2" x14ac:dyDescent="0.25">
      <c r="A2561" s="1"/>
      <c r="B2561" s="8" t="str">
        <f t="shared" si="247"/>
        <v>Current Demand- Channel 54</v>
      </c>
      <c r="C2561" s="1">
        <f t="shared" si="252"/>
        <v>54</v>
      </c>
      <c r="D2561" s="10">
        <f t="shared" si="253"/>
        <v>6781</v>
      </c>
      <c r="F2561" s="17">
        <v>5245</v>
      </c>
      <c r="G2561" s="11" t="s">
        <v>219</v>
      </c>
      <c r="H2561" s="10">
        <f t="shared" si="250"/>
        <v>12410</v>
      </c>
      <c r="I2561" s="11">
        <f t="shared" si="251"/>
        <v>12411</v>
      </c>
      <c r="L2561" s="1" t="s">
        <v>121</v>
      </c>
    </row>
    <row r="2562" spans="1:12" ht="15" hidden="1" customHeight="1" outlineLevel="2" x14ac:dyDescent="0.25">
      <c r="A2562" s="1"/>
      <c r="B2562" s="8" t="str">
        <f t="shared" si="247"/>
        <v>Current Demand- Channel 55</v>
      </c>
      <c r="C2562" s="1">
        <f t="shared" si="252"/>
        <v>55</v>
      </c>
      <c r="D2562" s="10">
        <f t="shared" si="253"/>
        <v>6782</v>
      </c>
      <c r="F2562" s="17">
        <v>5246</v>
      </c>
      <c r="G2562" s="11" t="s">
        <v>219</v>
      </c>
      <c r="H2562" s="10">
        <f t="shared" si="250"/>
        <v>12412</v>
      </c>
      <c r="I2562" s="11">
        <f t="shared" si="251"/>
        <v>12413</v>
      </c>
      <c r="L2562" s="1" t="s">
        <v>121</v>
      </c>
    </row>
    <row r="2563" spans="1:12" ht="15" hidden="1" customHeight="1" outlineLevel="2" x14ac:dyDescent="0.25">
      <c r="A2563" s="1"/>
      <c r="B2563" s="8" t="str">
        <f t="shared" si="247"/>
        <v>Current Demand- Channel 56</v>
      </c>
      <c r="C2563" s="1">
        <f t="shared" si="252"/>
        <v>56</v>
      </c>
      <c r="D2563" s="10">
        <f t="shared" si="253"/>
        <v>6783</v>
      </c>
      <c r="F2563" s="17">
        <v>5247</v>
      </c>
      <c r="G2563" s="11" t="s">
        <v>219</v>
      </c>
      <c r="H2563" s="10">
        <f t="shared" si="250"/>
        <v>12414</v>
      </c>
      <c r="I2563" s="11">
        <f t="shared" si="251"/>
        <v>12415</v>
      </c>
      <c r="L2563" s="1" t="s">
        <v>121</v>
      </c>
    </row>
    <row r="2564" spans="1:12" ht="15" hidden="1" customHeight="1" outlineLevel="2" x14ac:dyDescent="0.25">
      <c r="A2564" s="1"/>
      <c r="B2564" s="8" t="str">
        <f t="shared" si="247"/>
        <v>Current Demand- Channel 57</v>
      </c>
      <c r="C2564" s="1">
        <f t="shared" si="252"/>
        <v>57</v>
      </c>
      <c r="D2564" s="10">
        <f t="shared" si="253"/>
        <v>6784</v>
      </c>
      <c r="F2564" s="17">
        <v>5248</v>
      </c>
      <c r="G2564" s="11" t="s">
        <v>219</v>
      </c>
      <c r="H2564" s="10">
        <f t="shared" si="250"/>
        <v>12416</v>
      </c>
      <c r="I2564" s="11">
        <f t="shared" si="251"/>
        <v>12417</v>
      </c>
      <c r="L2564" s="1" t="s">
        <v>121</v>
      </c>
    </row>
    <row r="2565" spans="1:12" ht="15" hidden="1" customHeight="1" outlineLevel="2" x14ac:dyDescent="0.25">
      <c r="A2565" s="1"/>
      <c r="B2565" s="8" t="str">
        <f t="shared" si="247"/>
        <v>Current Demand- Channel 58</v>
      </c>
      <c r="C2565" s="1">
        <f t="shared" si="252"/>
        <v>58</v>
      </c>
      <c r="D2565" s="10">
        <f t="shared" si="253"/>
        <v>6785</v>
      </c>
      <c r="F2565" s="17">
        <v>5249</v>
      </c>
      <c r="G2565" s="11" t="s">
        <v>219</v>
      </c>
      <c r="H2565" s="10">
        <f t="shared" si="250"/>
        <v>12418</v>
      </c>
      <c r="I2565" s="11">
        <f t="shared" si="251"/>
        <v>12419</v>
      </c>
      <c r="L2565" s="1" t="s">
        <v>121</v>
      </c>
    </row>
    <row r="2566" spans="1:12" ht="15" hidden="1" customHeight="1" outlineLevel="2" x14ac:dyDescent="0.25">
      <c r="A2566" s="1"/>
      <c r="B2566" s="8" t="str">
        <f t="shared" si="247"/>
        <v>Current Demand- Channel 59</v>
      </c>
      <c r="C2566" s="1">
        <f t="shared" si="252"/>
        <v>59</v>
      </c>
      <c r="D2566" s="10">
        <f t="shared" si="253"/>
        <v>6786</v>
      </c>
      <c r="F2566" s="17">
        <v>5250</v>
      </c>
      <c r="G2566" s="11" t="s">
        <v>219</v>
      </c>
      <c r="H2566" s="10">
        <f t="shared" si="250"/>
        <v>12420</v>
      </c>
      <c r="I2566" s="11">
        <f t="shared" si="251"/>
        <v>12421</v>
      </c>
      <c r="L2566" s="1" t="s">
        <v>121</v>
      </c>
    </row>
    <row r="2567" spans="1:12" ht="15" hidden="1" customHeight="1" outlineLevel="2" x14ac:dyDescent="0.25">
      <c r="A2567" s="1"/>
      <c r="B2567" s="8" t="str">
        <f t="shared" si="247"/>
        <v>Current Demand- Channel 60</v>
      </c>
      <c r="C2567" s="1">
        <f t="shared" si="252"/>
        <v>60</v>
      </c>
      <c r="D2567" s="10">
        <f t="shared" si="253"/>
        <v>6787</v>
      </c>
      <c r="F2567" s="17">
        <v>5251</v>
      </c>
      <c r="G2567" s="11" t="s">
        <v>219</v>
      </c>
      <c r="H2567" s="10">
        <f t="shared" si="250"/>
        <v>12422</v>
      </c>
      <c r="I2567" s="11">
        <f t="shared" si="251"/>
        <v>12423</v>
      </c>
      <c r="L2567" s="1" t="s">
        <v>121</v>
      </c>
    </row>
    <row r="2568" spans="1:12" ht="15" hidden="1" customHeight="1" outlineLevel="2" x14ac:dyDescent="0.25">
      <c r="A2568" s="1"/>
      <c r="B2568" s="8" t="str">
        <f t="shared" si="247"/>
        <v>Current Demand- Channel 61</v>
      </c>
      <c r="C2568" s="1">
        <f t="shared" si="252"/>
        <v>61</v>
      </c>
      <c r="D2568" s="10">
        <f t="shared" si="253"/>
        <v>6788</v>
      </c>
      <c r="F2568" s="17">
        <v>5252</v>
      </c>
      <c r="G2568" s="11" t="s">
        <v>219</v>
      </c>
      <c r="H2568" s="10">
        <f t="shared" si="250"/>
        <v>12424</v>
      </c>
      <c r="I2568" s="11">
        <f t="shared" si="251"/>
        <v>12425</v>
      </c>
      <c r="L2568" s="1" t="s">
        <v>121</v>
      </c>
    </row>
    <row r="2569" spans="1:12" ht="15" hidden="1" customHeight="1" outlineLevel="2" x14ac:dyDescent="0.25">
      <c r="A2569" s="1"/>
      <c r="B2569" s="8" t="str">
        <f t="shared" si="247"/>
        <v>Current Demand- Channel 62</v>
      </c>
      <c r="C2569" s="1">
        <f t="shared" si="252"/>
        <v>62</v>
      </c>
      <c r="D2569" s="10">
        <f t="shared" si="253"/>
        <v>6789</v>
      </c>
      <c r="F2569" s="17">
        <v>5253</v>
      </c>
      <c r="G2569" s="11" t="s">
        <v>219</v>
      </c>
      <c r="H2569" s="10">
        <f t="shared" si="250"/>
        <v>12426</v>
      </c>
      <c r="I2569" s="11">
        <f t="shared" si="251"/>
        <v>12427</v>
      </c>
      <c r="L2569" s="1" t="s">
        <v>121</v>
      </c>
    </row>
    <row r="2570" spans="1:12" ht="15" hidden="1" customHeight="1" outlineLevel="2" x14ac:dyDescent="0.25">
      <c r="A2570" s="1"/>
      <c r="B2570" s="8" t="str">
        <f t="shared" si="247"/>
        <v>Current Demand- Channel 63</v>
      </c>
      <c r="C2570" s="1">
        <f t="shared" si="252"/>
        <v>63</v>
      </c>
      <c r="D2570" s="10">
        <f t="shared" si="253"/>
        <v>6790</v>
      </c>
      <c r="F2570" s="17">
        <v>5254</v>
      </c>
      <c r="G2570" s="11" t="s">
        <v>219</v>
      </c>
      <c r="H2570" s="10">
        <f t="shared" si="250"/>
        <v>12428</v>
      </c>
      <c r="I2570" s="11">
        <f t="shared" si="251"/>
        <v>12429</v>
      </c>
      <c r="L2570" s="1" t="s">
        <v>121</v>
      </c>
    </row>
    <row r="2571" spans="1:12" ht="15" hidden="1" customHeight="1" outlineLevel="2" x14ac:dyDescent="0.25">
      <c r="A2571" s="1"/>
      <c r="B2571" s="8" t="str">
        <f t="shared" si="247"/>
        <v>Current Demand- Channel 64</v>
      </c>
      <c r="C2571" s="1">
        <f t="shared" si="252"/>
        <v>64</v>
      </c>
      <c r="D2571" s="10">
        <f t="shared" si="253"/>
        <v>6791</v>
      </c>
      <c r="F2571" s="17">
        <v>5255</v>
      </c>
      <c r="G2571" s="11" t="s">
        <v>219</v>
      </c>
      <c r="H2571" s="10">
        <f t="shared" si="250"/>
        <v>12430</v>
      </c>
      <c r="I2571" s="11">
        <f t="shared" si="251"/>
        <v>12431</v>
      </c>
      <c r="L2571" s="1" t="s">
        <v>121</v>
      </c>
    </row>
    <row r="2572" spans="1:12" ht="15" hidden="1" customHeight="1" outlineLevel="2" x14ac:dyDescent="0.25">
      <c r="A2572" s="1"/>
      <c r="B2572" s="8" t="str">
        <f t="shared" si="247"/>
        <v>Current Demand- Channel 65</v>
      </c>
      <c r="C2572" s="1">
        <f t="shared" si="252"/>
        <v>65</v>
      </c>
      <c r="D2572" s="10">
        <f t="shared" si="253"/>
        <v>6792</v>
      </c>
      <c r="F2572" s="17">
        <v>5256</v>
      </c>
      <c r="G2572" s="11" t="s">
        <v>219</v>
      </c>
      <c r="H2572" s="10">
        <f t="shared" si="250"/>
        <v>12432</v>
      </c>
      <c r="I2572" s="11">
        <f t="shared" si="251"/>
        <v>12433</v>
      </c>
      <c r="L2572" s="1" t="s">
        <v>121</v>
      </c>
    </row>
    <row r="2573" spans="1:12" ht="15" hidden="1" customHeight="1" outlineLevel="2" x14ac:dyDescent="0.25">
      <c r="A2573" s="1"/>
      <c r="B2573" s="8" t="str">
        <f t="shared" ref="B2573:B2603" si="254">CONCATENATE("Current Demand- Channel ",C2573)</f>
        <v>Current Demand- Channel 66</v>
      </c>
      <c r="C2573" s="1">
        <f t="shared" ref="C2573:C2603" si="255">C2572+1</f>
        <v>66</v>
      </c>
      <c r="D2573" s="10">
        <f t="shared" ref="D2573:D2603" si="256">D2572+1</f>
        <v>6793</v>
      </c>
      <c r="F2573" s="17">
        <v>5257</v>
      </c>
      <c r="G2573" s="11" t="s">
        <v>219</v>
      </c>
      <c r="H2573" s="10">
        <f t="shared" si="250"/>
        <v>12434</v>
      </c>
      <c r="I2573" s="11">
        <f t="shared" si="251"/>
        <v>12435</v>
      </c>
      <c r="L2573" s="1" t="s">
        <v>121</v>
      </c>
    </row>
    <row r="2574" spans="1:12" ht="15" hidden="1" customHeight="1" outlineLevel="2" x14ac:dyDescent="0.25">
      <c r="A2574" s="1"/>
      <c r="B2574" s="8" t="str">
        <f t="shared" si="254"/>
        <v>Current Demand- Channel 67</v>
      </c>
      <c r="C2574" s="1">
        <f t="shared" si="255"/>
        <v>67</v>
      </c>
      <c r="D2574" s="10">
        <f t="shared" si="256"/>
        <v>6794</v>
      </c>
      <c r="F2574" s="17">
        <v>5258</v>
      </c>
      <c r="G2574" s="11" t="s">
        <v>219</v>
      </c>
      <c r="H2574" s="10">
        <f t="shared" ref="H2574:H2603" si="257">I2573+1</f>
        <v>12436</v>
      </c>
      <c r="I2574" s="11">
        <f t="shared" ref="I2574:I2603" si="258">+H2574+1</f>
        <v>12437</v>
      </c>
      <c r="L2574" s="1" t="s">
        <v>121</v>
      </c>
    </row>
    <row r="2575" spans="1:12" ht="15" hidden="1" customHeight="1" outlineLevel="2" x14ac:dyDescent="0.25">
      <c r="A2575" s="1"/>
      <c r="B2575" s="8" t="str">
        <f t="shared" si="254"/>
        <v>Current Demand- Channel 68</v>
      </c>
      <c r="C2575" s="1">
        <f t="shared" si="255"/>
        <v>68</v>
      </c>
      <c r="D2575" s="10">
        <f t="shared" si="256"/>
        <v>6795</v>
      </c>
      <c r="F2575" s="17">
        <v>5259</v>
      </c>
      <c r="G2575" s="11" t="s">
        <v>219</v>
      </c>
      <c r="H2575" s="10">
        <f t="shared" si="257"/>
        <v>12438</v>
      </c>
      <c r="I2575" s="11">
        <f t="shared" si="258"/>
        <v>12439</v>
      </c>
      <c r="L2575" s="1" t="s">
        <v>121</v>
      </c>
    </row>
    <row r="2576" spans="1:12" ht="15" hidden="1" customHeight="1" outlineLevel="2" x14ac:dyDescent="0.25">
      <c r="A2576" s="1"/>
      <c r="B2576" s="8" t="str">
        <f t="shared" si="254"/>
        <v>Current Demand- Channel 69</v>
      </c>
      <c r="C2576" s="1">
        <f t="shared" si="255"/>
        <v>69</v>
      </c>
      <c r="D2576" s="10">
        <f t="shared" si="256"/>
        <v>6796</v>
      </c>
      <c r="F2576" s="17">
        <v>5260</v>
      </c>
      <c r="G2576" s="11" t="s">
        <v>219</v>
      </c>
      <c r="H2576" s="10">
        <f t="shared" si="257"/>
        <v>12440</v>
      </c>
      <c r="I2576" s="11">
        <f t="shared" si="258"/>
        <v>12441</v>
      </c>
      <c r="L2576" s="1" t="s">
        <v>121</v>
      </c>
    </row>
    <row r="2577" spans="1:12" ht="15" hidden="1" customHeight="1" outlineLevel="2" x14ac:dyDescent="0.25">
      <c r="A2577" s="1"/>
      <c r="B2577" s="8" t="str">
        <f t="shared" si="254"/>
        <v>Current Demand- Channel 70</v>
      </c>
      <c r="C2577" s="1">
        <f t="shared" si="255"/>
        <v>70</v>
      </c>
      <c r="D2577" s="10">
        <f t="shared" si="256"/>
        <v>6797</v>
      </c>
      <c r="F2577" s="17">
        <v>5261</v>
      </c>
      <c r="G2577" s="11" t="s">
        <v>219</v>
      </c>
      <c r="H2577" s="10">
        <f t="shared" si="257"/>
        <v>12442</v>
      </c>
      <c r="I2577" s="11">
        <f t="shared" si="258"/>
        <v>12443</v>
      </c>
      <c r="L2577" s="1" t="s">
        <v>121</v>
      </c>
    </row>
    <row r="2578" spans="1:12" ht="15" hidden="1" customHeight="1" outlineLevel="2" x14ac:dyDescent="0.25">
      <c r="A2578" s="1"/>
      <c r="B2578" s="8" t="str">
        <f t="shared" si="254"/>
        <v>Current Demand- Channel 71</v>
      </c>
      <c r="C2578" s="1">
        <f t="shared" si="255"/>
        <v>71</v>
      </c>
      <c r="D2578" s="10">
        <f t="shared" si="256"/>
        <v>6798</v>
      </c>
      <c r="F2578" s="17">
        <v>5262</v>
      </c>
      <c r="G2578" s="11" t="s">
        <v>219</v>
      </c>
      <c r="H2578" s="10">
        <f t="shared" si="257"/>
        <v>12444</v>
      </c>
      <c r="I2578" s="11">
        <f t="shared" si="258"/>
        <v>12445</v>
      </c>
      <c r="L2578" s="1" t="s">
        <v>121</v>
      </c>
    </row>
    <row r="2579" spans="1:12" ht="15" hidden="1" customHeight="1" outlineLevel="2" x14ac:dyDescent="0.25">
      <c r="A2579" s="1"/>
      <c r="B2579" s="8" t="str">
        <f t="shared" si="254"/>
        <v>Current Demand- Channel 72</v>
      </c>
      <c r="C2579" s="1">
        <f t="shared" si="255"/>
        <v>72</v>
      </c>
      <c r="D2579" s="10">
        <f t="shared" si="256"/>
        <v>6799</v>
      </c>
      <c r="F2579" s="17">
        <v>5263</v>
      </c>
      <c r="G2579" s="11" t="s">
        <v>219</v>
      </c>
      <c r="H2579" s="10">
        <f t="shared" si="257"/>
        <v>12446</v>
      </c>
      <c r="I2579" s="11">
        <f t="shared" si="258"/>
        <v>12447</v>
      </c>
      <c r="L2579" s="1" t="s">
        <v>121</v>
      </c>
    </row>
    <row r="2580" spans="1:12" ht="15" hidden="1" customHeight="1" outlineLevel="2" x14ac:dyDescent="0.25">
      <c r="A2580" s="1"/>
      <c r="B2580" s="8" t="str">
        <f t="shared" si="254"/>
        <v>Current Demand- Channel 73</v>
      </c>
      <c r="C2580" s="1">
        <f t="shared" si="255"/>
        <v>73</v>
      </c>
      <c r="D2580" s="10">
        <f t="shared" si="256"/>
        <v>6800</v>
      </c>
      <c r="F2580" s="17">
        <v>5264</v>
      </c>
      <c r="G2580" s="11" t="s">
        <v>219</v>
      </c>
      <c r="H2580" s="10">
        <f t="shared" si="257"/>
        <v>12448</v>
      </c>
      <c r="I2580" s="11">
        <f t="shared" si="258"/>
        <v>12449</v>
      </c>
      <c r="L2580" s="1" t="s">
        <v>121</v>
      </c>
    </row>
    <row r="2581" spans="1:12" ht="15" hidden="1" customHeight="1" outlineLevel="2" x14ac:dyDescent="0.25">
      <c r="A2581" s="1"/>
      <c r="B2581" s="8" t="str">
        <f t="shared" si="254"/>
        <v>Current Demand- Channel 74</v>
      </c>
      <c r="C2581" s="1">
        <f t="shared" si="255"/>
        <v>74</v>
      </c>
      <c r="D2581" s="10">
        <f t="shared" si="256"/>
        <v>6801</v>
      </c>
      <c r="F2581" s="17">
        <v>5265</v>
      </c>
      <c r="G2581" s="11" t="s">
        <v>219</v>
      </c>
      <c r="H2581" s="10">
        <f t="shared" si="257"/>
        <v>12450</v>
      </c>
      <c r="I2581" s="11">
        <f t="shared" si="258"/>
        <v>12451</v>
      </c>
      <c r="L2581" s="1" t="s">
        <v>121</v>
      </c>
    </row>
    <row r="2582" spans="1:12" ht="15" hidden="1" customHeight="1" outlineLevel="2" x14ac:dyDescent="0.25">
      <c r="A2582" s="1"/>
      <c r="B2582" s="8" t="str">
        <f t="shared" si="254"/>
        <v>Current Demand- Channel 75</v>
      </c>
      <c r="C2582" s="1">
        <f t="shared" si="255"/>
        <v>75</v>
      </c>
      <c r="D2582" s="10">
        <f t="shared" si="256"/>
        <v>6802</v>
      </c>
      <c r="F2582" s="17">
        <v>5266</v>
      </c>
      <c r="G2582" s="11" t="s">
        <v>219</v>
      </c>
      <c r="H2582" s="10">
        <f t="shared" si="257"/>
        <v>12452</v>
      </c>
      <c r="I2582" s="11">
        <f t="shared" si="258"/>
        <v>12453</v>
      </c>
      <c r="L2582" s="1" t="s">
        <v>121</v>
      </c>
    </row>
    <row r="2583" spans="1:12" ht="15" hidden="1" customHeight="1" outlineLevel="2" x14ac:dyDescent="0.25">
      <c r="A2583" s="1"/>
      <c r="B2583" s="8" t="str">
        <f t="shared" si="254"/>
        <v>Current Demand- Channel 76</v>
      </c>
      <c r="C2583" s="1">
        <f t="shared" si="255"/>
        <v>76</v>
      </c>
      <c r="D2583" s="10">
        <f t="shared" si="256"/>
        <v>6803</v>
      </c>
      <c r="F2583" s="17">
        <v>5267</v>
      </c>
      <c r="G2583" s="11" t="s">
        <v>219</v>
      </c>
      <c r="H2583" s="10">
        <f t="shared" si="257"/>
        <v>12454</v>
      </c>
      <c r="I2583" s="11">
        <f t="shared" si="258"/>
        <v>12455</v>
      </c>
      <c r="L2583" s="1" t="s">
        <v>121</v>
      </c>
    </row>
    <row r="2584" spans="1:12" ht="15" hidden="1" customHeight="1" outlineLevel="2" x14ac:dyDescent="0.25">
      <c r="A2584" s="1"/>
      <c r="B2584" s="8" t="str">
        <f t="shared" si="254"/>
        <v>Current Demand- Channel 77</v>
      </c>
      <c r="C2584" s="1">
        <f t="shared" si="255"/>
        <v>77</v>
      </c>
      <c r="D2584" s="10">
        <f t="shared" si="256"/>
        <v>6804</v>
      </c>
      <c r="F2584" s="17">
        <v>5268</v>
      </c>
      <c r="G2584" s="11" t="s">
        <v>219</v>
      </c>
      <c r="H2584" s="10">
        <f t="shared" si="257"/>
        <v>12456</v>
      </c>
      <c r="I2584" s="11">
        <f t="shared" si="258"/>
        <v>12457</v>
      </c>
      <c r="L2584" s="1" t="s">
        <v>121</v>
      </c>
    </row>
    <row r="2585" spans="1:12" ht="15" hidden="1" customHeight="1" outlineLevel="2" x14ac:dyDescent="0.25">
      <c r="A2585" s="1"/>
      <c r="B2585" s="8" t="str">
        <f t="shared" si="254"/>
        <v>Current Demand- Channel 78</v>
      </c>
      <c r="C2585" s="1">
        <f t="shared" si="255"/>
        <v>78</v>
      </c>
      <c r="D2585" s="10">
        <f t="shared" si="256"/>
        <v>6805</v>
      </c>
      <c r="F2585" s="17">
        <v>5269</v>
      </c>
      <c r="G2585" s="11" t="s">
        <v>219</v>
      </c>
      <c r="H2585" s="10">
        <f t="shared" si="257"/>
        <v>12458</v>
      </c>
      <c r="I2585" s="11">
        <f t="shared" si="258"/>
        <v>12459</v>
      </c>
      <c r="L2585" s="1" t="s">
        <v>121</v>
      </c>
    </row>
    <row r="2586" spans="1:12" ht="15" hidden="1" customHeight="1" outlineLevel="2" x14ac:dyDescent="0.25">
      <c r="A2586" s="1"/>
      <c r="B2586" s="8" t="str">
        <f t="shared" si="254"/>
        <v>Current Demand- Channel 79</v>
      </c>
      <c r="C2586" s="1">
        <f t="shared" si="255"/>
        <v>79</v>
      </c>
      <c r="D2586" s="10">
        <f t="shared" si="256"/>
        <v>6806</v>
      </c>
      <c r="F2586" s="17">
        <v>5270</v>
      </c>
      <c r="G2586" s="11" t="s">
        <v>219</v>
      </c>
      <c r="H2586" s="10">
        <f t="shared" si="257"/>
        <v>12460</v>
      </c>
      <c r="I2586" s="11">
        <f t="shared" si="258"/>
        <v>12461</v>
      </c>
      <c r="L2586" s="1" t="s">
        <v>121</v>
      </c>
    </row>
    <row r="2587" spans="1:12" ht="15" hidden="1" customHeight="1" outlineLevel="2" x14ac:dyDescent="0.25">
      <c r="A2587" s="1"/>
      <c r="B2587" s="8" t="str">
        <f t="shared" si="254"/>
        <v>Current Demand- Channel 80</v>
      </c>
      <c r="C2587" s="1">
        <f t="shared" si="255"/>
        <v>80</v>
      </c>
      <c r="D2587" s="10">
        <f t="shared" si="256"/>
        <v>6807</v>
      </c>
      <c r="F2587" s="17">
        <v>5271</v>
      </c>
      <c r="G2587" s="11" t="s">
        <v>219</v>
      </c>
      <c r="H2587" s="10">
        <f t="shared" si="257"/>
        <v>12462</v>
      </c>
      <c r="I2587" s="11">
        <f t="shared" si="258"/>
        <v>12463</v>
      </c>
      <c r="L2587" s="1" t="s">
        <v>121</v>
      </c>
    </row>
    <row r="2588" spans="1:12" ht="15" hidden="1" customHeight="1" outlineLevel="2" x14ac:dyDescent="0.25">
      <c r="A2588" s="1"/>
      <c r="B2588" s="8" t="str">
        <f t="shared" si="254"/>
        <v>Current Demand- Channel 81</v>
      </c>
      <c r="C2588" s="1">
        <f t="shared" si="255"/>
        <v>81</v>
      </c>
      <c r="D2588" s="10">
        <f t="shared" si="256"/>
        <v>6808</v>
      </c>
      <c r="F2588" s="17">
        <v>5272</v>
      </c>
      <c r="G2588" s="11" t="s">
        <v>219</v>
      </c>
      <c r="H2588" s="10">
        <f t="shared" si="257"/>
        <v>12464</v>
      </c>
      <c r="I2588" s="11">
        <f t="shared" si="258"/>
        <v>12465</v>
      </c>
      <c r="L2588" s="1" t="s">
        <v>121</v>
      </c>
    </row>
    <row r="2589" spans="1:12" ht="15" hidden="1" customHeight="1" outlineLevel="2" x14ac:dyDescent="0.25">
      <c r="A2589" s="1"/>
      <c r="B2589" s="8" t="str">
        <f t="shared" si="254"/>
        <v>Current Demand- Channel 82</v>
      </c>
      <c r="C2589" s="1">
        <f t="shared" si="255"/>
        <v>82</v>
      </c>
      <c r="D2589" s="10">
        <f t="shared" si="256"/>
        <v>6809</v>
      </c>
      <c r="F2589" s="17">
        <v>5273</v>
      </c>
      <c r="G2589" s="11" t="s">
        <v>219</v>
      </c>
      <c r="H2589" s="10">
        <f t="shared" si="257"/>
        <v>12466</v>
      </c>
      <c r="I2589" s="11">
        <f t="shared" si="258"/>
        <v>12467</v>
      </c>
      <c r="L2589" s="1" t="s">
        <v>121</v>
      </c>
    </row>
    <row r="2590" spans="1:12" ht="15" hidden="1" customHeight="1" outlineLevel="2" x14ac:dyDescent="0.25">
      <c r="A2590" s="1"/>
      <c r="B2590" s="8" t="str">
        <f t="shared" si="254"/>
        <v>Current Demand- Channel 83</v>
      </c>
      <c r="C2590" s="1">
        <f t="shared" si="255"/>
        <v>83</v>
      </c>
      <c r="D2590" s="10">
        <f t="shared" si="256"/>
        <v>6810</v>
      </c>
      <c r="F2590" s="17">
        <v>5274</v>
      </c>
      <c r="G2590" s="11" t="s">
        <v>219</v>
      </c>
      <c r="H2590" s="10">
        <f t="shared" si="257"/>
        <v>12468</v>
      </c>
      <c r="I2590" s="11">
        <f t="shared" si="258"/>
        <v>12469</v>
      </c>
      <c r="L2590" s="1" t="s">
        <v>121</v>
      </c>
    </row>
    <row r="2591" spans="1:12" ht="15" hidden="1" customHeight="1" outlineLevel="2" x14ac:dyDescent="0.25">
      <c r="A2591" s="1"/>
      <c r="B2591" s="8" t="str">
        <f t="shared" si="254"/>
        <v>Current Demand- Channel 84</v>
      </c>
      <c r="C2591" s="1">
        <f t="shared" si="255"/>
        <v>84</v>
      </c>
      <c r="D2591" s="10">
        <f t="shared" si="256"/>
        <v>6811</v>
      </c>
      <c r="F2591" s="17">
        <v>5275</v>
      </c>
      <c r="G2591" s="11" t="s">
        <v>219</v>
      </c>
      <c r="H2591" s="10">
        <f t="shared" si="257"/>
        <v>12470</v>
      </c>
      <c r="I2591" s="11">
        <f t="shared" si="258"/>
        <v>12471</v>
      </c>
      <c r="L2591" s="1" t="s">
        <v>121</v>
      </c>
    </row>
    <row r="2592" spans="1:12" ht="15" hidden="1" customHeight="1" outlineLevel="2" x14ac:dyDescent="0.25">
      <c r="A2592" s="1"/>
      <c r="B2592" s="8" t="str">
        <f t="shared" si="254"/>
        <v>Current Demand- Channel 85</v>
      </c>
      <c r="C2592" s="1">
        <f t="shared" si="255"/>
        <v>85</v>
      </c>
      <c r="D2592" s="10">
        <f t="shared" si="256"/>
        <v>6812</v>
      </c>
      <c r="F2592" s="17">
        <v>5276</v>
      </c>
      <c r="G2592" s="11" t="s">
        <v>219</v>
      </c>
      <c r="H2592" s="10">
        <f t="shared" si="257"/>
        <v>12472</v>
      </c>
      <c r="I2592" s="11">
        <f t="shared" si="258"/>
        <v>12473</v>
      </c>
      <c r="L2592" s="1" t="s">
        <v>121</v>
      </c>
    </row>
    <row r="2593" spans="1:16" ht="15" hidden="1" customHeight="1" outlineLevel="2" x14ac:dyDescent="0.25">
      <c r="A2593" s="1"/>
      <c r="B2593" s="8" t="str">
        <f t="shared" si="254"/>
        <v>Current Demand- Channel 86</v>
      </c>
      <c r="C2593" s="1">
        <f t="shared" si="255"/>
        <v>86</v>
      </c>
      <c r="D2593" s="10">
        <f t="shared" si="256"/>
        <v>6813</v>
      </c>
      <c r="F2593" s="17">
        <v>5277</v>
      </c>
      <c r="G2593" s="11" t="s">
        <v>219</v>
      </c>
      <c r="H2593" s="10">
        <f t="shared" si="257"/>
        <v>12474</v>
      </c>
      <c r="I2593" s="11">
        <f t="shared" si="258"/>
        <v>12475</v>
      </c>
      <c r="L2593" s="1" t="s">
        <v>121</v>
      </c>
    </row>
    <row r="2594" spans="1:16" ht="15" hidden="1" customHeight="1" outlineLevel="2" x14ac:dyDescent="0.25">
      <c r="A2594" s="1"/>
      <c r="B2594" s="8" t="str">
        <f t="shared" si="254"/>
        <v>Current Demand- Channel 87</v>
      </c>
      <c r="C2594" s="1">
        <f t="shared" si="255"/>
        <v>87</v>
      </c>
      <c r="D2594" s="10">
        <f t="shared" si="256"/>
        <v>6814</v>
      </c>
      <c r="F2594" s="17">
        <v>5278</v>
      </c>
      <c r="G2594" s="11" t="s">
        <v>219</v>
      </c>
      <c r="H2594" s="10">
        <f t="shared" si="257"/>
        <v>12476</v>
      </c>
      <c r="I2594" s="11">
        <f t="shared" si="258"/>
        <v>12477</v>
      </c>
      <c r="L2594" s="1" t="s">
        <v>121</v>
      </c>
    </row>
    <row r="2595" spans="1:16" ht="15" hidden="1" customHeight="1" outlineLevel="2" x14ac:dyDescent="0.25">
      <c r="A2595" s="1"/>
      <c r="B2595" s="8" t="str">
        <f t="shared" si="254"/>
        <v>Current Demand- Channel 88</v>
      </c>
      <c r="C2595" s="1">
        <f t="shared" si="255"/>
        <v>88</v>
      </c>
      <c r="D2595" s="10">
        <f t="shared" si="256"/>
        <v>6815</v>
      </c>
      <c r="F2595" s="17">
        <v>5279</v>
      </c>
      <c r="G2595" s="11" t="s">
        <v>219</v>
      </c>
      <c r="H2595" s="10">
        <f t="shared" si="257"/>
        <v>12478</v>
      </c>
      <c r="I2595" s="11">
        <f t="shared" si="258"/>
        <v>12479</v>
      </c>
      <c r="L2595" s="1" t="s">
        <v>121</v>
      </c>
    </row>
    <row r="2596" spans="1:16" ht="15" hidden="1" customHeight="1" outlineLevel="2" x14ac:dyDescent="0.25">
      <c r="A2596" s="1"/>
      <c r="B2596" s="8" t="str">
        <f t="shared" si="254"/>
        <v>Current Demand- Channel 89</v>
      </c>
      <c r="C2596" s="1">
        <f t="shared" si="255"/>
        <v>89</v>
      </c>
      <c r="D2596" s="10">
        <f t="shared" si="256"/>
        <v>6816</v>
      </c>
      <c r="F2596" s="17">
        <v>5280</v>
      </c>
      <c r="G2596" s="11" t="s">
        <v>219</v>
      </c>
      <c r="H2596" s="10">
        <f t="shared" si="257"/>
        <v>12480</v>
      </c>
      <c r="I2596" s="11">
        <f t="shared" si="258"/>
        <v>12481</v>
      </c>
      <c r="L2596" s="1" t="s">
        <v>121</v>
      </c>
    </row>
    <row r="2597" spans="1:16" ht="15" hidden="1" customHeight="1" outlineLevel="2" x14ac:dyDescent="0.25">
      <c r="A2597" s="1"/>
      <c r="B2597" s="8" t="str">
        <f t="shared" si="254"/>
        <v>Current Demand- Channel 90</v>
      </c>
      <c r="C2597" s="1">
        <f t="shared" si="255"/>
        <v>90</v>
      </c>
      <c r="D2597" s="10">
        <f t="shared" si="256"/>
        <v>6817</v>
      </c>
      <c r="F2597" s="17">
        <v>5281</v>
      </c>
      <c r="G2597" s="11" t="s">
        <v>219</v>
      </c>
      <c r="H2597" s="10">
        <f t="shared" si="257"/>
        <v>12482</v>
      </c>
      <c r="I2597" s="11">
        <f t="shared" si="258"/>
        <v>12483</v>
      </c>
      <c r="L2597" s="1" t="s">
        <v>121</v>
      </c>
    </row>
    <row r="2598" spans="1:16" ht="15" hidden="1" customHeight="1" outlineLevel="2" x14ac:dyDescent="0.25">
      <c r="A2598" s="1"/>
      <c r="B2598" s="8" t="str">
        <f t="shared" si="254"/>
        <v>Current Demand- Channel 91</v>
      </c>
      <c r="C2598" s="1">
        <f t="shared" si="255"/>
        <v>91</v>
      </c>
      <c r="D2598" s="10">
        <f t="shared" si="256"/>
        <v>6818</v>
      </c>
      <c r="F2598" s="17">
        <v>5282</v>
      </c>
      <c r="G2598" s="11" t="s">
        <v>219</v>
      </c>
      <c r="H2598" s="10">
        <f t="shared" si="257"/>
        <v>12484</v>
      </c>
      <c r="I2598" s="11">
        <f t="shared" si="258"/>
        <v>12485</v>
      </c>
      <c r="L2598" s="1" t="s">
        <v>121</v>
      </c>
    </row>
    <row r="2599" spans="1:16" ht="15" hidden="1" customHeight="1" outlineLevel="2" x14ac:dyDescent="0.25">
      <c r="A2599" s="1"/>
      <c r="B2599" s="8" t="str">
        <f t="shared" si="254"/>
        <v>Current Demand- Channel 92</v>
      </c>
      <c r="C2599" s="1">
        <f t="shared" si="255"/>
        <v>92</v>
      </c>
      <c r="D2599" s="10">
        <f t="shared" si="256"/>
        <v>6819</v>
      </c>
      <c r="F2599" s="17">
        <v>5283</v>
      </c>
      <c r="G2599" s="11" t="s">
        <v>219</v>
      </c>
      <c r="H2599" s="10">
        <f t="shared" si="257"/>
        <v>12486</v>
      </c>
      <c r="I2599" s="11">
        <f t="shared" si="258"/>
        <v>12487</v>
      </c>
      <c r="L2599" s="1" t="s">
        <v>121</v>
      </c>
    </row>
    <row r="2600" spans="1:16" ht="15" hidden="1" customHeight="1" outlineLevel="2" x14ac:dyDescent="0.25">
      <c r="A2600" s="1"/>
      <c r="B2600" s="8" t="str">
        <f t="shared" si="254"/>
        <v>Current Demand- Channel 93</v>
      </c>
      <c r="C2600" s="1">
        <f t="shared" si="255"/>
        <v>93</v>
      </c>
      <c r="D2600" s="10">
        <f t="shared" si="256"/>
        <v>6820</v>
      </c>
      <c r="F2600" s="17">
        <v>5284</v>
      </c>
      <c r="G2600" s="11" t="s">
        <v>219</v>
      </c>
      <c r="H2600" s="10">
        <f t="shared" si="257"/>
        <v>12488</v>
      </c>
      <c r="I2600" s="11">
        <f t="shared" si="258"/>
        <v>12489</v>
      </c>
      <c r="L2600" s="1" t="s">
        <v>121</v>
      </c>
    </row>
    <row r="2601" spans="1:16" ht="15" hidden="1" customHeight="1" outlineLevel="2" x14ac:dyDescent="0.25">
      <c r="A2601" s="1"/>
      <c r="B2601" s="8" t="str">
        <f t="shared" si="254"/>
        <v>Current Demand- Channel 94</v>
      </c>
      <c r="C2601" s="1">
        <f t="shared" si="255"/>
        <v>94</v>
      </c>
      <c r="D2601" s="10">
        <f t="shared" si="256"/>
        <v>6821</v>
      </c>
      <c r="F2601" s="17">
        <v>5285</v>
      </c>
      <c r="G2601" s="11" t="s">
        <v>219</v>
      </c>
      <c r="H2601" s="10">
        <f t="shared" si="257"/>
        <v>12490</v>
      </c>
      <c r="I2601" s="11">
        <f t="shared" si="258"/>
        <v>12491</v>
      </c>
      <c r="L2601" s="1" t="s">
        <v>121</v>
      </c>
    </row>
    <row r="2602" spans="1:16" ht="15" hidden="1" customHeight="1" outlineLevel="2" x14ac:dyDescent="0.25">
      <c r="A2602" s="1"/>
      <c r="B2602" s="8" t="str">
        <f t="shared" si="254"/>
        <v>Current Demand- Channel 95</v>
      </c>
      <c r="C2602" s="1">
        <f t="shared" si="255"/>
        <v>95</v>
      </c>
      <c r="D2602" s="10">
        <f t="shared" si="256"/>
        <v>6822</v>
      </c>
      <c r="F2602" s="17">
        <v>5286</v>
      </c>
      <c r="G2602" s="11" t="s">
        <v>219</v>
      </c>
      <c r="H2602" s="10">
        <f t="shared" si="257"/>
        <v>12492</v>
      </c>
      <c r="I2602" s="11">
        <f t="shared" si="258"/>
        <v>12493</v>
      </c>
      <c r="L2602" s="1" t="s">
        <v>121</v>
      </c>
    </row>
    <row r="2603" spans="1:16" ht="15" hidden="1" customHeight="1" outlineLevel="2" x14ac:dyDescent="0.25">
      <c r="A2603" s="1"/>
      <c r="B2603" s="8" t="str">
        <f t="shared" si="254"/>
        <v>Current Demand- Channel 96</v>
      </c>
      <c r="C2603" s="1">
        <f t="shared" si="255"/>
        <v>96</v>
      </c>
      <c r="D2603" s="10">
        <f t="shared" si="256"/>
        <v>6823</v>
      </c>
      <c r="F2603" s="17">
        <v>5287</v>
      </c>
      <c r="G2603" s="11" t="s">
        <v>219</v>
      </c>
      <c r="H2603" s="10">
        <f t="shared" si="257"/>
        <v>12494</v>
      </c>
      <c r="I2603" s="11">
        <f t="shared" si="258"/>
        <v>12495</v>
      </c>
      <c r="L2603" s="1" t="s">
        <v>121</v>
      </c>
    </row>
    <row r="2604" spans="1:16" ht="15" outlineLevel="1" collapsed="1" x14ac:dyDescent="0.25">
      <c r="A2604" s="1"/>
    </row>
    <row r="2605" spans="1:16" s="9" customFormat="1" outlineLevel="1" x14ac:dyDescent="0.25">
      <c r="A2605" s="7"/>
      <c r="B2605" s="8" t="s">
        <v>94</v>
      </c>
      <c r="C2605" s="8"/>
      <c r="D2605" s="10">
        <f>E2507+1</f>
        <v>6824</v>
      </c>
      <c r="E2605" s="1">
        <f>D2701</f>
        <v>6919</v>
      </c>
      <c r="F2605" s="17" t="s">
        <v>255</v>
      </c>
      <c r="G2605" s="11" t="s">
        <v>219</v>
      </c>
      <c r="H2605" s="10">
        <f>I2507+1</f>
        <v>12496</v>
      </c>
      <c r="I2605" s="11">
        <f>I2701</f>
        <v>12687</v>
      </c>
      <c r="J2605" s="1"/>
      <c r="K2605" s="11"/>
      <c r="L2605" s="1" t="s">
        <v>121</v>
      </c>
      <c r="M2605" s="1"/>
      <c r="N2605" s="1"/>
      <c r="O2605" s="1"/>
      <c r="P2605" s="8"/>
    </row>
    <row r="2606" spans="1:16" ht="15.75" hidden="1" customHeight="1" outlineLevel="2" x14ac:dyDescent="0.25">
      <c r="B2606" s="8" t="str">
        <f>CONCATENATE("kW Demand- Channel ",C2606)</f>
        <v>kW Demand- Channel 1</v>
      </c>
      <c r="C2606" s="1">
        <v>1</v>
      </c>
      <c r="D2606" s="10">
        <f>D2605</f>
        <v>6824</v>
      </c>
      <c r="F2606" s="17">
        <v>5096</v>
      </c>
      <c r="G2606" s="11" t="s">
        <v>219</v>
      </c>
      <c r="H2606" s="10">
        <f>H2605</f>
        <v>12496</v>
      </c>
      <c r="I2606" s="11">
        <f>+H2606+1</f>
        <v>12497</v>
      </c>
      <c r="L2606" s="1" t="s">
        <v>121</v>
      </c>
    </row>
    <row r="2607" spans="1:16" ht="15.75" hidden="1" customHeight="1" outlineLevel="2" x14ac:dyDescent="0.25">
      <c r="B2607" s="8" t="str">
        <f t="shared" ref="B2607:B2670" si="259">CONCATENATE("kW Demand- Channel ",C2607)</f>
        <v>kW Demand- Channel 2</v>
      </c>
      <c r="C2607" s="1">
        <f t="shared" ref="C2607:C2638" si="260">C2606+1</f>
        <v>2</v>
      </c>
      <c r="D2607" s="10">
        <f t="shared" ref="D2607:D2638" si="261">D2606+1</f>
        <v>6825</v>
      </c>
      <c r="F2607" s="17">
        <v>5097</v>
      </c>
      <c r="G2607" s="11" t="s">
        <v>219</v>
      </c>
      <c r="H2607" s="10">
        <f>I2606+1</f>
        <v>12498</v>
      </c>
      <c r="I2607" s="11">
        <f>+H2607+1</f>
        <v>12499</v>
      </c>
      <c r="L2607" s="1" t="s">
        <v>121</v>
      </c>
    </row>
    <row r="2608" spans="1:16" ht="15.75" hidden="1" customHeight="1" outlineLevel="2" x14ac:dyDescent="0.25">
      <c r="B2608" s="8" t="str">
        <f t="shared" si="259"/>
        <v>kW Demand- Channel 3</v>
      </c>
      <c r="C2608" s="1">
        <f t="shared" si="260"/>
        <v>3</v>
      </c>
      <c r="D2608" s="10">
        <f t="shared" si="261"/>
        <v>6826</v>
      </c>
      <c r="F2608" s="17">
        <v>5098</v>
      </c>
      <c r="G2608" s="11" t="s">
        <v>219</v>
      </c>
      <c r="H2608" s="10">
        <f t="shared" ref="H2608:H2671" si="262">I2607+1</f>
        <v>12500</v>
      </c>
      <c r="I2608" s="11">
        <f t="shared" ref="I2608:I2671" si="263">+H2608+1</f>
        <v>12501</v>
      </c>
      <c r="L2608" s="1" t="s">
        <v>121</v>
      </c>
    </row>
    <row r="2609" spans="1:12" ht="15.75" hidden="1" customHeight="1" outlineLevel="2" x14ac:dyDescent="0.25">
      <c r="B2609" s="8" t="str">
        <f t="shared" si="259"/>
        <v>kW Demand- Channel 4</v>
      </c>
      <c r="C2609" s="1">
        <f t="shared" si="260"/>
        <v>4</v>
      </c>
      <c r="D2609" s="10">
        <f t="shared" si="261"/>
        <v>6827</v>
      </c>
      <c r="F2609" s="17">
        <v>5099</v>
      </c>
      <c r="G2609" s="11" t="s">
        <v>219</v>
      </c>
      <c r="H2609" s="10">
        <f t="shared" si="262"/>
        <v>12502</v>
      </c>
      <c r="I2609" s="11">
        <f t="shared" si="263"/>
        <v>12503</v>
      </c>
      <c r="L2609" s="1" t="s">
        <v>121</v>
      </c>
    </row>
    <row r="2610" spans="1:12" ht="15.75" hidden="1" customHeight="1" outlineLevel="2" x14ac:dyDescent="0.25">
      <c r="B2610" s="8" t="str">
        <f t="shared" si="259"/>
        <v>kW Demand- Channel 5</v>
      </c>
      <c r="C2610" s="1">
        <f t="shared" si="260"/>
        <v>5</v>
      </c>
      <c r="D2610" s="10">
        <f t="shared" si="261"/>
        <v>6828</v>
      </c>
      <c r="F2610" s="17">
        <v>5100</v>
      </c>
      <c r="G2610" s="11" t="s">
        <v>219</v>
      </c>
      <c r="H2610" s="10">
        <f t="shared" si="262"/>
        <v>12504</v>
      </c>
      <c r="I2610" s="11">
        <f t="shared" si="263"/>
        <v>12505</v>
      </c>
      <c r="L2610" s="1" t="s">
        <v>121</v>
      </c>
    </row>
    <row r="2611" spans="1:12" ht="15.75" hidden="1" customHeight="1" outlineLevel="2" x14ac:dyDescent="0.25">
      <c r="B2611" s="8" t="str">
        <f t="shared" si="259"/>
        <v>kW Demand- Channel 6</v>
      </c>
      <c r="C2611" s="1">
        <f t="shared" si="260"/>
        <v>6</v>
      </c>
      <c r="D2611" s="10">
        <f t="shared" si="261"/>
        <v>6829</v>
      </c>
      <c r="F2611" s="17">
        <v>5101</v>
      </c>
      <c r="G2611" s="11" t="s">
        <v>219</v>
      </c>
      <c r="H2611" s="10">
        <f t="shared" si="262"/>
        <v>12506</v>
      </c>
      <c r="I2611" s="11">
        <f t="shared" si="263"/>
        <v>12507</v>
      </c>
      <c r="L2611" s="1" t="s">
        <v>121</v>
      </c>
    </row>
    <row r="2612" spans="1:12" ht="15.75" hidden="1" customHeight="1" outlineLevel="2" x14ac:dyDescent="0.25">
      <c r="B2612" s="8" t="str">
        <f t="shared" si="259"/>
        <v>kW Demand- Channel 7</v>
      </c>
      <c r="C2612" s="1">
        <f t="shared" si="260"/>
        <v>7</v>
      </c>
      <c r="D2612" s="10">
        <f t="shared" si="261"/>
        <v>6830</v>
      </c>
      <c r="F2612" s="17">
        <v>5102</v>
      </c>
      <c r="G2612" s="11" t="s">
        <v>219</v>
      </c>
      <c r="H2612" s="10">
        <f t="shared" si="262"/>
        <v>12508</v>
      </c>
      <c r="I2612" s="11">
        <f t="shared" si="263"/>
        <v>12509</v>
      </c>
      <c r="L2612" s="1" t="s">
        <v>121</v>
      </c>
    </row>
    <row r="2613" spans="1:12" ht="15.75" hidden="1" customHeight="1" outlineLevel="2" x14ac:dyDescent="0.25">
      <c r="B2613" s="8" t="str">
        <f t="shared" si="259"/>
        <v>kW Demand- Channel 8</v>
      </c>
      <c r="C2613" s="1">
        <f t="shared" si="260"/>
        <v>8</v>
      </c>
      <c r="D2613" s="10">
        <f t="shared" si="261"/>
        <v>6831</v>
      </c>
      <c r="F2613" s="17">
        <v>5103</v>
      </c>
      <c r="G2613" s="11" t="s">
        <v>219</v>
      </c>
      <c r="H2613" s="10">
        <f t="shared" si="262"/>
        <v>12510</v>
      </c>
      <c r="I2613" s="11">
        <f t="shared" si="263"/>
        <v>12511</v>
      </c>
      <c r="L2613" s="1" t="s">
        <v>121</v>
      </c>
    </row>
    <row r="2614" spans="1:12" ht="15.75" hidden="1" customHeight="1" outlineLevel="2" x14ac:dyDescent="0.25">
      <c r="B2614" s="8" t="str">
        <f t="shared" si="259"/>
        <v>kW Demand- Channel 9</v>
      </c>
      <c r="C2614" s="1">
        <f t="shared" si="260"/>
        <v>9</v>
      </c>
      <c r="D2614" s="10">
        <f t="shared" si="261"/>
        <v>6832</v>
      </c>
      <c r="F2614" s="17">
        <v>5104</v>
      </c>
      <c r="G2614" s="11" t="s">
        <v>219</v>
      </c>
      <c r="H2614" s="10">
        <f t="shared" si="262"/>
        <v>12512</v>
      </c>
      <c r="I2614" s="11">
        <f t="shared" si="263"/>
        <v>12513</v>
      </c>
      <c r="L2614" s="1" t="s">
        <v>121</v>
      </c>
    </row>
    <row r="2615" spans="1:12" ht="15.75" hidden="1" customHeight="1" outlineLevel="2" x14ac:dyDescent="0.25">
      <c r="B2615" s="8" t="str">
        <f t="shared" si="259"/>
        <v>kW Demand- Channel 10</v>
      </c>
      <c r="C2615" s="1">
        <f t="shared" si="260"/>
        <v>10</v>
      </c>
      <c r="D2615" s="10">
        <f t="shared" si="261"/>
        <v>6833</v>
      </c>
      <c r="F2615" s="17">
        <v>5105</v>
      </c>
      <c r="G2615" s="11" t="s">
        <v>219</v>
      </c>
      <c r="H2615" s="10">
        <f t="shared" si="262"/>
        <v>12514</v>
      </c>
      <c r="I2615" s="11">
        <f t="shared" si="263"/>
        <v>12515</v>
      </c>
      <c r="L2615" s="1" t="s">
        <v>121</v>
      </c>
    </row>
    <row r="2616" spans="1:12" ht="15.75" hidden="1" customHeight="1" outlineLevel="2" x14ac:dyDescent="0.25">
      <c r="B2616" s="8" t="str">
        <f t="shared" si="259"/>
        <v>kW Demand- Channel 11</v>
      </c>
      <c r="C2616" s="1">
        <f t="shared" si="260"/>
        <v>11</v>
      </c>
      <c r="D2616" s="10">
        <f t="shared" si="261"/>
        <v>6834</v>
      </c>
      <c r="F2616" s="17">
        <v>5106</v>
      </c>
      <c r="G2616" s="11" t="s">
        <v>219</v>
      </c>
      <c r="H2616" s="10">
        <f t="shared" si="262"/>
        <v>12516</v>
      </c>
      <c r="I2616" s="11">
        <f t="shared" si="263"/>
        <v>12517</v>
      </c>
      <c r="L2616" s="1" t="s">
        <v>121</v>
      </c>
    </row>
    <row r="2617" spans="1:12" ht="15.75" hidden="1" customHeight="1" outlineLevel="2" x14ac:dyDescent="0.25">
      <c r="B2617" s="8" t="str">
        <f t="shared" si="259"/>
        <v>kW Demand- Channel 12</v>
      </c>
      <c r="C2617" s="1">
        <f t="shared" si="260"/>
        <v>12</v>
      </c>
      <c r="D2617" s="10">
        <f t="shared" si="261"/>
        <v>6835</v>
      </c>
      <c r="F2617" s="17">
        <v>5107</v>
      </c>
      <c r="G2617" s="11" t="s">
        <v>219</v>
      </c>
      <c r="H2617" s="10">
        <f t="shared" si="262"/>
        <v>12518</v>
      </c>
      <c r="I2617" s="11">
        <f t="shared" si="263"/>
        <v>12519</v>
      </c>
      <c r="L2617" s="1" t="s">
        <v>121</v>
      </c>
    </row>
    <row r="2618" spans="1:12" ht="15.75" hidden="1" customHeight="1" outlineLevel="2" x14ac:dyDescent="0.25">
      <c r="B2618" s="8" t="str">
        <f t="shared" si="259"/>
        <v>kW Demand- Channel 13</v>
      </c>
      <c r="C2618" s="1">
        <f t="shared" si="260"/>
        <v>13</v>
      </c>
      <c r="D2618" s="10">
        <f t="shared" si="261"/>
        <v>6836</v>
      </c>
      <c r="F2618" s="17">
        <v>5108</v>
      </c>
      <c r="G2618" s="11" t="s">
        <v>219</v>
      </c>
      <c r="H2618" s="10">
        <f t="shared" si="262"/>
        <v>12520</v>
      </c>
      <c r="I2618" s="11">
        <f t="shared" si="263"/>
        <v>12521</v>
      </c>
      <c r="L2618" s="1" t="s">
        <v>121</v>
      </c>
    </row>
    <row r="2619" spans="1:12" ht="15.75" hidden="1" customHeight="1" outlineLevel="2" x14ac:dyDescent="0.25">
      <c r="B2619" s="8" t="str">
        <f t="shared" si="259"/>
        <v>kW Demand- Channel 14</v>
      </c>
      <c r="C2619" s="1">
        <f t="shared" si="260"/>
        <v>14</v>
      </c>
      <c r="D2619" s="10">
        <f t="shared" si="261"/>
        <v>6837</v>
      </c>
      <c r="F2619" s="17">
        <v>5109</v>
      </c>
      <c r="G2619" s="11" t="s">
        <v>219</v>
      </c>
      <c r="H2619" s="10">
        <f t="shared" si="262"/>
        <v>12522</v>
      </c>
      <c r="I2619" s="11">
        <f t="shared" si="263"/>
        <v>12523</v>
      </c>
      <c r="L2619" s="1" t="s">
        <v>121</v>
      </c>
    </row>
    <row r="2620" spans="1:12" ht="15.75" hidden="1" customHeight="1" outlineLevel="2" x14ac:dyDescent="0.25">
      <c r="B2620" s="8" t="str">
        <f t="shared" si="259"/>
        <v>kW Demand- Channel 15</v>
      </c>
      <c r="C2620" s="1">
        <f t="shared" si="260"/>
        <v>15</v>
      </c>
      <c r="D2620" s="10">
        <f t="shared" si="261"/>
        <v>6838</v>
      </c>
      <c r="F2620" s="17">
        <v>5110</v>
      </c>
      <c r="G2620" s="11" t="s">
        <v>219</v>
      </c>
      <c r="H2620" s="10">
        <f t="shared" si="262"/>
        <v>12524</v>
      </c>
      <c r="I2620" s="11">
        <f t="shared" si="263"/>
        <v>12525</v>
      </c>
      <c r="L2620" s="1" t="s">
        <v>121</v>
      </c>
    </row>
    <row r="2621" spans="1:12" ht="15" hidden="1" customHeight="1" outlineLevel="2" x14ac:dyDescent="0.25">
      <c r="A2621" s="1"/>
      <c r="B2621" s="8" t="str">
        <f t="shared" si="259"/>
        <v>kW Demand- Channel 16</v>
      </c>
      <c r="C2621" s="1">
        <f t="shared" si="260"/>
        <v>16</v>
      </c>
      <c r="D2621" s="10">
        <f t="shared" si="261"/>
        <v>6839</v>
      </c>
      <c r="F2621" s="17">
        <v>5111</v>
      </c>
      <c r="G2621" s="11" t="s">
        <v>219</v>
      </c>
      <c r="H2621" s="10">
        <f t="shared" si="262"/>
        <v>12526</v>
      </c>
      <c r="I2621" s="11">
        <f t="shared" si="263"/>
        <v>12527</v>
      </c>
      <c r="L2621" s="1" t="s">
        <v>121</v>
      </c>
    </row>
    <row r="2622" spans="1:12" ht="15" hidden="1" customHeight="1" outlineLevel="2" x14ac:dyDescent="0.25">
      <c r="A2622" s="1"/>
      <c r="B2622" s="8" t="str">
        <f t="shared" si="259"/>
        <v>kW Demand- Channel 17</v>
      </c>
      <c r="C2622" s="1">
        <f t="shared" si="260"/>
        <v>17</v>
      </c>
      <c r="D2622" s="10">
        <f t="shared" si="261"/>
        <v>6840</v>
      </c>
      <c r="F2622" s="17">
        <v>5112</v>
      </c>
      <c r="G2622" s="11" t="s">
        <v>219</v>
      </c>
      <c r="H2622" s="10">
        <f t="shared" si="262"/>
        <v>12528</v>
      </c>
      <c r="I2622" s="11">
        <f t="shared" si="263"/>
        <v>12529</v>
      </c>
      <c r="L2622" s="1" t="s">
        <v>121</v>
      </c>
    </row>
    <row r="2623" spans="1:12" ht="15" hidden="1" customHeight="1" outlineLevel="2" x14ac:dyDescent="0.25">
      <c r="A2623" s="1"/>
      <c r="B2623" s="8" t="str">
        <f t="shared" si="259"/>
        <v>kW Demand- Channel 18</v>
      </c>
      <c r="C2623" s="1">
        <f t="shared" si="260"/>
        <v>18</v>
      </c>
      <c r="D2623" s="10">
        <f t="shared" si="261"/>
        <v>6841</v>
      </c>
      <c r="F2623" s="17">
        <v>5113</v>
      </c>
      <c r="G2623" s="11" t="s">
        <v>219</v>
      </c>
      <c r="H2623" s="10">
        <f t="shared" si="262"/>
        <v>12530</v>
      </c>
      <c r="I2623" s="11">
        <f t="shared" si="263"/>
        <v>12531</v>
      </c>
      <c r="L2623" s="1" t="s">
        <v>121</v>
      </c>
    </row>
    <row r="2624" spans="1:12" ht="15" hidden="1" customHeight="1" outlineLevel="2" x14ac:dyDescent="0.25">
      <c r="A2624" s="1"/>
      <c r="B2624" s="8" t="str">
        <f t="shared" si="259"/>
        <v>kW Demand- Channel 19</v>
      </c>
      <c r="C2624" s="1">
        <f t="shared" si="260"/>
        <v>19</v>
      </c>
      <c r="D2624" s="10">
        <f t="shared" si="261"/>
        <v>6842</v>
      </c>
      <c r="F2624" s="17">
        <v>5114</v>
      </c>
      <c r="G2624" s="11" t="s">
        <v>219</v>
      </c>
      <c r="H2624" s="10">
        <f t="shared" si="262"/>
        <v>12532</v>
      </c>
      <c r="I2624" s="11">
        <f t="shared" si="263"/>
        <v>12533</v>
      </c>
      <c r="L2624" s="1" t="s">
        <v>121</v>
      </c>
    </row>
    <row r="2625" spans="1:12" ht="15" hidden="1" customHeight="1" outlineLevel="2" x14ac:dyDescent="0.25">
      <c r="A2625" s="1"/>
      <c r="B2625" s="8" t="str">
        <f t="shared" si="259"/>
        <v>kW Demand- Channel 20</v>
      </c>
      <c r="C2625" s="1">
        <f t="shared" si="260"/>
        <v>20</v>
      </c>
      <c r="D2625" s="10">
        <f t="shared" si="261"/>
        <v>6843</v>
      </c>
      <c r="F2625" s="17">
        <v>5115</v>
      </c>
      <c r="G2625" s="11" t="s">
        <v>219</v>
      </c>
      <c r="H2625" s="10">
        <f t="shared" si="262"/>
        <v>12534</v>
      </c>
      <c r="I2625" s="11">
        <f t="shared" si="263"/>
        <v>12535</v>
      </c>
      <c r="L2625" s="1" t="s">
        <v>121</v>
      </c>
    </row>
    <row r="2626" spans="1:12" ht="15" hidden="1" customHeight="1" outlineLevel="2" x14ac:dyDescent="0.25">
      <c r="A2626" s="1"/>
      <c r="B2626" s="8" t="str">
        <f t="shared" si="259"/>
        <v>kW Demand- Channel 21</v>
      </c>
      <c r="C2626" s="1">
        <f t="shared" si="260"/>
        <v>21</v>
      </c>
      <c r="D2626" s="10">
        <f t="shared" si="261"/>
        <v>6844</v>
      </c>
      <c r="F2626" s="17">
        <v>5116</v>
      </c>
      <c r="G2626" s="11" t="s">
        <v>219</v>
      </c>
      <c r="H2626" s="10">
        <f t="shared" si="262"/>
        <v>12536</v>
      </c>
      <c r="I2626" s="11">
        <f t="shared" si="263"/>
        <v>12537</v>
      </c>
      <c r="L2626" s="1" t="s">
        <v>121</v>
      </c>
    </row>
    <row r="2627" spans="1:12" ht="15" hidden="1" customHeight="1" outlineLevel="2" x14ac:dyDescent="0.25">
      <c r="A2627" s="1"/>
      <c r="B2627" s="8" t="str">
        <f t="shared" si="259"/>
        <v>kW Demand- Channel 22</v>
      </c>
      <c r="C2627" s="1">
        <f t="shared" si="260"/>
        <v>22</v>
      </c>
      <c r="D2627" s="10">
        <f t="shared" si="261"/>
        <v>6845</v>
      </c>
      <c r="F2627" s="17">
        <v>5117</v>
      </c>
      <c r="G2627" s="11" t="s">
        <v>219</v>
      </c>
      <c r="H2627" s="10">
        <f t="shared" si="262"/>
        <v>12538</v>
      </c>
      <c r="I2627" s="11">
        <f t="shared" si="263"/>
        <v>12539</v>
      </c>
      <c r="L2627" s="1" t="s">
        <v>121</v>
      </c>
    </row>
    <row r="2628" spans="1:12" ht="15" hidden="1" customHeight="1" outlineLevel="2" x14ac:dyDescent="0.25">
      <c r="A2628" s="1"/>
      <c r="B2628" s="8" t="str">
        <f t="shared" si="259"/>
        <v>kW Demand- Channel 23</v>
      </c>
      <c r="C2628" s="1">
        <f t="shared" si="260"/>
        <v>23</v>
      </c>
      <c r="D2628" s="10">
        <f t="shared" si="261"/>
        <v>6846</v>
      </c>
      <c r="F2628" s="17">
        <v>5118</v>
      </c>
      <c r="G2628" s="11" t="s">
        <v>219</v>
      </c>
      <c r="H2628" s="10">
        <f t="shared" si="262"/>
        <v>12540</v>
      </c>
      <c r="I2628" s="11">
        <f t="shared" si="263"/>
        <v>12541</v>
      </c>
      <c r="L2628" s="1" t="s">
        <v>121</v>
      </c>
    </row>
    <row r="2629" spans="1:12" ht="15" hidden="1" customHeight="1" outlineLevel="2" x14ac:dyDescent="0.25">
      <c r="A2629" s="1"/>
      <c r="B2629" s="8" t="str">
        <f t="shared" si="259"/>
        <v>kW Demand- Channel 24</v>
      </c>
      <c r="C2629" s="1">
        <f t="shared" si="260"/>
        <v>24</v>
      </c>
      <c r="D2629" s="10">
        <f t="shared" si="261"/>
        <v>6847</v>
      </c>
      <c r="F2629" s="17">
        <v>5119</v>
      </c>
      <c r="G2629" s="11" t="s">
        <v>219</v>
      </c>
      <c r="H2629" s="10">
        <f t="shared" si="262"/>
        <v>12542</v>
      </c>
      <c r="I2629" s="11">
        <f t="shared" si="263"/>
        <v>12543</v>
      </c>
      <c r="L2629" s="1" t="s">
        <v>121</v>
      </c>
    </row>
    <row r="2630" spans="1:12" ht="15" hidden="1" customHeight="1" outlineLevel="2" x14ac:dyDescent="0.25">
      <c r="A2630" s="1"/>
      <c r="B2630" s="8" t="str">
        <f t="shared" si="259"/>
        <v>kW Demand- Channel 25</v>
      </c>
      <c r="C2630" s="1">
        <f t="shared" si="260"/>
        <v>25</v>
      </c>
      <c r="D2630" s="10">
        <f t="shared" si="261"/>
        <v>6848</v>
      </c>
      <c r="F2630" s="17">
        <v>5120</v>
      </c>
      <c r="G2630" s="11" t="s">
        <v>219</v>
      </c>
      <c r="H2630" s="10">
        <f t="shared" si="262"/>
        <v>12544</v>
      </c>
      <c r="I2630" s="11">
        <f t="shared" si="263"/>
        <v>12545</v>
      </c>
      <c r="L2630" s="1" t="s">
        <v>121</v>
      </c>
    </row>
    <row r="2631" spans="1:12" ht="15" hidden="1" customHeight="1" outlineLevel="2" x14ac:dyDescent="0.25">
      <c r="A2631" s="1"/>
      <c r="B2631" s="8" t="str">
        <f t="shared" si="259"/>
        <v>kW Demand- Channel 26</v>
      </c>
      <c r="C2631" s="1">
        <f t="shared" si="260"/>
        <v>26</v>
      </c>
      <c r="D2631" s="10">
        <f t="shared" si="261"/>
        <v>6849</v>
      </c>
      <c r="F2631" s="17">
        <v>5121</v>
      </c>
      <c r="G2631" s="11" t="s">
        <v>219</v>
      </c>
      <c r="H2631" s="10">
        <f t="shared" si="262"/>
        <v>12546</v>
      </c>
      <c r="I2631" s="11">
        <f t="shared" si="263"/>
        <v>12547</v>
      </c>
      <c r="L2631" s="1" t="s">
        <v>121</v>
      </c>
    </row>
    <row r="2632" spans="1:12" ht="15" hidden="1" customHeight="1" outlineLevel="2" x14ac:dyDescent="0.25">
      <c r="A2632" s="1"/>
      <c r="B2632" s="8" t="str">
        <f t="shared" si="259"/>
        <v>kW Demand- Channel 27</v>
      </c>
      <c r="C2632" s="1">
        <f t="shared" si="260"/>
        <v>27</v>
      </c>
      <c r="D2632" s="10">
        <f t="shared" si="261"/>
        <v>6850</v>
      </c>
      <c r="F2632" s="17">
        <v>5122</v>
      </c>
      <c r="G2632" s="11" t="s">
        <v>219</v>
      </c>
      <c r="H2632" s="10">
        <f t="shared" si="262"/>
        <v>12548</v>
      </c>
      <c r="I2632" s="11">
        <f t="shared" si="263"/>
        <v>12549</v>
      </c>
      <c r="L2632" s="1" t="s">
        <v>121</v>
      </c>
    </row>
    <row r="2633" spans="1:12" ht="15" hidden="1" customHeight="1" outlineLevel="2" x14ac:dyDescent="0.25">
      <c r="A2633" s="1"/>
      <c r="B2633" s="8" t="str">
        <f t="shared" si="259"/>
        <v>kW Demand- Channel 28</v>
      </c>
      <c r="C2633" s="1">
        <f t="shared" si="260"/>
        <v>28</v>
      </c>
      <c r="D2633" s="10">
        <f t="shared" si="261"/>
        <v>6851</v>
      </c>
      <c r="F2633" s="17">
        <v>5123</v>
      </c>
      <c r="G2633" s="11" t="s">
        <v>219</v>
      </c>
      <c r="H2633" s="10">
        <f t="shared" si="262"/>
        <v>12550</v>
      </c>
      <c r="I2633" s="11">
        <f t="shared" si="263"/>
        <v>12551</v>
      </c>
      <c r="L2633" s="1" t="s">
        <v>121</v>
      </c>
    </row>
    <row r="2634" spans="1:12" ht="15" hidden="1" customHeight="1" outlineLevel="2" x14ac:dyDescent="0.25">
      <c r="A2634" s="1"/>
      <c r="B2634" s="8" t="str">
        <f t="shared" si="259"/>
        <v>kW Demand- Channel 29</v>
      </c>
      <c r="C2634" s="1">
        <f t="shared" si="260"/>
        <v>29</v>
      </c>
      <c r="D2634" s="10">
        <f t="shared" si="261"/>
        <v>6852</v>
      </c>
      <c r="F2634" s="17">
        <v>5124</v>
      </c>
      <c r="G2634" s="11" t="s">
        <v>219</v>
      </c>
      <c r="H2634" s="10">
        <f t="shared" si="262"/>
        <v>12552</v>
      </c>
      <c r="I2634" s="11">
        <f t="shared" si="263"/>
        <v>12553</v>
      </c>
      <c r="L2634" s="1" t="s">
        <v>121</v>
      </c>
    </row>
    <row r="2635" spans="1:12" ht="15" hidden="1" customHeight="1" outlineLevel="2" x14ac:dyDescent="0.25">
      <c r="A2635" s="1"/>
      <c r="B2635" s="8" t="str">
        <f t="shared" si="259"/>
        <v>kW Demand- Channel 30</v>
      </c>
      <c r="C2635" s="1">
        <f t="shared" si="260"/>
        <v>30</v>
      </c>
      <c r="D2635" s="10">
        <f t="shared" si="261"/>
        <v>6853</v>
      </c>
      <c r="F2635" s="17">
        <v>5125</v>
      </c>
      <c r="G2635" s="11" t="s">
        <v>219</v>
      </c>
      <c r="H2635" s="10">
        <f t="shared" si="262"/>
        <v>12554</v>
      </c>
      <c r="I2635" s="11">
        <f t="shared" si="263"/>
        <v>12555</v>
      </c>
      <c r="L2635" s="1" t="s">
        <v>121</v>
      </c>
    </row>
    <row r="2636" spans="1:12" ht="15" hidden="1" customHeight="1" outlineLevel="2" x14ac:dyDescent="0.25">
      <c r="A2636" s="1"/>
      <c r="B2636" s="8" t="str">
        <f t="shared" si="259"/>
        <v>kW Demand- Channel 31</v>
      </c>
      <c r="C2636" s="1">
        <f t="shared" si="260"/>
        <v>31</v>
      </c>
      <c r="D2636" s="10">
        <f t="shared" si="261"/>
        <v>6854</v>
      </c>
      <c r="F2636" s="17">
        <v>5126</v>
      </c>
      <c r="G2636" s="11" t="s">
        <v>219</v>
      </c>
      <c r="H2636" s="10">
        <f t="shared" si="262"/>
        <v>12556</v>
      </c>
      <c r="I2636" s="11">
        <f t="shared" si="263"/>
        <v>12557</v>
      </c>
      <c r="L2636" s="1" t="s">
        <v>121</v>
      </c>
    </row>
    <row r="2637" spans="1:12" ht="15" hidden="1" customHeight="1" outlineLevel="2" x14ac:dyDescent="0.25">
      <c r="A2637" s="1"/>
      <c r="B2637" s="8" t="str">
        <f t="shared" si="259"/>
        <v>kW Demand- Channel 32</v>
      </c>
      <c r="C2637" s="1">
        <f t="shared" si="260"/>
        <v>32</v>
      </c>
      <c r="D2637" s="10">
        <f t="shared" si="261"/>
        <v>6855</v>
      </c>
      <c r="F2637" s="17">
        <v>5127</v>
      </c>
      <c r="G2637" s="11" t="s">
        <v>219</v>
      </c>
      <c r="H2637" s="10">
        <f t="shared" si="262"/>
        <v>12558</v>
      </c>
      <c r="I2637" s="11">
        <f t="shared" si="263"/>
        <v>12559</v>
      </c>
      <c r="L2637" s="1" t="s">
        <v>121</v>
      </c>
    </row>
    <row r="2638" spans="1:12" ht="15" hidden="1" customHeight="1" outlineLevel="2" x14ac:dyDescent="0.25">
      <c r="A2638" s="1"/>
      <c r="B2638" s="8" t="str">
        <f t="shared" si="259"/>
        <v>kW Demand- Channel 33</v>
      </c>
      <c r="C2638" s="1">
        <f t="shared" si="260"/>
        <v>33</v>
      </c>
      <c r="D2638" s="10">
        <f t="shared" si="261"/>
        <v>6856</v>
      </c>
      <c r="F2638" s="17">
        <v>5128</v>
      </c>
      <c r="G2638" s="11" t="s">
        <v>219</v>
      </c>
      <c r="H2638" s="10">
        <f t="shared" si="262"/>
        <v>12560</v>
      </c>
      <c r="I2638" s="11">
        <f t="shared" si="263"/>
        <v>12561</v>
      </c>
      <c r="L2638" s="1" t="s">
        <v>121</v>
      </c>
    </row>
    <row r="2639" spans="1:12" ht="15" hidden="1" customHeight="1" outlineLevel="2" x14ac:dyDescent="0.25">
      <c r="A2639" s="1"/>
      <c r="B2639" s="8" t="str">
        <f t="shared" si="259"/>
        <v>kW Demand- Channel 34</v>
      </c>
      <c r="C2639" s="1">
        <f t="shared" ref="C2639:C2670" si="264">C2638+1</f>
        <v>34</v>
      </c>
      <c r="D2639" s="10">
        <f t="shared" ref="D2639:D2670" si="265">D2638+1</f>
        <v>6857</v>
      </c>
      <c r="F2639" s="17">
        <v>5129</v>
      </c>
      <c r="G2639" s="11" t="s">
        <v>219</v>
      </c>
      <c r="H2639" s="10">
        <f t="shared" si="262"/>
        <v>12562</v>
      </c>
      <c r="I2639" s="11">
        <f t="shared" si="263"/>
        <v>12563</v>
      </c>
      <c r="L2639" s="1" t="s">
        <v>121</v>
      </c>
    </row>
    <row r="2640" spans="1:12" ht="15" hidden="1" customHeight="1" outlineLevel="2" x14ac:dyDescent="0.25">
      <c r="A2640" s="1"/>
      <c r="B2640" s="8" t="str">
        <f t="shared" si="259"/>
        <v>kW Demand- Channel 35</v>
      </c>
      <c r="C2640" s="1">
        <f t="shared" si="264"/>
        <v>35</v>
      </c>
      <c r="D2640" s="10">
        <f t="shared" si="265"/>
        <v>6858</v>
      </c>
      <c r="F2640" s="17">
        <v>5130</v>
      </c>
      <c r="G2640" s="11" t="s">
        <v>219</v>
      </c>
      <c r="H2640" s="10">
        <f t="shared" si="262"/>
        <v>12564</v>
      </c>
      <c r="I2640" s="11">
        <f t="shared" si="263"/>
        <v>12565</v>
      </c>
      <c r="L2640" s="1" t="s">
        <v>121</v>
      </c>
    </row>
    <row r="2641" spans="1:12" ht="15" hidden="1" customHeight="1" outlineLevel="2" x14ac:dyDescent="0.25">
      <c r="A2641" s="1"/>
      <c r="B2641" s="8" t="str">
        <f t="shared" si="259"/>
        <v>kW Demand- Channel 36</v>
      </c>
      <c r="C2641" s="1">
        <f t="shared" si="264"/>
        <v>36</v>
      </c>
      <c r="D2641" s="10">
        <f t="shared" si="265"/>
        <v>6859</v>
      </c>
      <c r="F2641" s="17">
        <v>5131</v>
      </c>
      <c r="G2641" s="11" t="s">
        <v>219</v>
      </c>
      <c r="H2641" s="10">
        <f t="shared" si="262"/>
        <v>12566</v>
      </c>
      <c r="I2641" s="11">
        <f t="shared" si="263"/>
        <v>12567</v>
      </c>
      <c r="L2641" s="1" t="s">
        <v>121</v>
      </c>
    </row>
    <row r="2642" spans="1:12" ht="15" hidden="1" customHeight="1" outlineLevel="2" x14ac:dyDescent="0.25">
      <c r="A2642" s="1"/>
      <c r="B2642" s="8" t="str">
        <f t="shared" si="259"/>
        <v>kW Demand- Channel 37</v>
      </c>
      <c r="C2642" s="1">
        <f t="shared" si="264"/>
        <v>37</v>
      </c>
      <c r="D2642" s="10">
        <f t="shared" si="265"/>
        <v>6860</v>
      </c>
      <c r="F2642" s="17">
        <v>5132</v>
      </c>
      <c r="G2642" s="11" t="s">
        <v>219</v>
      </c>
      <c r="H2642" s="10">
        <f t="shared" si="262"/>
        <v>12568</v>
      </c>
      <c r="I2642" s="11">
        <f t="shared" si="263"/>
        <v>12569</v>
      </c>
      <c r="L2642" s="1" t="s">
        <v>121</v>
      </c>
    </row>
    <row r="2643" spans="1:12" ht="15" hidden="1" customHeight="1" outlineLevel="2" x14ac:dyDescent="0.25">
      <c r="A2643" s="1"/>
      <c r="B2643" s="8" t="str">
        <f t="shared" si="259"/>
        <v>kW Demand- Channel 38</v>
      </c>
      <c r="C2643" s="1">
        <f t="shared" si="264"/>
        <v>38</v>
      </c>
      <c r="D2643" s="10">
        <f t="shared" si="265"/>
        <v>6861</v>
      </c>
      <c r="F2643" s="17">
        <v>5133</v>
      </c>
      <c r="G2643" s="11" t="s">
        <v>219</v>
      </c>
      <c r="H2643" s="10">
        <f t="shared" si="262"/>
        <v>12570</v>
      </c>
      <c r="I2643" s="11">
        <f t="shared" si="263"/>
        <v>12571</v>
      </c>
      <c r="L2643" s="1" t="s">
        <v>121</v>
      </c>
    </row>
    <row r="2644" spans="1:12" ht="15" hidden="1" customHeight="1" outlineLevel="2" x14ac:dyDescent="0.25">
      <c r="A2644" s="1"/>
      <c r="B2644" s="8" t="str">
        <f t="shared" si="259"/>
        <v>kW Demand- Channel 39</v>
      </c>
      <c r="C2644" s="1">
        <f t="shared" si="264"/>
        <v>39</v>
      </c>
      <c r="D2644" s="10">
        <f t="shared" si="265"/>
        <v>6862</v>
      </c>
      <c r="F2644" s="17">
        <v>5134</v>
      </c>
      <c r="G2644" s="11" t="s">
        <v>219</v>
      </c>
      <c r="H2644" s="10">
        <f t="shared" si="262"/>
        <v>12572</v>
      </c>
      <c r="I2644" s="11">
        <f t="shared" si="263"/>
        <v>12573</v>
      </c>
      <c r="L2644" s="1" t="s">
        <v>121</v>
      </c>
    </row>
    <row r="2645" spans="1:12" ht="15" hidden="1" customHeight="1" outlineLevel="2" x14ac:dyDescent="0.25">
      <c r="A2645" s="1"/>
      <c r="B2645" s="8" t="str">
        <f t="shared" si="259"/>
        <v>kW Demand- Channel 40</v>
      </c>
      <c r="C2645" s="1">
        <f t="shared" si="264"/>
        <v>40</v>
      </c>
      <c r="D2645" s="10">
        <f t="shared" si="265"/>
        <v>6863</v>
      </c>
      <c r="F2645" s="17">
        <v>5135</v>
      </c>
      <c r="G2645" s="11" t="s">
        <v>219</v>
      </c>
      <c r="H2645" s="10">
        <f t="shared" si="262"/>
        <v>12574</v>
      </c>
      <c r="I2645" s="11">
        <f t="shared" si="263"/>
        <v>12575</v>
      </c>
      <c r="L2645" s="1" t="s">
        <v>121</v>
      </c>
    </row>
    <row r="2646" spans="1:12" ht="15" hidden="1" customHeight="1" outlineLevel="2" x14ac:dyDescent="0.25">
      <c r="A2646" s="1"/>
      <c r="B2646" s="8" t="str">
        <f t="shared" si="259"/>
        <v>kW Demand- Channel 41</v>
      </c>
      <c r="C2646" s="1">
        <f t="shared" si="264"/>
        <v>41</v>
      </c>
      <c r="D2646" s="10">
        <f t="shared" si="265"/>
        <v>6864</v>
      </c>
      <c r="F2646" s="17">
        <v>5136</v>
      </c>
      <c r="G2646" s="11" t="s">
        <v>219</v>
      </c>
      <c r="H2646" s="10">
        <f t="shared" si="262"/>
        <v>12576</v>
      </c>
      <c r="I2646" s="11">
        <f t="shared" si="263"/>
        <v>12577</v>
      </c>
      <c r="L2646" s="1" t="s">
        <v>121</v>
      </c>
    </row>
    <row r="2647" spans="1:12" ht="15" hidden="1" customHeight="1" outlineLevel="2" x14ac:dyDescent="0.25">
      <c r="A2647" s="1"/>
      <c r="B2647" s="8" t="str">
        <f t="shared" si="259"/>
        <v>kW Demand- Channel 42</v>
      </c>
      <c r="C2647" s="1">
        <f t="shared" si="264"/>
        <v>42</v>
      </c>
      <c r="D2647" s="10">
        <f t="shared" si="265"/>
        <v>6865</v>
      </c>
      <c r="F2647" s="17">
        <v>5137</v>
      </c>
      <c r="G2647" s="11" t="s">
        <v>219</v>
      </c>
      <c r="H2647" s="10">
        <f t="shared" si="262"/>
        <v>12578</v>
      </c>
      <c r="I2647" s="11">
        <f t="shared" si="263"/>
        <v>12579</v>
      </c>
      <c r="L2647" s="1" t="s">
        <v>121</v>
      </c>
    </row>
    <row r="2648" spans="1:12" ht="15" hidden="1" customHeight="1" outlineLevel="2" x14ac:dyDescent="0.25">
      <c r="A2648" s="1"/>
      <c r="B2648" s="8" t="str">
        <f t="shared" si="259"/>
        <v>kW Demand- Channel 43</v>
      </c>
      <c r="C2648" s="1">
        <f t="shared" si="264"/>
        <v>43</v>
      </c>
      <c r="D2648" s="10">
        <f t="shared" si="265"/>
        <v>6866</v>
      </c>
      <c r="F2648" s="17">
        <v>5138</v>
      </c>
      <c r="G2648" s="11" t="s">
        <v>219</v>
      </c>
      <c r="H2648" s="10">
        <f t="shared" si="262"/>
        <v>12580</v>
      </c>
      <c r="I2648" s="11">
        <f t="shared" si="263"/>
        <v>12581</v>
      </c>
      <c r="L2648" s="1" t="s">
        <v>121</v>
      </c>
    </row>
    <row r="2649" spans="1:12" ht="15" hidden="1" customHeight="1" outlineLevel="2" x14ac:dyDescent="0.25">
      <c r="A2649" s="1"/>
      <c r="B2649" s="8" t="str">
        <f t="shared" si="259"/>
        <v>kW Demand- Channel 44</v>
      </c>
      <c r="C2649" s="1">
        <f t="shared" si="264"/>
        <v>44</v>
      </c>
      <c r="D2649" s="10">
        <f t="shared" si="265"/>
        <v>6867</v>
      </c>
      <c r="F2649" s="17">
        <v>5139</v>
      </c>
      <c r="G2649" s="11" t="s">
        <v>219</v>
      </c>
      <c r="H2649" s="10">
        <f t="shared" si="262"/>
        <v>12582</v>
      </c>
      <c r="I2649" s="11">
        <f t="shared" si="263"/>
        <v>12583</v>
      </c>
      <c r="L2649" s="1" t="s">
        <v>121</v>
      </c>
    </row>
    <row r="2650" spans="1:12" ht="15" hidden="1" customHeight="1" outlineLevel="2" x14ac:dyDescent="0.25">
      <c r="A2650" s="1"/>
      <c r="B2650" s="8" t="str">
        <f t="shared" si="259"/>
        <v>kW Demand- Channel 45</v>
      </c>
      <c r="C2650" s="1">
        <f t="shared" si="264"/>
        <v>45</v>
      </c>
      <c r="D2650" s="10">
        <f t="shared" si="265"/>
        <v>6868</v>
      </c>
      <c r="F2650" s="17">
        <v>5140</v>
      </c>
      <c r="G2650" s="11" t="s">
        <v>219</v>
      </c>
      <c r="H2650" s="10">
        <f t="shared" si="262"/>
        <v>12584</v>
      </c>
      <c r="I2650" s="11">
        <f t="shared" si="263"/>
        <v>12585</v>
      </c>
      <c r="L2650" s="1" t="s">
        <v>121</v>
      </c>
    </row>
    <row r="2651" spans="1:12" ht="15" hidden="1" customHeight="1" outlineLevel="2" x14ac:dyDescent="0.25">
      <c r="A2651" s="1"/>
      <c r="B2651" s="8" t="str">
        <f t="shared" si="259"/>
        <v>kW Demand- Channel 46</v>
      </c>
      <c r="C2651" s="1">
        <f t="shared" si="264"/>
        <v>46</v>
      </c>
      <c r="D2651" s="10">
        <f t="shared" si="265"/>
        <v>6869</v>
      </c>
      <c r="F2651" s="17">
        <v>5141</v>
      </c>
      <c r="G2651" s="11" t="s">
        <v>219</v>
      </c>
      <c r="H2651" s="10">
        <f t="shared" si="262"/>
        <v>12586</v>
      </c>
      <c r="I2651" s="11">
        <f t="shared" si="263"/>
        <v>12587</v>
      </c>
      <c r="L2651" s="1" t="s">
        <v>121</v>
      </c>
    </row>
    <row r="2652" spans="1:12" ht="15" hidden="1" customHeight="1" outlineLevel="2" x14ac:dyDescent="0.25">
      <c r="A2652" s="1"/>
      <c r="B2652" s="8" t="str">
        <f t="shared" si="259"/>
        <v>kW Demand- Channel 47</v>
      </c>
      <c r="C2652" s="1">
        <f t="shared" si="264"/>
        <v>47</v>
      </c>
      <c r="D2652" s="10">
        <f t="shared" si="265"/>
        <v>6870</v>
      </c>
      <c r="F2652" s="17">
        <v>5142</v>
      </c>
      <c r="G2652" s="11" t="s">
        <v>219</v>
      </c>
      <c r="H2652" s="10">
        <f t="shared" si="262"/>
        <v>12588</v>
      </c>
      <c r="I2652" s="11">
        <f t="shared" si="263"/>
        <v>12589</v>
      </c>
      <c r="L2652" s="1" t="s">
        <v>121</v>
      </c>
    </row>
    <row r="2653" spans="1:12" ht="15" hidden="1" customHeight="1" outlineLevel="2" x14ac:dyDescent="0.25">
      <c r="A2653" s="1"/>
      <c r="B2653" s="8" t="str">
        <f t="shared" si="259"/>
        <v>kW Demand- Channel 48</v>
      </c>
      <c r="C2653" s="1">
        <f t="shared" si="264"/>
        <v>48</v>
      </c>
      <c r="D2653" s="10">
        <f t="shared" si="265"/>
        <v>6871</v>
      </c>
      <c r="F2653" s="17">
        <v>5143</v>
      </c>
      <c r="G2653" s="11" t="s">
        <v>219</v>
      </c>
      <c r="H2653" s="10">
        <f t="shared" si="262"/>
        <v>12590</v>
      </c>
      <c r="I2653" s="11">
        <f t="shared" si="263"/>
        <v>12591</v>
      </c>
      <c r="L2653" s="1" t="s">
        <v>121</v>
      </c>
    </row>
    <row r="2654" spans="1:12" ht="15" hidden="1" customHeight="1" outlineLevel="2" x14ac:dyDescent="0.25">
      <c r="A2654" s="1"/>
      <c r="B2654" s="8" t="str">
        <f t="shared" si="259"/>
        <v>kW Demand- Channel 49</v>
      </c>
      <c r="C2654" s="1">
        <f t="shared" si="264"/>
        <v>49</v>
      </c>
      <c r="D2654" s="10">
        <f t="shared" si="265"/>
        <v>6872</v>
      </c>
      <c r="F2654" s="17">
        <v>5144</v>
      </c>
      <c r="G2654" s="11" t="s">
        <v>219</v>
      </c>
      <c r="H2654" s="10">
        <f t="shared" si="262"/>
        <v>12592</v>
      </c>
      <c r="I2654" s="11">
        <f t="shared" si="263"/>
        <v>12593</v>
      </c>
      <c r="L2654" s="1" t="s">
        <v>121</v>
      </c>
    </row>
    <row r="2655" spans="1:12" ht="15" hidden="1" customHeight="1" outlineLevel="2" x14ac:dyDescent="0.25">
      <c r="A2655" s="1"/>
      <c r="B2655" s="8" t="str">
        <f t="shared" si="259"/>
        <v>kW Demand- Channel 50</v>
      </c>
      <c r="C2655" s="1">
        <f t="shared" si="264"/>
        <v>50</v>
      </c>
      <c r="D2655" s="10">
        <f t="shared" si="265"/>
        <v>6873</v>
      </c>
      <c r="F2655" s="17">
        <v>5145</v>
      </c>
      <c r="G2655" s="11" t="s">
        <v>219</v>
      </c>
      <c r="H2655" s="10">
        <f t="shared" si="262"/>
        <v>12594</v>
      </c>
      <c r="I2655" s="11">
        <f t="shared" si="263"/>
        <v>12595</v>
      </c>
      <c r="L2655" s="1" t="s">
        <v>121</v>
      </c>
    </row>
    <row r="2656" spans="1:12" ht="15" hidden="1" customHeight="1" outlineLevel="2" x14ac:dyDescent="0.25">
      <c r="A2656" s="1"/>
      <c r="B2656" s="8" t="str">
        <f t="shared" si="259"/>
        <v>kW Demand- Channel 51</v>
      </c>
      <c r="C2656" s="1">
        <f t="shared" si="264"/>
        <v>51</v>
      </c>
      <c r="D2656" s="10">
        <f t="shared" si="265"/>
        <v>6874</v>
      </c>
      <c r="F2656" s="17">
        <v>5146</v>
      </c>
      <c r="G2656" s="11" t="s">
        <v>219</v>
      </c>
      <c r="H2656" s="10">
        <f t="shared" si="262"/>
        <v>12596</v>
      </c>
      <c r="I2656" s="11">
        <f t="shared" si="263"/>
        <v>12597</v>
      </c>
      <c r="L2656" s="1" t="s">
        <v>121</v>
      </c>
    </row>
    <row r="2657" spans="1:12" ht="15" hidden="1" customHeight="1" outlineLevel="2" x14ac:dyDescent="0.25">
      <c r="A2657" s="1"/>
      <c r="B2657" s="8" t="str">
        <f t="shared" si="259"/>
        <v>kW Demand- Channel 52</v>
      </c>
      <c r="C2657" s="1">
        <f t="shared" si="264"/>
        <v>52</v>
      </c>
      <c r="D2657" s="10">
        <f t="shared" si="265"/>
        <v>6875</v>
      </c>
      <c r="F2657" s="17">
        <v>5147</v>
      </c>
      <c r="G2657" s="11" t="s">
        <v>219</v>
      </c>
      <c r="H2657" s="10">
        <f t="shared" si="262"/>
        <v>12598</v>
      </c>
      <c r="I2657" s="11">
        <f t="shared" si="263"/>
        <v>12599</v>
      </c>
      <c r="L2657" s="1" t="s">
        <v>121</v>
      </c>
    </row>
    <row r="2658" spans="1:12" ht="15" hidden="1" customHeight="1" outlineLevel="2" x14ac:dyDescent="0.25">
      <c r="A2658" s="1"/>
      <c r="B2658" s="8" t="str">
        <f t="shared" si="259"/>
        <v>kW Demand- Channel 53</v>
      </c>
      <c r="C2658" s="1">
        <f t="shared" si="264"/>
        <v>53</v>
      </c>
      <c r="D2658" s="10">
        <f t="shared" si="265"/>
        <v>6876</v>
      </c>
      <c r="F2658" s="17">
        <v>5148</v>
      </c>
      <c r="G2658" s="11" t="s">
        <v>219</v>
      </c>
      <c r="H2658" s="10">
        <f t="shared" si="262"/>
        <v>12600</v>
      </c>
      <c r="I2658" s="11">
        <f t="shared" si="263"/>
        <v>12601</v>
      </c>
      <c r="L2658" s="1" t="s">
        <v>121</v>
      </c>
    </row>
    <row r="2659" spans="1:12" ht="15" hidden="1" customHeight="1" outlineLevel="2" x14ac:dyDescent="0.25">
      <c r="A2659" s="1"/>
      <c r="B2659" s="8" t="str">
        <f t="shared" si="259"/>
        <v>kW Demand- Channel 54</v>
      </c>
      <c r="C2659" s="1">
        <f t="shared" si="264"/>
        <v>54</v>
      </c>
      <c r="D2659" s="10">
        <f t="shared" si="265"/>
        <v>6877</v>
      </c>
      <c r="F2659" s="17">
        <v>5149</v>
      </c>
      <c r="G2659" s="11" t="s">
        <v>219</v>
      </c>
      <c r="H2659" s="10">
        <f t="shared" si="262"/>
        <v>12602</v>
      </c>
      <c r="I2659" s="11">
        <f t="shared" si="263"/>
        <v>12603</v>
      </c>
      <c r="L2659" s="1" t="s">
        <v>121</v>
      </c>
    </row>
    <row r="2660" spans="1:12" ht="15" hidden="1" customHeight="1" outlineLevel="2" x14ac:dyDescent="0.25">
      <c r="A2660" s="1"/>
      <c r="B2660" s="8" t="str">
        <f t="shared" si="259"/>
        <v>kW Demand- Channel 55</v>
      </c>
      <c r="C2660" s="1">
        <f t="shared" si="264"/>
        <v>55</v>
      </c>
      <c r="D2660" s="10">
        <f t="shared" si="265"/>
        <v>6878</v>
      </c>
      <c r="F2660" s="17">
        <v>5150</v>
      </c>
      <c r="G2660" s="11" t="s">
        <v>219</v>
      </c>
      <c r="H2660" s="10">
        <f t="shared" si="262"/>
        <v>12604</v>
      </c>
      <c r="I2660" s="11">
        <f t="shared" si="263"/>
        <v>12605</v>
      </c>
      <c r="L2660" s="1" t="s">
        <v>121</v>
      </c>
    </row>
    <row r="2661" spans="1:12" ht="15" hidden="1" customHeight="1" outlineLevel="2" x14ac:dyDescent="0.25">
      <c r="A2661" s="1"/>
      <c r="B2661" s="8" t="str">
        <f t="shared" si="259"/>
        <v>kW Demand- Channel 56</v>
      </c>
      <c r="C2661" s="1">
        <f t="shared" si="264"/>
        <v>56</v>
      </c>
      <c r="D2661" s="10">
        <f t="shared" si="265"/>
        <v>6879</v>
      </c>
      <c r="F2661" s="17">
        <v>5151</v>
      </c>
      <c r="G2661" s="11" t="s">
        <v>219</v>
      </c>
      <c r="H2661" s="10">
        <f t="shared" si="262"/>
        <v>12606</v>
      </c>
      <c r="I2661" s="11">
        <f t="shared" si="263"/>
        <v>12607</v>
      </c>
      <c r="L2661" s="1" t="s">
        <v>121</v>
      </c>
    </row>
    <row r="2662" spans="1:12" ht="15" hidden="1" customHeight="1" outlineLevel="2" x14ac:dyDescent="0.25">
      <c r="A2662" s="1"/>
      <c r="B2662" s="8" t="str">
        <f t="shared" si="259"/>
        <v>kW Demand- Channel 57</v>
      </c>
      <c r="C2662" s="1">
        <f t="shared" si="264"/>
        <v>57</v>
      </c>
      <c r="D2662" s="10">
        <f t="shared" si="265"/>
        <v>6880</v>
      </c>
      <c r="F2662" s="17">
        <v>5152</v>
      </c>
      <c r="G2662" s="11" t="s">
        <v>219</v>
      </c>
      <c r="H2662" s="10">
        <f t="shared" si="262"/>
        <v>12608</v>
      </c>
      <c r="I2662" s="11">
        <f t="shared" si="263"/>
        <v>12609</v>
      </c>
      <c r="L2662" s="1" t="s">
        <v>121</v>
      </c>
    </row>
    <row r="2663" spans="1:12" ht="15" hidden="1" customHeight="1" outlineLevel="2" x14ac:dyDescent="0.25">
      <c r="A2663" s="1"/>
      <c r="B2663" s="8" t="str">
        <f t="shared" si="259"/>
        <v>kW Demand- Channel 58</v>
      </c>
      <c r="C2663" s="1">
        <f t="shared" si="264"/>
        <v>58</v>
      </c>
      <c r="D2663" s="10">
        <f t="shared" si="265"/>
        <v>6881</v>
      </c>
      <c r="F2663" s="17">
        <v>5153</v>
      </c>
      <c r="G2663" s="11" t="s">
        <v>219</v>
      </c>
      <c r="H2663" s="10">
        <f t="shared" si="262"/>
        <v>12610</v>
      </c>
      <c r="I2663" s="11">
        <f t="shared" si="263"/>
        <v>12611</v>
      </c>
      <c r="L2663" s="1" t="s">
        <v>121</v>
      </c>
    </row>
    <row r="2664" spans="1:12" ht="15" hidden="1" customHeight="1" outlineLevel="2" x14ac:dyDescent="0.25">
      <c r="A2664" s="1"/>
      <c r="B2664" s="8" t="str">
        <f t="shared" si="259"/>
        <v>kW Demand- Channel 59</v>
      </c>
      <c r="C2664" s="1">
        <f t="shared" si="264"/>
        <v>59</v>
      </c>
      <c r="D2664" s="10">
        <f t="shared" si="265"/>
        <v>6882</v>
      </c>
      <c r="F2664" s="17">
        <v>5154</v>
      </c>
      <c r="G2664" s="11" t="s">
        <v>219</v>
      </c>
      <c r="H2664" s="10">
        <f t="shared" si="262"/>
        <v>12612</v>
      </c>
      <c r="I2664" s="11">
        <f t="shared" si="263"/>
        <v>12613</v>
      </c>
      <c r="L2664" s="1" t="s">
        <v>121</v>
      </c>
    </row>
    <row r="2665" spans="1:12" ht="15" hidden="1" customHeight="1" outlineLevel="2" x14ac:dyDescent="0.25">
      <c r="A2665" s="1"/>
      <c r="B2665" s="8" t="str">
        <f t="shared" si="259"/>
        <v>kW Demand- Channel 60</v>
      </c>
      <c r="C2665" s="1">
        <f t="shared" si="264"/>
        <v>60</v>
      </c>
      <c r="D2665" s="10">
        <f t="shared" si="265"/>
        <v>6883</v>
      </c>
      <c r="F2665" s="17">
        <v>5155</v>
      </c>
      <c r="G2665" s="11" t="s">
        <v>219</v>
      </c>
      <c r="H2665" s="10">
        <f t="shared" si="262"/>
        <v>12614</v>
      </c>
      <c r="I2665" s="11">
        <f t="shared" si="263"/>
        <v>12615</v>
      </c>
      <c r="L2665" s="1" t="s">
        <v>121</v>
      </c>
    </row>
    <row r="2666" spans="1:12" ht="15" hidden="1" customHeight="1" outlineLevel="2" x14ac:dyDescent="0.25">
      <c r="A2666" s="1"/>
      <c r="B2666" s="8" t="str">
        <f t="shared" si="259"/>
        <v>kW Demand- Channel 61</v>
      </c>
      <c r="C2666" s="1">
        <f t="shared" si="264"/>
        <v>61</v>
      </c>
      <c r="D2666" s="10">
        <f t="shared" si="265"/>
        <v>6884</v>
      </c>
      <c r="F2666" s="17">
        <v>5156</v>
      </c>
      <c r="G2666" s="11" t="s">
        <v>219</v>
      </c>
      <c r="H2666" s="10">
        <f t="shared" si="262"/>
        <v>12616</v>
      </c>
      <c r="I2666" s="11">
        <f t="shared" si="263"/>
        <v>12617</v>
      </c>
      <c r="L2666" s="1" t="s">
        <v>121</v>
      </c>
    </row>
    <row r="2667" spans="1:12" ht="15" hidden="1" customHeight="1" outlineLevel="2" x14ac:dyDescent="0.25">
      <c r="A2667" s="1"/>
      <c r="B2667" s="8" t="str">
        <f t="shared" si="259"/>
        <v>kW Demand- Channel 62</v>
      </c>
      <c r="C2667" s="1">
        <f t="shared" si="264"/>
        <v>62</v>
      </c>
      <c r="D2667" s="10">
        <f t="shared" si="265"/>
        <v>6885</v>
      </c>
      <c r="F2667" s="17">
        <v>5157</v>
      </c>
      <c r="G2667" s="11" t="s">
        <v>219</v>
      </c>
      <c r="H2667" s="10">
        <f t="shared" si="262"/>
        <v>12618</v>
      </c>
      <c r="I2667" s="11">
        <f t="shared" si="263"/>
        <v>12619</v>
      </c>
      <c r="L2667" s="1" t="s">
        <v>121</v>
      </c>
    </row>
    <row r="2668" spans="1:12" ht="15" hidden="1" customHeight="1" outlineLevel="2" x14ac:dyDescent="0.25">
      <c r="A2668" s="1"/>
      <c r="B2668" s="8" t="str">
        <f t="shared" si="259"/>
        <v>kW Demand- Channel 63</v>
      </c>
      <c r="C2668" s="1">
        <f t="shared" si="264"/>
        <v>63</v>
      </c>
      <c r="D2668" s="10">
        <f t="shared" si="265"/>
        <v>6886</v>
      </c>
      <c r="F2668" s="17">
        <v>5158</v>
      </c>
      <c r="G2668" s="11" t="s">
        <v>219</v>
      </c>
      <c r="H2668" s="10">
        <f t="shared" si="262"/>
        <v>12620</v>
      </c>
      <c r="I2668" s="11">
        <f t="shared" si="263"/>
        <v>12621</v>
      </c>
      <c r="L2668" s="1" t="s">
        <v>121</v>
      </c>
    </row>
    <row r="2669" spans="1:12" ht="15" hidden="1" customHeight="1" outlineLevel="2" x14ac:dyDescent="0.25">
      <c r="A2669" s="1"/>
      <c r="B2669" s="8" t="str">
        <f t="shared" si="259"/>
        <v>kW Demand- Channel 64</v>
      </c>
      <c r="C2669" s="1">
        <f t="shared" si="264"/>
        <v>64</v>
      </c>
      <c r="D2669" s="10">
        <f t="shared" si="265"/>
        <v>6887</v>
      </c>
      <c r="F2669" s="17">
        <v>5159</v>
      </c>
      <c r="G2669" s="11" t="s">
        <v>219</v>
      </c>
      <c r="H2669" s="10">
        <f t="shared" si="262"/>
        <v>12622</v>
      </c>
      <c r="I2669" s="11">
        <f t="shared" si="263"/>
        <v>12623</v>
      </c>
      <c r="L2669" s="1" t="s">
        <v>121</v>
      </c>
    </row>
    <row r="2670" spans="1:12" ht="15" hidden="1" customHeight="1" outlineLevel="2" x14ac:dyDescent="0.25">
      <c r="A2670" s="1"/>
      <c r="B2670" s="8" t="str">
        <f t="shared" si="259"/>
        <v>kW Demand- Channel 65</v>
      </c>
      <c r="C2670" s="1">
        <f t="shared" si="264"/>
        <v>65</v>
      </c>
      <c r="D2670" s="10">
        <f t="shared" si="265"/>
        <v>6888</v>
      </c>
      <c r="F2670" s="17">
        <v>5160</v>
      </c>
      <c r="G2670" s="11" t="s">
        <v>219</v>
      </c>
      <c r="H2670" s="10">
        <f t="shared" si="262"/>
        <v>12624</v>
      </c>
      <c r="I2670" s="11">
        <f t="shared" si="263"/>
        <v>12625</v>
      </c>
      <c r="L2670" s="1" t="s">
        <v>121</v>
      </c>
    </row>
    <row r="2671" spans="1:12" ht="15" hidden="1" customHeight="1" outlineLevel="2" x14ac:dyDescent="0.25">
      <c r="A2671" s="1"/>
      <c r="B2671" s="8" t="str">
        <f t="shared" ref="B2671:B2701" si="266">CONCATENATE("kW Demand- Channel ",C2671)</f>
        <v>kW Demand- Channel 66</v>
      </c>
      <c r="C2671" s="1">
        <f t="shared" ref="C2671:C2701" si="267">C2670+1</f>
        <v>66</v>
      </c>
      <c r="D2671" s="10">
        <f t="shared" ref="D2671:D2701" si="268">D2670+1</f>
        <v>6889</v>
      </c>
      <c r="F2671" s="17">
        <v>5161</v>
      </c>
      <c r="G2671" s="11" t="s">
        <v>219</v>
      </c>
      <c r="H2671" s="10">
        <f t="shared" si="262"/>
        <v>12626</v>
      </c>
      <c r="I2671" s="11">
        <f t="shared" si="263"/>
        <v>12627</v>
      </c>
      <c r="L2671" s="1" t="s">
        <v>121</v>
      </c>
    </row>
    <row r="2672" spans="1:12" ht="15" hidden="1" customHeight="1" outlineLevel="2" x14ac:dyDescent="0.25">
      <c r="A2672" s="1"/>
      <c r="B2672" s="8" t="str">
        <f t="shared" si="266"/>
        <v>kW Demand- Channel 67</v>
      </c>
      <c r="C2672" s="1">
        <f t="shared" si="267"/>
        <v>67</v>
      </c>
      <c r="D2672" s="10">
        <f t="shared" si="268"/>
        <v>6890</v>
      </c>
      <c r="F2672" s="17">
        <v>5162</v>
      </c>
      <c r="G2672" s="11" t="s">
        <v>219</v>
      </c>
      <c r="H2672" s="10">
        <f t="shared" ref="H2672:H2701" si="269">I2671+1</f>
        <v>12628</v>
      </c>
      <c r="I2672" s="11">
        <f t="shared" ref="I2672:I2701" si="270">+H2672+1</f>
        <v>12629</v>
      </c>
      <c r="L2672" s="1" t="s">
        <v>121</v>
      </c>
    </row>
    <row r="2673" spans="1:12" ht="15" hidden="1" customHeight="1" outlineLevel="2" x14ac:dyDescent="0.25">
      <c r="A2673" s="1"/>
      <c r="B2673" s="8" t="str">
        <f t="shared" si="266"/>
        <v>kW Demand- Channel 68</v>
      </c>
      <c r="C2673" s="1">
        <f t="shared" si="267"/>
        <v>68</v>
      </c>
      <c r="D2673" s="10">
        <f t="shared" si="268"/>
        <v>6891</v>
      </c>
      <c r="F2673" s="17">
        <v>5163</v>
      </c>
      <c r="G2673" s="11" t="s">
        <v>219</v>
      </c>
      <c r="H2673" s="10">
        <f t="shared" si="269"/>
        <v>12630</v>
      </c>
      <c r="I2673" s="11">
        <f t="shared" si="270"/>
        <v>12631</v>
      </c>
      <c r="L2673" s="1" t="s">
        <v>121</v>
      </c>
    </row>
    <row r="2674" spans="1:12" ht="15" hidden="1" customHeight="1" outlineLevel="2" x14ac:dyDescent="0.25">
      <c r="A2674" s="1"/>
      <c r="B2674" s="8" t="str">
        <f t="shared" si="266"/>
        <v>kW Demand- Channel 69</v>
      </c>
      <c r="C2674" s="1">
        <f t="shared" si="267"/>
        <v>69</v>
      </c>
      <c r="D2674" s="10">
        <f t="shared" si="268"/>
        <v>6892</v>
      </c>
      <c r="F2674" s="17">
        <v>5164</v>
      </c>
      <c r="G2674" s="11" t="s">
        <v>219</v>
      </c>
      <c r="H2674" s="10">
        <f t="shared" si="269"/>
        <v>12632</v>
      </c>
      <c r="I2674" s="11">
        <f t="shared" si="270"/>
        <v>12633</v>
      </c>
      <c r="L2674" s="1" t="s">
        <v>121</v>
      </c>
    </row>
    <row r="2675" spans="1:12" ht="15" hidden="1" customHeight="1" outlineLevel="2" x14ac:dyDescent="0.25">
      <c r="A2675" s="1"/>
      <c r="B2675" s="8" t="str">
        <f t="shared" si="266"/>
        <v>kW Demand- Channel 70</v>
      </c>
      <c r="C2675" s="1">
        <f t="shared" si="267"/>
        <v>70</v>
      </c>
      <c r="D2675" s="10">
        <f t="shared" si="268"/>
        <v>6893</v>
      </c>
      <c r="F2675" s="17">
        <v>5165</v>
      </c>
      <c r="G2675" s="11" t="s">
        <v>219</v>
      </c>
      <c r="H2675" s="10">
        <f t="shared" si="269"/>
        <v>12634</v>
      </c>
      <c r="I2675" s="11">
        <f t="shared" si="270"/>
        <v>12635</v>
      </c>
      <c r="L2675" s="1" t="s">
        <v>121</v>
      </c>
    </row>
    <row r="2676" spans="1:12" ht="15" hidden="1" customHeight="1" outlineLevel="2" x14ac:dyDescent="0.25">
      <c r="A2676" s="1"/>
      <c r="B2676" s="8" t="str">
        <f t="shared" si="266"/>
        <v>kW Demand- Channel 71</v>
      </c>
      <c r="C2676" s="1">
        <f t="shared" si="267"/>
        <v>71</v>
      </c>
      <c r="D2676" s="10">
        <f t="shared" si="268"/>
        <v>6894</v>
      </c>
      <c r="F2676" s="17">
        <v>5166</v>
      </c>
      <c r="G2676" s="11" t="s">
        <v>219</v>
      </c>
      <c r="H2676" s="10">
        <f t="shared" si="269"/>
        <v>12636</v>
      </c>
      <c r="I2676" s="11">
        <f t="shared" si="270"/>
        <v>12637</v>
      </c>
      <c r="L2676" s="1" t="s">
        <v>121</v>
      </c>
    </row>
    <row r="2677" spans="1:12" ht="15" hidden="1" customHeight="1" outlineLevel="2" x14ac:dyDescent="0.25">
      <c r="A2677" s="1"/>
      <c r="B2677" s="8" t="str">
        <f t="shared" si="266"/>
        <v>kW Demand- Channel 72</v>
      </c>
      <c r="C2677" s="1">
        <f t="shared" si="267"/>
        <v>72</v>
      </c>
      <c r="D2677" s="10">
        <f t="shared" si="268"/>
        <v>6895</v>
      </c>
      <c r="F2677" s="17">
        <v>5167</v>
      </c>
      <c r="G2677" s="11" t="s">
        <v>219</v>
      </c>
      <c r="H2677" s="10">
        <f t="shared" si="269"/>
        <v>12638</v>
      </c>
      <c r="I2677" s="11">
        <f t="shared" si="270"/>
        <v>12639</v>
      </c>
      <c r="L2677" s="1" t="s">
        <v>121</v>
      </c>
    </row>
    <row r="2678" spans="1:12" ht="15" hidden="1" customHeight="1" outlineLevel="2" x14ac:dyDescent="0.25">
      <c r="A2678" s="1"/>
      <c r="B2678" s="8" t="str">
        <f t="shared" si="266"/>
        <v>kW Demand- Channel 73</v>
      </c>
      <c r="C2678" s="1">
        <f t="shared" si="267"/>
        <v>73</v>
      </c>
      <c r="D2678" s="10">
        <f t="shared" si="268"/>
        <v>6896</v>
      </c>
      <c r="F2678" s="17">
        <v>5168</v>
      </c>
      <c r="G2678" s="11" t="s">
        <v>219</v>
      </c>
      <c r="H2678" s="10">
        <f t="shared" si="269"/>
        <v>12640</v>
      </c>
      <c r="I2678" s="11">
        <f t="shared" si="270"/>
        <v>12641</v>
      </c>
      <c r="L2678" s="1" t="s">
        <v>121</v>
      </c>
    </row>
    <row r="2679" spans="1:12" ht="15" hidden="1" customHeight="1" outlineLevel="2" x14ac:dyDescent="0.25">
      <c r="A2679" s="1"/>
      <c r="B2679" s="8" t="str">
        <f t="shared" si="266"/>
        <v>kW Demand- Channel 74</v>
      </c>
      <c r="C2679" s="1">
        <f t="shared" si="267"/>
        <v>74</v>
      </c>
      <c r="D2679" s="10">
        <f t="shared" si="268"/>
        <v>6897</v>
      </c>
      <c r="F2679" s="17">
        <v>5169</v>
      </c>
      <c r="G2679" s="11" t="s">
        <v>219</v>
      </c>
      <c r="H2679" s="10">
        <f t="shared" si="269"/>
        <v>12642</v>
      </c>
      <c r="I2679" s="11">
        <f t="shared" si="270"/>
        <v>12643</v>
      </c>
      <c r="L2679" s="1" t="s">
        <v>121</v>
      </c>
    </row>
    <row r="2680" spans="1:12" ht="15" hidden="1" customHeight="1" outlineLevel="2" x14ac:dyDescent="0.25">
      <c r="A2680" s="1"/>
      <c r="B2680" s="8" t="str">
        <f t="shared" si="266"/>
        <v>kW Demand- Channel 75</v>
      </c>
      <c r="C2680" s="1">
        <f t="shared" si="267"/>
        <v>75</v>
      </c>
      <c r="D2680" s="10">
        <f t="shared" si="268"/>
        <v>6898</v>
      </c>
      <c r="F2680" s="17">
        <v>5170</v>
      </c>
      <c r="G2680" s="11" t="s">
        <v>219</v>
      </c>
      <c r="H2680" s="10">
        <f t="shared" si="269"/>
        <v>12644</v>
      </c>
      <c r="I2680" s="11">
        <f t="shared" si="270"/>
        <v>12645</v>
      </c>
      <c r="L2680" s="1" t="s">
        <v>121</v>
      </c>
    </row>
    <row r="2681" spans="1:12" ht="15" hidden="1" customHeight="1" outlineLevel="2" x14ac:dyDescent="0.25">
      <c r="A2681" s="1"/>
      <c r="B2681" s="8" t="str">
        <f t="shared" si="266"/>
        <v>kW Demand- Channel 76</v>
      </c>
      <c r="C2681" s="1">
        <f t="shared" si="267"/>
        <v>76</v>
      </c>
      <c r="D2681" s="10">
        <f t="shared" si="268"/>
        <v>6899</v>
      </c>
      <c r="F2681" s="17">
        <v>5171</v>
      </c>
      <c r="G2681" s="11" t="s">
        <v>219</v>
      </c>
      <c r="H2681" s="10">
        <f t="shared" si="269"/>
        <v>12646</v>
      </c>
      <c r="I2681" s="11">
        <f t="shared" si="270"/>
        <v>12647</v>
      </c>
      <c r="L2681" s="1" t="s">
        <v>121</v>
      </c>
    </row>
    <row r="2682" spans="1:12" ht="15" hidden="1" customHeight="1" outlineLevel="2" x14ac:dyDescent="0.25">
      <c r="A2682" s="1"/>
      <c r="B2682" s="8" t="str">
        <f t="shared" si="266"/>
        <v>kW Demand- Channel 77</v>
      </c>
      <c r="C2682" s="1">
        <f t="shared" si="267"/>
        <v>77</v>
      </c>
      <c r="D2682" s="10">
        <f t="shared" si="268"/>
        <v>6900</v>
      </c>
      <c r="F2682" s="17">
        <v>5172</v>
      </c>
      <c r="G2682" s="11" t="s">
        <v>219</v>
      </c>
      <c r="H2682" s="10">
        <f t="shared" si="269"/>
        <v>12648</v>
      </c>
      <c r="I2682" s="11">
        <f t="shared" si="270"/>
        <v>12649</v>
      </c>
      <c r="L2682" s="1" t="s">
        <v>121</v>
      </c>
    </row>
    <row r="2683" spans="1:12" ht="15" hidden="1" customHeight="1" outlineLevel="2" x14ac:dyDescent="0.25">
      <c r="A2683" s="1"/>
      <c r="B2683" s="8" t="str">
        <f t="shared" si="266"/>
        <v>kW Demand- Channel 78</v>
      </c>
      <c r="C2683" s="1">
        <f t="shared" si="267"/>
        <v>78</v>
      </c>
      <c r="D2683" s="10">
        <f t="shared" si="268"/>
        <v>6901</v>
      </c>
      <c r="F2683" s="17">
        <v>5173</v>
      </c>
      <c r="G2683" s="11" t="s">
        <v>219</v>
      </c>
      <c r="H2683" s="10">
        <f t="shared" si="269"/>
        <v>12650</v>
      </c>
      <c r="I2683" s="11">
        <f t="shared" si="270"/>
        <v>12651</v>
      </c>
      <c r="L2683" s="1" t="s">
        <v>121</v>
      </c>
    </row>
    <row r="2684" spans="1:12" ht="15" hidden="1" customHeight="1" outlineLevel="2" x14ac:dyDescent="0.25">
      <c r="A2684" s="1"/>
      <c r="B2684" s="8" t="str">
        <f t="shared" si="266"/>
        <v>kW Demand- Channel 79</v>
      </c>
      <c r="C2684" s="1">
        <f t="shared" si="267"/>
        <v>79</v>
      </c>
      <c r="D2684" s="10">
        <f t="shared" si="268"/>
        <v>6902</v>
      </c>
      <c r="F2684" s="17">
        <v>5174</v>
      </c>
      <c r="G2684" s="11" t="s">
        <v>219</v>
      </c>
      <c r="H2684" s="10">
        <f t="shared" si="269"/>
        <v>12652</v>
      </c>
      <c r="I2684" s="11">
        <f t="shared" si="270"/>
        <v>12653</v>
      </c>
      <c r="L2684" s="1" t="s">
        <v>121</v>
      </c>
    </row>
    <row r="2685" spans="1:12" ht="15" hidden="1" customHeight="1" outlineLevel="2" x14ac:dyDescent="0.25">
      <c r="A2685" s="1"/>
      <c r="B2685" s="8" t="str">
        <f t="shared" si="266"/>
        <v>kW Demand- Channel 80</v>
      </c>
      <c r="C2685" s="1">
        <f t="shared" si="267"/>
        <v>80</v>
      </c>
      <c r="D2685" s="10">
        <f t="shared" si="268"/>
        <v>6903</v>
      </c>
      <c r="F2685" s="17">
        <v>5175</v>
      </c>
      <c r="G2685" s="11" t="s">
        <v>219</v>
      </c>
      <c r="H2685" s="10">
        <f t="shared" si="269"/>
        <v>12654</v>
      </c>
      <c r="I2685" s="11">
        <f t="shared" si="270"/>
        <v>12655</v>
      </c>
      <c r="L2685" s="1" t="s">
        <v>121</v>
      </c>
    </row>
    <row r="2686" spans="1:12" ht="15" hidden="1" customHeight="1" outlineLevel="2" x14ac:dyDescent="0.25">
      <c r="A2686" s="1"/>
      <c r="B2686" s="8" t="str">
        <f t="shared" si="266"/>
        <v>kW Demand- Channel 81</v>
      </c>
      <c r="C2686" s="1">
        <f t="shared" si="267"/>
        <v>81</v>
      </c>
      <c r="D2686" s="10">
        <f t="shared" si="268"/>
        <v>6904</v>
      </c>
      <c r="F2686" s="17">
        <v>5176</v>
      </c>
      <c r="G2686" s="11" t="s">
        <v>219</v>
      </c>
      <c r="H2686" s="10">
        <f t="shared" si="269"/>
        <v>12656</v>
      </c>
      <c r="I2686" s="11">
        <f t="shared" si="270"/>
        <v>12657</v>
      </c>
      <c r="L2686" s="1" t="s">
        <v>121</v>
      </c>
    </row>
    <row r="2687" spans="1:12" ht="15" hidden="1" customHeight="1" outlineLevel="2" x14ac:dyDescent="0.25">
      <c r="A2687" s="1"/>
      <c r="B2687" s="8" t="str">
        <f t="shared" si="266"/>
        <v>kW Demand- Channel 82</v>
      </c>
      <c r="C2687" s="1">
        <f t="shared" si="267"/>
        <v>82</v>
      </c>
      <c r="D2687" s="10">
        <f t="shared" si="268"/>
        <v>6905</v>
      </c>
      <c r="F2687" s="17">
        <v>5177</v>
      </c>
      <c r="G2687" s="11" t="s">
        <v>219</v>
      </c>
      <c r="H2687" s="10">
        <f t="shared" si="269"/>
        <v>12658</v>
      </c>
      <c r="I2687" s="11">
        <f t="shared" si="270"/>
        <v>12659</v>
      </c>
      <c r="L2687" s="1" t="s">
        <v>121</v>
      </c>
    </row>
    <row r="2688" spans="1:12" ht="15" hidden="1" customHeight="1" outlineLevel="2" x14ac:dyDescent="0.25">
      <c r="A2688" s="1"/>
      <c r="B2688" s="8" t="str">
        <f t="shared" si="266"/>
        <v>kW Demand- Channel 83</v>
      </c>
      <c r="C2688" s="1">
        <f t="shared" si="267"/>
        <v>83</v>
      </c>
      <c r="D2688" s="10">
        <f t="shared" si="268"/>
        <v>6906</v>
      </c>
      <c r="F2688" s="17">
        <v>5178</v>
      </c>
      <c r="G2688" s="11" t="s">
        <v>219</v>
      </c>
      <c r="H2688" s="10">
        <f t="shared" si="269"/>
        <v>12660</v>
      </c>
      <c r="I2688" s="11">
        <f t="shared" si="270"/>
        <v>12661</v>
      </c>
      <c r="L2688" s="1" t="s">
        <v>121</v>
      </c>
    </row>
    <row r="2689" spans="1:16" ht="15" hidden="1" customHeight="1" outlineLevel="2" x14ac:dyDescent="0.25">
      <c r="A2689" s="1"/>
      <c r="B2689" s="8" t="str">
        <f t="shared" si="266"/>
        <v>kW Demand- Channel 84</v>
      </c>
      <c r="C2689" s="1">
        <f t="shared" si="267"/>
        <v>84</v>
      </c>
      <c r="D2689" s="10">
        <f t="shared" si="268"/>
        <v>6907</v>
      </c>
      <c r="F2689" s="17">
        <v>5179</v>
      </c>
      <c r="G2689" s="11" t="s">
        <v>219</v>
      </c>
      <c r="H2689" s="10">
        <f t="shared" si="269"/>
        <v>12662</v>
      </c>
      <c r="I2689" s="11">
        <f t="shared" si="270"/>
        <v>12663</v>
      </c>
      <c r="L2689" s="1" t="s">
        <v>121</v>
      </c>
    </row>
    <row r="2690" spans="1:16" ht="15" hidden="1" customHeight="1" outlineLevel="2" x14ac:dyDescent="0.25">
      <c r="A2690" s="1"/>
      <c r="B2690" s="8" t="str">
        <f t="shared" si="266"/>
        <v>kW Demand- Channel 85</v>
      </c>
      <c r="C2690" s="1">
        <f t="shared" si="267"/>
        <v>85</v>
      </c>
      <c r="D2690" s="10">
        <f t="shared" si="268"/>
        <v>6908</v>
      </c>
      <c r="F2690" s="17">
        <v>5180</v>
      </c>
      <c r="G2690" s="11" t="s">
        <v>219</v>
      </c>
      <c r="H2690" s="10">
        <f t="shared" si="269"/>
        <v>12664</v>
      </c>
      <c r="I2690" s="11">
        <f t="shared" si="270"/>
        <v>12665</v>
      </c>
      <c r="L2690" s="1" t="s">
        <v>121</v>
      </c>
    </row>
    <row r="2691" spans="1:16" ht="15" hidden="1" customHeight="1" outlineLevel="2" x14ac:dyDescent="0.25">
      <c r="A2691" s="1"/>
      <c r="B2691" s="8" t="str">
        <f t="shared" si="266"/>
        <v>kW Demand- Channel 86</v>
      </c>
      <c r="C2691" s="1">
        <f t="shared" si="267"/>
        <v>86</v>
      </c>
      <c r="D2691" s="10">
        <f t="shared" si="268"/>
        <v>6909</v>
      </c>
      <c r="F2691" s="17">
        <v>5181</v>
      </c>
      <c r="G2691" s="11" t="s">
        <v>219</v>
      </c>
      <c r="H2691" s="10">
        <f t="shared" si="269"/>
        <v>12666</v>
      </c>
      <c r="I2691" s="11">
        <f t="shared" si="270"/>
        <v>12667</v>
      </c>
      <c r="L2691" s="1" t="s">
        <v>121</v>
      </c>
    </row>
    <row r="2692" spans="1:16" ht="15" hidden="1" customHeight="1" outlineLevel="2" x14ac:dyDescent="0.25">
      <c r="A2692" s="1"/>
      <c r="B2692" s="8" t="str">
        <f t="shared" si="266"/>
        <v>kW Demand- Channel 87</v>
      </c>
      <c r="C2692" s="1">
        <f t="shared" si="267"/>
        <v>87</v>
      </c>
      <c r="D2692" s="10">
        <f t="shared" si="268"/>
        <v>6910</v>
      </c>
      <c r="F2692" s="17">
        <v>5182</v>
      </c>
      <c r="G2692" s="11" t="s">
        <v>219</v>
      </c>
      <c r="H2692" s="10">
        <f t="shared" si="269"/>
        <v>12668</v>
      </c>
      <c r="I2692" s="11">
        <f t="shared" si="270"/>
        <v>12669</v>
      </c>
      <c r="L2692" s="1" t="s">
        <v>121</v>
      </c>
    </row>
    <row r="2693" spans="1:16" ht="15" hidden="1" customHeight="1" outlineLevel="2" x14ac:dyDescent="0.25">
      <c r="A2693" s="1"/>
      <c r="B2693" s="8" t="str">
        <f t="shared" si="266"/>
        <v>kW Demand- Channel 88</v>
      </c>
      <c r="C2693" s="1">
        <f t="shared" si="267"/>
        <v>88</v>
      </c>
      <c r="D2693" s="10">
        <f t="shared" si="268"/>
        <v>6911</v>
      </c>
      <c r="F2693" s="17">
        <v>5183</v>
      </c>
      <c r="G2693" s="11" t="s">
        <v>219</v>
      </c>
      <c r="H2693" s="10">
        <f t="shared" si="269"/>
        <v>12670</v>
      </c>
      <c r="I2693" s="11">
        <f t="shared" si="270"/>
        <v>12671</v>
      </c>
      <c r="L2693" s="1" t="s">
        <v>121</v>
      </c>
    </row>
    <row r="2694" spans="1:16" ht="15" hidden="1" customHeight="1" outlineLevel="2" x14ac:dyDescent="0.25">
      <c r="A2694" s="1"/>
      <c r="B2694" s="8" t="str">
        <f t="shared" si="266"/>
        <v>kW Demand- Channel 89</v>
      </c>
      <c r="C2694" s="1">
        <f t="shared" si="267"/>
        <v>89</v>
      </c>
      <c r="D2694" s="10">
        <f t="shared" si="268"/>
        <v>6912</v>
      </c>
      <c r="F2694" s="17">
        <v>5184</v>
      </c>
      <c r="G2694" s="11" t="s">
        <v>219</v>
      </c>
      <c r="H2694" s="10">
        <f t="shared" si="269"/>
        <v>12672</v>
      </c>
      <c r="I2694" s="11">
        <f t="shared" si="270"/>
        <v>12673</v>
      </c>
      <c r="L2694" s="1" t="s">
        <v>121</v>
      </c>
    </row>
    <row r="2695" spans="1:16" ht="15" hidden="1" customHeight="1" outlineLevel="2" x14ac:dyDescent="0.25">
      <c r="A2695" s="1"/>
      <c r="B2695" s="8" t="str">
        <f t="shared" si="266"/>
        <v>kW Demand- Channel 90</v>
      </c>
      <c r="C2695" s="1">
        <f t="shared" si="267"/>
        <v>90</v>
      </c>
      <c r="D2695" s="10">
        <f t="shared" si="268"/>
        <v>6913</v>
      </c>
      <c r="F2695" s="17">
        <v>5185</v>
      </c>
      <c r="G2695" s="11" t="s">
        <v>219</v>
      </c>
      <c r="H2695" s="10">
        <f t="shared" si="269"/>
        <v>12674</v>
      </c>
      <c r="I2695" s="11">
        <f t="shared" si="270"/>
        <v>12675</v>
      </c>
      <c r="L2695" s="1" t="s">
        <v>121</v>
      </c>
    </row>
    <row r="2696" spans="1:16" ht="15" hidden="1" customHeight="1" outlineLevel="2" x14ac:dyDescent="0.25">
      <c r="A2696" s="1"/>
      <c r="B2696" s="8" t="str">
        <f t="shared" si="266"/>
        <v>kW Demand- Channel 91</v>
      </c>
      <c r="C2696" s="1">
        <f t="shared" si="267"/>
        <v>91</v>
      </c>
      <c r="D2696" s="10">
        <f t="shared" si="268"/>
        <v>6914</v>
      </c>
      <c r="F2696" s="17">
        <v>5186</v>
      </c>
      <c r="G2696" s="11" t="s">
        <v>219</v>
      </c>
      <c r="H2696" s="10">
        <f t="shared" si="269"/>
        <v>12676</v>
      </c>
      <c r="I2696" s="11">
        <f t="shared" si="270"/>
        <v>12677</v>
      </c>
      <c r="L2696" s="1" t="s">
        <v>121</v>
      </c>
    </row>
    <row r="2697" spans="1:16" ht="15" hidden="1" customHeight="1" outlineLevel="2" x14ac:dyDescent="0.25">
      <c r="A2697" s="1"/>
      <c r="B2697" s="8" t="str">
        <f t="shared" si="266"/>
        <v>kW Demand- Channel 92</v>
      </c>
      <c r="C2697" s="1">
        <f t="shared" si="267"/>
        <v>92</v>
      </c>
      <c r="D2697" s="10">
        <f t="shared" si="268"/>
        <v>6915</v>
      </c>
      <c r="F2697" s="17">
        <v>5187</v>
      </c>
      <c r="G2697" s="11" t="s">
        <v>219</v>
      </c>
      <c r="H2697" s="10">
        <f t="shared" si="269"/>
        <v>12678</v>
      </c>
      <c r="I2697" s="11">
        <f t="shared" si="270"/>
        <v>12679</v>
      </c>
      <c r="L2697" s="1" t="s">
        <v>121</v>
      </c>
    </row>
    <row r="2698" spans="1:16" ht="15" hidden="1" customHeight="1" outlineLevel="2" x14ac:dyDescent="0.25">
      <c r="A2698" s="1"/>
      <c r="B2698" s="8" t="str">
        <f t="shared" si="266"/>
        <v>kW Demand- Channel 93</v>
      </c>
      <c r="C2698" s="1">
        <f t="shared" si="267"/>
        <v>93</v>
      </c>
      <c r="D2698" s="10">
        <f t="shared" si="268"/>
        <v>6916</v>
      </c>
      <c r="F2698" s="17">
        <v>5188</v>
      </c>
      <c r="G2698" s="11" t="s">
        <v>219</v>
      </c>
      <c r="H2698" s="10">
        <f t="shared" si="269"/>
        <v>12680</v>
      </c>
      <c r="I2698" s="11">
        <f t="shared" si="270"/>
        <v>12681</v>
      </c>
      <c r="L2698" s="1" t="s">
        <v>121</v>
      </c>
    </row>
    <row r="2699" spans="1:16" ht="15" hidden="1" customHeight="1" outlineLevel="2" x14ac:dyDescent="0.25">
      <c r="A2699" s="1"/>
      <c r="B2699" s="8" t="str">
        <f t="shared" si="266"/>
        <v>kW Demand- Channel 94</v>
      </c>
      <c r="C2699" s="1">
        <f t="shared" si="267"/>
        <v>94</v>
      </c>
      <c r="D2699" s="10">
        <f t="shared" si="268"/>
        <v>6917</v>
      </c>
      <c r="F2699" s="17">
        <v>5189</v>
      </c>
      <c r="G2699" s="11" t="s">
        <v>219</v>
      </c>
      <c r="H2699" s="10">
        <f t="shared" si="269"/>
        <v>12682</v>
      </c>
      <c r="I2699" s="11">
        <f t="shared" si="270"/>
        <v>12683</v>
      </c>
      <c r="L2699" s="1" t="s">
        <v>121</v>
      </c>
    </row>
    <row r="2700" spans="1:16" ht="15" hidden="1" customHeight="1" outlineLevel="2" x14ac:dyDescent="0.25">
      <c r="A2700" s="1"/>
      <c r="B2700" s="8" t="str">
        <f t="shared" si="266"/>
        <v>kW Demand- Channel 95</v>
      </c>
      <c r="C2700" s="1">
        <f t="shared" si="267"/>
        <v>95</v>
      </c>
      <c r="D2700" s="10">
        <f t="shared" si="268"/>
        <v>6918</v>
      </c>
      <c r="F2700" s="17">
        <v>5190</v>
      </c>
      <c r="G2700" s="11" t="s">
        <v>219</v>
      </c>
      <c r="H2700" s="10">
        <f t="shared" si="269"/>
        <v>12684</v>
      </c>
      <c r="I2700" s="11">
        <f t="shared" si="270"/>
        <v>12685</v>
      </c>
      <c r="L2700" s="1" t="s">
        <v>121</v>
      </c>
    </row>
    <row r="2701" spans="1:16" ht="15.75" hidden="1" customHeight="1" outlineLevel="2" x14ac:dyDescent="0.25">
      <c r="B2701" s="8" t="str">
        <f t="shared" si="266"/>
        <v>kW Demand- Channel 96</v>
      </c>
      <c r="C2701" s="1">
        <f t="shared" si="267"/>
        <v>96</v>
      </c>
      <c r="D2701" s="10">
        <f t="shared" si="268"/>
        <v>6919</v>
      </c>
      <c r="F2701" s="17">
        <v>5191</v>
      </c>
      <c r="G2701" s="11" t="s">
        <v>219</v>
      </c>
      <c r="H2701" s="10">
        <f t="shared" si="269"/>
        <v>12686</v>
      </c>
      <c r="I2701" s="11">
        <f t="shared" si="270"/>
        <v>12687</v>
      </c>
      <c r="L2701" s="1" t="s">
        <v>121</v>
      </c>
    </row>
    <row r="2702" spans="1:16" outlineLevel="1" collapsed="1" x14ac:dyDescent="0.25"/>
    <row r="2703" spans="1:16" s="9" customFormat="1" outlineLevel="1" x14ac:dyDescent="0.25">
      <c r="A2703" s="7"/>
      <c r="B2703" s="8" t="s">
        <v>22</v>
      </c>
      <c r="C2703" s="8"/>
      <c r="D2703" s="10">
        <f>E2605+1</f>
        <v>6920</v>
      </c>
      <c r="E2703" s="1">
        <f>D2799</f>
        <v>7015</v>
      </c>
      <c r="F2703" s="17" t="s">
        <v>13</v>
      </c>
      <c r="G2703" s="11" t="s">
        <v>219</v>
      </c>
      <c r="H2703" s="10">
        <f>I2605+1</f>
        <v>12688</v>
      </c>
      <c r="I2703" s="11">
        <f>I2799</f>
        <v>12879</v>
      </c>
      <c r="J2703" s="1"/>
      <c r="K2703" s="11"/>
      <c r="L2703" s="1" t="s">
        <v>121</v>
      </c>
      <c r="M2703" s="1" t="s">
        <v>55</v>
      </c>
      <c r="N2703" s="1"/>
      <c r="O2703" s="1"/>
      <c r="P2703" s="8"/>
    </row>
    <row r="2704" spans="1:16" ht="15.75" hidden="1" customHeight="1" outlineLevel="2" x14ac:dyDescent="0.25">
      <c r="B2704" s="8" t="str">
        <f>CONCATENATE("Max Current Demand - Channel ",C2704)</f>
        <v>Max Current Demand - Channel 1</v>
      </c>
      <c r="C2704" s="1">
        <v>1</v>
      </c>
      <c r="D2704" s="10">
        <f>D2703</f>
        <v>6920</v>
      </c>
      <c r="F2704" s="17">
        <v>5192</v>
      </c>
      <c r="G2704" s="11" t="s">
        <v>219</v>
      </c>
      <c r="H2704" s="10">
        <f>H2703</f>
        <v>12688</v>
      </c>
      <c r="I2704" s="11">
        <f>+H2704+1</f>
        <v>12689</v>
      </c>
      <c r="L2704" s="1" t="s">
        <v>121</v>
      </c>
      <c r="M2704" s="1" t="s">
        <v>55</v>
      </c>
    </row>
    <row r="2705" spans="1:13" ht="15.75" hidden="1" customHeight="1" outlineLevel="2" x14ac:dyDescent="0.25">
      <c r="B2705" s="8" t="str">
        <f t="shared" ref="B2705:B2768" si="271">CONCATENATE("Max Current Demand - Channel ",C2705)</f>
        <v>Max Current Demand - Channel 2</v>
      </c>
      <c r="C2705" s="1">
        <f t="shared" ref="C2705:C2736" si="272">C2704+1</f>
        <v>2</v>
      </c>
      <c r="D2705" s="10">
        <f t="shared" ref="D2705:D2736" si="273">D2704+1</f>
        <v>6921</v>
      </c>
      <c r="F2705" s="17">
        <v>5193</v>
      </c>
      <c r="G2705" s="11" t="s">
        <v>219</v>
      </c>
      <c r="H2705" s="10">
        <f>I2704+1</f>
        <v>12690</v>
      </c>
      <c r="I2705" s="11">
        <f>+H2705+1</f>
        <v>12691</v>
      </c>
      <c r="L2705" s="1" t="s">
        <v>121</v>
      </c>
      <c r="M2705" s="1" t="s">
        <v>55</v>
      </c>
    </row>
    <row r="2706" spans="1:13" ht="15.75" hidden="1" customHeight="1" outlineLevel="2" x14ac:dyDescent="0.25">
      <c r="B2706" s="8" t="str">
        <f t="shared" si="271"/>
        <v>Max Current Demand - Channel 3</v>
      </c>
      <c r="C2706" s="1">
        <f t="shared" si="272"/>
        <v>3</v>
      </c>
      <c r="D2706" s="10">
        <f t="shared" si="273"/>
        <v>6922</v>
      </c>
      <c r="F2706" s="17">
        <v>5194</v>
      </c>
      <c r="G2706" s="11" t="s">
        <v>219</v>
      </c>
      <c r="H2706" s="10">
        <f t="shared" ref="H2706:H2769" si="274">I2705+1</f>
        <v>12692</v>
      </c>
      <c r="I2706" s="11">
        <f t="shared" ref="I2706:I2769" si="275">+H2706+1</f>
        <v>12693</v>
      </c>
      <c r="L2706" s="1" t="s">
        <v>121</v>
      </c>
      <c r="M2706" s="1" t="s">
        <v>55</v>
      </c>
    </row>
    <row r="2707" spans="1:13" ht="15.75" hidden="1" customHeight="1" outlineLevel="2" x14ac:dyDescent="0.25">
      <c r="B2707" s="8" t="str">
        <f t="shared" si="271"/>
        <v>Max Current Demand - Channel 4</v>
      </c>
      <c r="C2707" s="1">
        <f t="shared" si="272"/>
        <v>4</v>
      </c>
      <c r="D2707" s="10">
        <f t="shared" si="273"/>
        <v>6923</v>
      </c>
      <c r="F2707" s="17">
        <v>5195</v>
      </c>
      <c r="G2707" s="11" t="s">
        <v>219</v>
      </c>
      <c r="H2707" s="10">
        <f t="shared" si="274"/>
        <v>12694</v>
      </c>
      <c r="I2707" s="11">
        <f t="shared" si="275"/>
        <v>12695</v>
      </c>
      <c r="L2707" s="1" t="s">
        <v>121</v>
      </c>
      <c r="M2707" s="1" t="s">
        <v>55</v>
      </c>
    </row>
    <row r="2708" spans="1:13" ht="15.75" hidden="1" customHeight="1" outlineLevel="2" x14ac:dyDescent="0.25">
      <c r="B2708" s="8" t="str">
        <f t="shared" si="271"/>
        <v>Max Current Demand - Channel 5</v>
      </c>
      <c r="C2708" s="1">
        <f t="shared" si="272"/>
        <v>5</v>
      </c>
      <c r="D2708" s="10">
        <f t="shared" si="273"/>
        <v>6924</v>
      </c>
      <c r="F2708" s="17">
        <v>5196</v>
      </c>
      <c r="G2708" s="11" t="s">
        <v>219</v>
      </c>
      <c r="H2708" s="10">
        <f t="shared" si="274"/>
        <v>12696</v>
      </c>
      <c r="I2708" s="11">
        <f t="shared" si="275"/>
        <v>12697</v>
      </c>
      <c r="L2708" s="1" t="s">
        <v>121</v>
      </c>
      <c r="M2708" s="1" t="s">
        <v>55</v>
      </c>
    </row>
    <row r="2709" spans="1:13" ht="15.75" hidden="1" customHeight="1" outlineLevel="2" x14ac:dyDescent="0.25">
      <c r="B2709" s="8" t="str">
        <f t="shared" si="271"/>
        <v>Max Current Demand - Channel 6</v>
      </c>
      <c r="C2709" s="1">
        <f t="shared" si="272"/>
        <v>6</v>
      </c>
      <c r="D2709" s="10">
        <f t="shared" si="273"/>
        <v>6925</v>
      </c>
      <c r="F2709" s="17">
        <v>5197</v>
      </c>
      <c r="G2709" s="11" t="s">
        <v>219</v>
      </c>
      <c r="H2709" s="10">
        <f t="shared" si="274"/>
        <v>12698</v>
      </c>
      <c r="I2709" s="11">
        <f t="shared" si="275"/>
        <v>12699</v>
      </c>
      <c r="L2709" s="1" t="s">
        <v>121</v>
      </c>
      <c r="M2709" s="1" t="s">
        <v>55</v>
      </c>
    </row>
    <row r="2710" spans="1:13" ht="15.75" hidden="1" customHeight="1" outlineLevel="2" x14ac:dyDescent="0.25">
      <c r="B2710" s="8" t="str">
        <f t="shared" si="271"/>
        <v>Max Current Demand - Channel 7</v>
      </c>
      <c r="C2710" s="1">
        <f t="shared" si="272"/>
        <v>7</v>
      </c>
      <c r="D2710" s="10">
        <f t="shared" si="273"/>
        <v>6926</v>
      </c>
      <c r="F2710" s="17">
        <v>5198</v>
      </c>
      <c r="G2710" s="11" t="s">
        <v>219</v>
      </c>
      <c r="H2710" s="10">
        <f t="shared" si="274"/>
        <v>12700</v>
      </c>
      <c r="I2710" s="11">
        <f t="shared" si="275"/>
        <v>12701</v>
      </c>
      <c r="L2710" s="1" t="s">
        <v>121</v>
      </c>
      <c r="M2710" s="1" t="s">
        <v>55</v>
      </c>
    </row>
    <row r="2711" spans="1:13" ht="15.75" hidden="1" customHeight="1" outlineLevel="2" x14ac:dyDescent="0.25">
      <c r="B2711" s="8" t="str">
        <f t="shared" si="271"/>
        <v>Max Current Demand - Channel 8</v>
      </c>
      <c r="C2711" s="1">
        <f t="shared" si="272"/>
        <v>8</v>
      </c>
      <c r="D2711" s="10">
        <f t="shared" si="273"/>
        <v>6927</v>
      </c>
      <c r="F2711" s="17">
        <v>5199</v>
      </c>
      <c r="G2711" s="11" t="s">
        <v>219</v>
      </c>
      <c r="H2711" s="10">
        <f t="shared" si="274"/>
        <v>12702</v>
      </c>
      <c r="I2711" s="11">
        <f t="shared" si="275"/>
        <v>12703</v>
      </c>
      <c r="L2711" s="1" t="s">
        <v>121</v>
      </c>
      <c r="M2711" s="1" t="s">
        <v>55</v>
      </c>
    </row>
    <row r="2712" spans="1:13" ht="15.75" hidden="1" customHeight="1" outlineLevel="2" x14ac:dyDescent="0.25">
      <c r="B2712" s="8" t="str">
        <f t="shared" si="271"/>
        <v>Max Current Demand - Channel 9</v>
      </c>
      <c r="C2712" s="1">
        <f t="shared" si="272"/>
        <v>9</v>
      </c>
      <c r="D2712" s="10">
        <f t="shared" si="273"/>
        <v>6928</v>
      </c>
      <c r="F2712" s="17">
        <v>5200</v>
      </c>
      <c r="G2712" s="11" t="s">
        <v>219</v>
      </c>
      <c r="H2712" s="10">
        <f t="shared" si="274"/>
        <v>12704</v>
      </c>
      <c r="I2712" s="11">
        <f t="shared" si="275"/>
        <v>12705</v>
      </c>
      <c r="L2712" s="1" t="s">
        <v>121</v>
      </c>
      <c r="M2712" s="1" t="s">
        <v>55</v>
      </c>
    </row>
    <row r="2713" spans="1:13" ht="15.75" hidden="1" customHeight="1" outlineLevel="2" x14ac:dyDescent="0.25">
      <c r="B2713" s="8" t="str">
        <f t="shared" si="271"/>
        <v>Max Current Demand - Channel 10</v>
      </c>
      <c r="C2713" s="1">
        <f t="shared" si="272"/>
        <v>10</v>
      </c>
      <c r="D2713" s="10">
        <f t="shared" si="273"/>
        <v>6929</v>
      </c>
      <c r="F2713" s="17">
        <v>5201</v>
      </c>
      <c r="G2713" s="11" t="s">
        <v>219</v>
      </c>
      <c r="H2713" s="10">
        <f t="shared" si="274"/>
        <v>12706</v>
      </c>
      <c r="I2713" s="11">
        <f t="shared" si="275"/>
        <v>12707</v>
      </c>
      <c r="L2713" s="1" t="s">
        <v>121</v>
      </c>
      <c r="M2713" s="1" t="s">
        <v>55</v>
      </c>
    </row>
    <row r="2714" spans="1:13" ht="15.75" hidden="1" customHeight="1" outlineLevel="2" x14ac:dyDescent="0.25">
      <c r="B2714" s="8" t="str">
        <f t="shared" si="271"/>
        <v>Max Current Demand - Channel 11</v>
      </c>
      <c r="C2714" s="1">
        <f t="shared" si="272"/>
        <v>11</v>
      </c>
      <c r="D2714" s="10">
        <f t="shared" si="273"/>
        <v>6930</v>
      </c>
      <c r="F2714" s="17">
        <v>5202</v>
      </c>
      <c r="G2714" s="11" t="s">
        <v>219</v>
      </c>
      <c r="H2714" s="10">
        <f t="shared" si="274"/>
        <v>12708</v>
      </c>
      <c r="I2714" s="11">
        <f t="shared" si="275"/>
        <v>12709</v>
      </c>
      <c r="L2714" s="1" t="s">
        <v>121</v>
      </c>
      <c r="M2714" s="1" t="s">
        <v>55</v>
      </c>
    </row>
    <row r="2715" spans="1:13" ht="15.75" hidden="1" customHeight="1" outlineLevel="2" x14ac:dyDescent="0.25">
      <c r="B2715" s="8" t="str">
        <f t="shared" si="271"/>
        <v>Max Current Demand - Channel 12</v>
      </c>
      <c r="C2715" s="1">
        <f t="shared" si="272"/>
        <v>12</v>
      </c>
      <c r="D2715" s="10">
        <f t="shared" si="273"/>
        <v>6931</v>
      </c>
      <c r="F2715" s="17">
        <v>5203</v>
      </c>
      <c r="G2715" s="11" t="s">
        <v>219</v>
      </c>
      <c r="H2715" s="10">
        <f t="shared" si="274"/>
        <v>12710</v>
      </c>
      <c r="I2715" s="11">
        <f t="shared" si="275"/>
        <v>12711</v>
      </c>
      <c r="L2715" s="1" t="s">
        <v>121</v>
      </c>
      <c r="M2715" s="1" t="s">
        <v>55</v>
      </c>
    </row>
    <row r="2716" spans="1:13" ht="15.75" hidden="1" customHeight="1" outlineLevel="2" x14ac:dyDescent="0.25">
      <c r="B2716" s="8" t="str">
        <f t="shared" si="271"/>
        <v>Max Current Demand - Channel 13</v>
      </c>
      <c r="C2716" s="1">
        <f t="shared" si="272"/>
        <v>13</v>
      </c>
      <c r="D2716" s="10">
        <f t="shared" si="273"/>
        <v>6932</v>
      </c>
      <c r="F2716" s="17">
        <v>5204</v>
      </c>
      <c r="G2716" s="11" t="s">
        <v>219</v>
      </c>
      <c r="H2716" s="10">
        <f t="shared" si="274"/>
        <v>12712</v>
      </c>
      <c r="I2716" s="11">
        <f t="shared" si="275"/>
        <v>12713</v>
      </c>
      <c r="L2716" s="1" t="s">
        <v>121</v>
      </c>
      <c r="M2716" s="1" t="s">
        <v>55</v>
      </c>
    </row>
    <row r="2717" spans="1:13" ht="15" hidden="1" customHeight="1" outlineLevel="2" x14ac:dyDescent="0.25">
      <c r="A2717" s="1"/>
      <c r="B2717" s="8" t="str">
        <f t="shared" si="271"/>
        <v>Max Current Demand - Channel 14</v>
      </c>
      <c r="C2717" s="1">
        <f t="shared" si="272"/>
        <v>14</v>
      </c>
      <c r="D2717" s="10">
        <f t="shared" si="273"/>
        <v>6933</v>
      </c>
      <c r="F2717" s="17">
        <v>5205</v>
      </c>
      <c r="G2717" s="11" t="s">
        <v>219</v>
      </c>
      <c r="H2717" s="10">
        <f t="shared" si="274"/>
        <v>12714</v>
      </c>
      <c r="I2717" s="11">
        <f t="shared" si="275"/>
        <v>12715</v>
      </c>
      <c r="L2717" s="1" t="s">
        <v>121</v>
      </c>
      <c r="M2717" s="1" t="s">
        <v>55</v>
      </c>
    </row>
    <row r="2718" spans="1:13" ht="15" hidden="1" customHeight="1" outlineLevel="2" x14ac:dyDescent="0.25">
      <c r="A2718" s="1"/>
      <c r="B2718" s="8" t="str">
        <f t="shared" si="271"/>
        <v>Max Current Demand - Channel 15</v>
      </c>
      <c r="C2718" s="1">
        <f t="shared" si="272"/>
        <v>15</v>
      </c>
      <c r="D2718" s="10">
        <f t="shared" si="273"/>
        <v>6934</v>
      </c>
      <c r="F2718" s="17">
        <v>5206</v>
      </c>
      <c r="G2718" s="11" t="s">
        <v>219</v>
      </c>
      <c r="H2718" s="10">
        <f t="shared" si="274"/>
        <v>12716</v>
      </c>
      <c r="I2718" s="11">
        <f t="shared" si="275"/>
        <v>12717</v>
      </c>
      <c r="L2718" s="1" t="s">
        <v>121</v>
      </c>
      <c r="M2718" s="1" t="s">
        <v>55</v>
      </c>
    </row>
    <row r="2719" spans="1:13" ht="15" hidden="1" customHeight="1" outlineLevel="2" x14ac:dyDescent="0.25">
      <c r="A2719" s="1"/>
      <c r="B2719" s="8" t="str">
        <f t="shared" si="271"/>
        <v>Max Current Demand - Channel 16</v>
      </c>
      <c r="C2719" s="1">
        <f t="shared" si="272"/>
        <v>16</v>
      </c>
      <c r="D2719" s="10">
        <f t="shared" si="273"/>
        <v>6935</v>
      </c>
      <c r="F2719" s="17">
        <v>5207</v>
      </c>
      <c r="G2719" s="11" t="s">
        <v>219</v>
      </c>
      <c r="H2719" s="10">
        <f t="shared" si="274"/>
        <v>12718</v>
      </c>
      <c r="I2719" s="11">
        <f t="shared" si="275"/>
        <v>12719</v>
      </c>
      <c r="L2719" s="1" t="s">
        <v>121</v>
      </c>
      <c r="M2719" s="1" t="s">
        <v>55</v>
      </c>
    </row>
    <row r="2720" spans="1:13" ht="15" hidden="1" customHeight="1" outlineLevel="2" x14ac:dyDescent="0.25">
      <c r="A2720" s="1"/>
      <c r="B2720" s="8" t="str">
        <f t="shared" si="271"/>
        <v>Max Current Demand - Channel 17</v>
      </c>
      <c r="C2720" s="1">
        <f t="shared" si="272"/>
        <v>17</v>
      </c>
      <c r="D2720" s="10">
        <f t="shared" si="273"/>
        <v>6936</v>
      </c>
      <c r="F2720" s="17">
        <v>5208</v>
      </c>
      <c r="G2720" s="11" t="s">
        <v>219</v>
      </c>
      <c r="H2720" s="10">
        <f t="shared" si="274"/>
        <v>12720</v>
      </c>
      <c r="I2720" s="11">
        <f t="shared" si="275"/>
        <v>12721</v>
      </c>
      <c r="L2720" s="1" t="s">
        <v>121</v>
      </c>
      <c r="M2720" s="1" t="s">
        <v>55</v>
      </c>
    </row>
    <row r="2721" spans="1:13" ht="15" hidden="1" customHeight="1" outlineLevel="2" x14ac:dyDescent="0.25">
      <c r="A2721" s="1"/>
      <c r="B2721" s="8" t="str">
        <f t="shared" si="271"/>
        <v>Max Current Demand - Channel 18</v>
      </c>
      <c r="C2721" s="1">
        <f t="shared" si="272"/>
        <v>18</v>
      </c>
      <c r="D2721" s="10">
        <f t="shared" si="273"/>
        <v>6937</v>
      </c>
      <c r="F2721" s="17">
        <v>5209</v>
      </c>
      <c r="G2721" s="11" t="s">
        <v>219</v>
      </c>
      <c r="H2721" s="10">
        <f t="shared" si="274"/>
        <v>12722</v>
      </c>
      <c r="I2721" s="11">
        <f t="shared" si="275"/>
        <v>12723</v>
      </c>
      <c r="L2721" s="1" t="s">
        <v>121</v>
      </c>
      <c r="M2721" s="1" t="s">
        <v>55</v>
      </c>
    </row>
    <row r="2722" spans="1:13" ht="15" hidden="1" customHeight="1" outlineLevel="2" x14ac:dyDescent="0.25">
      <c r="A2722" s="1"/>
      <c r="B2722" s="8" t="str">
        <f t="shared" si="271"/>
        <v>Max Current Demand - Channel 19</v>
      </c>
      <c r="C2722" s="1">
        <f t="shared" si="272"/>
        <v>19</v>
      </c>
      <c r="D2722" s="10">
        <f t="shared" si="273"/>
        <v>6938</v>
      </c>
      <c r="F2722" s="17">
        <v>5210</v>
      </c>
      <c r="G2722" s="11" t="s">
        <v>219</v>
      </c>
      <c r="H2722" s="10">
        <f t="shared" si="274"/>
        <v>12724</v>
      </c>
      <c r="I2722" s="11">
        <f t="shared" si="275"/>
        <v>12725</v>
      </c>
      <c r="L2722" s="1" t="s">
        <v>121</v>
      </c>
      <c r="M2722" s="1" t="s">
        <v>55</v>
      </c>
    </row>
    <row r="2723" spans="1:13" ht="15" hidden="1" customHeight="1" outlineLevel="2" x14ac:dyDescent="0.25">
      <c r="A2723" s="1"/>
      <c r="B2723" s="8" t="str">
        <f t="shared" si="271"/>
        <v>Max Current Demand - Channel 20</v>
      </c>
      <c r="C2723" s="1">
        <f t="shared" si="272"/>
        <v>20</v>
      </c>
      <c r="D2723" s="10">
        <f t="shared" si="273"/>
        <v>6939</v>
      </c>
      <c r="F2723" s="17">
        <v>5211</v>
      </c>
      <c r="G2723" s="11" t="s">
        <v>219</v>
      </c>
      <c r="H2723" s="10">
        <f t="shared" si="274"/>
        <v>12726</v>
      </c>
      <c r="I2723" s="11">
        <f t="shared" si="275"/>
        <v>12727</v>
      </c>
      <c r="L2723" s="1" t="s">
        <v>121</v>
      </c>
      <c r="M2723" s="1" t="s">
        <v>55</v>
      </c>
    </row>
    <row r="2724" spans="1:13" ht="15" hidden="1" customHeight="1" outlineLevel="2" x14ac:dyDescent="0.25">
      <c r="A2724" s="1"/>
      <c r="B2724" s="8" t="str">
        <f t="shared" si="271"/>
        <v>Max Current Demand - Channel 21</v>
      </c>
      <c r="C2724" s="1">
        <f t="shared" si="272"/>
        <v>21</v>
      </c>
      <c r="D2724" s="10">
        <f t="shared" si="273"/>
        <v>6940</v>
      </c>
      <c r="F2724" s="17">
        <v>5212</v>
      </c>
      <c r="G2724" s="11" t="s">
        <v>219</v>
      </c>
      <c r="H2724" s="10">
        <f t="shared" si="274"/>
        <v>12728</v>
      </c>
      <c r="I2724" s="11">
        <f t="shared" si="275"/>
        <v>12729</v>
      </c>
      <c r="L2724" s="1" t="s">
        <v>121</v>
      </c>
      <c r="M2724" s="1" t="s">
        <v>55</v>
      </c>
    </row>
    <row r="2725" spans="1:13" ht="15" hidden="1" customHeight="1" outlineLevel="2" x14ac:dyDescent="0.25">
      <c r="A2725" s="1"/>
      <c r="B2725" s="8" t="str">
        <f t="shared" si="271"/>
        <v>Max Current Demand - Channel 22</v>
      </c>
      <c r="C2725" s="1">
        <f t="shared" si="272"/>
        <v>22</v>
      </c>
      <c r="D2725" s="10">
        <f t="shared" si="273"/>
        <v>6941</v>
      </c>
      <c r="F2725" s="17">
        <v>5213</v>
      </c>
      <c r="G2725" s="11" t="s">
        <v>219</v>
      </c>
      <c r="H2725" s="10">
        <f t="shared" si="274"/>
        <v>12730</v>
      </c>
      <c r="I2725" s="11">
        <f t="shared" si="275"/>
        <v>12731</v>
      </c>
      <c r="L2725" s="1" t="s">
        <v>121</v>
      </c>
      <c r="M2725" s="1" t="s">
        <v>55</v>
      </c>
    </row>
    <row r="2726" spans="1:13" ht="15" hidden="1" customHeight="1" outlineLevel="2" x14ac:dyDescent="0.25">
      <c r="A2726" s="1"/>
      <c r="B2726" s="8" t="str">
        <f t="shared" si="271"/>
        <v>Max Current Demand - Channel 23</v>
      </c>
      <c r="C2726" s="1">
        <f t="shared" si="272"/>
        <v>23</v>
      </c>
      <c r="D2726" s="10">
        <f t="shared" si="273"/>
        <v>6942</v>
      </c>
      <c r="F2726" s="17">
        <v>5214</v>
      </c>
      <c r="G2726" s="11" t="s">
        <v>219</v>
      </c>
      <c r="H2726" s="10">
        <f t="shared" si="274"/>
        <v>12732</v>
      </c>
      <c r="I2726" s="11">
        <f t="shared" si="275"/>
        <v>12733</v>
      </c>
      <c r="L2726" s="1" t="s">
        <v>121</v>
      </c>
      <c r="M2726" s="1" t="s">
        <v>55</v>
      </c>
    </row>
    <row r="2727" spans="1:13" ht="15" hidden="1" customHeight="1" outlineLevel="2" x14ac:dyDescent="0.25">
      <c r="A2727" s="1"/>
      <c r="B2727" s="8" t="str">
        <f t="shared" si="271"/>
        <v>Max Current Demand - Channel 24</v>
      </c>
      <c r="C2727" s="1">
        <f t="shared" si="272"/>
        <v>24</v>
      </c>
      <c r="D2727" s="10">
        <f t="shared" si="273"/>
        <v>6943</v>
      </c>
      <c r="F2727" s="17">
        <v>5215</v>
      </c>
      <c r="G2727" s="11" t="s">
        <v>219</v>
      </c>
      <c r="H2727" s="10">
        <f t="shared" si="274"/>
        <v>12734</v>
      </c>
      <c r="I2727" s="11">
        <f t="shared" si="275"/>
        <v>12735</v>
      </c>
      <c r="L2727" s="1" t="s">
        <v>121</v>
      </c>
      <c r="M2727" s="1" t="s">
        <v>55</v>
      </c>
    </row>
    <row r="2728" spans="1:13" ht="15" hidden="1" customHeight="1" outlineLevel="2" x14ac:dyDescent="0.25">
      <c r="A2728" s="1"/>
      <c r="B2728" s="8" t="str">
        <f t="shared" si="271"/>
        <v>Max Current Demand - Channel 25</v>
      </c>
      <c r="C2728" s="1">
        <f t="shared" si="272"/>
        <v>25</v>
      </c>
      <c r="D2728" s="10">
        <f t="shared" si="273"/>
        <v>6944</v>
      </c>
      <c r="F2728" s="17">
        <v>5216</v>
      </c>
      <c r="G2728" s="11" t="s">
        <v>219</v>
      </c>
      <c r="H2728" s="10">
        <f t="shared" si="274"/>
        <v>12736</v>
      </c>
      <c r="I2728" s="11">
        <f t="shared" si="275"/>
        <v>12737</v>
      </c>
      <c r="L2728" s="1" t="s">
        <v>121</v>
      </c>
      <c r="M2728" s="1" t="s">
        <v>55</v>
      </c>
    </row>
    <row r="2729" spans="1:13" ht="15" hidden="1" customHeight="1" outlineLevel="2" x14ac:dyDescent="0.25">
      <c r="A2729" s="1"/>
      <c r="B2729" s="8" t="str">
        <f t="shared" si="271"/>
        <v>Max Current Demand - Channel 26</v>
      </c>
      <c r="C2729" s="1">
        <f t="shared" si="272"/>
        <v>26</v>
      </c>
      <c r="D2729" s="10">
        <f t="shared" si="273"/>
        <v>6945</v>
      </c>
      <c r="F2729" s="17">
        <v>5217</v>
      </c>
      <c r="G2729" s="11" t="s">
        <v>219</v>
      </c>
      <c r="H2729" s="10">
        <f t="shared" si="274"/>
        <v>12738</v>
      </c>
      <c r="I2729" s="11">
        <f t="shared" si="275"/>
        <v>12739</v>
      </c>
      <c r="L2729" s="1" t="s">
        <v>121</v>
      </c>
      <c r="M2729" s="1" t="s">
        <v>55</v>
      </c>
    </row>
    <row r="2730" spans="1:13" ht="15" hidden="1" customHeight="1" outlineLevel="2" x14ac:dyDescent="0.25">
      <c r="A2730" s="1"/>
      <c r="B2730" s="8" t="str">
        <f t="shared" si="271"/>
        <v>Max Current Demand - Channel 27</v>
      </c>
      <c r="C2730" s="1">
        <f t="shared" si="272"/>
        <v>27</v>
      </c>
      <c r="D2730" s="10">
        <f t="shared" si="273"/>
        <v>6946</v>
      </c>
      <c r="F2730" s="17">
        <v>5218</v>
      </c>
      <c r="G2730" s="11" t="s">
        <v>219</v>
      </c>
      <c r="H2730" s="10">
        <f t="shared" si="274"/>
        <v>12740</v>
      </c>
      <c r="I2730" s="11">
        <f t="shared" si="275"/>
        <v>12741</v>
      </c>
      <c r="L2730" s="1" t="s">
        <v>121</v>
      </c>
      <c r="M2730" s="1" t="s">
        <v>55</v>
      </c>
    </row>
    <row r="2731" spans="1:13" ht="15" hidden="1" customHeight="1" outlineLevel="2" x14ac:dyDescent="0.25">
      <c r="A2731" s="1"/>
      <c r="B2731" s="8" t="str">
        <f t="shared" si="271"/>
        <v>Max Current Demand - Channel 28</v>
      </c>
      <c r="C2731" s="1">
        <f t="shared" si="272"/>
        <v>28</v>
      </c>
      <c r="D2731" s="10">
        <f t="shared" si="273"/>
        <v>6947</v>
      </c>
      <c r="F2731" s="17">
        <v>5219</v>
      </c>
      <c r="G2731" s="11" t="s">
        <v>219</v>
      </c>
      <c r="H2731" s="10">
        <f t="shared" si="274"/>
        <v>12742</v>
      </c>
      <c r="I2731" s="11">
        <f t="shared" si="275"/>
        <v>12743</v>
      </c>
      <c r="L2731" s="1" t="s">
        <v>121</v>
      </c>
      <c r="M2731" s="1" t="s">
        <v>55</v>
      </c>
    </row>
    <row r="2732" spans="1:13" ht="15" hidden="1" customHeight="1" outlineLevel="2" x14ac:dyDescent="0.25">
      <c r="A2732" s="1"/>
      <c r="B2732" s="8" t="str">
        <f t="shared" si="271"/>
        <v>Max Current Demand - Channel 29</v>
      </c>
      <c r="C2732" s="1">
        <f t="shared" si="272"/>
        <v>29</v>
      </c>
      <c r="D2732" s="10">
        <f t="shared" si="273"/>
        <v>6948</v>
      </c>
      <c r="F2732" s="17">
        <v>5220</v>
      </c>
      <c r="G2732" s="11" t="s">
        <v>219</v>
      </c>
      <c r="H2732" s="10">
        <f t="shared" si="274"/>
        <v>12744</v>
      </c>
      <c r="I2732" s="11">
        <f t="shared" si="275"/>
        <v>12745</v>
      </c>
      <c r="L2732" s="1" t="s">
        <v>121</v>
      </c>
      <c r="M2732" s="1" t="s">
        <v>55</v>
      </c>
    </row>
    <row r="2733" spans="1:13" ht="15" hidden="1" customHeight="1" outlineLevel="2" x14ac:dyDescent="0.25">
      <c r="A2733" s="1"/>
      <c r="B2733" s="8" t="str">
        <f t="shared" si="271"/>
        <v>Max Current Demand - Channel 30</v>
      </c>
      <c r="C2733" s="1">
        <f t="shared" si="272"/>
        <v>30</v>
      </c>
      <c r="D2733" s="10">
        <f t="shared" si="273"/>
        <v>6949</v>
      </c>
      <c r="F2733" s="17">
        <v>5221</v>
      </c>
      <c r="G2733" s="11" t="s">
        <v>219</v>
      </c>
      <c r="H2733" s="10">
        <f t="shared" si="274"/>
        <v>12746</v>
      </c>
      <c r="I2733" s="11">
        <f t="shared" si="275"/>
        <v>12747</v>
      </c>
      <c r="L2733" s="1" t="s">
        <v>121</v>
      </c>
      <c r="M2733" s="1" t="s">
        <v>55</v>
      </c>
    </row>
    <row r="2734" spans="1:13" ht="15" hidden="1" customHeight="1" outlineLevel="2" x14ac:dyDescent="0.25">
      <c r="A2734" s="1"/>
      <c r="B2734" s="8" t="str">
        <f t="shared" si="271"/>
        <v>Max Current Demand - Channel 31</v>
      </c>
      <c r="C2734" s="1">
        <f t="shared" si="272"/>
        <v>31</v>
      </c>
      <c r="D2734" s="10">
        <f t="shared" si="273"/>
        <v>6950</v>
      </c>
      <c r="F2734" s="17">
        <v>5222</v>
      </c>
      <c r="G2734" s="11" t="s">
        <v>219</v>
      </c>
      <c r="H2734" s="10">
        <f t="shared" si="274"/>
        <v>12748</v>
      </c>
      <c r="I2734" s="11">
        <f t="shared" si="275"/>
        <v>12749</v>
      </c>
      <c r="L2734" s="1" t="s">
        <v>121</v>
      </c>
      <c r="M2734" s="1" t="s">
        <v>55</v>
      </c>
    </row>
    <row r="2735" spans="1:13" ht="15" hidden="1" customHeight="1" outlineLevel="2" x14ac:dyDescent="0.25">
      <c r="A2735" s="1"/>
      <c r="B2735" s="8" t="str">
        <f t="shared" si="271"/>
        <v>Max Current Demand - Channel 32</v>
      </c>
      <c r="C2735" s="1">
        <f t="shared" si="272"/>
        <v>32</v>
      </c>
      <c r="D2735" s="10">
        <f t="shared" si="273"/>
        <v>6951</v>
      </c>
      <c r="F2735" s="17">
        <v>5223</v>
      </c>
      <c r="G2735" s="11" t="s">
        <v>219</v>
      </c>
      <c r="H2735" s="10">
        <f t="shared" si="274"/>
        <v>12750</v>
      </c>
      <c r="I2735" s="11">
        <f t="shared" si="275"/>
        <v>12751</v>
      </c>
      <c r="L2735" s="1" t="s">
        <v>121</v>
      </c>
      <c r="M2735" s="1" t="s">
        <v>55</v>
      </c>
    </row>
    <row r="2736" spans="1:13" ht="15" hidden="1" customHeight="1" outlineLevel="2" x14ac:dyDescent="0.25">
      <c r="A2736" s="1"/>
      <c r="B2736" s="8" t="str">
        <f t="shared" si="271"/>
        <v>Max Current Demand - Channel 33</v>
      </c>
      <c r="C2736" s="1">
        <f t="shared" si="272"/>
        <v>33</v>
      </c>
      <c r="D2736" s="10">
        <f t="shared" si="273"/>
        <v>6952</v>
      </c>
      <c r="F2736" s="17">
        <v>5224</v>
      </c>
      <c r="G2736" s="11" t="s">
        <v>219</v>
      </c>
      <c r="H2736" s="10">
        <f t="shared" si="274"/>
        <v>12752</v>
      </c>
      <c r="I2736" s="11">
        <f t="shared" si="275"/>
        <v>12753</v>
      </c>
      <c r="L2736" s="1" t="s">
        <v>121</v>
      </c>
      <c r="M2736" s="1" t="s">
        <v>55</v>
      </c>
    </row>
    <row r="2737" spans="1:13" ht="15" hidden="1" customHeight="1" outlineLevel="2" x14ac:dyDescent="0.25">
      <c r="A2737" s="1"/>
      <c r="B2737" s="8" t="str">
        <f t="shared" si="271"/>
        <v>Max Current Demand - Channel 34</v>
      </c>
      <c r="C2737" s="1">
        <f t="shared" ref="C2737:C2768" si="276">C2736+1</f>
        <v>34</v>
      </c>
      <c r="D2737" s="10">
        <f t="shared" ref="D2737:D2768" si="277">D2736+1</f>
        <v>6953</v>
      </c>
      <c r="F2737" s="17">
        <v>5225</v>
      </c>
      <c r="G2737" s="11" t="s">
        <v>219</v>
      </c>
      <c r="H2737" s="10">
        <f t="shared" si="274"/>
        <v>12754</v>
      </c>
      <c r="I2737" s="11">
        <f t="shared" si="275"/>
        <v>12755</v>
      </c>
      <c r="L2737" s="1" t="s">
        <v>121</v>
      </c>
      <c r="M2737" s="1" t="s">
        <v>55</v>
      </c>
    </row>
    <row r="2738" spans="1:13" ht="15" hidden="1" customHeight="1" outlineLevel="2" x14ac:dyDescent="0.25">
      <c r="A2738" s="1"/>
      <c r="B2738" s="8" t="str">
        <f t="shared" si="271"/>
        <v>Max Current Demand - Channel 35</v>
      </c>
      <c r="C2738" s="1">
        <f t="shared" si="276"/>
        <v>35</v>
      </c>
      <c r="D2738" s="10">
        <f t="shared" si="277"/>
        <v>6954</v>
      </c>
      <c r="F2738" s="17">
        <v>5226</v>
      </c>
      <c r="G2738" s="11" t="s">
        <v>219</v>
      </c>
      <c r="H2738" s="10">
        <f t="shared" si="274"/>
        <v>12756</v>
      </c>
      <c r="I2738" s="11">
        <f t="shared" si="275"/>
        <v>12757</v>
      </c>
      <c r="L2738" s="1" t="s">
        <v>121</v>
      </c>
      <c r="M2738" s="1" t="s">
        <v>55</v>
      </c>
    </row>
    <row r="2739" spans="1:13" ht="15" hidden="1" customHeight="1" outlineLevel="2" x14ac:dyDescent="0.25">
      <c r="A2739" s="1"/>
      <c r="B2739" s="8" t="str">
        <f t="shared" si="271"/>
        <v>Max Current Demand - Channel 36</v>
      </c>
      <c r="C2739" s="1">
        <f t="shared" si="276"/>
        <v>36</v>
      </c>
      <c r="D2739" s="10">
        <f t="shared" si="277"/>
        <v>6955</v>
      </c>
      <c r="F2739" s="17">
        <v>5227</v>
      </c>
      <c r="G2739" s="11" t="s">
        <v>219</v>
      </c>
      <c r="H2739" s="10">
        <f t="shared" si="274"/>
        <v>12758</v>
      </c>
      <c r="I2739" s="11">
        <f t="shared" si="275"/>
        <v>12759</v>
      </c>
      <c r="L2739" s="1" t="s">
        <v>121</v>
      </c>
      <c r="M2739" s="1" t="s">
        <v>55</v>
      </c>
    </row>
    <row r="2740" spans="1:13" ht="15" hidden="1" customHeight="1" outlineLevel="2" x14ac:dyDescent="0.25">
      <c r="A2740" s="1"/>
      <c r="B2740" s="8" t="str">
        <f t="shared" si="271"/>
        <v>Max Current Demand - Channel 37</v>
      </c>
      <c r="C2740" s="1">
        <f t="shared" si="276"/>
        <v>37</v>
      </c>
      <c r="D2740" s="10">
        <f t="shared" si="277"/>
        <v>6956</v>
      </c>
      <c r="F2740" s="17">
        <v>5228</v>
      </c>
      <c r="G2740" s="11" t="s">
        <v>219</v>
      </c>
      <c r="H2740" s="10">
        <f t="shared" si="274"/>
        <v>12760</v>
      </c>
      <c r="I2740" s="11">
        <f t="shared" si="275"/>
        <v>12761</v>
      </c>
      <c r="L2740" s="1" t="s">
        <v>121</v>
      </c>
      <c r="M2740" s="1" t="s">
        <v>55</v>
      </c>
    </row>
    <row r="2741" spans="1:13" ht="15" hidden="1" customHeight="1" outlineLevel="2" x14ac:dyDescent="0.25">
      <c r="A2741" s="1"/>
      <c r="B2741" s="8" t="str">
        <f t="shared" si="271"/>
        <v>Max Current Demand - Channel 38</v>
      </c>
      <c r="C2741" s="1">
        <f t="shared" si="276"/>
        <v>38</v>
      </c>
      <c r="D2741" s="10">
        <f t="shared" si="277"/>
        <v>6957</v>
      </c>
      <c r="F2741" s="17">
        <v>5229</v>
      </c>
      <c r="G2741" s="11" t="s">
        <v>219</v>
      </c>
      <c r="H2741" s="10">
        <f t="shared" si="274"/>
        <v>12762</v>
      </c>
      <c r="I2741" s="11">
        <f t="shared" si="275"/>
        <v>12763</v>
      </c>
      <c r="L2741" s="1" t="s">
        <v>121</v>
      </c>
      <c r="M2741" s="1" t="s">
        <v>55</v>
      </c>
    </row>
    <row r="2742" spans="1:13" ht="15" hidden="1" customHeight="1" outlineLevel="2" x14ac:dyDescent="0.25">
      <c r="A2742" s="1"/>
      <c r="B2742" s="8" t="str">
        <f t="shared" si="271"/>
        <v>Max Current Demand - Channel 39</v>
      </c>
      <c r="C2742" s="1">
        <f t="shared" si="276"/>
        <v>39</v>
      </c>
      <c r="D2742" s="10">
        <f t="shared" si="277"/>
        <v>6958</v>
      </c>
      <c r="F2742" s="17">
        <v>5230</v>
      </c>
      <c r="G2742" s="11" t="s">
        <v>219</v>
      </c>
      <c r="H2742" s="10">
        <f t="shared" si="274"/>
        <v>12764</v>
      </c>
      <c r="I2742" s="11">
        <f t="shared" si="275"/>
        <v>12765</v>
      </c>
      <c r="L2742" s="1" t="s">
        <v>121</v>
      </c>
      <c r="M2742" s="1" t="s">
        <v>55</v>
      </c>
    </row>
    <row r="2743" spans="1:13" ht="15" hidden="1" customHeight="1" outlineLevel="2" x14ac:dyDescent="0.25">
      <c r="A2743" s="1"/>
      <c r="B2743" s="8" t="str">
        <f t="shared" si="271"/>
        <v>Max Current Demand - Channel 40</v>
      </c>
      <c r="C2743" s="1">
        <f t="shared" si="276"/>
        <v>40</v>
      </c>
      <c r="D2743" s="10">
        <f t="shared" si="277"/>
        <v>6959</v>
      </c>
      <c r="F2743" s="17">
        <v>5231</v>
      </c>
      <c r="G2743" s="11" t="s">
        <v>219</v>
      </c>
      <c r="H2743" s="10">
        <f t="shared" si="274"/>
        <v>12766</v>
      </c>
      <c r="I2743" s="11">
        <f t="shared" si="275"/>
        <v>12767</v>
      </c>
      <c r="L2743" s="1" t="s">
        <v>121</v>
      </c>
      <c r="M2743" s="1" t="s">
        <v>55</v>
      </c>
    </row>
    <row r="2744" spans="1:13" ht="15" hidden="1" customHeight="1" outlineLevel="2" x14ac:dyDescent="0.25">
      <c r="A2744" s="1"/>
      <c r="B2744" s="8" t="str">
        <f t="shared" si="271"/>
        <v>Max Current Demand - Channel 41</v>
      </c>
      <c r="C2744" s="1">
        <f t="shared" si="276"/>
        <v>41</v>
      </c>
      <c r="D2744" s="10">
        <f t="shared" si="277"/>
        <v>6960</v>
      </c>
      <c r="F2744" s="17">
        <v>5232</v>
      </c>
      <c r="G2744" s="11" t="s">
        <v>219</v>
      </c>
      <c r="H2744" s="10">
        <f t="shared" si="274"/>
        <v>12768</v>
      </c>
      <c r="I2744" s="11">
        <f t="shared" si="275"/>
        <v>12769</v>
      </c>
      <c r="L2744" s="1" t="s">
        <v>121</v>
      </c>
      <c r="M2744" s="1" t="s">
        <v>55</v>
      </c>
    </row>
    <row r="2745" spans="1:13" ht="15" hidden="1" customHeight="1" outlineLevel="2" x14ac:dyDescent="0.25">
      <c r="A2745" s="1"/>
      <c r="B2745" s="8" t="str">
        <f t="shared" si="271"/>
        <v>Max Current Demand - Channel 42</v>
      </c>
      <c r="C2745" s="1">
        <f t="shared" si="276"/>
        <v>42</v>
      </c>
      <c r="D2745" s="10">
        <f t="shared" si="277"/>
        <v>6961</v>
      </c>
      <c r="F2745" s="17">
        <v>5233</v>
      </c>
      <c r="G2745" s="11" t="s">
        <v>219</v>
      </c>
      <c r="H2745" s="10">
        <f t="shared" si="274"/>
        <v>12770</v>
      </c>
      <c r="I2745" s="11">
        <f t="shared" si="275"/>
        <v>12771</v>
      </c>
      <c r="L2745" s="1" t="s">
        <v>121</v>
      </c>
      <c r="M2745" s="1" t="s">
        <v>55</v>
      </c>
    </row>
    <row r="2746" spans="1:13" ht="15" hidden="1" customHeight="1" outlineLevel="2" x14ac:dyDescent="0.25">
      <c r="A2746" s="1"/>
      <c r="B2746" s="8" t="str">
        <f t="shared" si="271"/>
        <v>Max Current Demand - Channel 43</v>
      </c>
      <c r="C2746" s="1">
        <f t="shared" si="276"/>
        <v>43</v>
      </c>
      <c r="D2746" s="10">
        <f t="shared" si="277"/>
        <v>6962</v>
      </c>
      <c r="F2746" s="17">
        <v>5234</v>
      </c>
      <c r="G2746" s="11" t="s">
        <v>219</v>
      </c>
      <c r="H2746" s="10">
        <f t="shared" si="274"/>
        <v>12772</v>
      </c>
      <c r="I2746" s="11">
        <f t="shared" si="275"/>
        <v>12773</v>
      </c>
      <c r="L2746" s="1" t="s">
        <v>121</v>
      </c>
      <c r="M2746" s="1" t="s">
        <v>55</v>
      </c>
    </row>
    <row r="2747" spans="1:13" ht="15" hidden="1" customHeight="1" outlineLevel="2" x14ac:dyDescent="0.25">
      <c r="A2747" s="1"/>
      <c r="B2747" s="8" t="str">
        <f t="shared" si="271"/>
        <v>Max Current Demand - Channel 44</v>
      </c>
      <c r="C2747" s="1">
        <f t="shared" si="276"/>
        <v>44</v>
      </c>
      <c r="D2747" s="10">
        <f t="shared" si="277"/>
        <v>6963</v>
      </c>
      <c r="F2747" s="17">
        <v>5235</v>
      </c>
      <c r="G2747" s="11" t="s">
        <v>219</v>
      </c>
      <c r="H2747" s="10">
        <f t="shared" si="274"/>
        <v>12774</v>
      </c>
      <c r="I2747" s="11">
        <f t="shared" si="275"/>
        <v>12775</v>
      </c>
      <c r="L2747" s="1" t="s">
        <v>121</v>
      </c>
      <c r="M2747" s="1" t="s">
        <v>55</v>
      </c>
    </row>
    <row r="2748" spans="1:13" ht="15" hidden="1" customHeight="1" outlineLevel="2" x14ac:dyDescent="0.25">
      <c r="A2748" s="1"/>
      <c r="B2748" s="8" t="str">
        <f t="shared" si="271"/>
        <v>Max Current Demand - Channel 45</v>
      </c>
      <c r="C2748" s="1">
        <f t="shared" si="276"/>
        <v>45</v>
      </c>
      <c r="D2748" s="10">
        <f t="shared" si="277"/>
        <v>6964</v>
      </c>
      <c r="F2748" s="17">
        <v>5236</v>
      </c>
      <c r="G2748" s="11" t="s">
        <v>219</v>
      </c>
      <c r="H2748" s="10">
        <f t="shared" si="274"/>
        <v>12776</v>
      </c>
      <c r="I2748" s="11">
        <f t="shared" si="275"/>
        <v>12777</v>
      </c>
      <c r="L2748" s="1" t="s">
        <v>121</v>
      </c>
      <c r="M2748" s="1" t="s">
        <v>55</v>
      </c>
    </row>
    <row r="2749" spans="1:13" ht="15" hidden="1" customHeight="1" outlineLevel="2" x14ac:dyDescent="0.25">
      <c r="A2749" s="1"/>
      <c r="B2749" s="8" t="str">
        <f t="shared" si="271"/>
        <v>Max Current Demand - Channel 46</v>
      </c>
      <c r="C2749" s="1">
        <f t="shared" si="276"/>
        <v>46</v>
      </c>
      <c r="D2749" s="10">
        <f t="shared" si="277"/>
        <v>6965</v>
      </c>
      <c r="F2749" s="17">
        <v>5237</v>
      </c>
      <c r="G2749" s="11" t="s">
        <v>219</v>
      </c>
      <c r="H2749" s="10">
        <f t="shared" si="274"/>
        <v>12778</v>
      </c>
      <c r="I2749" s="11">
        <f t="shared" si="275"/>
        <v>12779</v>
      </c>
      <c r="L2749" s="1" t="s">
        <v>121</v>
      </c>
      <c r="M2749" s="1" t="s">
        <v>55</v>
      </c>
    </row>
    <row r="2750" spans="1:13" ht="15" hidden="1" customHeight="1" outlineLevel="2" x14ac:dyDescent="0.25">
      <c r="A2750" s="1"/>
      <c r="B2750" s="8" t="str">
        <f t="shared" si="271"/>
        <v>Max Current Demand - Channel 47</v>
      </c>
      <c r="C2750" s="1">
        <f t="shared" si="276"/>
        <v>47</v>
      </c>
      <c r="D2750" s="10">
        <f t="shared" si="277"/>
        <v>6966</v>
      </c>
      <c r="F2750" s="17">
        <v>5238</v>
      </c>
      <c r="G2750" s="11" t="s">
        <v>219</v>
      </c>
      <c r="H2750" s="10">
        <f t="shared" si="274"/>
        <v>12780</v>
      </c>
      <c r="I2750" s="11">
        <f t="shared" si="275"/>
        <v>12781</v>
      </c>
      <c r="L2750" s="1" t="s">
        <v>121</v>
      </c>
      <c r="M2750" s="1" t="s">
        <v>55</v>
      </c>
    </row>
    <row r="2751" spans="1:13" ht="15" hidden="1" customHeight="1" outlineLevel="2" x14ac:dyDescent="0.25">
      <c r="A2751" s="1"/>
      <c r="B2751" s="8" t="str">
        <f t="shared" si="271"/>
        <v>Max Current Demand - Channel 48</v>
      </c>
      <c r="C2751" s="1">
        <f t="shared" si="276"/>
        <v>48</v>
      </c>
      <c r="D2751" s="10">
        <f t="shared" si="277"/>
        <v>6967</v>
      </c>
      <c r="F2751" s="17">
        <v>5239</v>
      </c>
      <c r="G2751" s="11" t="s">
        <v>219</v>
      </c>
      <c r="H2751" s="10">
        <f t="shared" si="274"/>
        <v>12782</v>
      </c>
      <c r="I2751" s="11">
        <f t="shared" si="275"/>
        <v>12783</v>
      </c>
      <c r="L2751" s="1" t="s">
        <v>121</v>
      </c>
      <c r="M2751" s="1" t="s">
        <v>55</v>
      </c>
    </row>
    <row r="2752" spans="1:13" ht="15" hidden="1" customHeight="1" outlineLevel="2" x14ac:dyDescent="0.25">
      <c r="A2752" s="1"/>
      <c r="B2752" s="8" t="str">
        <f t="shared" si="271"/>
        <v>Max Current Demand - Channel 49</v>
      </c>
      <c r="C2752" s="1">
        <f t="shared" si="276"/>
        <v>49</v>
      </c>
      <c r="D2752" s="10">
        <f t="shared" si="277"/>
        <v>6968</v>
      </c>
      <c r="F2752" s="17">
        <v>5240</v>
      </c>
      <c r="G2752" s="11" t="s">
        <v>219</v>
      </c>
      <c r="H2752" s="10">
        <f t="shared" si="274"/>
        <v>12784</v>
      </c>
      <c r="I2752" s="11">
        <f t="shared" si="275"/>
        <v>12785</v>
      </c>
      <c r="L2752" s="1" t="s">
        <v>121</v>
      </c>
      <c r="M2752" s="1" t="s">
        <v>55</v>
      </c>
    </row>
    <row r="2753" spans="1:13" ht="15" hidden="1" customHeight="1" outlineLevel="2" x14ac:dyDescent="0.25">
      <c r="A2753" s="1"/>
      <c r="B2753" s="8" t="str">
        <f t="shared" si="271"/>
        <v>Max Current Demand - Channel 50</v>
      </c>
      <c r="C2753" s="1">
        <f t="shared" si="276"/>
        <v>50</v>
      </c>
      <c r="D2753" s="10">
        <f t="shared" si="277"/>
        <v>6969</v>
      </c>
      <c r="F2753" s="17">
        <v>5241</v>
      </c>
      <c r="G2753" s="11" t="s">
        <v>219</v>
      </c>
      <c r="H2753" s="10">
        <f t="shared" si="274"/>
        <v>12786</v>
      </c>
      <c r="I2753" s="11">
        <f t="shared" si="275"/>
        <v>12787</v>
      </c>
      <c r="L2753" s="1" t="s">
        <v>121</v>
      </c>
      <c r="M2753" s="1" t="s">
        <v>55</v>
      </c>
    </row>
    <row r="2754" spans="1:13" ht="15" hidden="1" customHeight="1" outlineLevel="2" x14ac:dyDescent="0.25">
      <c r="A2754" s="1"/>
      <c r="B2754" s="8" t="str">
        <f t="shared" si="271"/>
        <v>Max Current Demand - Channel 51</v>
      </c>
      <c r="C2754" s="1">
        <f t="shared" si="276"/>
        <v>51</v>
      </c>
      <c r="D2754" s="10">
        <f t="shared" si="277"/>
        <v>6970</v>
      </c>
      <c r="F2754" s="17">
        <v>5242</v>
      </c>
      <c r="G2754" s="11" t="s">
        <v>219</v>
      </c>
      <c r="H2754" s="10">
        <f t="shared" si="274"/>
        <v>12788</v>
      </c>
      <c r="I2754" s="11">
        <f t="shared" si="275"/>
        <v>12789</v>
      </c>
      <c r="L2754" s="1" t="s">
        <v>121</v>
      </c>
      <c r="M2754" s="1" t="s">
        <v>55</v>
      </c>
    </row>
    <row r="2755" spans="1:13" ht="15" hidden="1" customHeight="1" outlineLevel="2" x14ac:dyDescent="0.25">
      <c r="A2755" s="1"/>
      <c r="B2755" s="8" t="str">
        <f t="shared" si="271"/>
        <v>Max Current Demand - Channel 52</v>
      </c>
      <c r="C2755" s="1">
        <f t="shared" si="276"/>
        <v>52</v>
      </c>
      <c r="D2755" s="10">
        <f t="shared" si="277"/>
        <v>6971</v>
      </c>
      <c r="F2755" s="17">
        <v>5243</v>
      </c>
      <c r="G2755" s="11" t="s">
        <v>219</v>
      </c>
      <c r="H2755" s="10">
        <f t="shared" si="274"/>
        <v>12790</v>
      </c>
      <c r="I2755" s="11">
        <f t="shared" si="275"/>
        <v>12791</v>
      </c>
      <c r="L2755" s="1" t="s">
        <v>121</v>
      </c>
      <c r="M2755" s="1" t="s">
        <v>55</v>
      </c>
    </row>
    <row r="2756" spans="1:13" ht="15" hidden="1" customHeight="1" outlineLevel="2" x14ac:dyDescent="0.25">
      <c r="A2756" s="1"/>
      <c r="B2756" s="8" t="str">
        <f t="shared" si="271"/>
        <v>Max Current Demand - Channel 53</v>
      </c>
      <c r="C2756" s="1">
        <f t="shared" si="276"/>
        <v>53</v>
      </c>
      <c r="D2756" s="10">
        <f t="shared" si="277"/>
        <v>6972</v>
      </c>
      <c r="F2756" s="17">
        <v>5244</v>
      </c>
      <c r="G2756" s="11" t="s">
        <v>219</v>
      </c>
      <c r="H2756" s="10">
        <f t="shared" si="274"/>
        <v>12792</v>
      </c>
      <c r="I2756" s="11">
        <f t="shared" si="275"/>
        <v>12793</v>
      </c>
      <c r="L2756" s="1" t="s">
        <v>121</v>
      </c>
      <c r="M2756" s="1" t="s">
        <v>55</v>
      </c>
    </row>
    <row r="2757" spans="1:13" ht="15" hidden="1" customHeight="1" outlineLevel="2" x14ac:dyDescent="0.25">
      <c r="A2757" s="1"/>
      <c r="B2757" s="8" t="str">
        <f t="shared" si="271"/>
        <v>Max Current Demand - Channel 54</v>
      </c>
      <c r="C2757" s="1">
        <f t="shared" si="276"/>
        <v>54</v>
      </c>
      <c r="D2757" s="10">
        <f t="shared" si="277"/>
        <v>6973</v>
      </c>
      <c r="F2757" s="17">
        <v>5245</v>
      </c>
      <c r="G2757" s="11" t="s">
        <v>219</v>
      </c>
      <c r="H2757" s="10">
        <f t="shared" si="274"/>
        <v>12794</v>
      </c>
      <c r="I2757" s="11">
        <f t="shared" si="275"/>
        <v>12795</v>
      </c>
      <c r="L2757" s="1" t="s">
        <v>121</v>
      </c>
      <c r="M2757" s="1" t="s">
        <v>55</v>
      </c>
    </row>
    <row r="2758" spans="1:13" ht="15" hidden="1" customHeight="1" outlineLevel="2" x14ac:dyDescent="0.25">
      <c r="A2758" s="1"/>
      <c r="B2758" s="8" t="str">
        <f t="shared" si="271"/>
        <v>Max Current Demand - Channel 55</v>
      </c>
      <c r="C2758" s="1">
        <f t="shared" si="276"/>
        <v>55</v>
      </c>
      <c r="D2758" s="10">
        <f t="shared" si="277"/>
        <v>6974</v>
      </c>
      <c r="F2758" s="17">
        <v>5246</v>
      </c>
      <c r="G2758" s="11" t="s">
        <v>219</v>
      </c>
      <c r="H2758" s="10">
        <f t="shared" si="274"/>
        <v>12796</v>
      </c>
      <c r="I2758" s="11">
        <f t="shared" si="275"/>
        <v>12797</v>
      </c>
      <c r="L2758" s="1" t="s">
        <v>121</v>
      </c>
      <c r="M2758" s="1" t="s">
        <v>55</v>
      </c>
    </row>
    <row r="2759" spans="1:13" ht="15" hidden="1" customHeight="1" outlineLevel="2" x14ac:dyDescent="0.25">
      <c r="A2759" s="1"/>
      <c r="B2759" s="8" t="str">
        <f t="shared" si="271"/>
        <v>Max Current Demand - Channel 56</v>
      </c>
      <c r="C2759" s="1">
        <f t="shared" si="276"/>
        <v>56</v>
      </c>
      <c r="D2759" s="10">
        <f t="shared" si="277"/>
        <v>6975</v>
      </c>
      <c r="F2759" s="17">
        <v>5247</v>
      </c>
      <c r="G2759" s="11" t="s">
        <v>219</v>
      </c>
      <c r="H2759" s="10">
        <f t="shared" si="274"/>
        <v>12798</v>
      </c>
      <c r="I2759" s="11">
        <f t="shared" si="275"/>
        <v>12799</v>
      </c>
      <c r="L2759" s="1" t="s">
        <v>121</v>
      </c>
      <c r="M2759" s="1" t="s">
        <v>55</v>
      </c>
    </row>
    <row r="2760" spans="1:13" ht="15" hidden="1" customHeight="1" outlineLevel="2" x14ac:dyDescent="0.25">
      <c r="A2760" s="1"/>
      <c r="B2760" s="8" t="str">
        <f t="shared" si="271"/>
        <v>Max Current Demand - Channel 57</v>
      </c>
      <c r="C2760" s="1">
        <f t="shared" si="276"/>
        <v>57</v>
      </c>
      <c r="D2760" s="10">
        <f t="shared" si="277"/>
        <v>6976</v>
      </c>
      <c r="F2760" s="17">
        <v>5248</v>
      </c>
      <c r="G2760" s="11" t="s">
        <v>219</v>
      </c>
      <c r="H2760" s="10">
        <f t="shared" si="274"/>
        <v>12800</v>
      </c>
      <c r="I2760" s="11">
        <f t="shared" si="275"/>
        <v>12801</v>
      </c>
      <c r="L2760" s="1" t="s">
        <v>121</v>
      </c>
      <c r="M2760" s="1" t="s">
        <v>55</v>
      </c>
    </row>
    <row r="2761" spans="1:13" ht="15" hidden="1" customHeight="1" outlineLevel="2" x14ac:dyDescent="0.25">
      <c r="A2761" s="1"/>
      <c r="B2761" s="8" t="str">
        <f t="shared" si="271"/>
        <v>Max Current Demand - Channel 58</v>
      </c>
      <c r="C2761" s="1">
        <f t="shared" si="276"/>
        <v>58</v>
      </c>
      <c r="D2761" s="10">
        <f t="shared" si="277"/>
        <v>6977</v>
      </c>
      <c r="F2761" s="17">
        <v>5249</v>
      </c>
      <c r="G2761" s="11" t="s">
        <v>219</v>
      </c>
      <c r="H2761" s="10">
        <f t="shared" si="274"/>
        <v>12802</v>
      </c>
      <c r="I2761" s="11">
        <f t="shared" si="275"/>
        <v>12803</v>
      </c>
      <c r="L2761" s="1" t="s">
        <v>121</v>
      </c>
      <c r="M2761" s="1" t="s">
        <v>55</v>
      </c>
    </row>
    <row r="2762" spans="1:13" ht="15" hidden="1" customHeight="1" outlineLevel="2" x14ac:dyDescent="0.25">
      <c r="A2762" s="1"/>
      <c r="B2762" s="8" t="str">
        <f t="shared" si="271"/>
        <v>Max Current Demand - Channel 59</v>
      </c>
      <c r="C2762" s="1">
        <f t="shared" si="276"/>
        <v>59</v>
      </c>
      <c r="D2762" s="10">
        <f t="shared" si="277"/>
        <v>6978</v>
      </c>
      <c r="F2762" s="17">
        <v>5250</v>
      </c>
      <c r="G2762" s="11" t="s">
        <v>219</v>
      </c>
      <c r="H2762" s="10">
        <f t="shared" si="274"/>
        <v>12804</v>
      </c>
      <c r="I2762" s="11">
        <f t="shared" si="275"/>
        <v>12805</v>
      </c>
      <c r="L2762" s="1" t="s">
        <v>121</v>
      </c>
      <c r="M2762" s="1" t="s">
        <v>55</v>
      </c>
    </row>
    <row r="2763" spans="1:13" ht="15" hidden="1" customHeight="1" outlineLevel="2" x14ac:dyDescent="0.25">
      <c r="A2763" s="1"/>
      <c r="B2763" s="8" t="str">
        <f t="shared" si="271"/>
        <v>Max Current Demand - Channel 60</v>
      </c>
      <c r="C2763" s="1">
        <f t="shared" si="276"/>
        <v>60</v>
      </c>
      <c r="D2763" s="10">
        <f t="shared" si="277"/>
        <v>6979</v>
      </c>
      <c r="F2763" s="17">
        <v>5251</v>
      </c>
      <c r="G2763" s="11" t="s">
        <v>219</v>
      </c>
      <c r="H2763" s="10">
        <f t="shared" si="274"/>
        <v>12806</v>
      </c>
      <c r="I2763" s="11">
        <f t="shared" si="275"/>
        <v>12807</v>
      </c>
      <c r="L2763" s="1" t="s">
        <v>121</v>
      </c>
      <c r="M2763" s="1" t="s">
        <v>55</v>
      </c>
    </row>
    <row r="2764" spans="1:13" ht="15" hidden="1" customHeight="1" outlineLevel="2" x14ac:dyDescent="0.25">
      <c r="A2764" s="1"/>
      <c r="B2764" s="8" t="str">
        <f t="shared" si="271"/>
        <v>Max Current Demand - Channel 61</v>
      </c>
      <c r="C2764" s="1">
        <f t="shared" si="276"/>
        <v>61</v>
      </c>
      <c r="D2764" s="10">
        <f t="shared" si="277"/>
        <v>6980</v>
      </c>
      <c r="F2764" s="17">
        <v>5252</v>
      </c>
      <c r="G2764" s="11" t="s">
        <v>219</v>
      </c>
      <c r="H2764" s="10">
        <f t="shared" si="274"/>
        <v>12808</v>
      </c>
      <c r="I2764" s="11">
        <f t="shared" si="275"/>
        <v>12809</v>
      </c>
      <c r="L2764" s="1" t="s">
        <v>121</v>
      </c>
      <c r="M2764" s="1" t="s">
        <v>55</v>
      </c>
    </row>
    <row r="2765" spans="1:13" ht="15" hidden="1" customHeight="1" outlineLevel="2" x14ac:dyDescent="0.25">
      <c r="A2765" s="1"/>
      <c r="B2765" s="8" t="str">
        <f t="shared" si="271"/>
        <v>Max Current Demand - Channel 62</v>
      </c>
      <c r="C2765" s="1">
        <f t="shared" si="276"/>
        <v>62</v>
      </c>
      <c r="D2765" s="10">
        <f t="shared" si="277"/>
        <v>6981</v>
      </c>
      <c r="F2765" s="17">
        <v>5253</v>
      </c>
      <c r="G2765" s="11" t="s">
        <v>219</v>
      </c>
      <c r="H2765" s="10">
        <f t="shared" si="274"/>
        <v>12810</v>
      </c>
      <c r="I2765" s="11">
        <f t="shared" si="275"/>
        <v>12811</v>
      </c>
      <c r="L2765" s="1" t="s">
        <v>121</v>
      </c>
      <c r="M2765" s="1" t="s">
        <v>55</v>
      </c>
    </row>
    <row r="2766" spans="1:13" ht="15" hidden="1" customHeight="1" outlineLevel="2" x14ac:dyDescent="0.25">
      <c r="A2766" s="1"/>
      <c r="B2766" s="8" t="str">
        <f t="shared" si="271"/>
        <v>Max Current Demand - Channel 63</v>
      </c>
      <c r="C2766" s="1">
        <f t="shared" si="276"/>
        <v>63</v>
      </c>
      <c r="D2766" s="10">
        <f t="shared" si="277"/>
        <v>6982</v>
      </c>
      <c r="F2766" s="17">
        <v>5254</v>
      </c>
      <c r="G2766" s="11" t="s">
        <v>219</v>
      </c>
      <c r="H2766" s="10">
        <f t="shared" si="274"/>
        <v>12812</v>
      </c>
      <c r="I2766" s="11">
        <f t="shared" si="275"/>
        <v>12813</v>
      </c>
      <c r="L2766" s="1" t="s">
        <v>121</v>
      </c>
      <c r="M2766" s="1" t="s">
        <v>55</v>
      </c>
    </row>
    <row r="2767" spans="1:13" ht="15" hidden="1" customHeight="1" outlineLevel="2" x14ac:dyDescent="0.25">
      <c r="A2767" s="1"/>
      <c r="B2767" s="8" t="str">
        <f t="shared" si="271"/>
        <v>Max Current Demand - Channel 64</v>
      </c>
      <c r="C2767" s="1">
        <f t="shared" si="276"/>
        <v>64</v>
      </c>
      <c r="D2767" s="10">
        <f t="shared" si="277"/>
        <v>6983</v>
      </c>
      <c r="F2767" s="17">
        <v>5255</v>
      </c>
      <c r="G2767" s="11" t="s">
        <v>219</v>
      </c>
      <c r="H2767" s="10">
        <f t="shared" si="274"/>
        <v>12814</v>
      </c>
      <c r="I2767" s="11">
        <f t="shared" si="275"/>
        <v>12815</v>
      </c>
      <c r="L2767" s="1" t="s">
        <v>121</v>
      </c>
      <c r="M2767" s="1" t="s">
        <v>55</v>
      </c>
    </row>
    <row r="2768" spans="1:13" ht="15" hidden="1" customHeight="1" outlineLevel="2" x14ac:dyDescent="0.25">
      <c r="A2768" s="1"/>
      <c r="B2768" s="8" t="str">
        <f t="shared" si="271"/>
        <v>Max Current Demand - Channel 65</v>
      </c>
      <c r="C2768" s="1">
        <f t="shared" si="276"/>
        <v>65</v>
      </c>
      <c r="D2768" s="10">
        <f t="shared" si="277"/>
        <v>6984</v>
      </c>
      <c r="F2768" s="17">
        <v>5256</v>
      </c>
      <c r="G2768" s="11" t="s">
        <v>219</v>
      </c>
      <c r="H2768" s="10">
        <f t="shared" si="274"/>
        <v>12816</v>
      </c>
      <c r="I2768" s="11">
        <f t="shared" si="275"/>
        <v>12817</v>
      </c>
      <c r="L2768" s="1" t="s">
        <v>121</v>
      </c>
      <c r="M2768" s="1" t="s">
        <v>55</v>
      </c>
    </row>
    <row r="2769" spans="1:13" ht="15" hidden="1" customHeight="1" outlineLevel="2" x14ac:dyDescent="0.25">
      <c r="A2769" s="1"/>
      <c r="B2769" s="8" t="str">
        <f t="shared" ref="B2769:B2799" si="278">CONCATENATE("Max Current Demand - Channel ",C2769)</f>
        <v>Max Current Demand - Channel 66</v>
      </c>
      <c r="C2769" s="1">
        <f t="shared" ref="C2769:C2799" si="279">C2768+1</f>
        <v>66</v>
      </c>
      <c r="D2769" s="10">
        <f t="shared" ref="D2769:D2799" si="280">D2768+1</f>
        <v>6985</v>
      </c>
      <c r="F2769" s="17">
        <v>5257</v>
      </c>
      <c r="G2769" s="11" t="s">
        <v>219</v>
      </c>
      <c r="H2769" s="10">
        <f t="shared" si="274"/>
        <v>12818</v>
      </c>
      <c r="I2769" s="11">
        <f t="shared" si="275"/>
        <v>12819</v>
      </c>
      <c r="L2769" s="1" t="s">
        <v>121</v>
      </c>
      <c r="M2769" s="1" t="s">
        <v>55</v>
      </c>
    </row>
    <row r="2770" spans="1:13" ht="15" hidden="1" customHeight="1" outlineLevel="2" x14ac:dyDescent="0.25">
      <c r="A2770" s="1"/>
      <c r="B2770" s="8" t="str">
        <f t="shared" si="278"/>
        <v>Max Current Demand - Channel 67</v>
      </c>
      <c r="C2770" s="1">
        <f t="shared" si="279"/>
        <v>67</v>
      </c>
      <c r="D2770" s="10">
        <f t="shared" si="280"/>
        <v>6986</v>
      </c>
      <c r="F2770" s="17">
        <v>5258</v>
      </c>
      <c r="G2770" s="11" t="s">
        <v>219</v>
      </c>
      <c r="H2770" s="10">
        <f t="shared" ref="H2770:H2799" si="281">I2769+1</f>
        <v>12820</v>
      </c>
      <c r="I2770" s="11">
        <f t="shared" ref="I2770:I2799" si="282">+H2770+1</f>
        <v>12821</v>
      </c>
      <c r="L2770" s="1" t="s">
        <v>121</v>
      </c>
      <c r="M2770" s="1" t="s">
        <v>55</v>
      </c>
    </row>
    <row r="2771" spans="1:13" ht="15" hidden="1" customHeight="1" outlineLevel="2" x14ac:dyDescent="0.25">
      <c r="A2771" s="1"/>
      <c r="B2771" s="8" t="str">
        <f t="shared" si="278"/>
        <v>Max Current Demand - Channel 68</v>
      </c>
      <c r="C2771" s="1">
        <f t="shared" si="279"/>
        <v>68</v>
      </c>
      <c r="D2771" s="10">
        <f t="shared" si="280"/>
        <v>6987</v>
      </c>
      <c r="F2771" s="17">
        <v>5259</v>
      </c>
      <c r="G2771" s="11" t="s">
        <v>219</v>
      </c>
      <c r="H2771" s="10">
        <f t="shared" si="281"/>
        <v>12822</v>
      </c>
      <c r="I2771" s="11">
        <f t="shared" si="282"/>
        <v>12823</v>
      </c>
      <c r="L2771" s="1" t="s">
        <v>121</v>
      </c>
      <c r="M2771" s="1" t="s">
        <v>55</v>
      </c>
    </row>
    <row r="2772" spans="1:13" ht="15" hidden="1" customHeight="1" outlineLevel="2" x14ac:dyDescent="0.25">
      <c r="A2772" s="1"/>
      <c r="B2772" s="8" t="str">
        <f t="shared" si="278"/>
        <v>Max Current Demand - Channel 69</v>
      </c>
      <c r="C2772" s="1">
        <f t="shared" si="279"/>
        <v>69</v>
      </c>
      <c r="D2772" s="10">
        <f t="shared" si="280"/>
        <v>6988</v>
      </c>
      <c r="F2772" s="17">
        <v>5260</v>
      </c>
      <c r="G2772" s="11" t="s">
        <v>219</v>
      </c>
      <c r="H2772" s="10">
        <f t="shared" si="281"/>
        <v>12824</v>
      </c>
      <c r="I2772" s="11">
        <f t="shared" si="282"/>
        <v>12825</v>
      </c>
      <c r="L2772" s="1" t="s">
        <v>121</v>
      </c>
      <c r="M2772" s="1" t="s">
        <v>55</v>
      </c>
    </row>
    <row r="2773" spans="1:13" ht="15" hidden="1" customHeight="1" outlineLevel="2" x14ac:dyDescent="0.25">
      <c r="A2773" s="1"/>
      <c r="B2773" s="8" t="str">
        <f t="shared" si="278"/>
        <v>Max Current Demand - Channel 70</v>
      </c>
      <c r="C2773" s="1">
        <f t="shared" si="279"/>
        <v>70</v>
      </c>
      <c r="D2773" s="10">
        <f t="shared" si="280"/>
        <v>6989</v>
      </c>
      <c r="F2773" s="17">
        <v>5261</v>
      </c>
      <c r="G2773" s="11" t="s">
        <v>219</v>
      </c>
      <c r="H2773" s="10">
        <f t="shared" si="281"/>
        <v>12826</v>
      </c>
      <c r="I2773" s="11">
        <f t="shared" si="282"/>
        <v>12827</v>
      </c>
      <c r="L2773" s="1" t="s">
        <v>121</v>
      </c>
      <c r="M2773" s="1" t="s">
        <v>55</v>
      </c>
    </row>
    <row r="2774" spans="1:13" ht="15" hidden="1" customHeight="1" outlineLevel="2" x14ac:dyDescent="0.25">
      <c r="A2774" s="1"/>
      <c r="B2774" s="8" t="str">
        <f t="shared" si="278"/>
        <v>Max Current Demand - Channel 71</v>
      </c>
      <c r="C2774" s="1">
        <f t="shared" si="279"/>
        <v>71</v>
      </c>
      <c r="D2774" s="10">
        <f t="shared" si="280"/>
        <v>6990</v>
      </c>
      <c r="F2774" s="17">
        <v>5262</v>
      </c>
      <c r="G2774" s="11" t="s">
        <v>219</v>
      </c>
      <c r="H2774" s="10">
        <f t="shared" si="281"/>
        <v>12828</v>
      </c>
      <c r="I2774" s="11">
        <f t="shared" si="282"/>
        <v>12829</v>
      </c>
      <c r="L2774" s="1" t="s">
        <v>121</v>
      </c>
      <c r="M2774" s="1" t="s">
        <v>55</v>
      </c>
    </row>
    <row r="2775" spans="1:13" ht="15" hidden="1" customHeight="1" outlineLevel="2" x14ac:dyDescent="0.25">
      <c r="A2775" s="1"/>
      <c r="B2775" s="8" t="str">
        <f t="shared" si="278"/>
        <v>Max Current Demand - Channel 72</v>
      </c>
      <c r="C2775" s="1">
        <f t="shared" si="279"/>
        <v>72</v>
      </c>
      <c r="D2775" s="10">
        <f t="shared" si="280"/>
        <v>6991</v>
      </c>
      <c r="F2775" s="17">
        <v>5263</v>
      </c>
      <c r="G2775" s="11" t="s">
        <v>219</v>
      </c>
      <c r="H2775" s="10">
        <f t="shared" si="281"/>
        <v>12830</v>
      </c>
      <c r="I2775" s="11">
        <f t="shared" si="282"/>
        <v>12831</v>
      </c>
      <c r="L2775" s="1" t="s">
        <v>121</v>
      </c>
      <c r="M2775" s="1" t="s">
        <v>55</v>
      </c>
    </row>
    <row r="2776" spans="1:13" ht="15" hidden="1" customHeight="1" outlineLevel="2" x14ac:dyDescent="0.25">
      <c r="A2776" s="1"/>
      <c r="B2776" s="8" t="str">
        <f t="shared" si="278"/>
        <v>Max Current Demand - Channel 73</v>
      </c>
      <c r="C2776" s="1">
        <f t="shared" si="279"/>
        <v>73</v>
      </c>
      <c r="D2776" s="10">
        <f t="shared" si="280"/>
        <v>6992</v>
      </c>
      <c r="F2776" s="17">
        <v>5264</v>
      </c>
      <c r="G2776" s="11" t="s">
        <v>219</v>
      </c>
      <c r="H2776" s="10">
        <f t="shared" si="281"/>
        <v>12832</v>
      </c>
      <c r="I2776" s="11">
        <f t="shared" si="282"/>
        <v>12833</v>
      </c>
      <c r="L2776" s="1" t="s">
        <v>121</v>
      </c>
      <c r="M2776" s="1" t="s">
        <v>55</v>
      </c>
    </row>
    <row r="2777" spans="1:13" ht="15" hidden="1" customHeight="1" outlineLevel="2" x14ac:dyDescent="0.25">
      <c r="A2777" s="1"/>
      <c r="B2777" s="8" t="str">
        <f t="shared" si="278"/>
        <v>Max Current Demand - Channel 74</v>
      </c>
      <c r="C2777" s="1">
        <f t="shared" si="279"/>
        <v>74</v>
      </c>
      <c r="D2777" s="10">
        <f t="shared" si="280"/>
        <v>6993</v>
      </c>
      <c r="F2777" s="17">
        <v>5265</v>
      </c>
      <c r="G2777" s="11" t="s">
        <v>219</v>
      </c>
      <c r="H2777" s="10">
        <f t="shared" si="281"/>
        <v>12834</v>
      </c>
      <c r="I2777" s="11">
        <f t="shared" si="282"/>
        <v>12835</v>
      </c>
      <c r="L2777" s="1" t="s">
        <v>121</v>
      </c>
      <c r="M2777" s="1" t="s">
        <v>55</v>
      </c>
    </row>
    <row r="2778" spans="1:13" ht="15" hidden="1" customHeight="1" outlineLevel="2" x14ac:dyDescent="0.25">
      <c r="A2778" s="1"/>
      <c r="B2778" s="8" t="str">
        <f t="shared" si="278"/>
        <v>Max Current Demand - Channel 75</v>
      </c>
      <c r="C2778" s="1">
        <f t="shared" si="279"/>
        <v>75</v>
      </c>
      <c r="D2778" s="10">
        <f t="shared" si="280"/>
        <v>6994</v>
      </c>
      <c r="F2778" s="17">
        <v>5266</v>
      </c>
      <c r="G2778" s="11" t="s">
        <v>219</v>
      </c>
      <c r="H2778" s="10">
        <f t="shared" si="281"/>
        <v>12836</v>
      </c>
      <c r="I2778" s="11">
        <f t="shared" si="282"/>
        <v>12837</v>
      </c>
      <c r="L2778" s="1" t="s">
        <v>121</v>
      </c>
      <c r="M2778" s="1" t="s">
        <v>55</v>
      </c>
    </row>
    <row r="2779" spans="1:13" ht="15" hidden="1" customHeight="1" outlineLevel="2" x14ac:dyDescent="0.25">
      <c r="A2779" s="1"/>
      <c r="B2779" s="8" t="str">
        <f t="shared" si="278"/>
        <v>Max Current Demand - Channel 76</v>
      </c>
      <c r="C2779" s="1">
        <f t="shared" si="279"/>
        <v>76</v>
      </c>
      <c r="D2779" s="10">
        <f t="shared" si="280"/>
        <v>6995</v>
      </c>
      <c r="F2779" s="17">
        <v>5267</v>
      </c>
      <c r="G2779" s="11" t="s">
        <v>219</v>
      </c>
      <c r="H2779" s="10">
        <f t="shared" si="281"/>
        <v>12838</v>
      </c>
      <c r="I2779" s="11">
        <f t="shared" si="282"/>
        <v>12839</v>
      </c>
      <c r="L2779" s="1" t="s">
        <v>121</v>
      </c>
      <c r="M2779" s="1" t="s">
        <v>55</v>
      </c>
    </row>
    <row r="2780" spans="1:13" ht="15" hidden="1" customHeight="1" outlineLevel="2" x14ac:dyDescent="0.25">
      <c r="A2780" s="1"/>
      <c r="B2780" s="8" t="str">
        <f t="shared" si="278"/>
        <v>Max Current Demand - Channel 77</v>
      </c>
      <c r="C2780" s="1">
        <f t="shared" si="279"/>
        <v>77</v>
      </c>
      <c r="D2780" s="10">
        <f t="shared" si="280"/>
        <v>6996</v>
      </c>
      <c r="F2780" s="17">
        <v>5268</v>
      </c>
      <c r="G2780" s="11" t="s">
        <v>219</v>
      </c>
      <c r="H2780" s="10">
        <f t="shared" si="281"/>
        <v>12840</v>
      </c>
      <c r="I2780" s="11">
        <f t="shared" si="282"/>
        <v>12841</v>
      </c>
      <c r="L2780" s="1" t="s">
        <v>121</v>
      </c>
      <c r="M2780" s="1" t="s">
        <v>55</v>
      </c>
    </row>
    <row r="2781" spans="1:13" ht="15" hidden="1" customHeight="1" outlineLevel="2" x14ac:dyDescent="0.25">
      <c r="A2781" s="1"/>
      <c r="B2781" s="8" t="str">
        <f t="shared" si="278"/>
        <v>Max Current Demand - Channel 78</v>
      </c>
      <c r="C2781" s="1">
        <f t="shared" si="279"/>
        <v>78</v>
      </c>
      <c r="D2781" s="10">
        <f t="shared" si="280"/>
        <v>6997</v>
      </c>
      <c r="F2781" s="17">
        <v>5269</v>
      </c>
      <c r="G2781" s="11" t="s">
        <v>219</v>
      </c>
      <c r="H2781" s="10">
        <f t="shared" si="281"/>
        <v>12842</v>
      </c>
      <c r="I2781" s="11">
        <f t="shared" si="282"/>
        <v>12843</v>
      </c>
      <c r="L2781" s="1" t="s">
        <v>121</v>
      </c>
      <c r="M2781" s="1" t="s">
        <v>55</v>
      </c>
    </row>
    <row r="2782" spans="1:13" ht="15" hidden="1" customHeight="1" outlineLevel="2" x14ac:dyDescent="0.25">
      <c r="A2782" s="1"/>
      <c r="B2782" s="8" t="str">
        <f t="shared" si="278"/>
        <v>Max Current Demand - Channel 79</v>
      </c>
      <c r="C2782" s="1">
        <f t="shared" si="279"/>
        <v>79</v>
      </c>
      <c r="D2782" s="10">
        <f t="shared" si="280"/>
        <v>6998</v>
      </c>
      <c r="F2782" s="17">
        <v>5270</v>
      </c>
      <c r="G2782" s="11" t="s">
        <v>219</v>
      </c>
      <c r="H2782" s="10">
        <f t="shared" si="281"/>
        <v>12844</v>
      </c>
      <c r="I2782" s="11">
        <f t="shared" si="282"/>
        <v>12845</v>
      </c>
      <c r="L2782" s="1" t="s">
        <v>121</v>
      </c>
      <c r="M2782" s="1" t="s">
        <v>55</v>
      </c>
    </row>
    <row r="2783" spans="1:13" ht="15" hidden="1" customHeight="1" outlineLevel="2" x14ac:dyDescent="0.25">
      <c r="A2783" s="1"/>
      <c r="B2783" s="8" t="str">
        <f t="shared" si="278"/>
        <v>Max Current Demand - Channel 80</v>
      </c>
      <c r="C2783" s="1">
        <f t="shared" si="279"/>
        <v>80</v>
      </c>
      <c r="D2783" s="10">
        <f t="shared" si="280"/>
        <v>6999</v>
      </c>
      <c r="F2783" s="17">
        <v>5271</v>
      </c>
      <c r="G2783" s="11" t="s">
        <v>219</v>
      </c>
      <c r="H2783" s="10">
        <f t="shared" si="281"/>
        <v>12846</v>
      </c>
      <c r="I2783" s="11">
        <f t="shared" si="282"/>
        <v>12847</v>
      </c>
      <c r="L2783" s="1" t="s">
        <v>121</v>
      </c>
      <c r="M2783" s="1" t="s">
        <v>55</v>
      </c>
    </row>
    <row r="2784" spans="1:13" ht="15" hidden="1" customHeight="1" outlineLevel="2" x14ac:dyDescent="0.25">
      <c r="A2784" s="1"/>
      <c r="B2784" s="8" t="str">
        <f t="shared" si="278"/>
        <v>Max Current Demand - Channel 81</v>
      </c>
      <c r="C2784" s="1">
        <f t="shared" si="279"/>
        <v>81</v>
      </c>
      <c r="D2784" s="10">
        <f t="shared" si="280"/>
        <v>7000</v>
      </c>
      <c r="F2784" s="17">
        <v>5272</v>
      </c>
      <c r="G2784" s="11" t="s">
        <v>219</v>
      </c>
      <c r="H2784" s="10">
        <f t="shared" si="281"/>
        <v>12848</v>
      </c>
      <c r="I2784" s="11">
        <f t="shared" si="282"/>
        <v>12849</v>
      </c>
      <c r="L2784" s="1" t="s">
        <v>121</v>
      </c>
      <c r="M2784" s="1" t="s">
        <v>55</v>
      </c>
    </row>
    <row r="2785" spans="1:13" ht="15" hidden="1" customHeight="1" outlineLevel="2" x14ac:dyDescent="0.25">
      <c r="A2785" s="1"/>
      <c r="B2785" s="8" t="str">
        <f t="shared" si="278"/>
        <v>Max Current Demand - Channel 82</v>
      </c>
      <c r="C2785" s="1">
        <f t="shared" si="279"/>
        <v>82</v>
      </c>
      <c r="D2785" s="10">
        <f t="shared" si="280"/>
        <v>7001</v>
      </c>
      <c r="F2785" s="17">
        <v>5273</v>
      </c>
      <c r="G2785" s="11" t="s">
        <v>219</v>
      </c>
      <c r="H2785" s="10">
        <f t="shared" si="281"/>
        <v>12850</v>
      </c>
      <c r="I2785" s="11">
        <f t="shared" si="282"/>
        <v>12851</v>
      </c>
      <c r="L2785" s="1" t="s">
        <v>121</v>
      </c>
      <c r="M2785" s="1" t="s">
        <v>55</v>
      </c>
    </row>
    <row r="2786" spans="1:13" ht="15" hidden="1" customHeight="1" outlineLevel="2" x14ac:dyDescent="0.25">
      <c r="A2786" s="1"/>
      <c r="B2786" s="8" t="str">
        <f t="shared" si="278"/>
        <v>Max Current Demand - Channel 83</v>
      </c>
      <c r="C2786" s="1">
        <f t="shared" si="279"/>
        <v>83</v>
      </c>
      <c r="D2786" s="10">
        <f t="shared" si="280"/>
        <v>7002</v>
      </c>
      <c r="F2786" s="17">
        <v>5274</v>
      </c>
      <c r="G2786" s="11" t="s">
        <v>219</v>
      </c>
      <c r="H2786" s="10">
        <f t="shared" si="281"/>
        <v>12852</v>
      </c>
      <c r="I2786" s="11">
        <f t="shared" si="282"/>
        <v>12853</v>
      </c>
      <c r="L2786" s="1" t="s">
        <v>121</v>
      </c>
      <c r="M2786" s="1" t="s">
        <v>55</v>
      </c>
    </row>
    <row r="2787" spans="1:13" ht="15" hidden="1" customHeight="1" outlineLevel="2" x14ac:dyDescent="0.25">
      <c r="A2787" s="1"/>
      <c r="B2787" s="8" t="str">
        <f t="shared" si="278"/>
        <v>Max Current Demand - Channel 84</v>
      </c>
      <c r="C2787" s="1">
        <f t="shared" si="279"/>
        <v>84</v>
      </c>
      <c r="D2787" s="10">
        <f t="shared" si="280"/>
        <v>7003</v>
      </c>
      <c r="F2787" s="17">
        <v>5275</v>
      </c>
      <c r="G2787" s="11" t="s">
        <v>219</v>
      </c>
      <c r="H2787" s="10">
        <f t="shared" si="281"/>
        <v>12854</v>
      </c>
      <c r="I2787" s="11">
        <f t="shared" si="282"/>
        <v>12855</v>
      </c>
      <c r="L2787" s="1" t="s">
        <v>121</v>
      </c>
      <c r="M2787" s="1" t="s">
        <v>55</v>
      </c>
    </row>
    <row r="2788" spans="1:13" ht="15" hidden="1" customHeight="1" outlineLevel="2" x14ac:dyDescent="0.25">
      <c r="A2788" s="1"/>
      <c r="B2788" s="8" t="str">
        <f t="shared" si="278"/>
        <v>Max Current Demand - Channel 85</v>
      </c>
      <c r="C2788" s="1">
        <f t="shared" si="279"/>
        <v>85</v>
      </c>
      <c r="D2788" s="10">
        <f t="shared" si="280"/>
        <v>7004</v>
      </c>
      <c r="F2788" s="17">
        <v>5276</v>
      </c>
      <c r="G2788" s="11" t="s">
        <v>219</v>
      </c>
      <c r="H2788" s="10">
        <f t="shared" si="281"/>
        <v>12856</v>
      </c>
      <c r="I2788" s="11">
        <f t="shared" si="282"/>
        <v>12857</v>
      </c>
      <c r="L2788" s="1" t="s">
        <v>121</v>
      </c>
      <c r="M2788" s="1" t="s">
        <v>55</v>
      </c>
    </row>
    <row r="2789" spans="1:13" ht="15" hidden="1" customHeight="1" outlineLevel="2" x14ac:dyDescent="0.25">
      <c r="A2789" s="1"/>
      <c r="B2789" s="8" t="str">
        <f t="shared" si="278"/>
        <v>Max Current Demand - Channel 86</v>
      </c>
      <c r="C2789" s="1">
        <f t="shared" si="279"/>
        <v>86</v>
      </c>
      <c r="D2789" s="10">
        <f t="shared" si="280"/>
        <v>7005</v>
      </c>
      <c r="F2789" s="17">
        <v>5277</v>
      </c>
      <c r="G2789" s="11" t="s">
        <v>219</v>
      </c>
      <c r="H2789" s="10">
        <f t="shared" si="281"/>
        <v>12858</v>
      </c>
      <c r="I2789" s="11">
        <f t="shared" si="282"/>
        <v>12859</v>
      </c>
      <c r="L2789" s="1" t="s">
        <v>121</v>
      </c>
      <c r="M2789" s="1" t="s">
        <v>55</v>
      </c>
    </row>
    <row r="2790" spans="1:13" ht="15" hidden="1" customHeight="1" outlineLevel="2" x14ac:dyDescent="0.25">
      <c r="A2790" s="1"/>
      <c r="B2790" s="8" t="str">
        <f t="shared" si="278"/>
        <v>Max Current Demand - Channel 87</v>
      </c>
      <c r="C2790" s="1">
        <f t="shared" si="279"/>
        <v>87</v>
      </c>
      <c r="D2790" s="10">
        <f t="shared" si="280"/>
        <v>7006</v>
      </c>
      <c r="F2790" s="17">
        <v>5278</v>
      </c>
      <c r="G2790" s="11" t="s">
        <v>219</v>
      </c>
      <c r="H2790" s="10">
        <f t="shared" si="281"/>
        <v>12860</v>
      </c>
      <c r="I2790" s="11">
        <f t="shared" si="282"/>
        <v>12861</v>
      </c>
      <c r="L2790" s="1" t="s">
        <v>121</v>
      </c>
      <c r="M2790" s="1" t="s">
        <v>55</v>
      </c>
    </row>
    <row r="2791" spans="1:13" ht="15" hidden="1" customHeight="1" outlineLevel="2" x14ac:dyDescent="0.25">
      <c r="A2791" s="1"/>
      <c r="B2791" s="8" t="str">
        <f t="shared" si="278"/>
        <v>Max Current Demand - Channel 88</v>
      </c>
      <c r="C2791" s="1">
        <f t="shared" si="279"/>
        <v>88</v>
      </c>
      <c r="D2791" s="10">
        <f t="shared" si="280"/>
        <v>7007</v>
      </c>
      <c r="F2791" s="17">
        <v>5279</v>
      </c>
      <c r="G2791" s="11" t="s">
        <v>219</v>
      </c>
      <c r="H2791" s="10">
        <f t="shared" si="281"/>
        <v>12862</v>
      </c>
      <c r="I2791" s="11">
        <f t="shared" si="282"/>
        <v>12863</v>
      </c>
      <c r="L2791" s="1" t="s">
        <v>121</v>
      </c>
      <c r="M2791" s="1" t="s">
        <v>55</v>
      </c>
    </row>
    <row r="2792" spans="1:13" ht="15" hidden="1" customHeight="1" outlineLevel="2" x14ac:dyDescent="0.25">
      <c r="A2792" s="1"/>
      <c r="B2792" s="8" t="str">
        <f t="shared" si="278"/>
        <v>Max Current Demand - Channel 89</v>
      </c>
      <c r="C2792" s="1">
        <f t="shared" si="279"/>
        <v>89</v>
      </c>
      <c r="D2792" s="10">
        <f t="shared" si="280"/>
        <v>7008</v>
      </c>
      <c r="F2792" s="17">
        <v>5280</v>
      </c>
      <c r="G2792" s="11" t="s">
        <v>219</v>
      </c>
      <c r="H2792" s="10">
        <f t="shared" si="281"/>
        <v>12864</v>
      </c>
      <c r="I2792" s="11">
        <f t="shared" si="282"/>
        <v>12865</v>
      </c>
      <c r="L2792" s="1" t="s">
        <v>121</v>
      </c>
      <c r="M2792" s="1" t="s">
        <v>55</v>
      </c>
    </row>
    <row r="2793" spans="1:13" ht="15" hidden="1" customHeight="1" outlineLevel="2" x14ac:dyDescent="0.25">
      <c r="A2793" s="1"/>
      <c r="B2793" s="8" t="str">
        <f t="shared" si="278"/>
        <v>Max Current Demand - Channel 90</v>
      </c>
      <c r="C2793" s="1">
        <f t="shared" si="279"/>
        <v>90</v>
      </c>
      <c r="D2793" s="10">
        <f t="shared" si="280"/>
        <v>7009</v>
      </c>
      <c r="F2793" s="17">
        <v>5281</v>
      </c>
      <c r="G2793" s="11" t="s">
        <v>219</v>
      </c>
      <c r="H2793" s="10">
        <f t="shared" si="281"/>
        <v>12866</v>
      </c>
      <c r="I2793" s="11">
        <f t="shared" si="282"/>
        <v>12867</v>
      </c>
      <c r="L2793" s="1" t="s">
        <v>121</v>
      </c>
      <c r="M2793" s="1" t="s">
        <v>55</v>
      </c>
    </row>
    <row r="2794" spans="1:13" ht="15" hidden="1" customHeight="1" outlineLevel="2" x14ac:dyDescent="0.25">
      <c r="A2794" s="1"/>
      <c r="B2794" s="8" t="str">
        <f t="shared" si="278"/>
        <v>Max Current Demand - Channel 91</v>
      </c>
      <c r="C2794" s="1">
        <f t="shared" si="279"/>
        <v>91</v>
      </c>
      <c r="D2794" s="10">
        <f t="shared" si="280"/>
        <v>7010</v>
      </c>
      <c r="F2794" s="17">
        <v>5282</v>
      </c>
      <c r="G2794" s="11" t="s">
        <v>219</v>
      </c>
      <c r="H2794" s="10">
        <f t="shared" si="281"/>
        <v>12868</v>
      </c>
      <c r="I2794" s="11">
        <f t="shared" si="282"/>
        <v>12869</v>
      </c>
      <c r="L2794" s="1" t="s">
        <v>121</v>
      </c>
      <c r="M2794" s="1" t="s">
        <v>55</v>
      </c>
    </row>
    <row r="2795" spans="1:13" ht="15" hidden="1" customHeight="1" outlineLevel="2" x14ac:dyDescent="0.25">
      <c r="A2795" s="1"/>
      <c r="B2795" s="8" t="str">
        <f t="shared" si="278"/>
        <v>Max Current Demand - Channel 92</v>
      </c>
      <c r="C2795" s="1">
        <f t="shared" si="279"/>
        <v>92</v>
      </c>
      <c r="D2795" s="10">
        <f t="shared" si="280"/>
        <v>7011</v>
      </c>
      <c r="F2795" s="17">
        <v>5283</v>
      </c>
      <c r="G2795" s="11" t="s">
        <v>219</v>
      </c>
      <c r="H2795" s="10">
        <f t="shared" si="281"/>
        <v>12870</v>
      </c>
      <c r="I2795" s="11">
        <f t="shared" si="282"/>
        <v>12871</v>
      </c>
      <c r="L2795" s="1" t="s">
        <v>121</v>
      </c>
      <c r="M2795" s="1" t="s">
        <v>55</v>
      </c>
    </row>
    <row r="2796" spans="1:13" ht="15" hidden="1" customHeight="1" outlineLevel="2" x14ac:dyDescent="0.25">
      <c r="A2796" s="1"/>
      <c r="B2796" s="8" t="str">
        <f t="shared" si="278"/>
        <v>Max Current Demand - Channel 93</v>
      </c>
      <c r="C2796" s="1">
        <f t="shared" si="279"/>
        <v>93</v>
      </c>
      <c r="D2796" s="10">
        <f t="shared" si="280"/>
        <v>7012</v>
      </c>
      <c r="F2796" s="17">
        <v>5284</v>
      </c>
      <c r="G2796" s="11" t="s">
        <v>219</v>
      </c>
      <c r="H2796" s="10">
        <f t="shared" si="281"/>
        <v>12872</v>
      </c>
      <c r="I2796" s="11">
        <f t="shared" si="282"/>
        <v>12873</v>
      </c>
      <c r="L2796" s="1" t="s">
        <v>121</v>
      </c>
      <c r="M2796" s="1" t="s">
        <v>55</v>
      </c>
    </row>
    <row r="2797" spans="1:13" ht="15.75" hidden="1" customHeight="1" outlineLevel="2" x14ac:dyDescent="0.25">
      <c r="B2797" s="8" t="str">
        <f t="shared" si="278"/>
        <v>Max Current Demand - Channel 94</v>
      </c>
      <c r="C2797" s="1">
        <f t="shared" si="279"/>
        <v>94</v>
      </c>
      <c r="D2797" s="10">
        <f t="shared" si="280"/>
        <v>7013</v>
      </c>
      <c r="F2797" s="17">
        <v>5285</v>
      </c>
      <c r="G2797" s="11" t="s">
        <v>219</v>
      </c>
      <c r="H2797" s="10">
        <f t="shared" si="281"/>
        <v>12874</v>
      </c>
      <c r="I2797" s="11">
        <f t="shared" si="282"/>
        <v>12875</v>
      </c>
      <c r="L2797" s="1" t="s">
        <v>121</v>
      </c>
      <c r="M2797" s="1" t="s">
        <v>55</v>
      </c>
    </row>
    <row r="2798" spans="1:13" ht="15.75" hidden="1" customHeight="1" outlineLevel="2" x14ac:dyDescent="0.25">
      <c r="B2798" s="8" t="str">
        <f t="shared" si="278"/>
        <v>Max Current Demand - Channel 95</v>
      </c>
      <c r="C2798" s="1">
        <f t="shared" si="279"/>
        <v>95</v>
      </c>
      <c r="D2798" s="10">
        <f t="shared" si="280"/>
        <v>7014</v>
      </c>
      <c r="F2798" s="17">
        <v>5286</v>
      </c>
      <c r="G2798" s="11" t="s">
        <v>219</v>
      </c>
      <c r="H2798" s="10">
        <f t="shared" si="281"/>
        <v>12876</v>
      </c>
      <c r="I2798" s="11">
        <f t="shared" si="282"/>
        <v>12877</v>
      </c>
      <c r="L2798" s="1" t="s">
        <v>121</v>
      </c>
      <c r="M2798" s="1" t="s">
        <v>55</v>
      </c>
    </row>
    <row r="2799" spans="1:13" ht="15.75" hidden="1" customHeight="1" outlineLevel="2" x14ac:dyDescent="0.25">
      <c r="B2799" s="8" t="str">
        <f t="shared" si="278"/>
        <v>Max Current Demand - Channel 96</v>
      </c>
      <c r="C2799" s="1">
        <f t="shared" si="279"/>
        <v>96</v>
      </c>
      <c r="D2799" s="10">
        <f t="shared" si="280"/>
        <v>7015</v>
      </c>
      <c r="F2799" s="17">
        <v>5287</v>
      </c>
      <c r="G2799" s="11" t="s">
        <v>219</v>
      </c>
      <c r="H2799" s="10">
        <f t="shared" si="281"/>
        <v>12878</v>
      </c>
      <c r="I2799" s="11">
        <f t="shared" si="282"/>
        <v>12879</v>
      </c>
      <c r="L2799" s="1" t="s">
        <v>121</v>
      </c>
      <c r="M2799" s="1" t="s">
        <v>55</v>
      </c>
    </row>
    <row r="2800" spans="1:13" outlineLevel="1" collapsed="1" x14ac:dyDescent="0.25"/>
    <row r="2801" spans="1:16" s="9" customFormat="1" outlineLevel="1" x14ac:dyDescent="0.25">
      <c r="A2801" s="7"/>
      <c r="B2801" s="8" t="s">
        <v>101</v>
      </c>
      <c r="C2801" s="8"/>
      <c r="D2801" s="10">
        <f>E2703+1</f>
        <v>7016</v>
      </c>
      <c r="E2801" s="1">
        <f>D2897</f>
        <v>7111</v>
      </c>
      <c r="F2801" s="17" t="s">
        <v>255</v>
      </c>
      <c r="G2801" s="11" t="s">
        <v>219</v>
      </c>
      <c r="H2801" s="10">
        <f>I2703+1</f>
        <v>12880</v>
      </c>
      <c r="I2801" s="11">
        <f>I2897</f>
        <v>13071</v>
      </c>
      <c r="J2801" s="1"/>
      <c r="K2801" s="11"/>
      <c r="L2801" s="1" t="s">
        <v>121</v>
      </c>
      <c r="M2801" s="1" t="s">
        <v>55</v>
      </c>
      <c r="N2801" s="1"/>
      <c r="O2801" s="1"/>
      <c r="P2801" s="8"/>
    </row>
    <row r="2802" spans="1:16" ht="15.75" hidden="1" customHeight="1" outlineLevel="2" x14ac:dyDescent="0.25">
      <c r="B2802" s="8" t="str">
        <f>CONCATENATE("Max kW Demand - Channel ",C2802)</f>
        <v>Max kW Demand - Channel 1</v>
      </c>
      <c r="C2802" s="1">
        <v>1</v>
      </c>
      <c r="D2802" s="10">
        <f>D2801</f>
        <v>7016</v>
      </c>
      <c r="F2802" s="17">
        <v>5096</v>
      </c>
      <c r="G2802" s="11" t="s">
        <v>219</v>
      </c>
      <c r="H2802" s="10">
        <f>H2801</f>
        <v>12880</v>
      </c>
      <c r="I2802" s="11">
        <f>+H2802+1</f>
        <v>12881</v>
      </c>
      <c r="L2802" s="1" t="s">
        <v>121</v>
      </c>
      <c r="M2802" s="1" t="s">
        <v>55</v>
      </c>
    </row>
    <row r="2803" spans="1:16" ht="15.75" hidden="1" customHeight="1" outlineLevel="2" x14ac:dyDescent="0.25">
      <c r="B2803" s="8" t="str">
        <f t="shared" ref="B2803:B2866" si="283">CONCATENATE("Max kW Demand - Channel ",C2803)</f>
        <v>Max kW Demand - Channel 2</v>
      </c>
      <c r="C2803" s="1">
        <f t="shared" ref="C2803:C2834" si="284">C2802+1</f>
        <v>2</v>
      </c>
      <c r="D2803" s="10">
        <f t="shared" ref="D2803:D2834" si="285">D2802+1</f>
        <v>7017</v>
      </c>
      <c r="F2803" s="17">
        <v>5097</v>
      </c>
      <c r="G2803" s="11" t="s">
        <v>219</v>
      </c>
      <c r="H2803" s="10">
        <f>I2802+1</f>
        <v>12882</v>
      </c>
      <c r="I2803" s="11">
        <f>+H2803+1</f>
        <v>12883</v>
      </c>
      <c r="L2803" s="1" t="s">
        <v>121</v>
      </c>
      <c r="M2803" s="1" t="s">
        <v>55</v>
      </c>
    </row>
    <row r="2804" spans="1:16" ht="15.75" hidden="1" customHeight="1" outlineLevel="2" x14ac:dyDescent="0.25">
      <c r="B2804" s="8" t="str">
        <f t="shared" si="283"/>
        <v>Max kW Demand - Channel 3</v>
      </c>
      <c r="C2804" s="1">
        <f t="shared" si="284"/>
        <v>3</v>
      </c>
      <c r="D2804" s="10">
        <f t="shared" si="285"/>
        <v>7018</v>
      </c>
      <c r="F2804" s="17">
        <v>5098</v>
      </c>
      <c r="G2804" s="11" t="s">
        <v>219</v>
      </c>
      <c r="H2804" s="10">
        <f t="shared" ref="H2804:H2867" si="286">I2803+1</f>
        <v>12884</v>
      </c>
      <c r="I2804" s="11">
        <f t="shared" ref="I2804:I2867" si="287">+H2804+1</f>
        <v>12885</v>
      </c>
      <c r="L2804" s="1" t="s">
        <v>121</v>
      </c>
      <c r="M2804" s="1" t="s">
        <v>55</v>
      </c>
    </row>
    <row r="2805" spans="1:16" ht="15.75" hidden="1" customHeight="1" outlineLevel="2" x14ac:dyDescent="0.25">
      <c r="B2805" s="8" t="str">
        <f t="shared" si="283"/>
        <v>Max kW Demand - Channel 4</v>
      </c>
      <c r="C2805" s="1">
        <f t="shared" si="284"/>
        <v>4</v>
      </c>
      <c r="D2805" s="10">
        <f t="shared" si="285"/>
        <v>7019</v>
      </c>
      <c r="F2805" s="17">
        <v>5099</v>
      </c>
      <c r="G2805" s="11" t="s">
        <v>219</v>
      </c>
      <c r="H2805" s="10">
        <f t="shared" si="286"/>
        <v>12886</v>
      </c>
      <c r="I2805" s="11">
        <f t="shared" si="287"/>
        <v>12887</v>
      </c>
      <c r="L2805" s="1" t="s">
        <v>121</v>
      </c>
      <c r="M2805" s="1" t="s">
        <v>55</v>
      </c>
    </row>
    <row r="2806" spans="1:16" ht="15.75" hidden="1" customHeight="1" outlineLevel="2" x14ac:dyDescent="0.25">
      <c r="B2806" s="8" t="str">
        <f t="shared" si="283"/>
        <v>Max kW Demand - Channel 5</v>
      </c>
      <c r="C2806" s="1">
        <f t="shared" si="284"/>
        <v>5</v>
      </c>
      <c r="D2806" s="10">
        <f t="shared" si="285"/>
        <v>7020</v>
      </c>
      <c r="F2806" s="17">
        <v>5100</v>
      </c>
      <c r="G2806" s="11" t="s">
        <v>219</v>
      </c>
      <c r="H2806" s="10">
        <f t="shared" si="286"/>
        <v>12888</v>
      </c>
      <c r="I2806" s="11">
        <f t="shared" si="287"/>
        <v>12889</v>
      </c>
      <c r="L2806" s="1" t="s">
        <v>121</v>
      </c>
      <c r="M2806" s="1" t="s">
        <v>55</v>
      </c>
    </row>
    <row r="2807" spans="1:16" ht="15.75" hidden="1" customHeight="1" outlineLevel="2" x14ac:dyDescent="0.25">
      <c r="B2807" s="8" t="str">
        <f t="shared" si="283"/>
        <v>Max kW Demand - Channel 6</v>
      </c>
      <c r="C2807" s="1">
        <f t="shared" si="284"/>
        <v>6</v>
      </c>
      <c r="D2807" s="10">
        <f t="shared" si="285"/>
        <v>7021</v>
      </c>
      <c r="F2807" s="17">
        <v>5101</v>
      </c>
      <c r="G2807" s="11" t="s">
        <v>219</v>
      </c>
      <c r="H2807" s="10">
        <f t="shared" si="286"/>
        <v>12890</v>
      </c>
      <c r="I2807" s="11">
        <f t="shared" si="287"/>
        <v>12891</v>
      </c>
      <c r="L2807" s="1" t="s">
        <v>121</v>
      </c>
      <c r="M2807" s="1" t="s">
        <v>55</v>
      </c>
    </row>
    <row r="2808" spans="1:16" ht="15.75" hidden="1" customHeight="1" outlineLevel="2" x14ac:dyDescent="0.25">
      <c r="B2808" s="8" t="str">
        <f t="shared" si="283"/>
        <v>Max kW Demand - Channel 7</v>
      </c>
      <c r="C2808" s="1">
        <f t="shared" si="284"/>
        <v>7</v>
      </c>
      <c r="D2808" s="10">
        <f t="shared" si="285"/>
        <v>7022</v>
      </c>
      <c r="F2808" s="17">
        <v>5102</v>
      </c>
      <c r="G2808" s="11" t="s">
        <v>219</v>
      </c>
      <c r="H2808" s="10">
        <f t="shared" si="286"/>
        <v>12892</v>
      </c>
      <c r="I2808" s="11">
        <f t="shared" si="287"/>
        <v>12893</v>
      </c>
      <c r="L2808" s="1" t="s">
        <v>121</v>
      </c>
      <c r="M2808" s="1" t="s">
        <v>55</v>
      </c>
    </row>
    <row r="2809" spans="1:16" ht="15.75" hidden="1" customHeight="1" outlineLevel="2" x14ac:dyDescent="0.25">
      <c r="B2809" s="8" t="str">
        <f t="shared" si="283"/>
        <v>Max kW Demand - Channel 8</v>
      </c>
      <c r="C2809" s="1">
        <f t="shared" si="284"/>
        <v>8</v>
      </c>
      <c r="D2809" s="10">
        <f t="shared" si="285"/>
        <v>7023</v>
      </c>
      <c r="F2809" s="17">
        <v>5103</v>
      </c>
      <c r="G2809" s="11" t="s">
        <v>219</v>
      </c>
      <c r="H2809" s="10">
        <f t="shared" si="286"/>
        <v>12894</v>
      </c>
      <c r="I2809" s="11">
        <f t="shared" si="287"/>
        <v>12895</v>
      </c>
      <c r="L2809" s="1" t="s">
        <v>121</v>
      </c>
      <c r="M2809" s="1" t="s">
        <v>55</v>
      </c>
    </row>
    <row r="2810" spans="1:16" ht="15.75" hidden="1" customHeight="1" outlineLevel="2" x14ac:dyDescent="0.25">
      <c r="B2810" s="8" t="str">
        <f t="shared" si="283"/>
        <v>Max kW Demand - Channel 9</v>
      </c>
      <c r="C2810" s="1">
        <f t="shared" si="284"/>
        <v>9</v>
      </c>
      <c r="D2810" s="10">
        <f t="shared" si="285"/>
        <v>7024</v>
      </c>
      <c r="F2810" s="17">
        <v>5104</v>
      </c>
      <c r="G2810" s="11" t="s">
        <v>219</v>
      </c>
      <c r="H2810" s="10">
        <f t="shared" si="286"/>
        <v>12896</v>
      </c>
      <c r="I2810" s="11">
        <f t="shared" si="287"/>
        <v>12897</v>
      </c>
      <c r="L2810" s="1" t="s">
        <v>121</v>
      </c>
      <c r="M2810" s="1" t="s">
        <v>55</v>
      </c>
    </row>
    <row r="2811" spans="1:16" ht="15.75" hidden="1" customHeight="1" outlineLevel="2" x14ac:dyDescent="0.25">
      <c r="B2811" s="8" t="str">
        <f t="shared" si="283"/>
        <v>Max kW Demand - Channel 10</v>
      </c>
      <c r="C2811" s="1">
        <f t="shared" si="284"/>
        <v>10</v>
      </c>
      <c r="D2811" s="10">
        <f t="shared" si="285"/>
        <v>7025</v>
      </c>
      <c r="F2811" s="17">
        <v>5105</v>
      </c>
      <c r="G2811" s="11" t="s">
        <v>219</v>
      </c>
      <c r="H2811" s="10">
        <f t="shared" si="286"/>
        <v>12898</v>
      </c>
      <c r="I2811" s="11">
        <f t="shared" si="287"/>
        <v>12899</v>
      </c>
      <c r="L2811" s="1" t="s">
        <v>121</v>
      </c>
      <c r="M2811" s="1" t="s">
        <v>55</v>
      </c>
    </row>
    <row r="2812" spans="1:16" ht="15.75" hidden="1" customHeight="1" outlineLevel="2" x14ac:dyDescent="0.25">
      <c r="B2812" s="8" t="str">
        <f t="shared" si="283"/>
        <v>Max kW Demand - Channel 11</v>
      </c>
      <c r="C2812" s="1">
        <f t="shared" si="284"/>
        <v>11</v>
      </c>
      <c r="D2812" s="10">
        <f t="shared" si="285"/>
        <v>7026</v>
      </c>
      <c r="F2812" s="17">
        <v>5106</v>
      </c>
      <c r="G2812" s="11" t="s">
        <v>219</v>
      </c>
      <c r="H2812" s="10">
        <f t="shared" si="286"/>
        <v>12900</v>
      </c>
      <c r="I2812" s="11">
        <f t="shared" si="287"/>
        <v>12901</v>
      </c>
      <c r="L2812" s="1" t="s">
        <v>121</v>
      </c>
      <c r="M2812" s="1" t="s">
        <v>55</v>
      </c>
    </row>
    <row r="2813" spans="1:16" ht="15" hidden="1" customHeight="1" outlineLevel="2" x14ac:dyDescent="0.25">
      <c r="A2813" s="1"/>
      <c r="B2813" s="8" t="str">
        <f t="shared" si="283"/>
        <v>Max kW Demand - Channel 12</v>
      </c>
      <c r="C2813" s="1">
        <f t="shared" si="284"/>
        <v>12</v>
      </c>
      <c r="D2813" s="10">
        <f t="shared" si="285"/>
        <v>7027</v>
      </c>
      <c r="F2813" s="17">
        <v>5107</v>
      </c>
      <c r="G2813" s="11" t="s">
        <v>219</v>
      </c>
      <c r="H2813" s="10">
        <f t="shared" si="286"/>
        <v>12902</v>
      </c>
      <c r="I2813" s="11">
        <f t="shared" si="287"/>
        <v>12903</v>
      </c>
      <c r="L2813" s="1" t="s">
        <v>121</v>
      </c>
      <c r="M2813" s="1" t="s">
        <v>55</v>
      </c>
    </row>
    <row r="2814" spans="1:16" ht="15" hidden="1" customHeight="1" outlineLevel="2" x14ac:dyDescent="0.25">
      <c r="A2814" s="1"/>
      <c r="B2814" s="8" t="str">
        <f t="shared" si="283"/>
        <v>Max kW Demand - Channel 13</v>
      </c>
      <c r="C2814" s="1">
        <f t="shared" si="284"/>
        <v>13</v>
      </c>
      <c r="D2814" s="10">
        <f t="shared" si="285"/>
        <v>7028</v>
      </c>
      <c r="F2814" s="17">
        <v>5108</v>
      </c>
      <c r="G2814" s="11" t="s">
        <v>219</v>
      </c>
      <c r="H2814" s="10">
        <f t="shared" si="286"/>
        <v>12904</v>
      </c>
      <c r="I2814" s="11">
        <f t="shared" si="287"/>
        <v>12905</v>
      </c>
      <c r="L2814" s="1" t="s">
        <v>121</v>
      </c>
      <c r="M2814" s="1" t="s">
        <v>55</v>
      </c>
    </row>
    <row r="2815" spans="1:16" ht="15" hidden="1" customHeight="1" outlineLevel="2" x14ac:dyDescent="0.25">
      <c r="A2815" s="1"/>
      <c r="B2815" s="8" t="str">
        <f t="shared" si="283"/>
        <v>Max kW Demand - Channel 14</v>
      </c>
      <c r="C2815" s="1">
        <f t="shared" si="284"/>
        <v>14</v>
      </c>
      <c r="D2815" s="10">
        <f t="shared" si="285"/>
        <v>7029</v>
      </c>
      <c r="F2815" s="17">
        <v>5109</v>
      </c>
      <c r="G2815" s="11" t="s">
        <v>219</v>
      </c>
      <c r="H2815" s="10">
        <f t="shared" si="286"/>
        <v>12906</v>
      </c>
      <c r="I2815" s="11">
        <f t="shared" si="287"/>
        <v>12907</v>
      </c>
      <c r="L2815" s="1" t="s">
        <v>121</v>
      </c>
      <c r="M2815" s="1" t="s">
        <v>55</v>
      </c>
    </row>
    <row r="2816" spans="1:16" ht="15" hidden="1" customHeight="1" outlineLevel="2" x14ac:dyDescent="0.25">
      <c r="A2816" s="1"/>
      <c r="B2816" s="8" t="str">
        <f t="shared" si="283"/>
        <v>Max kW Demand - Channel 15</v>
      </c>
      <c r="C2816" s="1">
        <f t="shared" si="284"/>
        <v>15</v>
      </c>
      <c r="D2816" s="10">
        <f t="shared" si="285"/>
        <v>7030</v>
      </c>
      <c r="F2816" s="17">
        <v>5110</v>
      </c>
      <c r="G2816" s="11" t="s">
        <v>219</v>
      </c>
      <c r="H2816" s="10">
        <f t="shared" si="286"/>
        <v>12908</v>
      </c>
      <c r="I2816" s="11">
        <f t="shared" si="287"/>
        <v>12909</v>
      </c>
      <c r="L2816" s="1" t="s">
        <v>121</v>
      </c>
      <c r="M2816" s="1" t="s">
        <v>55</v>
      </c>
    </row>
    <row r="2817" spans="1:13" ht="15" hidden="1" customHeight="1" outlineLevel="2" x14ac:dyDescent="0.25">
      <c r="A2817" s="1"/>
      <c r="B2817" s="8" t="str">
        <f t="shared" si="283"/>
        <v>Max kW Demand - Channel 16</v>
      </c>
      <c r="C2817" s="1">
        <f t="shared" si="284"/>
        <v>16</v>
      </c>
      <c r="D2817" s="10">
        <f t="shared" si="285"/>
        <v>7031</v>
      </c>
      <c r="F2817" s="17">
        <v>5111</v>
      </c>
      <c r="G2817" s="11" t="s">
        <v>219</v>
      </c>
      <c r="H2817" s="10">
        <f t="shared" si="286"/>
        <v>12910</v>
      </c>
      <c r="I2817" s="11">
        <f t="shared" si="287"/>
        <v>12911</v>
      </c>
      <c r="L2817" s="1" t="s">
        <v>121</v>
      </c>
      <c r="M2817" s="1" t="s">
        <v>55</v>
      </c>
    </row>
    <row r="2818" spans="1:13" ht="15" hidden="1" customHeight="1" outlineLevel="2" x14ac:dyDescent="0.25">
      <c r="A2818" s="1"/>
      <c r="B2818" s="8" t="str">
        <f t="shared" si="283"/>
        <v>Max kW Demand - Channel 17</v>
      </c>
      <c r="C2818" s="1">
        <f t="shared" si="284"/>
        <v>17</v>
      </c>
      <c r="D2818" s="10">
        <f t="shared" si="285"/>
        <v>7032</v>
      </c>
      <c r="F2818" s="17">
        <v>5112</v>
      </c>
      <c r="G2818" s="11" t="s">
        <v>219</v>
      </c>
      <c r="H2818" s="10">
        <f t="shared" si="286"/>
        <v>12912</v>
      </c>
      <c r="I2818" s="11">
        <f t="shared" si="287"/>
        <v>12913</v>
      </c>
      <c r="L2818" s="1" t="s">
        <v>121</v>
      </c>
      <c r="M2818" s="1" t="s">
        <v>55</v>
      </c>
    </row>
    <row r="2819" spans="1:13" ht="15" hidden="1" customHeight="1" outlineLevel="2" x14ac:dyDescent="0.25">
      <c r="A2819" s="1"/>
      <c r="B2819" s="8" t="str">
        <f t="shared" si="283"/>
        <v>Max kW Demand - Channel 18</v>
      </c>
      <c r="C2819" s="1">
        <f t="shared" si="284"/>
        <v>18</v>
      </c>
      <c r="D2819" s="10">
        <f t="shared" si="285"/>
        <v>7033</v>
      </c>
      <c r="F2819" s="17">
        <v>5113</v>
      </c>
      <c r="G2819" s="11" t="s">
        <v>219</v>
      </c>
      <c r="H2819" s="10">
        <f t="shared" si="286"/>
        <v>12914</v>
      </c>
      <c r="I2819" s="11">
        <f t="shared" si="287"/>
        <v>12915</v>
      </c>
      <c r="L2819" s="1" t="s">
        <v>121</v>
      </c>
      <c r="M2819" s="1" t="s">
        <v>55</v>
      </c>
    </row>
    <row r="2820" spans="1:13" ht="15" hidden="1" customHeight="1" outlineLevel="2" x14ac:dyDescent="0.25">
      <c r="A2820" s="1"/>
      <c r="B2820" s="8" t="str">
        <f t="shared" si="283"/>
        <v>Max kW Demand - Channel 19</v>
      </c>
      <c r="C2820" s="1">
        <f t="shared" si="284"/>
        <v>19</v>
      </c>
      <c r="D2820" s="10">
        <f t="shared" si="285"/>
        <v>7034</v>
      </c>
      <c r="F2820" s="17">
        <v>5114</v>
      </c>
      <c r="G2820" s="11" t="s">
        <v>219</v>
      </c>
      <c r="H2820" s="10">
        <f t="shared" si="286"/>
        <v>12916</v>
      </c>
      <c r="I2820" s="11">
        <f t="shared" si="287"/>
        <v>12917</v>
      </c>
      <c r="L2820" s="1" t="s">
        <v>121</v>
      </c>
      <c r="M2820" s="1" t="s">
        <v>55</v>
      </c>
    </row>
    <row r="2821" spans="1:13" ht="15" hidden="1" customHeight="1" outlineLevel="2" x14ac:dyDescent="0.25">
      <c r="A2821" s="1"/>
      <c r="B2821" s="8" t="str">
        <f t="shared" si="283"/>
        <v>Max kW Demand - Channel 20</v>
      </c>
      <c r="C2821" s="1">
        <f t="shared" si="284"/>
        <v>20</v>
      </c>
      <c r="D2821" s="10">
        <f t="shared" si="285"/>
        <v>7035</v>
      </c>
      <c r="F2821" s="17">
        <v>5115</v>
      </c>
      <c r="G2821" s="11" t="s">
        <v>219</v>
      </c>
      <c r="H2821" s="10">
        <f t="shared" si="286"/>
        <v>12918</v>
      </c>
      <c r="I2821" s="11">
        <f t="shared" si="287"/>
        <v>12919</v>
      </c>
      <c r="L2821" s="1" t="s">
        <v>121</v>
      </c>
      <c r="M2821" s="1" t="s">
        <v>55</v>
      </c>
    </row>
    <row r="2822" spans="1:13" ht="15" hidden="1" customHeight="1" outlineLevel="2" x14ac:dyDescent="0.25">
      <c r="A2822" s="1"/>
      <c r="B2822" s="8" t="str">
        <f t="shared" si="283"/>
        <v>Max kW Demand - Channel 21</v>
      </c>
      <c r="C2822" s="1">
        <f t="shared" si="284"/>
        <v>21</v>
      </c>
      <c r="D2822" s="10">
        <f t="shared" si="285"/>
        <v>7036</v>
      </c>
      <c r="F2822" s="17">
        <v>5116</v>
      </c>
      <c r="G2822" s="11" t="s">
        <v>219</v>
      </c>
      <c r="H2822" s="10">
        <f t="shared" si="286"/>
        <v>12920</v>
      </c>
      <c r="I2822" s="11">
        <f t="shared" si="287"/>
        <v>12921</v>
      </c>
      <c r="L2822" s="1" t="s">
        <v>121</v>
      </c>
      <c r="M2822" s="1" t="s">
        <v>55</v>
      </c>
    </row>
    <row r="2823" spans="1:13" ht="15" hidden="1" customHeight="1" outlineLevel="2" x14ac:dyDescent="0.25">
      <c r="A2823" s="1"/>
      <c r="B2823" s="8" t="str">
        <f t="shared" si="283"/>
        <v>Max kW Demand - Channel 22</v>
      </c>
      <c r="C2823" s="1">
        <f t="shared" si="284"/>
        <v>22</v>
      </c>
      <c r="D2823" s="10">
        <f t="shared" si="285"/>
        <v>7037</v>
      </c>
      <c r="F2823" s="17">
        <v>5117</v>
      </c>
      <c r="G2823" s="11" t="s">
        <v>219</v>
      </c>
      <c r="H2823" s="10">
        <f t="shared" si="286"/>
        <v>12922</v>
      </c>
      <c r="I2823" s="11">
        <f t="shared" si="287"/>
        <v>12923</v>
      </c>
      <c r="L2823" s="1" t="s">
        <v>121</v>
      </c>
      <c r="M2823" s="1" t="s">
        <v>55</v>
      </c>
    </row>
    <row r="2824" spans="1:13" ht="15" hidden="1" customHeight="1" outlineLevel="2" x14ac:dyDescent="0.25">
      <c r="A2824" s="1"/>
      <c r="B2824" s="8" t="str">
        <f t="shared" si="283"/>
        <v>Max kW Demand - Channel 23</v>
      </c>
      <c r="C2824" s="1">
        <f t="shared" si="284"/>
        <v>23</v>
      </c>
      <c r="D2824" s="10">
        <f t="shared" si="285"/>
        <v>7038</v>
      </c>
      <c r="F2824" s="17">
        <v>5118</v>
      </c>
      <c r="G2824" s="11" t="s">
        <v>219</v>
      </c>
      <c r="H2824" s="10">
        <f t="shared" si="286"/>
        <v>12924</v>
      </c>
      <c r="I2824" s="11">
        <f t="shared" si="287"/>
        <v>12925</v>
      </c>
      <c r="L2824" s="1" t="s">
        <v>121</v>
      </c>
      <c r="M2824" s="1" t="s">
        <v>55</v>
      </c>
    </row>
    <row r="2825" spans="1:13" ht="15" hidden="1" customHeight="1" outlineLevel="2" x14ac:dyDescent="0.25">
      <c r="A2825" s="1"/>
      <c r="B2825" s="8" t="str">
        <f t="shared" si="283"/>
        <v>Max kW Demand - Channel 24</v>
      </c>
      <c r="C2825" s="1">
        <f t="shared" si="284"/>
        <v>24</v>
      </c>
      <c r="D2825" s="10">
        <f t="shared" si="285"/>
        <v>7039</v>
      </c>
      <c r="F2825" s="17">
        <v>5119</v>
      </c>
      <c r="G2825" s="11" t="s">
        <v>219</v>
      </c>
      <c r="H2825" s="10">
        <f t="shared" si="286"/>
        <v>12926</v>
      </c>
      <c r="I2825" s="11">
        <f t="shared" si="287"/>
        <v>12927</v>
      </c>
      <c r="L2825" s="1" t="s">
        <v>121</v>
      </c>
      <c r="M2825" s="1" t="s">
        <v>55</v>
      </c>
    </row>
    <row r="2826" spans="1:13" ht="15" hidden="1" customHeight="1" outlineLevel="2" x14ac:dyDescent="0.25">
      <c r="A2826" s="1"/>
      <c r="B2826" s="8" t="str">
        <f t="shared" si="283"/>
        <v>Max kW Demand - Channel 25</v>
      </c>
      <c r="C2826" s="1">
        <f t="shared" si="284"/>
        <v>25</v>
      </c>
      <c r="D2826" s="10">
        <f t="shared" si="285"/>
        <v>7040</v>
      </c>
      <c r="F2826" s="17">
        <v>5120</v>
      </c>
      <c r="G2826" s="11" t="s">
        <v>219</v>
      </c>
      <c r="H2826" s="10">
        <f t="shared" si="286"/>
        <v>12928</v>
      </c>
      <c r="I2826" s="11">
        <f t="shared" si="287"/>
        <v>12929</v>
      </c>
      <c r="L2826" s="1" t="s">
        <v>121</v>
      </c>
      <c r="M2826" s="1" t="s">
        <v>55</v>
      </c>
    </row>
    <row r="2827" spans="1:13" ht="15" hidden="1" customHeight="1" outlineLevel="2" x14ac:dyDescent="0.25">
      <c r="A2827" s="1"/>
      <c r="B2827" s="8" t="str">
        <f t="shared" si="283"/>
        <v>Max kW Demand - Channel 26</v>
      </c>
      <c r="C2827" s="1">
        <f t="shared" si="284"/>
        <v>26</v>
      </c>
      <c r="D2827" s="10">
        <f t="shared" si="285"/>
        <v>7041</v>
      </c>
      <c r="F2827" s="17">
        <v>5121</v>
      </c>
      <c r="G2827" s="11" t="s">
        <v>219</v>
      </c>
      <c r="H2827" s="10">
        <f t="shared" si="286"/>
        <v>12930</v>
      </c>
      <c r="I2827" s="11">
        <f t="shared" si="287"/>
        <v>12931</v>
      </c>
      <c r="L2827" s="1" t="s">
        <v>121</v>
      </c>
      <c r="M2827" s="1" t="s">
        <v>55</v>
      </c>
    </row>
    <row r="2828" spans="1:13" ht="15" hidden="1" customHeight="1" outlineLevel="2" x14ac:dyDescent="0.25">
      <c r="A2828" s="1"/>
      <c r="B2828" s="8" t="str">
        <f t="shared" si="283"/>
        <v>Max kW Demand - Channel 27</v>
      </c>
      <c r="C2828" s="1">
        <f t="shared" si="284"/>
        <v>27</v>
      </c>
      <c r="D2828" s="10">
        <f t="shared" si="285"/>
        <v>7042</v>
      </c>
      <c r="F2828" s="17">
        <v>5122</v>
      </c>
      <c r="G2828" s="11" t="s">
        <v>219</v>
      </c>
      <c r="H2828" s="10">
        <f t="shared" si="286"/>
        <v>12932</v>
      </c>
      <c r="I2828" s="11">
        <f t="shared" si="287"/>
        <v>12933</v>
      </c>
      <c r="L2828" s="1" t="s">
        <v>121</v>
      </c>
      <c r="M2828" s="1" t="s">
        <v>55</v>
      </c>
    </row>
    <row r="2829" spans="1:13" ht="15" hidden="1" customHeight="1" outlineLevel="2" x14ac:dyDescent="0.25">
      <c r="A2829" s="1"/>
      <c r="B2829" s="8" t="str">
        <f t="shared" si="283"/>
        <v>Max kW Demand - Channel 28</v>
      </c>
      <c r="C2829" s="1">
        <f t="shared" si="284"/>
        <v>28</v>
      </c>
      <c r="D2829" s="10">
        <f t="shared" si="285"/>
        <v>7043</v>
      </c>
      <c r="F2829" s="17">
        <v>5123</v>
      </c>
      <c r="G2829" s="11" t="s">
        <v>219</v>
      </c>
      <c r="H2829" s="10">
        <f t="shared" si="286"/>
        <v>12934</v>
      </c>
      <c r="I2829" s="11">
        <f t="shared" si="287"/>
        <v>12935</v>
      </c>
      <c r="L2829" s="1" t="s">
        <v>121</v>
      </c>
      <c r="M2829" s="1" t="s">
        <v>55</v>
      </c>
    </row>
    <row r="2830" spans="1:13" ht="15" hidden="1" customHeight="1" outlineLevel="2" x14ac:dyDescent="0.25">
      <c r="A2830" s="1"/>
      <c r="B2830" s="8" t="str">
        <f t="shared" si="283"/>
        <v>Max kW Demand - Channel 29</v>
      </c>
      <c r="C2830" s="1">
        <f t="shared" si="284"/>
        <v>29</v>
      </c>
      <c r="D2830" s="10">
        <f t="shared" si="285"/>
        <v>7044</v>
      </c>
      <c r="F2830" s="17">
        <v>5124</v>
      </c>
      <c r="G2830" s="11" t="s">
        <v>219</v>
      </c>
      <c r="H2830" s="10">
        <f t="shared" si="286"/>
        <v>12936</v>
      </c>
      <c r="I2830" s="11">
        <f t="shared" si="287"/>
        <v>12937</v>
      </c>
      <c r="L2830" s="1" t="s">
        <v>121</v>
      </c>
      <c r="M2830" s="1" t="s">
        <v>55</v>
      </c>
    </row>
    <row r="2831" spans="1:13" ht="15" hidden="1" customHeight="1" outlineLevel="2" x14ac:dyDescent="0.25">
      <c r="A2831" s="1"/>
      <c r="B2831" s="8" t="str">
        <f t="shared" si="283"/>
        <v>Max kW Demand - Channel 30</v>
      </c>
      <c r="C2831" s="1">
        <f t="shared" si="284"/>
        <v>30</v>
      </c>
      <c r="D2831" s="10">
        <f t="shared" si="285"/>
        <v>7045</v>
      </c>
      <c r="F2831" s="17">
        <v>5125</v>
      </c>
      <c r="G2831" s="11" t="s">
        <v>219</v>
      </c>
      <c r="H2831" s="10">
        <f t="shared" si="286"/>
        <v>12938</v>
      </c>
      <c r="I2831" s="11">
        <f t="shared" si="287"/>
        <v>12939</v>
      </c>
      <c r="L2831" s="1" t="s">
        <v>121</v>
      </c>
      <c r="M2831" s="1" t="s">
        <v>55</v>
      </c>
    </row>
    <row r="2832" spans="1:13" ht="15" hidden="1" customHeight="1" outlineLevel="2" x14ac:dyDescent="0.25">
      <c r="A2832" s="1"/>
      <c r="B2832" s="8" t="str">
        <f t="shared" si="283"/>
        <v>Max kW Demand - Channel 31</v>
      </c>
      <c r="C2832" s="1">
        <f t="shared" si="284"/>
        <v>31</v>
      </c>
      <c r="D2832" s="10">
        <f t="shared" si="285"/>
        <v>7046</v>
      </c>
      <c r="F2832" s="17">
        <v>5126</v>
      </c>
      <c r="G2832" s="11" t="s">
        <v>219</v>
      </c>
      <c r="H2832" s="10">
        <f t="shared" si="286"/>
        <v>12940</v>
      </c>
      <c r="I2832" s="11">
        <f t="shared" si="287"/>
        <v>12941</v>
      </c>
      <c r="L2832" s="1" t="s">
        <v>121</v>
      </c>
      <c r="M2832" s="1" t="s">
        <v>55</v>
      </c>
    </row>
    <row r="2833" spans="1:13" ht="15" hidden="1" customHeight="1" outlineLevel="2" x14ac:dyDescent="0.25">
      <c r="A2833" s="1"/>
      <c r="B2833" s="8" t="str">
        <f t="shared" si="283"/>
        <v>Max kW Demand - Channel 32</v>
      </c>
      <c r="C2833" s="1">
        <f t="shared" si="284"/>
        <v>32</v>
      </c>
      <c r="D2833" s="10">
        <f t="shared" si="285"/>
        <v>7047</v>
      </c>
      <c r="F2833" s="17">
        <v>5127</v>
      </c>
      <c r="G2833" s="11" t="s">
        <v>219</v>
      </c>
      <c r="H2833" s="10">
        <f t="shared" si="286"/>
        <v>12942</v>
      </c>
      <c r="I2833" s="11">
        <f t="shared" si="287"/>
        <v>12943</v>
      </c>
      <c r="L2833" s="1" t="s">
        <v>121</v>
      </c>
      <c r="M2833" s="1" t="s">
        <v>55</v>
      </c>
    </row>
    <row r="2834" spans="1:13" ht="15" hidden="1" customHeight="1" outlineLevel="2" x14ac:dyDescent="0.25">
      <c r="A2834" s="1"/>
      <c r="B2834" s="8" t="str">
        <f t="shared" si="283"/>
        <v>Max kW Demand - Channel 33</v>
      </c>
      <c r="C2834" s="1">
        <f t="shared" si="284"/>
        <v>33</v>
      </c>
      <c r="D2834" s="10">
        <f t="shared" si="285"/>
        <v>7048</v>
      </c>
      <c r="F2834" s="17">
        <v>5128</v>
      </c>
      <c r="G2834" s="11" t="s">
        <v>219</v>
      </c>
      <c r="H2834" s="10">
        <f t="shared" si="286"/>
        <v>12944</v>
      </c>
      <c r="I2834" s="11">
        <f t="shared" si="287"/>
        <v>12945</v>
      </c>
      <c r="L2834" s="1" t="s">
        <v>121</v>
      </c>
      <c r="M2834" s="1" t="s">
        <v>55</v>
      </c>
    </row>
    <row r="2835" spans="1:13" ht="15" hidden="1" customHeight="1" outlineLevel="2" x14ac:dyDescent="0.25">
      <c r="A2835" s="1"/>
      <c r="B2835" s="8" t="str">
        <f t="shared" si="283"/>
        <v>Max kW Demand - Channel 34</v>
      </c>
      <c r="C2835" s="1">
        <f t="shared" ref="C2835:C2866" si="288">C2834+1</f>
        <v>34</v>
      </c>
      <c r="D2835" s="10">
        <f t="shared" ref="D2835:D2866" si="289">D2834+1</f>
        <v>7049</v>
      </c>
      <c r="F2835" s="17">
        <v>5129</v>
      </c>
      <c r="G2835" s="11" t="s">
        <v>219</v>
      </c>
      <c r="H2835" s="10">
        <f t="shared" si="286"/>
        <v>12946</v>
      </c>
      <c r="I2835" s="11">
        <f t="shared" si="287"/>
        <v>12947</v>
      </c>
      <c r="L2835" s="1" t="s">
        <v>121</v>
      </c>
      <c r="M2835" s="1" t="s">
        <v>55</v>
      </c>
    </row>
    <row r="2836" spans="1:13" ht="15" hidden="1" customHeight="1" outlineLevel="2" x14ac:dyDescent="0.25">
      <c r="A2836" s="1"/>
      <c r="B2836" s="8" t="str">
        <f t="shared" si="283"/>
        <v>Max kW Demand - Channel 35</v>
      </c>
      <c r="C2836" s="1">
        <f t="shared" si="288"/>
        <v>35</v>
      </c>
      <c r="D2836" s="10">
        <f t="shared" si="289"/>
        <v>7050</v>
      </c>
      <c r="F2836" s="17">
        <v>5130</v>
      </c>
      <c r="G2836" s="11" t="s">
        <v>219</v>
      </c>
      <c r="H2836" s="10">
        <f t="shared" si="286"/>
        <v>12948</v>
      </c>
      <c r="I2836" s="11">
        <f t="shared" si="287"/>
        <v>12949</v>
      </c>
      <c r="L2836" s="1" t="s">
        <v>121</v>
      </c>
      <c r="M2836" s="1" t="s">
        <v>55</v>
      </c>
    </row>
    <row r="2837" spans="1:13" ht="15" hidden="1" customHeight="1" outlineLevel="2" x14ac:dyDescent="0.25">
      <c r="A2837" s="1"/>
      <c r="B2837" s="8" t="str">
        <f t="shared" si="283"/>
        <v>Max kW Demand - Channel 36</v>
      </c>
      <c r="C2837" s="1">
        <f t="shared" si="288"/>
        <v>36</v>
      </c>
      <c r="D2837" s="10">
        <f t="shared" si="289"/>
        <v>7051</v>
      </c>
      <c r="F2837" s="17">
        <v>5131</v>
      </c>
      <c r="G2837" s="11" t="s">
        <v>219</v>
      </c>
      <c r="H2837" s="10">
        <f t="shared" si="286"/>
        <v>12950</v>
      </c>
      <c r="I2837" s="11">
        <f t="shared" si="287"/>
        <v>12951</v>
      </c>
      <c r="L2837" s="1" t="s">
        <v>121</v>
      </c>
      <c r="M2837" s="1" t="s">
        <v>55</v>
      </c>
    </row>
    <row r="2838" spans="1:13" ht="15" hidden="1" customHeight="1" outlineLevel="2" x14ac:dyDescent="0.25">
      <c r="A2838" s="1"/>
      <c r="B2838" s="8" t="str">
        <f t="shared" si="283"/>
        <v>Max kW Demand - Channel 37</v>
      </c>
      <c r="C2838" s="1">
        <f t="shared" si="288"/>
        <v>37</v>
      </c>
      <c r="D2838" s="10">
        <f t="shared" si="289"/>
        <v>7052</v>
      </c>
      <c r="F2838" s="17">
        <v>5132</v>
      </c>
      <c r="G2838" s="11" t="s">
        <v>219</v>
      </c>
      <c r="H2838" s="10">
        <f t="shared" si="286"/>
        <v>12952</v>
      </c>
      <c r="I2838" s="11">
        <f t="shared" si="287"/>
        <v>12953</v>
      </c>
      <c r="L2838" s="1" t="s">
        <v>121</v>
      </c>
      <c r="M2838" s="1" t="s">
        <v>55</v>
      </c>
    </row>
    <row r="2839" spans="1:13" ht="15" hidden="1" customHeight="1" outlineLevel="2" x14ac:dyDescent="0.25">
      <c r="A2839" s="1"/>
      <c r="B2839" s="8" t="str">
        <f t="shared" si="283"/>
        <v>Max kW Demand - Channel 38</v>
      </c>
      <c r="C2839" s="1">
        <f t="shared" si="288"/>
        <v>38</v>
      </c>
      <c r="D2839" s="10">
        <f t="shared" si="289"/>
        <v>7053</v>
      </c>
      <c r="F2839" s="17">
        <v>5133</v>
      </c>
      <c r="G2839" s="11" t="s">
        <v>219</v>
      </c>
      <c r="H2839" s="10">
        <f t="shared" si="286"/>
        <v>12954</v>
      </c>
      <c r="I2839" s="11">
        <f t="shared" si="287"/>
        <v>12955</v>
      </c>
      <c r="L2839" s="1" t="s">
        <v>121</v>
      </c>
      <c r="M2839" s="1" t="s">
        <v>55</v>
      </c>
    </row>
    <row r="2840" spans="1:13" ht="15" hidden="1" customHeight="1" outlineLevel="2" x14ac:dyDescent="0.25">
      <c r="A2840" s="1"/>
      <c r="B2840" s="8" t="str">
        <f t="shared" si="283"/>
        <v>Max kW Demand - Channel 39</v>
      </c>
      <c r="C2840" s="1">
        <f t="shared" si="288"/>
        <v>39</v>
      </c>
      <c r="D2840" s="10">
        <f t="shared" si="289"/>
        <v>7054</v>
      </c>
      <c r="F2840" s="17">
        <v>5134</v>
      </c>
      <c r="G2840" s="11" t="s">
        <v>219</v>
      </c>
      <c r="H2840" s="10">
        <f t="shared" si="286"/>
        <v>12956</v>
      </c>
      <c r="I2840" s="11">
        <f t="shared" si="287"/>
        <v>12957</v>
      </c>
      <c r="L2840" s="1" t="s">
        <v>121</v>
      </c>
      <c r="M2840" s="1" t="s">
        <v>55</v>
      </c>
    </row>
    <row r="2841" spans="1:13" ht="15" hidden="1" customHeight="1" outlineLevel="2" x14ac:dyDescent="0.25">
      <c r="A2841" s="1"/>
      <c r="B2841" s="8" t="str">
        <f t="shared" si="283"/>
        <v>Max kW Demand - Channel 40</v>
      </c>
      <c r="C2841" s="1">
        <f t="shared" si="288"/>
        <v>40</v>
      </c>
      <c r="D2841" s="10">
        <f t="shared" si="289"/>
        <v>7055</v>
      </c>
      <c r="F2841" s="17">
        <v>5135</v>
      </c>
      <c r="G2841" s="11" t="s">
        <v>219</v>
      </c>
      <c r="H2841" s="10">
        <f t="shared" si="286"/>
        <v>12958</v>
      </c>
      <c r="I2841" s="11">
        <f t="shared" si="287"/>
        <v>12959</v>
      </c>
      <c r="L2841" s="1" t="s">
        <v>121</v>
      </c>
      <c r="M2841" s="1" t="s">
        <v>55</v>
      </c>
    </row>
    <row r="2842" spans="1:13" ht="15" hidden="1" customHeight="1" outlineLevel="2" x14ac:dyDescent="0.25">
      <c r="A2842" s="1"/>
      <c r="B2842" s="8" t="str">
        <f t="shared" si="283"/>
        <v>Max kW Demand - Channel 41</v>
      </c>
      <c r="C2842" s="1">
        <f t="shared" si="288"/>
        <v>41</v>
      </c>
      <c r="D2842" s="10">
        <f t="shared" si="289"/>
        <v>7056</v>
      </c>
      <c r="F2842" s="17">
        <v>5136</v>
      </c>
      <c r="G2842" s="11" t="s">
        <v>219</v>
      </c>
      <c r="H2842" s="10">
        <f t="shared" si="286"/>
        <v>12960</v>
      </c>
      <c r="I2842" s="11">
        <f t="shared" si="287"/>
        <v>12961</v>
      </c>
      <c r="L2842" s="1" t="s">
        <v>121</v>
      </c>
      <c r="M2842" s="1" t="s">
        <v>55</v>
      </c>
    </row>
    <row r="2843" spans="1:13" ht="15" hidden="1" customHeight="1" outlineLevel="2" x14ac:dyDescent="0.25">
      <c r="A2843" s="1"/>
      <c r="B2843" s="8" t="str">
        <f t="shared" si="283"/>
        <v>Max kW Demand - Channel 42</v>
      </c>
      <c r="C2843" s="1">
        <f t="shared" si="288"/>
        <v>42</v>
      </c>
      <c r="D2843" s="10">
        <f t="shared" si="289"/>
        <v>7057</v>
      </c>
      <c r="F2843" s="17">
        <v>5137</v>
      </c>
      <c r="G2843" s="11" t="s">
        <v>219</v>
      </c>
      <c r="H2843" s="10">
        <f t="shared" si="286"/>
        <v>12962</v>
      </c>
      <c r="I2843" s="11">
        <f t="shared" si="287"/>
        <v>12963</v>
      </c>
      <c r="L2843" s="1" t="s">
        <v>121</v>
      </c>
      <c r="M2843" s="1" t="s">
        <v>55</v>
      </c>
    </row>
    <row r="2844" spans="1:13" ht="15" hidden="1" customHeight="1" outlineLevel="2" x14ac:dyDescent="0.25">
      <c r="A2844" s="1"/>
      <c r="B2844" s="8" t="str">
        <f t="shared" si="283"/>
        <v>Max kW Demand - Channel 43</v>
      </c>
      <c r="C2844" s="1">
        <f t="shared" si="288"/>
        <v>43</v>
      </c>
      <c r="D2844" s="10">
        <f t="shared" si="289"/>
        <v>7058</v>
      </c>
      <c r="F2844" s="17">
        <v>5138</v>
      </c>
      <c r="G2844" s="11" t="s">
        <v>219</v>
      </c>
      <c r="H2844" s="10">
        <f t="shared" si="286"/>
        <v>12964</v>
      </c>
      <c r="I2844" s="11">
        <f t="shared" si="287"/>
        <v>12965</v>
      </c>
      <c r="L2844" s="1" t="s">
        <v>121</v>
      </c>
      <c r="M2844" s="1" t="s">
        <v>55</v>
      </c>
    </row>
    <row r="2845" spans="1:13" ht="15" hidden="1" customHeight="1" outlineLevel="2" x14ac:dyDescent="0.25">
      <c r="A2845" s="1"/>
      <c r="B2845" s="8" t="str">
        <f t="shared" si="283"/>
        <v>Max kW Demand - Channel 44</v>
      </c>
      <c r="C2845" s="1">
        <f t="shared" si="288"/>
        <v>44</v>
      </c>
      <c r="D2845" s="10">
        <f t="shared" si="289"/>
        <v>7059</v>
      </c>
      <c r="F2845" s="17">
        <v>5139</v>
      </c>
      <c r="G2845" s="11" t="s">
        <v>219</v>
      </c>
      <c r="H2845" s="10">
        <f t="shared" si="286"/>
        <v>12966</v>
      </c>
      <c r="I2845" s="11">
        <f t="shared" si="287"/>
        <v>12967</v>
      </c>
      <c r="L2845" s="1" t="s">
        <v>121</v>
      </c>
      <c r="M2845" s="1" t="s">
        <v>55</v>
      </c>
    </row>
    <row r="2846" spans="1:13" ht="15" hidden="1" customHeight="1" outlineLevel="2" x14ac:dyDescent="0.25">
      <c r="A2846" s="1"/>
      <c r="B2846" s="8" t="str">
        <f t="shared" si="283"/>
        <v>Max kW Demand - Channel 45</v>
      </c>
      <c r="C2846" s="1">
        <f t="shared" si="288"/>
        <v>45</v>
      </c>
      <c r="D2846" s="10">
        <f t="shared" si="289"/>
        <v>7060</v>
      </c>
      <c r="F2846" s="17">
        <v>5140</v>
      </c>
      <c r="G2846" s="11" t="s">
        <v>219</v>
      </c>
      <c r="H2846" s="10">
        <f t="shared" si="286"/>
        <v>12968</v>
      </c>
      <c r="I2846" s="11">
        <f t="shared" si="287"/>
        <v>12969</v>
      </c>
      <c r="L2846" s="1" t="s">
        <v>121</v>
      </c>
      <c r="M2846" s="1" t="s">
        <v>55</v>
      </c>
    </row>
    <row r="2847" spans="1:13" ht="15" hidden="1" customHeight="1" outlineLevel="2" x14ac:dyDescent="0.25">
      <c r="A2847" s="1"/>
      <c r="B2847" s="8" t="str">
        <f t="shared" si="283"/>
        <v>Max kW Demand - Channel 46</v>
      </c>
      <c r="C2847" s="1">
        <f t="shared" si="288"/>
        <v>46</v>
      </c>
      <c r="D2847" s="10">
        <f t="shared" si="289"/>
        <v>7061</v>
      </c>
      <c r="F2847" s="17">
        <v>5141</v>
      </c>
      <c r="G2847" s="11" t="s">
        <v>219</v>
      </c>
      <c r="H2847" s="10">
        <f t="shared" si="286"/>
        <v>12970</v>
      </c>
      <c r="I2847" s="11">
        <f t="shared" si="287"/>
        <v>12971</v>
      </c>
      <c r="L2847" s="1" t="s">
        <v>121</v>
      </c>
      <c r="M2847" s="1" t="s">
        <v>55</v>
      </c>
    </row>
    <row r="2848" spans="1:13" ht="15" hidden="1" customHeight="1" outlineLevel="2" x14ac:dyDescent="0.25">
      <c r="A2848" s="1"/>
      <c r="B2848" s="8" t="str">
        <f t="shared" si="283"/>
        <v>Max kW Demand - Channel 47</v>
      </c>
      <c r="C2848" s="1">
        <f t="shared" si="288"/>
        <v>47</v>
      </c>
      <c r="D2848" s="10">
        <f t="shared" si="289"/>
        <v>7062</v>
      </c>
      <c r="F2848" s="17">
        <v>5142</v>
      </c>
      <c r="G2848" s="11" t="s">
        <v>219</v>
      </c>
      <c r="H2848" s="10">
        <f t="shared" si="286"/>
        <v>12972</v>
      </c>
      <c r="I2848" s="11">
        <f t="shared" si="287"/>
        <v>12973</v>
      </c>
      <c r="L2848" s="1" t="s">
        <v>121</v>
      </c>
      <c r="M2848" s="1" t="s">
        <v>55</v>
      </c>
    </row>
    <row r="2849" spans="1:13" ht="15" hidden="1" customHeight="1" outlineLevel="2" x14ac:dyDescent="0.25">
      <c r="A2849" s="1"/>
      <c r="B2849" s="8" t="str">
        <f t="shared" si="283"/>
        <v>Max kW Demand - Channel 48</v>
      </c>
      <c r="C2849" s="1">
        <f t="shared" si="288"/>
        <v>48</v>
      </c>
      <c r="D2849" s="10">
        <f t="shared" si="289"/>
        <v>7063</v>
      </c>
      <c r="F2849" s="17">
        <v>5143</v>
      </c>
      <c r="G2849" s="11" t="s">
        <v>219</v>
      </c>
      <c r="H2849" s="10">
        <f t="shared" si="286"/>
        <v>12974</v>
      </c>
      <c r="I2849" s="11">
        <f t="shared" si="287"/>
        <v>12975</v>
      </c>
      <c r="L2849" s="1" t="s">
        <v>121</v>
      </c>
      <c r="M2849" s="1" t="s">
        <v>55</v>
      </c>
    </row>
    <row r="2850" spans="1:13" ht="15" hidden="1" customHeight="1" outlineLevel="2" x14ac:dyDescent="0.25">
      <c r="A2850" s="1"/>
      <c r="B2850" s="8" t="str">
        <f t="shared" si="283"/>
        <v>Max kW Demand - Channel 49</v>
      </c>
      <c r="C2850" s="1">
        <f t="shared" si="288"/>
        <v>49</v>
      </c>
      <c r="D2850" s="10">
        <f t="shared" si="289"/>
        <v>7064</v>
      </c>
      <c r="F2850" s="17">
        <v>5144</v>
      </c>
      <c r="G2850" s="11" t="s">
        <v>219</v>
      </c>
      <c r="H2850" s="10">
        <f t="shared" si="286"/>
        <v>12976</v>
      </c>
      <c r="I2850" s="11">
        <f t="shared" si="287"/>
        <v>12977</v>
      </c>
      <c r="L2850" s="1" t="s">
        <v>121</v>
      </c>
      <c r="M2850" s="1" t="s">
        <v>55</v>
      </c>
    </row>
    <row r="2851" spans="1:13" ht="15" hidden="1" customHeight="1" outlineLevel="2" x14ac:dyDescent="0.25">
      <c r="A2851" s="1"/>
      <c r="B2851" s="8" t="str">
        <f t="shared" si="283"/>
        <v>Max kW Demand - Channel 50</v>
      </c>
      <c r="C2851" s="1">
        <f t="shared" si="288"/>
        <v>50</v>
      </c>
      <c r="D2851" s="10">
        <f t="shared" si="289"/>
        <v>7065</v>
      </c>
      <c r="F2851" s="17">
        <v>5145</v>
      </c>
      <c r="G2851" s="11" t="s">
        <v>219</v>
      </c>
      <c r="H2851" s="10">
        <f t="shared" si="286"/>
        <v>12978</v>
      </c>
      <c r="I2851" s="11">
        <f t="shared" si="287"/>
        <v>12979</v>
      </c>
      <c r="L2851" s="1" t="s">
        <v>121</v>
      </c>
      <c r="M2851" s="1" t="s">
        <v>55</v>
      </c>
    </row>
    <row r="2852" spans="1:13" ht="15" hidden="1" customHeight="1" outlineLevel="2" x14ac:dyDescent="0.25">
      <c r="A2852" s="1"/>
      <c r="B2852" s="8" t="str">
        <f t="shared" si="283"/>
        <v>Max kW Demand - Channel 51</v>
      </c>
      <c r="C2852" s="1">
        <f t="shared" si="288"/>
        <v>51</v>
      </c>
      <c r="D2852" s="10">
        <f t="shared" si="289"/>
        <v>7066</v>
      </c>
      <c r="F2852" s="17">
        <v>5146</v>
      </c>
      <c r="G2852" s="11" t="s">
        <v>219</v>
      </c>
      <c r="H2852" s="10">
        <f t="shared" si="286"/>
        <v>12980</v>
      </c>
      <c r="I2852" s="11">
        <f t="shared" si="287"/>
        <v>12981</v>
      </c>
      <c r="L2852" s="1" t="s">
        <v>121</v>
      </c>
      <c r="M2852" s="1" t="s">
        <v>55</v>
      </c>
    </row>
    <row r="2853" spans="1:13" ht="15" hidden="1" customHeight="1" outlineLevel="2" x14ac:dyDescent="0.25">
      <c r="A2853" s="1"/>
      <c r="B2853" s="8" t="str">
        <f t="shared" si="283"/>
        <v>Max kW Demand - Channel 52</v>
      </c>
      <c r="C2853" s="1">
        <f t="shared" si="288"/>
        <v>52</v>
      </c>
      <c r="D2853" s="10">
        <f t="shared" si="289"/>
        <v>7067</v>
      </c>
      <c r="F2853" s="17">
        <v>5147</v>
      </c>
      <c r="G2853" s="11" t="s">
        <v>219</v>
      </c>
      <c r="H2853" s="10">
        <f t="shared" si="286"/>
        <v>12982</v>
      </c>
      <c r="I2853" s="11">
        <f t="shared" si="287"/>
        <v>12983</v>
      </c>
      <c r="L2853" s="1" t="s">
        <v>121</v>
      </c>
      <c r="M2853" s="1" t="s">
        <v>55</v>
      </c>
    </row>
    <row r="2854" spans="1:13" ht="15" hidden="1" customHeight="1" outlineLevel="2" x14ac:dyDescent="0.25">
      <c r="A2854" s="1"/>
      <c r="B2854" s="8" t="str">
        <f t="shared" si="283"/>
        <v>Max kW Demand - Channel 53</v>
      </c>
      <c r="C2854" s="1">
        <f t="shared" si="288"/>
        <v>53</v>
      </c>
      <c r="D2854" s="10">
        <f t="shared" si="289"/>
        <v>7068</v>
      </c>
      <c r="F2854" s="17">
        <v>5148</v>
      </c>
      <c r="G2854" s="11" t="s">
        <v>219</v>
      </c>
      <c r="H2854" s="10">
        <f t="shared" si="286"/>
        <v>12984</v>
      </c>
      <c r="I2854" s="11">
        <f t="shared" si="287"/>
        <v>12985</v>
      </c>
      <c r="L2854" s="1" t="s">
        <v>121</v>
      </c>
      <c r="M2854" s="1" t="s">
        <v>55</v>
      </c>
    </row>
    <row r="2855" spans="1:13" ht="15" hidden="1" customHeight="1" outlineLevel="2" x14ac:dyDescent="0.25">
      <c r="A2855" s="1"/>
      <c r="B2855" s="8" t="str">
        <f t="shared" si="283"/>
        <v>Max kW Demand - Channel 54</v>
      </c>
      <c r="C2855" s="1">
        <f t="shared" si="288"/>
        <v>54</v>
      </c>
      <c r="D2855" s="10">
        <f t="shared" si="289"/>
        <v>7069</v>
      </c>
      <c r="F2855" s="17">
        <v>5149</v>
      </c>
      <c r="G2855" s="11" t="s">
        <v>219</v>
      </c>
      <c r="H2855" s="10">
        <f t="shared" si="286"/>
        <v>12986</v>
      </c>
      <c r="I2855" s="11">
        <f t="shared" si="287"/>
        <v>12987</v>
      </c>
      <c r="L2855" s="1" t="s">
        <v>121</v>
      </c>
      <c r="M2855" s="1" t="s">
        <v>55</v>
      </c>
    </row>
    <row r="2856" spans="1:13" ht="15" hidden="1" customHeight="1" outlineLevel="2" x14ac:dyDescent="0.25">
      <c r="A2856" s="1"/>
      <c r="B2856" s="8" t="str">
        <f t="shared" si="283"/>
        <v>Max kW Demand - Channel 55</v>
      </c>
      <c r="C2856" s="1">
        <f t="shared" si="288"/>
        <v>55</v>
      </c>
      <c r="D2856" s="10">
        <f t="shared" si="289"/>
        <v>7070</v>
      </c>
      <c r="F2856" s="17">
        <v>5150</v>
      </c>
      <c r="G2856" s="11" t="s">
        <v>219</v>
      </c>
      <c r="H2856" s="10">
        <f t="shared" si="286"/>
        <v>12988</v>
      </c>
      <c r="I2856" s="11">
        <f t="shared" si="287"/>
        <v>12989</v>
      </c>
      <c r="L2856" s="1" t="s">
        <v>121</v>
      </c>
      <c r="M2856" s="1" t="s">
        <v>55</v>
      </c>
    </row>
    <row r="2857" spans="1:13" ht="15" hidden="1" customHeight="1" outlineLevel="2" x14ac:dyDescent="0.25">
      <c r="A2857" s="1"/>
      <c r="B2857" s="8" t="str">
        <f t="shared" si="283"/>
        <v>Max kW Demand - Channel 56</v>
      </c>
      <c r="C2857" s="1">
        <f t="shared" si="288"/>
        <v>56</v>
      </c>
      <c r="D2857" s="10">
        <f t="shared" si="289"/>
        <v>7071</v>
      </c>
      <c r="F2857" s="17">
        <v>5151</v>
      </c>
      <c r="G2857" s="11" t="s">
        <v>219</v>
      </c>
      <c r="H2857" s="10">
        <f t="shared" si="286"/>
        <v>12990</v>
      </c>
      <c r="I2857" s="11">
        <f t="shared" si="287"/>
        <v>12991</v>
      </c>
      <c r="L2857" s="1" t="s">
        <v>121</v>
      </c>
      <c r="M2857" s="1" t="s">
        <v>55</v>
      </c>
    </row>
    <row r="2858" spans="1:13" ht="15" hidden="1" customHeight="1" outlineLevel="2" x14ac:dyDescent="0.25">
      <c r="A2858" s="1"/>
      <c r="B2858" s="8" t="str">
        <f t="shared" si="283"/>
        <v>Max kW Demand - Channel 57</v>
      </c>
      <c r="C2858" s="1">
        <f t="shared" si="288"/>
        <v>57</v>
      </c>
      <c r="D2858" s="10">
        <f t="shared" si="289"/>
        <v>7072</v>
      </c>
      <c r="F2858" s="17">
        <v>5152</v>
      </c>
      <c r="G2858" s="11" t="s">
        <v>219</v>
      </c>
      <c r="H2858" s="10">
        <f t="shared" si="286"/>
        <v>12992</v>
      </c>
      <c r="I2858" s="11">
        <f t="shared" si="287"/>
        <v>12993</v>
      </c>
      <c r="L2858" s="1" t="s">
        <v>121</v>
      </c>
      <c r="M2858" s="1" t="s">
        <v>55</v>
      </c>
    </row>
    <row r="2859" spans="1:13" ht="15" hidden="1" customHeight="1" outlineLevel="2" x14ac:dyDescent="0.25">
      <c r="A2859" s="1"/>
      <c r="B2859" s="8" t="str">
        <f t="shared" si="283"/>
        <v>Max kW Demand - Channel 58</v>
      </c>
      <c r="C2859" s="1">
        <f t="shared" si="288"/>
        <v>58</v>
      </c>
      <c r="D2859" s="10">
        <f t="shared" si="289"/>
        <v>7073</v>
      </c>
      <c r="F2859" s="17">
        <v>5153</v>
      </c>
      <c r="G2859" s="11" t="s">
        <v>219</v>
      </c>
      <c r="H2859" s="10">
        <f t="shared" si="286"/>
        <v>12994</v>
      </c>
      <c r="I2859" s="11">
        <f t="shared" si="287"/>
        <v>12995</v>
      </c>
      <c r="L2859" s="1" t="s">
        <v>121</v>
      </c>
      <c r="M2859" s="1" t="s">
        <v>55</v>
      </c>
    </row>
    <row r="2860" spans="1:13" ht="15" hidden="1" customHeight="1" outlineLevel="2" x14ac:dyDescent="0.25">
      <c r="A2860" s="1"/>
      <c r="B2860" s="8" t="str">
        <f t="shared" si="283"/>
        <v>Max kW Demand - Channel 59</v>
      </c>
      <c r="C2860" s="1">
        <f t="shared" si="288"/>
        <v>59</v>
      </c>
      <c r="D2860" s="10">
        <f t="shared" si="289"/>
        <v>7074</v>
      </c>
      <c r="F2860" s="17">
        <v>5154</v>
      </c>
      <c r="G2860" s="11" t="s">
        <v>219</v>
      </c>
      <c r="H2860" s="10">
        <f t="shared" si="286"/>
        <v>12996</v>
      </c>
      <c r="I2860" s="11">
        <f t="shared" si="287"/>
        <v>12997</v>
      </c>
      <c r="L2860" s="1" t="s">
        <v>121</v>
      </c>
      <c r="M2860" s="1" t="s">
        <v>55</v>
      </c>
    </row>
    <row r="2861" spans="1:13" ht="15" hidden="1" customHeight="1" outlineLevel="2" x14ac:dyDescent="0.25">
      <c r="A2861" s="1"/>
      <c r="B2861" s="8" t="str">
        <f t="shared" si="283"/>
        <v>Max kW Demand - Channel 60</v>
      </c>
      <c r="C2861" s="1">
        <f t="shared" si="288"/>
        <v>60</v>
      </c>
      <c r="D2861" s="10">
        <f t="shared" si="289"/>
        <v>7075</v>
      </c>
      <c r="F2861" s="17">
        <v>5155</v>
      </c>
      <c r="G2861" s="11" t="s">
        <v>219</v>
      </c>
      <c r="H2861" s="10">
        <f t="shared" si="286"/>
        <v>12998</v>
      </c>
      <c r="I2861" s="11">
        <f t="shared" si="287"/>
        <v>12999</v>
      </c>
      <c r="L2861" s="1" t="s">
        <v>121</v>
      </c>
      <c r="M2861" s="1" t="s">
        <v>55</v>
      </c>
    </row>
    <row r="2862" spans="1:13" ht="15" hidden="1" customHeight="1" outlineLevel="2" x14ac:dyDescent="0.25">
      <c r="A2862" s="1"/>
      <c r="B2862" s="8" t="str">
        <f t="shared" si="283"/>
        <v>Max kW Demand - Channel 61</v>
      </c>
      <c r="C2862" s="1">
        <f t="shared" si="288"/>
        <v>61</v>
      </c>
      <c r="D2862" s="10">
        <f t="shared" si="289"/>
        <v>7076</v>
      </c>
      <c r="F2862" s="17">
        <v>5156</v>
      </c>
      <c r="G2862" s="11" t="s">
        <v>219</v>
      </c>
      <c r="H2862" s="10">
        <f t="shared" si="286"/>
        <v>13000</v>
      </c>
      <c r="I2862" s="11">
        <f t="shared" si="287"/>
        <v>13001</v>
      </c>
      <c r="L2862" s="1" t="s">
        <v>121</v>
      </c>
      <c r="M2862" s="1" t="s">
        <v>55</v>
      </c>
    </row>
    <row r="2863" spans="1:13" ht="15" hidden="1" customHeight="1" outlineLevel="2" x14ac:dyDescent="0.25">
      <c r="A2863" s="1"/>
      <c r="B2863" s="8" t="str">
        <f t="shared" si="283"/>
        <v>Max kW Demand - Channel 62</v>
      </c>
      <c r="C2863" s="1">
        <f t="shared" si="288"/>
        <v>62</v>
      </c>
      <c r="D2863" s="10">
        <f t="shared" si="289"/>
        <v>7077</v>
      </c>
      <c r="F2863" s="17">
        <v>5157</v>
      </c>
      <c r="G2863" s="11" t="s">
        <v>219</v>
      </c>
      <c r="H2863" s="10">
        <f t="shared" si="286"/>
        <v>13002</v>
      </c>
      <c r="I2863" s="11">
        <f t="shared" si="287"/>
        <v>13003</v>
      </c>
      <c r="L2863" s="1" t="s">
        <v>121</v>
      </c>
      <c r="M2863" s="1" t="s">
        <v>55</v>
      </c>
    </row>
    <row r="2864" spans="1:13" ht="15" hidden="1" customHeight="1" outlineLevel="2" x14ac:dyDescent="0.25">
      <c r="A2864" s="1"/>
      <c r="B2864" s="8" t="str">
        <f t="shared" si="283"/>
        <v>Max kW Demand - Channel 63</v>
      </c>
      <c r="C2864" s="1">
        <f t="shared" si="288"/>
        <v>63</v>
      </c>
      <c r="D2864" s="10">
        <f t="shared" si="289"/>
        <v>7078</v>
      </c>
      <c r="F2864" s="17">
        <v>5158</v>
      </c>
      <c r="G2864" s="11" t="s">
        <v>219</v>
      </c>
      <c r="H2864" s="10">
        <f t="shared" si="286"/>
        <v>13004</v>
      </c>
      <c r="I2864" s="11">
        <f t="shared" si="287"/>
        <v>13005</v>
      </c>
      <c r="L2864" s="1" t="s">
        <v>121</v>
      </c>
      <c r="M2864" s="1" t="s">
        <v>55</v>
      </c>
    </row>
    <row r="2865" spans="1:13" ht="15" hidden="1" customHeight="1" outlineLevel="2" x14ac:dyDescent="0.25">
      <c r="A2865" s="1"/>
      <c r="B2865" s="8" t="str">
        <f t="shared" si="283"/>
        <v>Max kW Demand - Channel 64</v>
      </c>
      <c r="C2865" s="1">
        <f t="shared" si="288"/>
        <v>64</v>
      </c>
      <c r="D2865" s="10">
        <f t="shared" si="289"/>
        <v>7079</v>
      </c>
      <c r="F2865" s="17">
        <v>5159</v>
      </c>
      <c r="G2865" s="11" t="s">
        <v>219</v>
      </c>
      <c r="H2865" s="10">
        <f t="shared" si="286"/>
        <v>13006</v>
      </c>
      <c r="I2865" s="11">
        <f t="shared" si="287"/>
        <v>13007</v>
      </c>
      <c r="L2865" s="1" t="s">
        <v>121</v>
      </c>
      <c r="M2865" s="1" t="s">
        <v>55</v>
      </c>
    </row>
    <row r="2866" spans="1:13" ht="15" hidden="1" customHeight="1" outlineLevel="2" x14ac:dyDescent="0.25">
      <c r="A2866" s="1"/>
      <c r="B2866" s="8" t="str">
        <f t="shared" si="283"/>
        <v>Max kW Demand - Channel 65</v>
      </c>
      <c r="C2866" s="1">
        <f t="shared" si="288"/>
        <v>65</v>
      </c>
      <c r="D2866" s="10">
        <f t="shared" si="289"/>
        <v>7080</v>
      </c>
      <c r="F2866" s="17">
        <v>5160</v>
      </c>
      <c r="G2866" s="11" t="s">
        <v>219</v>
      </c>
      <c r="H2866" s="10">
        <f t="shared" si="286"/>
        <v>13008</v>
      </c>
      <c r="I2866" s="11">
        <f t="shared" si="287"/>
        <v>13009</v>
      </c>
      <c r="L2866" s="1" t="s">
        <v>121</v>
      </c>
      <c r="M2866" s="1" t="s">
        <v>55</v>
      </c>
    </row>
    <row r="2867" spans="1:13" ht="15" hidden="1" customHeight="1" outlineLevel="2" x14ac:dyDescent="0.25">
      <c r="A2867" s="1"/>
      <c r="B2867" s="8" t="str">
        <f t="shared" ref="B2867:B2897" si="290">CONCATENATE("Max kW Demand - Channel ",C2867)</f>
        <v>Max kW Demand - Channel 66</v>
      </c>
      <c r="C2867" s="1">
        <f t="shared" ref="C2867:C2897" si="291">C2866+1</f>
        <v>66</v>
      </c>
      <c r="D2867" s="10">
        <f t="shared" ref="D2867:D2897" si="292">D2866+1</f>
        <v>7081</v>
      </c>
      <c r="F2867" s="17">
        <v>5161</v>
      </c>
      <c r="G2867" s="11" t="s">
        <v>219</v>
      </c>
      <c r="H2867" s="10">
        <f t="shared" si="286"/>
        <v>13010</v>
      </c>
      <c r="I2867" s="11">
        <f t="shared" si="287"/>
        <v>13011</v>
      </c>
      <c r="L2867" s="1" t="s">
        <v>121</v>
      </c>
      <c r="M2867" s="1" t="s">
        <v>55</v>
      </c>
    </row>
    <row r="2868" spans="1:13" ht="15" hidden="1" customHeight="1" outlineLevel="2" x14ac:dyDescent="0.25">
      <c r="A2868" s="1"/>
      <c r="B2868" s="8" t="str">
        <f t="shared" si="290"/>
        <v>Max kW Demand - Channel 67</v>
      </c>
      <c r="C2868" s="1">
        <f t="shared" si="291"/>
        <v>67</v>
      </c>
      <c r="D2868" s="10">
        <f t="shared" si="292"/>
        <v>7082</v>
      </c>
      <c r="F2868" s="17">
        <v>5162</v>
      </c>
      <c r="G2868" s="11" t="s">
        <v>219</v>
      </c>
      <c r="H2868" s="10">
        <f t="shared" ref="H2868:H2897" si="293">I2867+1</f>
        <v>13012</v>
      </c>
      <c r="I2868" s="11">
        <f t="shared" ref="I2868:I2897" si="294">+H2868+1</f>
        <v>13013</v>
      </c>
      <c r="L2868" s="1" t="s">
        <v>121</v>
      </c>
      <c r="M2868" s="1" t="s">
        <v>55</v>
      </c>
    </row>
    <row r="2869" spans="1:13" ht="15" hidden="1" customHeight="1" outlineLevel="2" x14ac:dyDescent="0.25">
      <c r="A2869" s="1"/>
      <c r="B2869" s="8" t="str">
        <f t="shared" si="290"/>
        <v>Max kW Demand - Channel 68</v>
      </c>
      <c r="C2869" s="1">
        <f t="shared" si="291"/>
        <v>68</v>
      </c>
      <c r="D2869" s="10">
        <f t="shared" si="292"/>
        <v>7083</v>
      </c>
      <c r="F2869" s="17">
        <v>5163</v>
      </c>
      <c r="G2869" s="11" t="s">
        <v>219</v>
      </c>
      <c r="H2869" s="10">
        <f t="shared" si="293"/>
        <v>13014</v>
      </c>
      <c r="I2869" s="11">
        <f t="shared" si="294"/>
        <v>13015</v>
      </c>
      <c r="L2869" s="1" t="s">
        <v>121</v>
      </c>
      <c r="M2869" s="1" t="s">
        <v>55</v>
      </c>
    </row>
    <row r="2870" spans="1:13" ht="15" hidden="1" customHeight="1" outlineLevel="2" x14ac:dyDescent="0.25">
      <c r="A2870" s="1"/>
      <c r="B2870" s="8" t="str">
        <f t="shared" si="290"/>
        <v>Max kW Demand - Channel 69</v>
      </c>
      <c r="C2870" s="1">
        <f t="shared" si="291"/>
        <v>69</v>
      </c>
      <c r="D2870" s="10">
        <f t="shared" si="292"/>
        <v>7084</v>
      </c>
      <c r="F2870" s="17">
        <v>5164</v>
      </c>
      <c r="G2870" s="11" t="s">
        <v>219</v>
      </c>
      <c r="H2870" s="10">
        <f t="shared" si="293"/>
        <v>13016</v>
      </c>
      <c r="I2870" s="11">
        <f t="shared" si="294"/>
        <v>13017</v>
      </c>
      <c r="L2870" s="1" t="s">
        <v>121</v>
      </c>
      <c r="M2870" s="1" t="s">
        <v>55</v>
      </c>
    </row>
    <row r="2871" spans="1:13" ht="15" hidden="1" customHeight="1" outlineLevel="2" x14ac:dyDescent="0.25">
      <c r="A2871" s="1"/>
      <c r="B2871" s="8" t="str">
        <f t="shared" si="290"/>
        <v>Max kW Demand - Channel 70</v>
      </c>
      <c r="C2871" s="1">
        <f t="shared" si="291"/>
        <v>70</v>
      </c>
      <c r="D2871" s="10">
        <f t="shared" si="292"/>
        <v>7085</v>
      </c>
      <c r="F2871" s="17">
        <v>5165</v>
      </c>
      <c r="G2871" s="11" t="s">
        <v>219</v>
      </c>
      <c r="H2871" s="10">
        <f t="shared" si="293"/>
        <v>13018</v>
      </c>
      <c r="I2871" s="11">
        <f t="shared" si="294"/>
        <v>13019</v>
      </c>
      <c r="L2871" s="1" t="s">
        <v>121</v>
      </c>
      <c r="M2871" s="1" t="s">
        <v>55</v>
      </c>
    </row>
    <row r="2872" spans="1:13" ht="15" hidden="1" customHeight="1" outlineLevel="2" x14ac:dyDescent="0.25">
      <c r="A2872" s="1"/>
      <c r="B2872" s="8" t="str">
        <f t="shared" si="290"/>
        <v>Max kW Demand - Channel 71</v>
      </c>
      <c r="C2872" s="1">
        <f t="shared" si="291"/>
        <v>71</v>
      </c>
      <c r="D2872" s="10">
        <f t="shared" si="292"/>
        <v>7086</v>
      </c>
      <c r="F2872" s="17">
        <v>5166</v>
      </c>
      <c r="G2872" s="11" t="s">
        <v>219</v>
      </c>
      <c r="H2872" s="10">
        <f t="shared" si="293"/>
        <v>13020</v>
      </c>
      <c r="I2872" s="11">
        <f t="shared" si="294"/>
        <v>13021</v>
      </c>
      <c r="L2872" s="1" t="s">
        <v>121</v>
      </c>
      <c r="M2872" s="1" t="s">
        <v>55</v>
      </c>
    </row>
    <row r="2873" spans="1:13" ht="15" hidden="1" customHeight="1" outlineLevel="2" x14ac:dyDescent="0.25">
      <c r="A2873" s="1"/>
      <c r="B2873" s="8" t="str">
        <f t="shared" si="290"/>
        <v>Max kW Demand - Channel 72</v>
      </c>
      <c r="C2873" s="1">
        <f t="shared" si="291"/>
        <v>72</v>
      </c>
      <c r="D2873" s="10">
        <f t="shared" si="292"/>
        <v>7087</v>
      </c>
      <c r="F2873" s="17">
        <v>5167</v>
      </c>
      <c r="G2873" s="11" t="s">
        <v>219</v>
      </c>
      <c r="H2873" s="10">
        <f t="shared" si="293"/>
        <v>13022</v>
      </c>
      <c r="I2873" s="11">
        <f t="shared" si="294"/>
        <v>13023</v>
      </c>
      <c r="L2873" s="1" t="s">
        <v>121</v>
      </c>
      <c r="M2873" s="1" t="s">
        <v>55</v>
      </c>
    </row>
    <row r="2874" spans="1:13" ht="15" hidden="1" customHeight="1" outlineLevel="2" x14ac:dyDescent="0.25">
      <c r="A2874" s="1"/>
      <c r="B2874" s="8" t="str">
        <f t="shared" si="290"/>
        <v>Max kW Demand - Channel 73</v>
      </c>
      <c r="C2874" s="1">
        <f t="shared" si="291"/>
        <v>73</v>
      </c>
      <c r="D2874" s="10">
        <f t="shared" si="292"/>
        <v>7088</v>
      </c>
      <c r="F2874" s="17">
        <v>5168</v>
      </c>
      <c r="G2874" s="11" t="s">
        <v>219</v>
      </c>
      <c r="H2874" s="10">
        <f t="shared" si="293"/>
        <v>13024</v>
      </c>
      <c r="I2874" s="11">
        <f t="shared" si="294"/>
        <v>13025</v>
      </c>
      <c r="L2874" s="1" t="s">
        <v>121</v>
      </c>
      <c r="M2874" s="1" t="s">
        <v>55</v>
      </c>
    </row>
    <row r="2875" spans="1:13" ht="15" hidden="1" customHeight="1" outlineLevel="2" x14ac:dyDescent="0.25">
      <c r="A2875" s="1"/>
      <c r="B2875" s="8" t="str">
        <f t="shared" si="290"/>
        <v>Max kW Demand - Channel 74</v>
      </c>
      <c r="C2875" s="1">
        <f t="shared" si="291"/>
        <v>74</v>
      </c>
      <c r="D2875" s="10">
        <f t="shared" si="292"/>
        <v>7089</v>
      </c>
      <c r="F2875" s="17">
        <v>5169</v>
      </c>
      <c r="G2875" s="11" t="s">
        <v>219</v>
      </c>
      <c r="H2875" s="10">
        <f t="shared" si="293"/>
        <v>13026</v>
      </c>
      <c r="I2875" s="11">
        <f t="shared" si="294"/>
        <v>13027</v>
      </c>
      <c r="L2875" s="1" t="s">
        <v>121</v>
      </c>
      <c r="M2875" s="1" t="s">
        <v>55</v>
      </c>
    </row>
    <row r="2876" spans="1:13" ht="15" hidden="1" customHeight="1" outlineLevel="2" x14ac:dyDescent="0.25">
      <c r="A2876" s="1"/>
      <c r="B2876" s="8" t="str">
        <f t="shared" si="290"/>
        <v>Max kW Demand - Channel 75</v>
      </c>
      <c r="C2876" s="1">
        <f t="shared" si="291"/>
        <v>75</v>
      </c>
      <c r="D2876" s="10">
        <f t="shared" si="292"/>
        <v>7090</v>
      </c>
      <c r="F2876" s="17">
        <v>5170</v>
      </c>
      <c r="G2876" s="11" t="s">
        <v>219</v>
      </c>
      <c r="H2876" s="10">
        <f t="shared" si="293"/>
        <v>13028</v>
      </c>
      <c r="I2876" s="11">
        <f t="shared" si="294"/>
        <v>13029</v>
      </c>
      <c r="L2876" s="1" t="s">
        <v>121</v>
      </c>
      <c r="M2876" s="1" t="s">
        <v>55</v>
      </c>
    </row>
    <row r="2877" spans="1:13" ht="15" hidden="1" customHeight="1" outlineLevel="2" x14ac:dyDescent="0.25">
      <c r="A2877" s="1"/>
      <c r="B2877" s="8" t="str">
        <f t="shared" si="290"/>
        <v>Max kW Demand - Channel 76</v>
      </c>
      <c r="C2877" s="1">
        <f t="shared" si="291"/>
        <v>76</v>
      </c>
      <c r="D2877" s="10">
        <f t="shared" si="292"/>
        <v>7091</v>
      </c>
      <c r="F2877" s="17">
        <v>5171</v>
      </c>
      <c r="G2877" s="11" t="s">
        <v>219</v>
      </c>
      <c r="H2877" s="10">
        <f t="shared" si="293"/>
        <v>13030</v>
      </c>
      <c r="I2877" s="11">
        <f t="shared" si="294"/>
        <v>13031</v>
      </c>
      <c r="L2877" s="1" t="s">
        <v>121</v>
      </c>
      <c r="M2877" s="1" t="s">
        <v>55</v>
      </c>
    </row>
    <row r="2878" spans="1:13" ht="15" hidden="1" customHeight="1" outlineLevel="2" x14ac:dyDescent="0.25">
      <c r="A2878" s="1"/>
      <c r="B2878" s="8" t="str">
        <f t="shared" si="290"/>
        <v>Max kW Demand - Channel 77</v>
      </c>
      <c r="C2878" s="1">
        <f t="shared" si="291"/>
        <v>77</v>
      </c>
      <c r="D2878" s="10">
        <f t="shared" si="292"/>
        <v>7092</v>
      </c>
      <c r="F2878" s="17">
        <v>5172</v>
      </c>
      <c r="G2878" s="11" t="s">
        <v>219</v>
      </c>
      <c r="H2878" s="10">
        <f t="shared" si="293"/>
        <v>13032</v>
      </c>
      <c r="I2878" s="11">
        <f t="shared" si="294"/>
        <v>13033</v>
      </c>
      <c r="L2878" s="1" t="s">
        <v>121</v>
      </c>
      <c r="M2878" s="1" t="s">
        <v>55</v>
      </c>
    </row>
    <row r="2879" spans="1:13" ht="15" hidden="1" customHeight="1" outlineLevel="2" x14ac:dyDescent="0.25">
      <c r="A2879" s="1"/>
      <c r="B2879" s="8" t="str">
        <f t="shared" si="290"/>
        <v>Max kW Demand - Channel 78</v>
      </c>
      <c r="C2879" s="1">
        <f t="shared" si="291"/>
        <v>78</v>
      </c>
      <c r="D2879" s="10">
        <f t="shared" si="292"/>
        <v>7093</v>
      </c>
      <c r="F2879" s="17">
        <v>5173</v>
      </c>
      <c r="G2879" s="11" t="s">
        <v>219</v>
      </c>
      <c r="H2879" s="10">
        <f t="shared" si="293"/>
        <v>13034</v>
      </c>
      <c r="I2879" s="11">
        <f t="shared" si="294"/>
        <v>13035</v>
      </c>
      <c r="L2879" s="1" t="s">
        <v>121</v>
      </c>
      <c r="M2879" s="1" t="s">
        <v>55</v>
      </c>
    </row>
    <row r="2880" spans="1:13" ht="15" hidden="1" customHeight="1" outlineLevel="2" x14ac:dyDescent="0.25">
      <c r="A2880" s="1"/>
      <c r="B2880" s="8" t="str">
        <f t="shared" si="290"/>
        <v>Max kW Demand - Channel 79</v>
      </c>
      <c r="C2880" s="1">
        <f t="shared" si="291"/>
        <v>79</v>
      </c>
      <c r="D2880" s="10">
        <f t="shared" si="292"/>
        <v>7094</v>
      </c>
      <c r="F2880" s="17">
        <v>5174</v>
      </c>
      <c r="G2880" s="11" t="s">
        <v>219</v>
      </c>
      <c r="H2880" s="10">
        <f t="shared" si="293"/>
        <v>13036</v>
      </c>
      <c r="I2880" s="11">
        <f t="shared" si="294"/>
        <v>13037</v>
      </c>
      <c r="L2880" s="1" t="s">
        <v>121</v>
      </c>
      <c r="M2880" s="1" t="s">
        <v>55</v>
      </c>
    </row>
    <row r="2881" spans="1:13" ht="15" hidden="1" customHeight="1" outlineLevel="2" x14ac:dyDescent="0.25">
      <c r="A2881" s="1"/>
      <c r="B2881" s="8" t="str">
        <f t="shared" si="290"/>
        <v>Max kW Demand - Channel 80</v>
      </c>
      <c r="C2881" s="1">
        <f t="shared" si="291"/>
        <v>80</v>
      </c>
      <c r="D2881" s="10">
        <f t="shared" si="292"/>
        <v>7095</v>
      </c>
      <c r="F2881" s="17">
        <v>5175</v>
      </c>
      <c r="G2881" s="11" t="s">
        <v>219</v>
      </c>
      <c r="H2881" s="10">
        <f t="shared" si="293"/>
        <v>13038</v>
      </c>
      <c r="I2881" s="11">
        <f t="shared" si="294"/>
        <v>13039</v>
      </c>
      <c r="L2881" s="1" t="s">
        <v>121</v>
      </c>
      <c r="M2881" s="1" t="s">
        <v>55</v>
      </c>
    </row>
    <row r="2882" spans="1:13" ht="15" hidden="1" customHeight="1" outlineLevel="2" x14ac:dyDescent="0.25">
      <c r="A2882" s="1"/>
      <c r="B2882" s="8" t="str">
        <f t="shared" si="290"/>
        <v>Max kW Demand - Channel 81</v>
      </c>
      <c r="C2882" s="1">
        <f t="shared" si="291"/>
        <v>81</v>
      </c>
      <c r="D2882" s="10">
        <f t="shared" si="292"/>
        <v>7096</v>
      </c>
      <c r="F2882" s="17">
        <v>5176</v>
      </c>
      <c r="G2882" s="11" t="s">
        <v>219</v>
      </c>
      <c r="H2882" s="10">
        <f t="shared" si="293"/>
        <v>13040</v>
      </c>
      <c r="I2882" s="11">
        <f t="shared" si="294"/>
        <v>13041</v>
      </c>
      <c r="L2882" s="1" t="s">
        <v>121</v>
      </c>
      <c r="M2882" s="1" t="s">
        <v>55</v>
      </c>
    </row>
    <row r="2883" spans="1:13" ht="15" hidden="1" customHeight="1" outlineLevel="2" x14ac:dyDescent="0.25">
      <c r="A2883" s="1"/>
      <c r="B2883" s="8" t="str">
        <f t="shared" si="290"/>
        <v>Max kW Demand - Channel 82</v>
      </c>
      <c r="C2883" s="1">
        <f t="shared" si="291"/>
        <v>82</v>
      </c>
      <c r="D2883" s="10">
        <f t="shared" si="292"/>
        <v>7097</v>
      </c>
      <c r="F2883" s="17">
        <v>5177</v>
      </c>
      <c r="G2883" s="11" t="s">
        <v>219</v>
      </c>
      <c r="H2883" s="10">
        <f t="shared" si="293"/>
        <v>13042</v>
      </c>
      <c r="I2883" s="11">
        <f t="shared" si="294"/>
        <v>13043</v>
      </c>
      <c r="L2883" s="1" t="s">
        <v>121</v>
      </c>
      <c r="M2883" s="1" t="s">
        <v>55</v>
      </c>
    </row>
    <row r="2884" spans="1:13" ht="15" hidden="1" customHeight="1" outlineLevel="2" x14ac:dyDescent="0.25">
      <c r="A2884" s="1"/>
      <c r="B2884" s="8" t="str">
        <f t="shared" si="290"/>
        <v>Max kW Demand - Channel 83</v>
      </c>
      <c r="C2884" s="1">
        <f t="shared" si="291"/>
        <v>83</v>
      </c>
      <c r="D2884" s="10">
        <f t="shared" si="292"/>
        <v>7098</v>
      </c>
      <c r="F2884" s="17">
        <v>5178</v>
      </c>
      <c r="G2884" s="11" t="s">
        <v>219</v>
      </c>
      <c r="H2884" s="10">
        <f t="shared" si="293"/>
        <v>13044</v>
      </c>
      <c r="I2884" s="11">
        <f t="shared" si="294"/>
        <v>13045</v>
      </c>
      <c r="L2884" s="1" t="s">
        <v>121</v>
      </c>
      <c r="M2884" s="1" t="s">
        <v>55</v>
      </c>
    </row>
    <row r="2885" spans="1:13" ht="15" hidden="1" customHeight="1" outlineLevel="2" x14ac:dyDescent="0.25">
      <c r="A2885" s="1"/>
      <c r="B2885" s="8" t="str">
        <f t="shared" si="290"/>
        <v>Max kW Demand - Channel 84</v>
      </c>
      <c r="C2885" s="1">
        <f t="shared" si="291"/>
        <v>84</v>
      </c>
      <c r="D2885" s="10">
        <f t="shared" si="292"/>
        <v>7099</v>
      </c>
      <c r="F2885" s="17">
        <v>5179</v>
      </c>
      <c r="G2885" s="11" t="s">
        <v>219</v>
      </c>
      <c r="H2885" s="10">
        <f t="shared" si="293"/>
        <v>13046</v>
      </c>
      <c r="I2885" s="11">
        <f t="shared" si="294"/>
        <v>13047</v>
      </c>
      <c r="L2885" s="1" t="s">
        <v>121</v>
      </c>
      <c r="M2885" s="1" t="s">
        <v>55</v>
      </c>
    </row>
    <row r="2886" spans="1:13" ht="15" hidden="1" customHeight="1" outlineLevel="2" x14ac:dyDescent="0.25">
      <c r="A2886" s="1"/>
      <c r="B2886" s="8" t="str">
        <f t="shared" si="290"/>
        <v>Max kW Demand - Channel 85</v>
      </c>
      <c r="C2886" s="1">
        <f t="shared" si="291"/>
        <v>85</v>
      </c>
      <c r="D2886" s="10">
        <f t="shared" si="292"/>
        <v>7100</v>
      </c>
      <c r="F2886" s="17">
        <v>5180</v>
      </c>
      <c r="G2886" s="11" t="s">
        <v>219</v>
      </c>
      <c r="H2886" s="10">
        <f t="shared" si="293"/>
        <v>13048</v>
      </c>
      <c r="I2886" s="11">
        <f t="shared" si="294"/>
        <v>13049</v>
      </c>
      <c r="L2886" s="1" t="s">
        <v>121</v>
      </c>
      <c r="M2886" s="1" t="s">
        <v>55</v>
      </c>
    </row>
    <row r="2887" spans="1:13" ht="15" hidden="1" customHeight="1" outlineLevel="2" x14ac:dyDescent="0.25">
      <c r="A2887" s="1"/>
      <c r="B2887" s="8" t="str">
        <f t="shared" si="290"/>
        <v>Max kW Demand - Channel 86</v>
      </c>
      <c r="C2887" s="1">
        <f t="shared" si="291"/>
        <v>86</v>
      </c>
      <c r="D2887" s="10">
        <f t="shared" si="292"/>
        <v>7101</v>
      </c>
      <c r="F2887" s="17">
        <v>5181</v>
      </c>
      <c r="G2887" s="11" t="s">
        <v>219</v>
      </c>
      <c r="H2887" s="10">
        <f t="shared" si="293"/>
        <v>13050</v>
      </c>
      <c r="I2887" s="11">
        <f t="shared" si="294"/>
        <v>13051</v>
      </c>
      <c r="L2887" s="1" t="s">
        <v>121</v>
      </c>
      <c r="M2887" s="1" t="s">
        <v>55</v>
      </c>
    </row>
    <row r="2888" spans="1:13" ht="15" hidden="1" customHeight="1" outlineLevel="2" x14ac:dyDescent="0.25">
      <c r="A2888" s="1"/>
      <c r="B2888" s="8" t="str">
        <f t="shared" si="290"/>
        <v>Max kW Demand - Channel 87</v>
      </c>
      <c r="C2888" s="1">
        <f t="shared" si="291"/>
        <v>87</v>
      </c>
      <c r="D2888" s="10">
        <f t="shared" si="292"/>
        <v>7102</v>
      </c>
      <c r="F2888" s="17">
        <v>5182</v>
      </c>
      <c r="G2888" s="11" t="s">
        <v>219</v>
      </c>
      <c r="H2888" s="10">
        <f t="shared" si="293"/>
        <v>13052</v>
      </c>
      <c r="I2888" s="11">
        <f t="shared" si="294"/>
        <v>13053</v>
      </c>
      <c r="L2888" s="1" t="s">
        <v>121</v>
      </c>
      <c r="M2888" s="1" t="s">
        <v>55</v>
      </c>
    </row>
    <row r="2889" spans="1:13" ht="15" hidden="1" customHeight="1" outlineLevel="2" x14ac:dyDescent="0.25">
      <c r="A2889" s="1"/>
      <c r="B2889" s="8" t="str">
        <f t="shared" si="290"/>
        <v>Max kW Demand - Channel 88</v>
      </c>
      <c r="C2889" s="1">
        <f t="shared" si="291"/>
        <v>88</v>
      </c>
      <c r="D2889" s="10">
        <f t="shared" si="292"/>
        <v>7103</v>
      </c>
      <c r="F2889" s="17">
        <v>5183</v>
      </c>
      <c r="G2889" s="11" t="s">
        <v>219</v>
      </c>
      <c r="H2889" s="10">
        <f t="shared" si="293"/>
        <v>13054</v>
      </c>
      <c r="I2889" s="11">
        <f t="shared" si="294"/>
        <v>13055</v>
      </c>
      <c r="L2889" s="1" t="s">
        <v>121</v>
      </c>
      <c r="M2889" s="1" t="s">
        <v>55</v>
      </c>
    </row>
    <row r="2890" spans="1:13" ht="15" hidden="1" customHeight="1" outlineLevel="2" x14ac:dyDescent="0.25">
      <c r="A2890" s="1"/>
      <c r="B2890" s="8" t="str">
        <f t="shared" si="290"/>
        <v>Max kW Demand - Channel 89</v>
      </c>
      <c r="C2890" s="1">
        <f t="shared" si="291"/>
        <v>89</v>
      </c>
      <c r="D2890" s="10">
        <f t="shared" si="292"/>
        <v>7104</v>
      </c>
      <c r="F2890" s="17">
        <v>5184</v>
      </c>
      <c r="G2890" s="11" t="s">
        <v>219</v>
      </c>
      <c r="H2890" s="10">
        <f t="shared" si="293"/>
        <v>13056</v>
      </c>
      <c r="I2890" s="11">
        <f t="shared" si="294"/>
        <v>13057</v>
      </c>
      <c r="L2890" s="1" t="s">
        <v>121</v>
      </c>
      <c r="M2890" s="1" t="s">
        <v>55</v>
      </c>
    </row>
    <row r="2891" spans="1:13" ht="15" hidden="1" customHeight="1" outlineLevel="2" x14ac:dyDescent="0.25">
      <c r="A2891" s="1"/>
      <c r="B2891" s="8" t="str">
        <f t="shared" si="290"/>
        <v>Max kW Demand - Channel 90</v>
      </c>
      <c r="C2891" s="1">
        <f t="shared" si="291"/>
        <v>90</v>
      </c>
      <c r="D2891" s="10">
        <f t="shared" si="292"/>
        <v>7105</v>
      </c>
      <c r="F2891" s="17">
        <v>5185</v>
      </c>
      <c r="G2891" s="11" t="s">
        <v>219</v>
      </c>
      <c r="H2891" s="10">
        <f t="shared" si="293"/>
        <v>13058</v>
      </c>
      <c r="I2891" s="11">
        <f t="shared" si="294"/>
        <v>13059</v>
      </c>
      <c r="L2891" s="1" t="s">
        <v>121</v>
      </c>
      <c r="M2891" s="1" t="s">
        <v>55</v>
      </c>
    </row>
    <row r="2892" spans="1:13" ht="15" hidden="1" customHeight="1" outlineLevel="2" x14ac:dyDescent="0.25">
      <c r="A2892" s="1"/>
      <c r="B2892" s="8" t="str">
        <f t="shared" si="290"/>
        <v>Max kW Demand - Channel 91</v>
      </c>
      <c r="C2892" s="1">
        <f t="shared" si="291"/>
        <v>91</v>
      </c>
      <c r="D2892" s="10">
        <f t="shared" si="292"/>
        <v>7106</v>
      </c>
      <c r="F2892" s="17">
        <v>5186</v>
      </c>
      <c r="G2892" s="11" t="s">
        <v>219</v>
      </c>
      <c r="H2892" s="10">
        <f t="shared" si="293"/>
        <v>13060</v>
      </c>
      <c r="I2892" s="11">
        <f t="shared" si="294"/>
        <v>13061</v>
      </c>
      <c r="L2892" s="1" t="s">
        <v>121</v>
      </c>
      <c r="M2892" s="1" t="s">
        <v>55</v>
      </c>
    </row>
    <row r="2893" spans="1:13" ht="15.75" hidden="1" customHeight="1" outlineLevel="2" x14ac:dyDescent="0.25">
      <c r="B2893" s="8" t="str">
        <f t="shared" si="290"/>
        <v>Max kW Demand - Channel 92</v>
      </c>
      <c r="C2893" s="1">
        <f t="shared" si="291"/>
        <v>92</v>
      </c>
      <c r="D2893" s="10">
        <f t="shared" si="292"/>
        <v>7107</v>
      </c>
      <c r="F2893" s="17">
        <v>5187</v>
      </c>
      <c r="G2893" s="11" t="s">
        <v>219</v>
      </c>
      <c r="H2893" s="10">
        <f t="shared" si="293"/>
        <v>13062</v>
      </c>
      <c r="I2893" s="11">
        <f t="shared" si="294"/>
        <v>13063</v>
      </c>
      <c r="L2893" s="1" t="s">
        <v>121</v>
      </c>
      <c r="M2893" s="1" t="s">
        <v>55</v>
      </c>
    </row>
    <row r="2894" spans="1:13" ht="15.75" hidden="1" customHeight="1" outlineLevel="2" x14ac:dyDescent="0.25">
      <c r="B2894" s="8" t="str">
        <f t="shared" si="290"/>
        <v>Max kW Demand - Channel 93</v>
      </c>
      <c r="C2894" s="1">
        <f t="shared" si="291"/>
        <v>93</v>
      </c>
      <c r="D2894" s="10">
        <f t="shared" si="292"/>
        <v>7108</v>
      </c>
      <c r="F2894" s="17">
        <v>5188</v>
      </c>
      <c r="G2894" s="11" t="s">
        <v>219</v>
      </c>
      <c r="H2894" s="10">
        <f t="shared" si="293"/>
        <v>13064</v>
      </c>
      <c r="I2894" s="11">
        <f t="shared" si="294"/>
        <v>13065</v>
      </c>
      <c r="L2894" s="1" t="s">
        <v>121</v>
      </c>
      <c r="M2894" s="1" t="s">
        <v>55</v>
      </c>
    </row>
    <row r="2895" spans="1:13" ht="15.75" hidden="1" customHeight="1" outlineLevel="2" x14ac:dyDescent="0.25">
      <c r="B2895" s="8" t="str">
        <f t="shared" si="290"/>
        <v>Max kW Demand - Channel 94</v>
      </c>
      <c r="C2895" s="1">
        <f t="shared" si="291"/>
        <v>94</v>
      </c>
      <c r="D2895" s="10">
        <f t="shared" si="292"/>
        <v>7109</v>
      </c>
      <c r="F2895" s="17">
        <v>5189</v>
      </c>
      <c r="G2895" s="11" t="s">
        <v>219</v>
      </c>
      <c r="H2895" s="10">
        <f t="shared" si="293"/>
        <v>13066</v>
      </c>
      <c r="I2895" s="11">
        <f t="shared" si="294"/>
        <v>13067</v>
      </c>
      <c r="L2895" s="1" t="s">
        <v>121</v>
      </c>
      <c r="M2895" s="1" t="s">
        <v>55</v>
      </c>
    </row>
    <row r="2896" spans="1:13" ht="15.75" hidden="1" customHeight="1" outlineLevel="2" x14ac:dyDescent="0.25">
      <c r="B2896" s="8" t="str">
        <f t="shared" si="290"/>
        <v>Max kW Demand - Channel 95</v>
      </c>
      <c r="C2896" s="1">
        <f t="shared" si="291"/>
        <v>95</v>
      </c>
      <c r="D2896" s="10">
        <f t="shared" si="292"/>
        <v>7110</v>
      </c>
      <c r="F2896" s="17">
        <v>5190</v>
      </c>
      <c r="G2896" s="11" t="s">
        <v>219</v>
      </c>
      <c r="H2896" s="10">
        <f t="shared" si="293"/>
        <v>13068</v>
      </c>
      <c r="I2896" s="11">
        <f t="shared" si="294"/>
        <v>13069</v>
      </c>
      <c r="L2896" s="1" t="s">
        <v>121</v>
      </c>
      <c r="M2896" s="1" t="s">
        <v>55</v>
      </c>
    </row>
    <row r="2897" spans="1:16" ht="15.75" hidden="1" customHeight="1" outlineLevel="2" x14ac:dyDescent="0.25">
      <c r="B2897" s="8" t="str">
        <f t="shared" si="290"/>
        <v>Max kW Demand - Channel 96</v>
      </c>
      <c r="C2897" s="1">
        <f t="shared" si="291"/>
        <v>96</v>
      </c>
      <c r="D2897" s="10">
        <f t="shared" si="292"/>
        <v>7111</v>
      </c>
      <c r="F2897" s="17">
        <v>5191</v>
      </c>
      <c r="G2897" s="11" t="s">
        <v>219</v>
      </c>
      <c r="H2897" s="10">
        <f t="shared" si="293"/>
        <v>13070</v>
      </c>
      <c r="I2897" s="11">
        <f t="shared" si="294"/>
        <v>13071</v>
      </c>
      <c r="L2897" s="1" t="s">
        <v>121</v>
      </c>
      <c r="M2897" s="1" t="s">
        <v>55</v>
      </c>
    </row>
    <row r="2898" spans="1:16" outlineLevel="1" collapsed="1" x14ac:dyDescent="0.25"/>
    <row r="2899" spans="1:16" s="9" customFormat="1" outlineLevel="1" x14ac:dyDescent="0.25">
      <c r="A2899" s="7"/>
      <c r="B2899" s="8" t="s">
        <v>23</v>
      </c>
      <c r="C2899" s="8"/>
      <c r="D2899" s="10">
        <f>E2801+1</f>
        <v>7112</v>
      </c>
      <c r="E2899" s="1">
        <f>E2995</f>
        <v>7303</v>
      </c>
      <c r="F2899" s="17" t="s">
        <v>254</v>
      </c>
      <c r="G2899" s="11" t="s">
        <v>220</v>
      </c>
      <c r="H2899" s="10">
        <f>I2801+1</f>
        <v>13072</v>
      </c>
      <c r="I2899" s="11">
        <f>I2995</f>
        <v>13263</v>
      </c>
      <c r="J2899" s="1"/>
      <c r="K2899" s="11"/>
      <c r="L2899" s="1" t="s">
        <v>121</v>
      </c>
      <c r="M2899" s="1"/>
      <c r="N2899" s="1"/>
      <c r="O2899" s="1"/>
      <c r="P2899" s="8" t="s">
        <v>103</v>
      </c>
    </row>
    <row r="2900" spans="1:16" ht="15.75" hidden="1" customHeight="1" outlineLevel="2" x14ac:dyDescent="0.25">
      <c r="B2900" s="8" t="str">
        <f>CONCATENATE("KWH Snapshot - Channel ",C2900)</f>
        <v>KWH Snapshot - Channel 1</v>
      </c>
      <c r="C2900" s="1">
        <v>1</v>
      </c>
      <c r="D2900" s="10">
        <f>D2899</f>
        <v>7112</v>
      </c>
      <c r="E2900" s="1">
        <f>+D2900+1</f>
        <v>7113</v>
      </c>
      <c r="F2900" s="17">
        <v>5000</v>
      </c>
      <c r="H2900" s="10">
        <f>H2899</f>
        <v>13072</v>
      </c>
      <c r="I2900" s="11">
        <f>+H2900+1</f>
        <v>13073</v>
      </c>
      <c r="L2900" s="1" t="s">
        <v>121</v>
      </c>
    </row>
    <row r="2901" spans="1:16" ht="15.75" hidden="1" customHeight="1" outlineLevel="2" x14ac:dyDescent="0.25">
      <c r="B2901" s="8" t="str">
        <f t="shared" ref="B2901:B2964" si="295">CONCATENATE("KWH Snapshot - Channel ",C2901)</f>
        <v>KWH Snapshot - Channel 2</v>
      </c>
      <c r="C2901" s="1">
        <f t="shared" ref="C2901:C2932" si="296">C2900+1</f>
        <v>2</v>
      </c>
      <c r="D2901" s="10">
        <f>E2900+1</f>
        <v>7114</v>
      </c>
      <c r="E2901" s="1">
        <f>+D2901+1</f>
        <v>7115</v>
      </c>
      <c r="F2901" s="17">
        <v>5001</v>
      </c>
      <c r="H2901" s="10">
        <f>I2900+1</f>
        <v>13074</v>
      </c>
      <c r="I2901" s="11">
        <f>+H2901+1</f>
        <v>13075</v>
      </c>
      <c r="L2901" s="1" t="s">
        <v>121</v>
      </c>
    </row>
    <row r="2902" spans="1:16" ht="15.75" hidden="1" customHeight="1" outlineLevel="2" x14ac:dyDescent="0.25">
      <c r="B2902" s="8" t="str">
        <f t="shared" si="295"/>
        <v>KWH Snapshot - Channel 3</v>
      </c>
      <c r="C2902" s="1">
        <f t="shared" si="296"/>
        <v>3</v>
      </c>
      <c r="D2902" s="10">
        <f t="shared" ref="D2902:D2965" si="297">E2901+1</f>
        <v>7116</v>
      </c>
      <c r="E2902" s="1">
        <f t="shared" ref="E2902:E2965" si="298">+D2902+1</f>
        <v>7117</v>
      </c>
      <c r="F2902" s="17">
        <v>5002</v>
      </c>
      <c r="H2902" s="10">
        <f t="shared" ref="H2902:H2965" si="299">I2901+1</f>
        <v>13076</v>
      </c>
      <c r="I2902" s="11">
        <f t="shared" ref="I2902:I2965" si="300">+H2902+1</f>
        <v>13077</v>
      </c>
      <c r="L2902" s="1" t="s">
        <v>121</v>
      </c>
    </row>
    <row r="2903" spans="1:16" ht="15.75" hidden="1" customHeight="1" outlineLevel="2" x14ac:dyDescent="0.25">
      <c r="B2903" s="8" t="str">
        <f t="shared" si="295"/>
        <v>KWH Snapshot - Channel 4</v>
      </c>
      <c r="C2903" s="1">
        <f t="shared" si="296"/>
        <v>4</v>
      </c>
      <c r="D2903" s="10">
        <f t="shared" si="297"/>
        <v>7118</v>
      </c>
      <c r="E2903" s="1">
        <f t="shared" si="298"/>
        <v>7119</v>
      </c>
      <c r="F2903" s="17">
        <v>5003</v>
      </c>
      <c r="H2903" s="10">
        <f t="shared" si="299"/>
        <v>13078</v>
      </c>
      <c r="I2903" s="11">
        <f t="shared" si="300"/>
        <v>13079</v>
      </c>
      <c r="L2903" s="1" t="s">
        <v>121</v>
      </c>
    </row>
    <row r="2904" spans="1:16" ht="15.75" hidden="1" customHeight="1" outlineLevel="2" x14ac:dyDescent="0.25">
      <c r="B2904" s="8" t="str">
        <f t="shared" si="295"/>
        <v>KWH Snapshot - Channel 5</v>
      </c>
      <c r="C2904" s="1">
        <f t="shared" si="296"/>
        <v>5</v>
      </c>
      <c r="D2904" s="10">
        <f t="shared" si="297"/>
        <v>7120</v>
      </c>
      <c r="E2904" s="1">
        <f t="shared" si="298"/>
        <v>7121</v>
      </c>
      <c r="F2904" s="17">
        <v>5004</v>
      </c>
      <c r="H2904" s="10">
        <f t="shared" si="299"/>
        <v>13080</v>
      </c>
      <c r="I2904" s="11">
        <f t="shared" si="300"/>
        <v>13081</v>
      </c>
      <c r="L2904" s="1" t="s">
        <v>121</v>
      </c>
    </row>
    <row r="2905" spans="1:16" ht="15.75" hidden="1" customHeight="1" outlineLevel="2" x14ac:dyDescent="0.25">
      <c r="B2905" s="8" t="str">
        <f t="shared" si="295"/>
        <v>KWH Snapshot - Channel 6</v>
      </c>
      <c r="C2905" s="1">
        <f t="shared" si="296"/>
        <v>6</v>
      </c>
      <c r="D2905" s="10">
        <f t="shared" si="297"/>
        <v>7122</v>
      </c>
      <c r="E2905" s="1">
        <f t="shared" si="298"/>
        <v>7123</v>
      </c>
      <c r="F2905" s="17">
        <v>5005</v>
      </c>
      <c r="H2905" s="10">
        <f t="shared" si="299"/>
        <v>13082</v>
      </c>
      <c r="I2905" s="11">
        <f t="shared" si="300"/>
        <v>13083</v>
      </c>
      <c r="L2905" s="1" t="s">
        <v>121</v>
      </c>
    </row>
    <row r="2906" spans="1:16" ht="15.75" hidden="1" customHeight="1" outlineLevel="2" x14ac:dyDescent="0.25">
      <c r="B2906" s="8" t="str">
        <f t="shared" si="295"/>
        <v>KWH Snapshot - Channel 7</v>
      </c>
      <c r="C2906" s="1">
        <f t="shared" si="296"/>
        <v>7</v>
      </c>
      <c r="D2906" s="10">
        <f t="shared" si="297"/>
        <v>7124</v>
      </c>
      <c r="E2906" s="1">
        <f t="shared" si="298"/>
        <v>7125</v>
      </c>
      <c r="F2906" s="17">
        <v>5006</v>
      </c>
      <c r="H2906" s="10">
        <f t="shared" si="299"/>
        <v>13084</v>
      </c>
      <c r="I2906" s="11">
        <f t="shared" si="300"/>
        <v>13085</v>
      </c>
      <c r="L2906" s="1" t="s">
        <v>121</v>
      </c>
    </row>
    <row r="2907" spans="1:16" ht="15.75" hidden="1" customHeight="1" outlineLevel="2" x14ac:dyDescent="0.25">
      <c r="B2907" s="8" t="str">
        <f t="shared" si="295"/>
        <v>KWH Snapshot - Channel 8</v>
      </c>
      <c r="C2907" s="1">
        <f t="shared" si="296"/>
        <v>8</v>
      </c>
      <c r="D2907" s="10">
        <f t="shared" si="297"/>
        <v>7126</v>
      </c>
      <c r="E2907" s="1">
        <f t="shared" si="298"/>
        <v>7127</v>
      </c>
      <c r="F2907" s="17">
        <v>5007</v>
      </c>
      <c r="H2907" s="10">
        <f t="shared" si="299"/>
        <v>13086</v>
      </c>
      <c r="I2907" s="11">
        <f t="shared" si="300"/>
        <v>13087</v>
      </c>
      <c r="L2907" s="1" t="s">
        <v>121</v>
      </c>
    </row>
    <row r="2908" spans="1:16" ht="15.75" hidden="1" customHeight="1" outlineLevel="2" x14ac:dyDescent="0.25">
      <c r="B2908" s="8" t="str">
        <f t="shared" si="295"/>
        <v>KWH Snapshot - Channel 9</v>
      </c>
      <c r="C2908" s="1">
        <f t="shared" si="296"/>
        <v>9</v>
      </c>
      <c r="D2908" s="10">
        <f t="shared" si="297"/>
        <v>7128</v>
      </c>
      <c r="E2908" s="1">
        <f t="shared" si="298"/>
        <v>7129</v>
      </c>
      <c r="F2908" s="17">
        <v>5008</v>
      </c>
      <c r="H2908" s="10">
        <f t="shared" si="299"/>
        <v>13088</v>
      </c>
      <c r="I2908" s="11">
        <f t="shared" si="300"/>
        <v>13089</v>
      </c>
      <c r="L2908" s="1" t="s">
        <v>121</v>
      </c>
    </row>
    <row r="2909" spans="1:16" ht="15" hidden="1" customHeight="1" outlineLevel="2" x14ac:dyDescent="0.25">
      <c r="A2909" s="1"/>
      <c r="B2909" s="8" t="str">
        <f t="shared" si="295"/>
        <v>KWH Snapshot - Channel 10</v>
      </c>
      <c r="C2909" s="1">
        <f t="shared" si="296"/>
        <v>10</v>
      </c>
      <c r="D2909" s="10">
        <f t="shared" si="297"/>
        <v>7130</v>
      </c>
      <c r="E2909" s="1">
        <f t="shared" si="298"/>
        <v>7131</v>
      </c>
      <c r="F2909" s="17">
        <v>5009</v>
      </c>
      <c r="H2909" s="10">
        <f t="shared" si="299"/>
        <v>13090</v>
      </c>
      <c r="I2909" s="11">
        <f t="shared" si="300"/>
        <v>13091</v>
      </c>
      <c r="L2909" s="1" t="s">
        <v>121</v>
      </c>
    </row>
    <row r="2910" spans="1:16" ht="15" hidden="1" customHeight="1" outlineLevel="2" x14ac:dyDescent="0.25">
      <c r="A2910" s="1"/>
      <c r="B2910" s="8" t="str">
        <f t="shared" si="295"/>
        <v>KWH Snapshot - Channel 11</v>
      </c>
      <c r="C2910" s="1">
        <f t="shared" si="296"/>
        <v>11</v>
      </c>
      <c r="D2910" s="10">
        <f t="shared" si="297"/>
        <v>7132</v>
      </c>
      <c r="E2910" s="1">
        <f t="shared" si="298"/>
        <v>7133</v>
      </c>
      <c r="F2910" s="17">
        <v>5010</v>
      </c>
      <c r="H2910" s="10">
        <f t="shared" si="299"/>
        <v>13092</v>
      </c>
      <c r="I2910" s="11">
        <f t="shared" si="300"/>
        <v>13093</v>
      </c>
      <c r="L2910" s="1" t="s">
        <v>121</v>
      </c>
    </row>
    <row r="2911" spans="1:16" ht="15" hidden="1" customHeight="1" outlineLevel="2" x14ac:dyDescent="0.25">
      <c r="A2911" s="1"/>
      <c r="B2911" s="8" t="str">
        <f t="shared" si="295"/>
        <v>KWH Snapshot - Channel 12</v>
      </c>
      <c r="C2911" s="1">
        <f t="shared" si="296"/>
        <v>12</v>
      </c>
      <c r="D2911" s="10">
        <f t="shared" si="297"/>
        <v>7134</v>
      </c>
      <c r="E2911" s="1">
        <f t="shared" si="298"/>
        <v>7135</v>
      </c>
      <c r="F2911" s="17">
        <v>5011</v>
      </c>
      <c r="H2911" s="10">
        <f t="shared" si="299"/>
        <v>13094</v>
      </c>
      <c r="I2911" s="11">
        <f t="shared" si="300"/>
        <v>13095</v>
      </c>
      <c r="L2911" s="1" t="s">
        <v>121</v>
      </c>
    </row>
    <row r="2912" spans="1:16" ht="15" hidden="1" customHeight="1" outlineLevel="2" x14ac:dyDescent="0.25">
      <c r="A2912" s="1"/>
      <c r="B2912" s="8" t="str">
        <f t="shared" si="295"/>
        <v>KWH Snapshot - Channel 13</v>
      </c>
      <c r="C2912" s="1">
        <f t="shared" si="296"/>
        <v>13</v>
      </c>
      <c r="D2912" s="10">
        <f t="shared" si="297"/>
        <v>7136</v>
      </c>
      <c r="E2912" s="1">
        <f t="shared" si="298"/>
        <v>7137</v>
      </c>
      <c r="F2912" s="17">
        <v>5012</v>
      </c>
      <c r="H2912" s="10">
        <f t="shared" si="299"/>
        <v>13096</v>
      </c>
      <c r="I2912" s="11">
        <f t="shared" si="300"/>
        <v>13097</v>
      </c>
      <c r="L2912" s="1" t="s">
        <v>121</v>
      </c>
    </row>
    <row r="2913" spans="1:12" ht="15" hidden="1" customHeight="1" outlineLevel="2" x14ac:dyDescent="0.25">
      <c r="A2913" s="1"/>
      <c r="B2913" s="8" t="str">
        <f t="shared" si="295"/>
        <v>KWH Snapshot - Channel 14</v>
      </c>
      <c r="C2913" s="1">
        <f t="shared" si="296"/>
        <v>14</v>
      </c>
      <c r="D2913" s="10">
        <f t="shared" si="297"/>
        <v>7138</v>
      </c>
      <c r="E2913" s="1">
        <f t="shared" si="298"/>
        <v>7139</v>
      </c>
      <c r="F2913" s="17">
        <v>5013</v>
      </c>
      <c r="H2913" s="10">
        <f t="shared" si="299"/>
        <v>13098</v>
      </c>
      <c r="I2913" s="11">
        <f t="shared" si="300"/>
        <v>13099</v>
      </c>
      <c r="L2913" s="1" t="s">
        <v>121</v>
      </c>
    </row>
    <row r="2914" spans="1:12" ht="15" hidden="1" customHeight="1" outlineLevel="2" x14ac:dyDescent="0.25">
      <c r="A2914" s="1"/>
      <c r="B2914" s="8" t="str">
        <f t="shared" si="295"/>
        <v>KWH Snapshot - Channel 15</v>
      </c>
      <c r="C2914" s="1">
        <f t="shared" si="296"/>
        <v>15</v>
      </c>
      <c r="D2914" s="10">
        <f t="shared" si="297"/>
        <v>7140</v>
      </c>
      <c r="E2914" s="1">
        <f t="shared" si="298"/>
        <v>7141</v>
      </c>
      <c r="F2914" s="17">
        <v>5014</v>
      </c>
      <c r="H2914" s="10">
        <f t="shared" si="299"/>
        <v>13100</v>
      </c>
      <c r="I2914" s="11">
        <f t="shared" si="300"/>
        <v>13101</v>
      </c>
      <c r="L2914" s="1" t="s">
        <v>121</v>
      </c>
    </row>
    <row r="2915" spans="1:12" ht="15" hidden="1" customHeight="1" outlineLevel="2" x14ac:dyDescent="0.25">
      <c r="A2915" s="1"/>
      <c r="B2915" s="8" t="str">
        <f t="shared" si="295"/>
        <v>KWH Snapshot - Channel 16</v>
      </c>
      <c r="C2915" s="1">
        <f t="shared" si="296"/>
        <v>16</v>
      </c>
      <c r="D2915" s="10">
        <f t="shared" si="297"/>
        <v>7142</v>
      </c>
      <c r="E2915" s="1">
        <f t="shared" si="298"/>
        <v>7143</v>
      </c>
      <c r="F2915" s="17">
        <v>5015</v>
      </c>
      <c r="H2915" s="10">
        <f t="shared" si="299"/>
        <v>13102</v>
      </c>
      <c r="I2915" s="11">
        <f t="shared" si="300"/>
        <v>13103</v>
      </c>
      <c r="L2915" s="1" t="s">
        <v>121</v>
      </c>
    </row>
    <row r="2916" spans="1:12" ht="15" hidden="1" customHeight="1" outlineLevel="2" x14ac:dyDescent="0.25">
      <c r="A2916" s="1"/>
      <c r="B2916" s="8" t="str">
        <f t="shared" si="295"/>
        <v>KWH Snapshot - Channel 17</v>
      </c>
      <c r="C2916" s="1">
        <f t="shared" si="296"/>
        <v>17</v>
      </c>
      <c r="D2916" s="10">
        <f t="shared" si="297"/>
        <v>7144</v>
      </c>
      <c r="E2916" s="1">
        <f t="shared" si="298"/>
        <v>7145</v>
      </c>
      <c r="F2916" s="17">
        <v>5016</v>
      </c>
      <c r="H2916" s="10">
        <f t="shared" si="299"/>
        <v>13104</v>
      </c>
      <c r="I2916" s="11">
        <f t="shared" si="300"/>
        <v>13105</v>
      </c>
      <c r="L2916" s="1" t="s">
        <v>121</v>
      </c>
    </row>
    <row r="2917" spans="1:12" ht="15" hidden="1" customHeight="1" outlineLevel="2" x14ac:dyDescent="0.25">
      <c r="A2917" s="1"/>
      <c r="B2917" s="8" t="str">
        <f t="shared" si="295"/>
        <v>KWH Snapshot - Channel 18</v>
      </c>
      <c r="C2917" s="1">
        <f t="shared" si="296"/>
        <v>18</v>
      </c>
      <c r="D2917" s="10">
        <f t="shared" si="297"/>
        <v>7146</v>
      </c>
      <c r="E2917" s="1">
        <f t="shared" si="298"/>
        <v>7147</v>
      </c>
      <c r="F2917" s="17">
        <v>5017</v>
      </c>
      <c r="H2917" s="10">
        <f t="shared" si="299"/>
        <v>13106</v>
      </c>
      <c r="I2917" s="11">
        <f t="shared" si="300"/>
        <v>13107</v>
      </c>
      <c r="L2917" s="1" t="s">
        <v>121</v>
      </c>
    </row>
    <row r="2918" spans="1:12" ht="15" hidden="1" customHeight="1" outlineLevel="2" x14ac:dyDescent="0.25">
      <c r="A2918" s="1"/>
      <c r="B2918" s="8" t="str">
        <f t="shared" si="295"/>
        <v>KWH Snapshot - Channel 19</v>
      </c>
      <c r="C2918" s="1">
        <f t="shared" si="296"/>
        <v>19</v>
      </c>
      <c r="D2918" s="10">
        <f t="shared" si="297"/>
        <v>7148</v>
      </c>
      <c r="E2918" s="1">
        <f t="shared" si="298"/>
        <v>7149</v>
      </c>
      <c r="F2918" s="17">
        <v>5018</v>
      </c>
      <c r="H2918" s="10">
        <f t="shared" si="299"/>
        <v>13108</v>
      </c>
      <c r="I2918" s="11">
        <f t="shared" si="300"/>
        <v>13109</v>
      </c>
      <c r="L2918" s="1" t="s">
        <v>121</v>
      </c>
    </row>
    <row r="2919" spans="1:12" ht="15" hidden="1" customHeight="1" outlineLevel="2" x14ac:dyDescent="0.25">
      <c r="A2919" s="1"/>
      <c r="B2919" s="8" t="str">
        <f t="shared" si="295"/>
        <v>KWH Snapshot - Channel 20</v>
      </c>
      <c r="C2919" s="1">
        <f t="shared" si="296"/>
        <v>20</v>
      </c>
      <c r="D2919" s="10">
        <f t="shared" si="297"/>
        <v>7150</v>
      </c>
      <c r="E2919" s="1">
        <f t="shared" si="298"/>
        <v>7151</v>
      </c>
      <c r="F2919" s="17">
        <v>5019</v>
      </c>
      <c r="H2919" s="10">
        <f t="shared" si="299"/>
        <v>13110</v>
      </c>
      <c r="I2919" s="11">
        <f t="shared" si="300"/>
        <v>13111</v>
      </c>
      <c r="L2919" s="1" t="s">
        <v>121</v>
      </c>
    </row>
    <row r="2920" spans="1:12" ht="15" hidden="1" customHeight="1" outlineLevel="2" x14ac:dyDescent="0.25">
      <c r="A2920" s="1"/>
      <c r="B2920" s="8" t="str">
        <f t="shared" si="295"/>
        <v>KWH Snapshot - Channel 21</v>
      </c>
      <c r="C2920" s="1">
        <f t="shared" si="296"/>
        <v>21</v>
      </c>
      <c r="D2920" s="10">
        <f t="shared" si="297"/>
        <v>7152</v>
      </c>
      <c r="E2920" s="1">
        <f t="shared" si="298"/>
        <v>7153</v>
      </c>
      <c r="F2920" s="17">
        <v>5020</v>
      </c>
      <c r="H2920" s="10">
        <f t="shared" si="299"/>
        <v>13112</v>
      </c>
      <c r="I2920" s="11">
        <f t="shared" si="300"/>
        <v>13113</v>
      </c>
      <c r="L2920" s="1" t="s">
        <v>121</v>
      </c>
    </row>
    <row r="2921" spans="1:12" ht="15" hidden="1" customHeight="1" outlineLevel="2" x14ac:dyDescent="0.25">
      <c r="A2921" s="1"/>
      <c r="B2921" s="8" t="str">
        <f t="shared" si="295"/>
        <v>KWH Snapshot - Channel 22</v>
      </c>
      <c r="C2921" s="1">
        <f t="shared" si="296"/>
        <v>22</v>
      </c>
      <c r="D2921" s="10">
        <f t="shared" si="297"/>
        <v>7154</v>
      </c>
      <c r="E2921" s="1">
        <f t="shared" si="298"/>
        <v>7155</v>
      </c>
      <c r="F2921" s="17">
        <v>5021</v>
      </c>
      <c r="H2921" s="10">
        <f t="shared" si="299"/>
        <v>13114</v>
      </c>
      <c r="I2921" s="11">
        <f t="shared" si="300"/>
        <v>13115</v>
      </c>
      <c r="L2921" s="1" t="s">
        <v>121</v>
      </c>
    </row>
    <row r="2922" spans="1:12" ht="15" hidden="1" customHeight="1" outlineLevel="2" x14ac:dyDescent="0.25">
      <c r="A2922" s="1"/>
      <c r="B2922" s="8" t="str">
        <f t="shared" si="295"/>
        <v>KWH Snapshot - Channel 23</v>
      </c>
      <c r="C2922" s="1">
        <f t="shared" si="296"/>
        <v>23</v>
      </c>
      <c r="D2922" s="10">
        <f t="shared" si="297"/>
        <v>7156</v>
      </c>
      <c r="E2922" s="1">
        <f t="shared" si="298"/>
        <v>7157</v>
      </c>
      <c r="F2922" s="17">
        <v>5022</v>
      </c>
      <c r="H2922" s="10">
        <f t="shared" si="299"/>
        <v>13116</v>
      </c>
      <c r="I2922" s="11">
        <f t="shared" si="300"/>
        <v>13117</v>
      </c>
      <c r="L2922" s="1" t="s">
        <v>121</v>
      </c>
    </row>
    <row r="2923" spans="1:12" ht="15" hidden="1" customHeight="1" outlineLevel="2" x14ac:dyDescent="0.25">
      <c r="A2923" s="1"/>
      <c r="B2923" s="8" t="str">
        <f t="shared" si="295"/>
        <v>KWH Snapshot - Channel 24</v>
      </c>
      <c r="C2923" s="1">
        <f t="shared" si="296"/>
        <v>24</v>
      </c>
      <c r="D2923" s="10">
        <f t="shared" si="297"/>
        <v>7158</v>
      </c>
      <c r="E2923" s="1">
        <f t="shared" si="298"/>
        <v>7159</v>
      </c>
      <c r="F2923" s="17">
        <v>5023</v>
      </c>
      <c r="H2923" s="10">
        <f t="shared" si="299"/>
        <v>13118</v>
      </c>
      <c r="I2923" s="11">
        <f t="shared" si="300"/>
        <v>13119</v>
      </c>
      <c r="L2923" s="1" t="s">
        <v>121</v>
      </c>
    </row>
    <row r="2924" spans="1:12" ht="15" hidden="1" customHeight="1" outlineLevel="2" x14ac:dyDescent="0.25">
      <c r="A2924" s="1"/>
      <c r="B2924" s="8" t="str">
        <f t="shared" si="295"/>
        <v>KWH Snapshot - Channel 25</v>
      </c>
      <c r="C2924" s="1">
        <f t="shared" si="296"/>
        <v>25</v>
      </c>
      <c r="D2924" s="10">
        <f t="shared" si="297"/>
        <v>7160</v>
      </c>
      <c r="E2924" s="1">
        <f t="shared" si="298"/>
        <v>7161</v>
      </c>
      <c r="F2924" s="17">
        <v>5024</v>
      </c>
      <c r="H2924" s="10">
        <f t="shared" si="299"/>
        <v>13120</v>
      </c>
      <c r="I2924" s="11">
        <f t="shared" si="300"/>
        <v>13121</v>
      </c>
      <c r="L2924" s="1" t="s">
        <v>121</v>
      </c>
    </row>
    <row r="2925" spans="1:12" ht="15" hidden="1" customHeight="1" outlineLevel="2" x14ac:dyDescent="0.25">
      <c r="A2925" s="1"/>
      <c r="B2925" s="8" t="str">
        <f t="shared" si="295"/>
        <v>KWH Snapshot - Channel 26</v>
      </c>
      <c r="C2925" s="1">
        <f t="shared" si="296"/>
        <v>26</v>
      </c>
      <c r="D2925" s="10">
        <f t="shared" si="297"/>
        <v>7162</v>
      </c>
      <c r="E2925" s="1">
        <f t="shared" si="298"/>
        <v>7163</v>
      </c>
      <c r="F2925" s="17">
        <v>5025</v>
      </c>
      <c r="H2925" s="10">
        <f t="shared" si="299"/>
        <v>13122</v>
      </c>
      <c r="I2925" s="11">
        <f t="shared" si="300"/>
        <v>13123</v>
      </c>
      <c r="L2925" s="1" t="s">
        <v>121</v>
      </c>
    </row>
    <row r="2926" spans="1:12" ht="15" hidden="1" customHeight="1" outlineLevel="2" x14ac:dyDescent="0.25">
      <c r="A2926" s="1"/>
      <c r="B2926" s="8" t="str">
        <f t="shared" si="295"/>
        <v>KWH Snapshot - Channel 27</v>
      </c>
      <c r="C2926" s="1">
        <f t="shared" si="296"/>
        <v>27</v>
      </c>
      <c r="D2926" s="10">
        <f t="shared" si="297"/>
        <v>7164</v>
      </c>
      <c r="E2926" s="1">
        <f t="shared" si="298"/>
        <v>7165</v>
      </c>
      <c r="F2926" s="17">
        <v>5026</v>
      </c>
      <c r="H2926" s="10">
        <f t="shared" si="299"/>
        <v>13124</v>
      </c>
      <c r="I2926" s="11">
        <f t="shared" si="300"/>
        <v>13125</v>
      </c>
      <c r="L2926" s="1" t="s">
        <v>121</v>
      </c>
    </row>
    <row r="2927" spans="1:12" ht="15" hidden="1" customHeight="1" outlineLevel="2" x14ac:dyDescent="0.25">
      <c r="A2927" s="1"/>
      <c r="B2927" s="8" t="str">
        <f t="shared" si="295"/>
        <v>KWH Snapshot - Channel 28</v>
      </c>
      <c r="C2927" s="1">
        <f t="shared" si="296"/>
        <v>28</v>
      </c>
      <c r="D2927" s="10">
        <f t="shared" si="297"/>
        <v>7166</v>
      </c>
      <c r="E2927" s="1">
        <f t="shared" si="298"/>
        <v>7167</v>
      </c>
      <c r="F2927" s="17">
        <v>5027</v>
      </c>
      <c r="H2927" s="10">
        <f t="shared" si="299"/>
        <v>13126</v>
      </c>
      <c r="I2927" s="11">
        <f t="shared" si="300"/>
        <v>13127</v>
      </c>
      <c r="L2927" s="1" t="s">
        <v>121</v>
      </c>
    </row>
    <row r="2928" spans="1:12" ht="15" hidden="1" customHeight="1" outlineLevel="2" x14ac:dyDescent="0.25">
      <c r="A2928" s="1"/>
      <c r="B2928" s="8" t="str">
        <f t="shared" si="295"/>
        <v>KWH Snapshot - Channel 29</v>
      </c>
      <c r="C2928" s="1">
        <f t="shared" si="296"/>
        <v>29</v>
      </c>
      <c r="D2928" s="10">
        <f t="shared" si="297"/>
        <v>7168</v>
      </c>
      <c r="E2928" s="1">
        <f t="shared" si="298"/>
        <v>7169</v>
      </c>
      <c r="F2928" s="17">
        <v>5028</v>
      </c>
      <c r="H2928" s="10">
        <f t="shared" si="299"/>
        <v>13128</v>
      </c>
      <c r="I2928" s="11">
        <f t="shared" si="300"/>
        <v>13129</v>
      </c>
      <c r="L2928" s="1" t="s">
        <v>121</v>
      </c>
    </row>
    <row r="2929" spans="1:12" ht="15" hidden="1" customHeight="1" outlineLevel="2" x14ac:dyDescent="0.25">
      <c r="A2929" s="1"/>
      <c r="B2929" s="8" t="str">
        <f t="shared" si="295"/>
        <v>KWH Snapshot - Channel 30</v>
      </c>
      <c r="C2929" s="1">
        <f t="shared" si="296"/>
        <v>30</v>
      </c>
      <c r="D2929" s="10">
        <f t="shared" si="297"/>
        <v>7170</v>
      </c>
      <c r="E2929" s="1">
        <f t="shared" si="298"/>
        <v>7171</v>
      </c>
      <c r="F2929" s="17">
        <v>5029</v>
      </c>
      <c r="H2929" s="10">
        <f t="shared" si="299"/>
        <v>13130</v>
      </c>
      <c r="I2929" s="11">
        <f t="shared" si="300"/>
        <v>13131</v>
      </c>
      <c r="L2929" s="1" t="s">
        <v>121</v>
      </c>
    </row>
    <row r="2930" spans="1:12" ht="15" hidden="1" customHeight="1" outlineLevel="2" x14ac:dyDescent="0.25">
      <c r="A2930" s="1"/>
      <c r="B2930" s="8" t="str">
        <f t="shared" si="295"/>
        <v>KWH Snapshot - Channel 31</v>
      </c>
      <c r="C2930" s="1">
        <f t="shared" si="296"/>
        <v>31</v>
      </c>
      <c r="D2930" s="10">
        <f t="shared" si="297"/>
        <v>7172</v>
      </c>
      <c r="E2930" s="1">
        <f t="shared" si="298"/>
        <v>7173</v>
      </c>
      <c r="F2930" s="17">
        <v>5030</v>
      </c>
      <c r="H2930" s="10">
        <f t="shared" si="299"/>
        <v>13132</v>
      </c>
      <c r="I2930" s="11">
        <f t="shared" si="300"/>
        <v>13133</v>
      </c>
      <c r="L2930" s="1" t="s">
        <v>121</v>
      </c>
    </row>
    <row r="2931" spans="1:12" ht="15" hidden="1" customHeight="1" outlineLevel="2" x14ac:dyDescent="0.25">
      <c r="A2931" s="1"/>
      <c r="B2931" s="8" t="str">
        <f t="shared" si="295"/>
        <v>KWH Snapshot - Channel 32</v>
      </c>
      <c r="C2931" s="1">
        <f t="shared" si="296"/>
        <v>32</v>
      </c>
      <c r="D2931" s="10">
        <f t="shared" si="297"/>
        <v>7174</v>
      </c>
      <c r="E2931" s="1">
        <f t="shared" si="298"/>
        <v>7175</v>
      </c>
      <c r="F2931" s="17">
        <v>5031</v>
      </c>
      <c r="H2931" s="10">
        <f t="shared" si="299"/>
        <v>13134</v>
      </c>
      <c r="I2931" s="11">
        <f t="shared" si="300"/>
        <v>13135</v>
      </c>
      <c r="L2931" s="1" t="s">
        <v>121</v>
      </c>
    </row>
    <row r="2932" spans="1:12" ht="15" hidden="1" customHeight="1" outlineLevel="2" x14ac:dyDescent="0.25">
      <c r="A2932" s="1"/>
      <c r="B2932" s="8" t="str">
        <f t="shared" si="295"/>
        <v>KWH Snapshot - Channel 33</v>
      </c>
      <c r="C2932" s="1">
        <f t="shared" si="296"/>
        <v>33</v>
      </c>
      <c r="D2932" s="10">
        <f t="shared" si="297"/>
        <v>7176</v>
      </c>
      <c r="E2932" s="1">
        <f t="shared" si="298"/>
        <v>7177</v>
      </c>
      <c r="F2932" s="17">
        <v>5032</v>
      </c>
      <c r="H2932" s="10">
        <f t="shared" si="299"/>
        <v>13136</v>
      </c>
      <c r="I2932" s="11">
        <f t="shared" si="300"/>
        <v>13137</v>
      </c>
      <c r="L2932" s="1" t="s">
        <v>121</v>
      </c>
    </row>
    <row r="2933" spans="1:12" ht="15" hidden="1" customHeight="1" outlineLevel="2" x14ac:dyDescent="0.25">
      <c r="A2933" s="1"/>
      <c r="B2933" s="8" t="str">
        <f t="shared" si="295"/>
        <v>KWH Snapshot - Channel 34</v>
      </c>
      <c r="C2933" s="1">
        <f t="shared" ref="C2933:C2964" si="301">C2932+1</f>
        <v>34</v>
      </c>
      <c r="D2933" s="10">
        <f t="shared" si="297"/>
        <v>7178</v>
      </c>
      <c r="E2933" s="1">
        <f t="shared" si="298"/>
        <v>7179</v>
      </c>
      <c r="F2933" s="17">
        <v>5033</v>
      </c>
      <c r="H2933" s="10">
        <f t="shared" si="299"/>
        <v>13138</v>
      </c>
      <c r="I2933" s="11">
        <f t="shared" si="300"/>
        <v>13139</v>
      </c>
      <c r="L2933" s="1" t="s">
        <v>121</v>
      </c>
    </row>
    <row r="2934" spans="1:12" ht="15" hidden="1" customHeight="1" outlineLevel="2" x14ac:dyDescent="0.25">
      <c r="A2934" s="1"/>
      <c r="B2934" s="8" t="str">
        <f t="shared" si="295"/>
        <v>KWH Snapshot - Channel 35</v>
      </c>
      <c r="C2934" s="1">
        <f t="shared" si="301"/>
        <v>35</v>
      </c>
      <c r="D2934" s="10">
        <f t="shared" si="297"/>
        <v>7180</v>
      </c>
      <c r="E2934" s="1">
        <f t="shared" si="298"/>
        <v>7181</v>
      </c>
      <c r="F2934" s="17">
        <v>5034</v>
      </c>
      <c r="H2934" s="10">
        <f t="shared" si="299"/>
        <v>13140</v>
      </c>
      <c r="I2934" s="11">
        <f t="shared" si="300"/>
        <v>13141</v>
      </c>
      <c r="L2934" s="1" t="s">
        <v>121</v>
      </c>
    </row>
    <row r="2935" spans="1:12" ht="15" hidden="1" customHeight="1" outlineLevel="2" x14ac:dyDescent="0.25">
      <c r="A2935" s="1"/>
      <c r="B2935" s="8" t="str">
        <f t="shared" si="295"/>
        <v>KWH Snapshot - Channel 36</v>
      </c>
      <c r="C2935" s="1">
        <f t="shared" si="301"/>
        <v>36</v>
      </c>
      <c r="D2935" s="10">
        <f t="shared" si="297"/>
        <v>7182</v>
      </c>
      <c r="E2935" s="1">
        <f t="shared" si="298"/>
        <v>7183</v>
      </c>
      <c r="F2935" s="17">
        <v>5035</v>
      </c>
      <c r="H2935" s="10">
        <f t="shared" si="299"/>
        <v>13142</v>
      </c>
      <c r="I2935" s="11">
        <f t="shared" si="300"/>
        <v>13143</v>
      </c>
      <c r="L2935" s="1" t="s">
        <v>121</v>
      </c>
    </row>
    <row r="2936" spans="1:12" ht="15" hidden="1" customHeight="1" outlineLevel="2" x14ac:dyDescent="0.25">
      <c r="A2936" s="1"/>
      <c r="B2936" s="8" t="str">
        <f t="shared" si="295"/>
        <v>KWH Snapshot - Channel 37</v>
      </c>
      <c r="C2936" s="1">
        <f t="shared" si="301"/>
        <v>37</v>
      </c>
      <c r="D2936" s="10">
        <f t="shared" si="297"/>
        <v>7184</v>
      </c>
      <c r="E2936" s="1">
        <f t="shared" si="298"/>
        <v>7185</v>
      </c>
      <c r="F2936" s="17">
        <v>5036</v>
      </c>
      <c r="H2936" s="10">
        <f t="shared" si="299"/>
        <v>13144</v>
      </c>
      <c r="I2936" s="11">
        <f t="shared" si="300"/>
        <v>13145</v>
      </c>
      <c r="L2936" s="1" t="s">
        <v>121</v>
      </c>
    </row>
    <row r="2937" spans="1:12" ht="15" hidden="1" customHeight="1" outlineLevel="2" x14ac:dyDescent="0.25">
      <c r="A2937" s="1"/>
      <c r="B2937" s="8" t="str">
        <f t="shared" si="295"/>
        <v>KWH Snapshot - Channel 38</v>
      </c>
      <c r="C2937" s="1">
        <f t="shared" si="301"/>
        <v>38</v>
      </c>
      <c r="D2937" s="10">
        <f t="shared" si="297"/>
        <v>7186</v>
      </c>
      <c r="E2937" s="1">
        <f t="shared" si="298"/>
        <v>7187</v>
      </c>
      <c r="F2937" s="17">
        <v>5037</v>
      </c>
      <c r="H2937" s="10">
        <f t="shared" si="299"/>
        <v>13146</v>
      </c>
      <c r="I2937" s="11">
        <f t="shared" si="300"/>
        <v>13147</v>
      </c>
      <c r="L2937" s="1" t="s">
        <v>121</v>
      </c>
    </row>
    <row r="2938" spans="1:12" ht="15" hidden="1" customHeight="1" outlineLevel="2" x14ac:dyDescent="0.25">
      <c r="A2938" s="1"/>
      <c r="B2938" s="8" t="str">
        <f t="shared" si="295"/>
        <v>KWH Snapshot - Channel 39</v>
      </c>
      <c r="C2938" s="1">
        <f t="shared" si="301"/>
        <v>39</v>
      </c>
      <c r="D2938" s="10">
        <f t="shared" si="297"/>
        <v>7188</v>
      </c>
      <c r="E2938" s="1">
        <f t="shared" si="298"/>
        <v>7189</v>
      </c>
      <c r="F2938" s="17">
        <v>5038</v>
      </c>
      <c r="H2938" s="10">
        <f t="shared" si="299"/>
        <v>13148</v>
      </c>
      <c r="I2938" s="11">
        <f t="shared" si="300"/>
        <v>13149</v>
      </c>
      <c r="L2938" s="1" t="s">
        <v>121</v>
      </c>
    </row>
    <row r="2939" spans="1:12" ht="15" hidden="1" customHeight="1" outlineLevel="2" x14ac:dyDescent="0.25">
      <c r="A2939" s="1"/>
      <c r="B2939" s="8" t="str">
        <f t="shared" si="295"/>
        <v>KWH Snapshot - Channel 40</v>
      </c>
      <c r="C2939" s="1">
        <f t="shared" si="301"/>
        <v>40</v>
      </c>
      <c r="D2939" s="10">
        <f t="shared" si="297"/>
        <v>7190</v>
      </c>
      <c r="E2939" s="1">
        <f t="shared" si="298"/>
        <v>7191</v>
      </c>
      <c r="F2939" s="17">
        <v>5039</v>
      </c>
      <c r="H2939" s="10">
        <f t="shared" si="299"/>
        <v>13150</v>
      </c>
      <c r="I2939" s="11">
        <f t="shared" si="300"/>
        <v>13151</v>
      </c>
      <c r="L2939" s="1" t="s">
        <v>121</v>
      </c>
    </row>
    <row r="2940" spans="1:12" ht="15" hidden="1" customHeight="1" outlineLevel="2" x14ac:dyDescent="0.25">
      <c r="A2940" s="1"/>
      <c r="B2940" s="8" t="str">
        <f t="shared" si="295"/>
        <v>KWH Snapshot - Channel 41</v>
      </c>
      <c r="C2940" s="1">
        <f t="shared" si="301"/>
        <v>41</v>
      </c>
      <c r="D2940" s="10">
        <f t="shared" si="297"/>
        <v>7192</v>
      </c>
      <c r="E2940" s="1">
        <f t="shared" si="298"/>
        <v>7193</v>
      </c>
      <c r="F2940" s="17">
        <v>5040</v>
      </c>
      <c r="H2940" s="10">
        <f t="shared" si="299"/>
        <v>13152</v>
      </c>
      <c r="I2940" s="11">
        <f t="shared" si="300"/>
        <v>13153</v>
      </c>
      <c r="L2940" s="1" t="s">
        <v>121</v>
      </c>
    </row>
    <row r="2941" spans="1:12" ht="15" hidden="1" customHeight="1" outlineLevel="2" x14ac:dyDescent="0.25">
      <c r="A2941" s="1"/>
      <c r="B2941" s="8" t="str">
        <f t="shared" si="295"/>
        <v>KWH Snapshot - Channel 42</v>
      </c>
      <c r="C2941" s="1">
        <f t="shared" si="301"/>
        <v>42</v>
      </c>
      <c r="D2941" s="10">
        <f t="shared" si="297"/>
        <v>7194</v>
      </c>
      <c r="E2941" s="1">
        <f t="shared" si="298"/>
        <v>7195</v>
      </c>
      <c r="F2941" s="17">
        <v>5041</v>
      </c>
      <c r="H2941" s="10">
        <f t="shared" si="299"/>
        <v>13154</v>
      </c>
      <c r="I2941" s="11">
        <f t="shared" si="300"/>
        <v>13155</v>
      </c>
      <c r="L2941" s="1" t="s">
        <v>121</v>
      </c>
    </row>
    <row r="2942" spans="1:12" ht="15" hidden="1" customHeight="1" outlineLevel="2" x14ac:dyDescent="0.25">
      <c r="A2942" s="1"/>
      <c r="B2942" s="8" t="str">
        <f t="shared" si="295"/>
        <v>KWH Snapshot - Channel 43</v>
      </c>
      <c r="C2942" s="1">
        <f t="shared" si="301"/>
        <v>43</v>
      </c>
      <c r="D2942" s="10">
        <f t="shared" si="297"/>
        <v>7196</v>
      </c>
      <c r="E2942" s="1">
        <f t="shared" si="298"/>
        <v>7197</v>
      </c>
      <c r="F2942" s="17">
        <v>5042</v>
      </c>
      <c r="H2942" s="10">
        <f t="shared" si="299"/>
        <v>13156</v>
      </c>
      <c r="I2942" s="11">
        <f t="shared" si="300"/>
        <v>13157</v>
      </c>
      <c r="L2942" s="1" t="s">
        <v>121</v>
      </c>
    </row>
    <row r="2943" spans="1:12" ht="15" hidden="1" customHeight="1" outlineLevel="2" x14ac:dyDescent="0.25">
      <c r="A2943" s="1"/>
      <c r="B2943" s="8" t="str">
        <f t="shared" si="295"/>
        <v>KWH Snapshot - Channel 44</v>
      </c>
      <c r="C2943" s="1">
        <f t="shared" si="301"/>
        <v>44</v>
      </c>
      <c r="D2943" s="10">
        <f t="shared" si="297"/>
        <v>7198</v>
      </c>
      <c r="E2943" s="1">
        <f t="shared" si="298"/>
        <v>7199</v>
      </c>
      <c r="F2943" s="17">
        <v>5043</v>
      </c>
      <c r="H2943" s="10">
        <f t="shared" si="299"/>
        <v>13158</v>
      </c>
      <c r="I2943" s="11">
        <f t="shared" si="300"/>
        <v>13159</v>
      </c>
      <c r="L2943" s="1" t="s">
        <v>121</v>
      </c>
    </row>
    <row r="2944" spans="1:12" ht="15" hidden="1" customHeight="1" outlineLevel="2" x14ac:dyDescent="0.25">
      <c r="A2944" s="1"/>
      <c r="B2944" s="8" t="str">
        <f t="shared" si="295"/>
        <v>KWH Snapshot - Channel 45</v>
      </c>
      <c r="C2944" s="1">
        <f t="shared" si="301"/>
        <v>45</v>
      </c>
      <c r="D2944" s="10">
        <f t="shared" si="297"/>
        <v>7200</v>
      </c>
      <c r="E2944" s="1">
        <f t="shared" si="298"/>
        <v>7201</v>
      </c>
      <c r="F2944" s="17">
        <v>5044</v>
      </c>
      <c r="H2944" s="10">
        <f t="shared" si="299"/>
        <v>13160</v>
      </c>
      <c r="I2944" s="11">
        <f t="shared" si="300"/>
        <v>13161</v>
      </c>
      <c r="L2944" s="1" t="s">
        <v>121</v>
      </c>
    </row>
    <row r="2945" spans="1:12" ht="15" hidden="1" customHeight="1" outlineLevel="2" x14ac:dyDescent="0.25">
      <c r="A2945" s="1"/>
      <c r="B2945" s="8" t="str">
        <f t="shared" si="295"/>
        <v>KWH Snapshot - Channel 46</v>
      </c>
      <c r="C2945" s="1">
        <f t="shared" si="301"/>
        <v>46</v>
      </c>
      <c r="D2945" s="10">
        <f t="shared" si="297"/>
        <v>7202</v>
      </c>
      <c r="E2945" s="1">
        <f t="shared" si="298"/>
        <v>7203</v>
      </c>
      <c r="F2945" s="17">
        <v>5045</v>
      </c>
      <c r="H2945" s="10">
        <f t="shared" si="299"/>
        <v>13162</v>
      </c>
      <c r="I2945" s="11">
        <f t="shared" si="300"/>
        <v>13163</v>
      </c>
      <c r="L2945" s="1" t="s">
        <v>121</v>
      </c>
    </row>
    <row r="2946" spans="1:12" ht="15" hidden="1" customHeight="1" outlineLevel="2" x14ac:dyDescent="0.25">
      <c r="A2946" s="1"/>
      <c r="B2946" s="8" t="str">
        <f t="shared" si="295"/>
        <v>KWH Snapshot - Channel 47</v>
      </c>
      <c r="C2946" s="1">
        <f t="shared" si="301"/>
        <v>47</v>
      </c>
      <c r="D2946" s="10">
        <f t="shared" si="297"/>
        <v>7204</v>
      </c>
      <c r="E2946" s="1">
        <f t="shared" si="298"/>
        <v>7205</v>
      </c>
      <c r="F2946" s="17">
        <v>5046</v>
      </c>
      <c r="H2946" s="10">
        <f t="shared" si="299"/>
        <v>13164</v>
      </c>
      <c r="I2946" s="11">
        <f t="shared" si="300"/>
        <v>13165</v>
      </c>
      <c r="L2946" s="1" t="s">
        <v>121</v>
      </c>
    </row>
    <row r="2947" spans="1:12" ht="15" hidden="1" customHeight="1" outlineLevel="2" x14ac:dyDescent="0.25">
      <c r="A2947" s="1"/>
      <c r="B2947" s="8" t="str">
        <f t="shared" si="295"/>
        <v>KWH Snapshot - Channel 48</v>
      </c>
      <c r="C2947" s="1">
        <f t="shared" si="301"/>
        <v>48</v>
      </c>
      <c r="D2947" s="10">
        <f t="shared" si="297"/>
        <v>7206</v>
      </c>
      <c r="E2947" s="1">
        <f t="shared" si="298"/>
        <v>7207</v>
      </c>
      <c r="F2947" s="17">
        <v>5047</v>
      </c>
      <c r="H2947" s="10">
        <f t="shared" si="299"/>
        <v>13166</v>
      </c>
      <c r="I2947" s="11">
        <f t="shared" si="300"/>
        <v>13167</v>
      </c>
      <c r="L2947" s="1" t="s">
        <v>121</v>
      </c>
    </row>
    <row r="2948" spans="1:12" ht="15" hidden="1" customHeight="1" outlineLevel="2" x14ac:dyDescent="0.25">
      <c r="A2948" s="1"/>
      <c r="B2948" s="8" t="str">
        <f t="shared" si="295"/>
        <v>KWH Snapshot - Channel 49</v>
      </c>
      <c r="C2948" s="1">
        <f t="shared" si="301"/>
        <v>49</v>
      </c>
      <c r="D2948" s="10">
        <f t="shared" si="297"/>
        <v>7208</v>
      </c>
      <c r="E2948" s="1">
        <f t="shared" si="298"/>
        <v>7209</v>
      </c>
      <c r="F2948" s="17">
        <v>5048</v>
      </c>
      <c r="H2948" s="10">
        <f t="shared" si="299"/>
        <v>13168</v>
      </c>
      <c r="I2948" s="11">
        <f t="shared" si="300"/>
        <v>13169</v>
      </c>
      <c r="L2948" s="1" t="s">
        <v>121</v>
      </c>
    </row>
    <row r="2949" spans="1:12" ht="15" hidden="1" customHeight="1" outlineLevel="2" x14ac:dyDescent="0.25">
      <c r="A2949" s="1"/>
      <c r="B2949" s="8" t="str">
        <f t="shared" si="295"/>
        <v>KWH Snapshot - Channel 50</v>
      </c>
      <c r="C2949" s="1">
        <f t="shared" si="301"/>
        <v>50</v>
      </c>
      <c r="D2949" s="10">
        <f t="shared" si="297"/>
        <v>7210</v>
      </c>
      <c r="E2949" s="1">
        <f t="shared" si="298"/>
        <v>7211</v>
      </c>
      <c r="F2949" s="17">
        <v>5049</v>
      </c>
      <c r="H2949" s="10">
        <f t="shared" si="299"/>
        <v>13170</v>
      </c>
      <c r="I2949" s="11">
        <f t="shared" si="300"/>
        <v>13171</v>
      </c>
      <c r="L2949" s="1" t="s">
        <v>121</v>
      </c>
    </row>
    <row r="2950" spans="1:12" ht="15" hidden="1" customHeight="1" outlineLevel="2" x14ac:dyDescent="0.25">
      <c r="A2950" s="1"/>
      <c r="B2950" s="8" t="str">
        <f t="shared" si="295"/>
        <v>KWH Snapshot - Channel 51</v>
      </c>
      <c r="C2950" s="1">
        <f t="shared" si="301"/>
        <v>51</v>
      </c>
      <c r="D2950" s="10">
        <f t="shared" si="297"/>
        <v>7212</v>
      </c>
      <c r="E2950" s="1">
        <f t="shared" si="298"/>
        <v>7213</v>
      </c>
      <c r="F2950" s="17">
        <v>5050</v>
      </c>
      <c r="H2950" s="10">
        <f t="shared" si="299"/>
        <v>13172</v>
      </c>
      <c r="I2950" s="11">
        <f t="shared" si="300"/>
        <v>13173</v>
      </c>
      <c r="L2950" s="1" t="s">
        <v>121</v>
      </c>
    </row>
    <row r="2951" spans="1:12" ht="15" hidden="1" customHeight="1" outlineLevel="2" x14ac:dyDescent="0.25">
      <c r="A2951" s="1"/>
      <c r="B2951" s="8" t="str">
        <f t="shared" si="295"/>
        <v>KWH Snapshot - Channel 52</v>
      </c>
      <c r="C2951" s="1">
        <f t="shared" si="301"/>
        <v>52</v>
      </c>
      <c r="D2951" s="10">
        <f t="shared" si="297"/>
        <v>7214</v>
      </c>
      <c r="E2951" s="1">
        <f t="shared" si="298"/>
        <v>7215</v>
      </c>
      <c r="F2951" s="17">
        <v>5051</v>
      </c>
      <c r="H2951" s="10">
        <f t="shared" si="299"/>
        <v>13174</v>
      </c>
      <c r="I2951" s="11">
        <f t="shared" si="300"/>
        <v>13175</v>
      </c>
      <c r="L2951" s="1" t="s">
        <v>121</v>
      </c>
    </row>
    <row r="2952" spans="1:12" ht="15" hidden="1" customHeight="1" outlineLevel="2" x14ac:dyDescent="0.25">
      <c r="A2952" s="1"/>
      <c r="B2952" s="8" t="str">
        <f t="shared" si="295"/>
        <v>KWH Snapshot - Channel 53</v>
      </c>
      <c r="C2952" s="1">
        <f t="shared" si="301"/>
        <v>53</v>
      </c>
      <c r="D2952" s="10">
        <f t="shared" si="297"/>
        <v>7216</v>
      </c>
      <c r="E2952" s="1">
        <f t="shared" si="298"/>
        <v>7217</v>
      </c>
      <c r="F2952" s="17">
        <v>5052</v>
      </c>
      <c r="H2952" s="10">
        <f t="shared" si="299"/>
        <v>13176</v>
      </c>
      <c r="I2952" s="11">
        <f t="shared" si="300"/>
        <v>13177</v>
      </c>
      <c r="L2952" s="1" t="s">
        <v>121</v>
      </c>
    </row>
    <row r="2953" spans="1:12" ht="15" hidden="1" customHeight="1" outlineLevel="2" x14ac:dyDescent="0.25">
      <c r="A2953" s="1"/>
      <c r="B2953" s="8" t="str">
        <f t="shared" si="295"/>
        <v>KWH Snapshot - Channel 54</v>
      </c>
      <c r="C2953" s="1">
        <f t="shared" si="301"/>
        <v>54</v>
      </c>
      <c r="D2953" s="10">
        <f t="shared" si="297"/>
        <v>7218</v>
      </c>
      <c r="E2953" s="1">
        <f t="shared" si="298"/>
        <v>7219</v>
      </c>
      <c r="F2953" s="17">
        <v>5053</v>
      </c>
      <c r="H2953" s="10">
        <f t="shared" si="299"/>
        <v>13178</v>
      </c>
      <c r="I2953" s="11">
        <f t="shared" si="300"/>
        <v>13179</v>
      </c>
      <c r="L2953" s="1" t="s">
        <v>121</v>
      </c>
    </row>
    <row r="2954" spans="1:12" ht="15" hidden="1" customHeight="1" outlineLevel="2" x14ac:dyDescent="0.25">
      <c r="A2954" s="1"/>
      <c r="B2954" s="8" t="str">
        <f t="shared" si="295"/>
        <v>KWH Snapshot - Channel 55</v>
      </c>
      <c r="C2954" s="1">
        <f t="shared" si="301"/>
        <v>55</v>
      </c>
      <c r="D2954" s="10">
        <f t="shared" si="297"/>
        <v>7220</v>
      </c>
      <c r="E2954" s="1">
        <f t="shared" si="298"/>
        <v>7221</v>
      </c>
      <c r="F2954" s="17">
        <v>5054</v>
      </c>
      <c r="H2954" s="10">
        <f t="shared" si="299"/>
        <v>13180</v>
      </c>
      <c r="I2954" s="11">
        <f t="shared" si="300"/>
        <v>13181</v>
      </c>
      <c r="L2954" s="1" t="s">
        <v>121</v>
      </c>
    </row>
    <row r="2955" spans="1:12" ht="15" hidden="1" customHeight="1" outlineLevel="2" x14ac:dyDescent="0.25">
      <c r="A2955" s="1"/>
      <c r="B2955" s="8" t="str">
        <f t="shared" si="295"/>
        <v>KWH Snapshot - Channel 56</v>
      </c>
      <c r="C2955" s="1">
        <f t="shared" si="301"/>
        <v>56</v>
      </c>
      <c r="D2955" s="10">
        <f t="shared" si="297"/>
        <v>7222</v>
      </c>
      <c r="E2955" s="1">
        <f t="shared" si="298"/>
        <v>7223</v>
      </c>
      <c r="F2955" s="17">
        <v>5055</v>
      </c>
      <c r="H2955" s="10">
        <f t="shared" si="299"/>
        <v>13182</v>
      </c>
      <c r="I2955" s="11">
        <f t="shared" si="300"/>
        <v>13183</v>
      </c>
      <c r="L2955" s="1" t="s">
        <v>121</v>
      </c>
    </row>
    <row r="2956" spans="1:12" ht="15" hidden="1" customHeight="1" outlineLevel="2" x14ac:dyDescent="0.25">
      <c r="A2956" s="1"/>
      <c r="B2956" s="8" t="str">
        <f t="shared" si="295"/>
        <v>KWH Snapshot - Channel 57</v>
      </c>
      <c r="C2956" s="1">
        <f t="shared" si="301"/>
        <v>57</v>
      </c>
      <c r="D2956" s="10">
        <f t="shared" si="297"/>
        <v>7224</v>
      </c>
      <c r="E2956" s="1">
        <f t="shared" si="298"/>
        <v>7225</v>
      </c>
      <c r="F2956" s="17">
        <v>5056</v>
      </c>
      <c r="H2956" s="10">
        <f t="shared" si="299"/>
        <v>13184</v>
      </c>
      <c r="I2956" s="11">
        <f t="shared" si="300"/>
        <v>13185</v>
      </c>
      <c r="L2956" s="1" t="s">
        <v>121</v>
      </c>
    </row>
    <row r="2957" spans="1:12" ht="15" hidden="1" customHeight="1" outlineLevel="2" x14ac:dyDescent="0.25">
      <c r="A2957" s="1"/>
      <c r="B2957" s="8" t="str">
        <f t="shared" si="295"/>
        <v>KWH Snapshot - Channel 58</v>
      </c>
      <c r="C2957" s="1">
        <f t="shared" si="301"/>
        <v>58</v>
      </c>
      <c r="D2957" s="10">
        <f t="shared" si="297"/>
        <v>7226</v>
      </c>
      <c r="E2957" s="1">
        <f t="shared" si="298"/>
        <v>7227</v>
      </c>
      <c r="F2957" s="17">
        <v>5057</v>
      </c>
      <c r="H2957" s="10">
        <f t="shared" si="299"/>
        <v>13186</v>
      </c>
      <c r="I2957" s="11">
        <f t="shared" si="300"/>
        <v>13187</v>
      </c>
      <c r="L2957" s="1" t="s">
        <v>121</v>
      </c>
    </row>
    <row r="2958" spans="1:12" ht="15" hidden="1" customHeight="1" outlineLevel="2" x14ac:dyDescent="0.25">
      <c r="A2958" s="1"/>
      <c r="B2958" s="8" t="str">
        <f t="shared" si="295"/>
        <v>KWH Snapshot - Channel 59</v>
      </c>
      <c r="C2958" s="1">
        <f t="shared" si="301"/>
        <v>59</v>
      </c>
      <c r="D2958" s="10">
        <f t="shared" si="297"/>
        <v>7228</v>
      </c>
      <c r="E2958" s="1">
        <f t="shared" si="298"/>
        <v>7229</v>
      </c>
      <c r="F2958" s="17">
        <v>5058</v>
      </c>
      <c r="H2958" s="10">
        <f t="shared" si="299"/>
        <v>13188</v>
      </c>
      <c r="I2958" s="11">
        <f t="shared" si="300"/>
        <v>13189</v>
      </c>
      <c r="L2958" s="1" t="s">
        <v>121</v>
      </c>
    </row>
    <row r="2959" spans="1:12" ht="15" hidden="1" customHeight="1" outlineLevel="2" x14ac:dyDescent="0.25">
      <c r="A2959" s="1"/>
      <c r="B2959" s="8" t="str">
        <f t="shared" si="295"/>
        <v>KWH Snapshot - Channel 60</v>
      </c>
      <c r="C2959" s="1">
        <f t="shared" si="301"/>
        <v>60</v>
      </c>
      <c r="D2959" s="10">
        <f t="shared" si="297"/>
        <v>7230</v>
      </c>
      <c r="E2959" s="1">
        <f t="shared" si="298"/>
        <v>7231</v>
      </c>
      <c r="F2959" s="17">
        <v>5059</v>
      </c>
      <c r="H2959" s="10">
        <f t="shared" si="299"/>
        <v>13190</v>
      </c>
      <c r="I2959" s="11">
        <f t="shared" si="300"/>
        <v>13191</v>
      </c>
      <c r="L2959" s="1" t="s">
        <v>121</v>
      </c>
    </row>
    <row r="2960" spans="1:12" ht="15" hidden="1" customHeight="1" outlineLevel="2" x14ac:dyDescent="0.25">
      <c r="A2960" s="1"/>
      <c r="B2960" s="8" t="str">
        <f t="shared" si="295"/>
        <v>KWH Snapshot - Channel 61</v>
      </c>
      <c r="C2960" s="1">
        <f t="shared" si="301"/>
        <v>61</v>
      </c>
      <c r="D2960" s="10">
        <f t="shared" si="297"/>
        <v>7232</v>
      </c>
      <c r="E2960" s="1">
        <f t="shared" si="298"/>
        <v>7233</v>
      </c>
      <c r="F2960" s="17">
        <v>5060</v>
      </c>
      <c r="H2960" s="10">
        <f t="shared" si="299"/>
        <v>13192</v>
      </c>
      <c r="I2960" s="11">
        <f t="shared" si="300"/>
        <v>13193</v>
      </c>
      <c r="L2960" s="1" t="s">
        <v>121</v>
      </c>
    </row>
    <row r="2961" spans="1:12" ht="15" hidden="1" customHeight="1" outlineLevel="2" x14ac:dyDescent="0.25">
      <c r="A2961" s="1"/>
      <c r="B2961" s="8" t="str">
        <f t="shared" si="295"/>
        <v>KWH Snapshot - Channel 62</v>
      </c>
      <c r="C2961" s="1">
        <f t="shared" si="301"/>
        <v>62</v>
      </c>
      <c r="D2961" s="10">
        <f t="shared" si="297"/>
        <v>7234</v>
      </c>
      <c r="E2961" s="1">
        <f t="shared" si="298"/>
        <v>7235</v>
      </c>
      <c r="F2961" s="17">
        <v>5061</v>
      </c>
      <c r="H2961" s="10">
        <f t="shared" si="299"/>
        <v>13194</v>
      </c>
      <c r="I2961" s="11">
        <f t="shared" si="300"/>
        <v>13195</v>
      </c>
      <c r="L2961" s="1" t="s">
        <v>121</v>
      </c>
    </row>
    <row r="2962" spans="1:12" ht="15" hidden="1" customHeight="1" outlineLevel="2" x14ac:dyDescent="0.25">
      <c r="A2962" s="1"/>
      <c r="B2962" s="8" t="str">
        <f t="shared" si="295"/>
        <v>KWH Snapshot - Channel 63</v>
      </c>
      <c r="C2962" s="1">
        <f t="shared" si="301"/>
        <v>63</v>
      </c>
      <c r="D2962" s="10">
        <f t="shared" si="297"/>
        <v>7236</v>
      </c>
      <c r="E2962" s="1">
        <f t="shared" si="298"/>
        <v>7237</v>
      </c>
      <c r="F2962" s="17">
        <v>5062</v>
      </c>
      <c r="H2962" s="10">
        <f t="shared" si="299"/>
        <v>13196</v>
      </c>
      <c r="I2962" s="11">
        <f t="shared" si="300"/>
        <v>13197</v>
      </c>
      <c r="L2962" s="1" t="s">
        <v>121</v>
      </c>
    </row>
    <row r="2963" spans="1:12" ht="15" hidden="1" customHeight="1" outlineLevel="2" x14ac:dyDescent="0.25">
      <c r="A2963" s="1"/>
      <c r="B2963" s="8" t="str">
        <f t="shared" si="295"/>
        <v>KWH Snapshot - Channel 64</v>
      </c>
      <c r="C2963" s="1">
        <f t="shared" si="301"/>
        <v>64</v>
      </c>
      <c r="D2963" s="10">
        <f t="shared" si="297"/>
        <v>7238</v>
      </c>
      <c r="E2963" s="1">
        <f t="shared" si="298"/>
        <v>7239</v>
      </c>
      <c r="F2963" s="17">
        <v>5063</v>
      </c>
      <c r="H2963" s="10">
        <f t="shared" si="299"/>
        <v>13198</v>
      </c>
      <c r="I2963" s="11">
        <f t="shared" si="300"/>
        <v>13199</v>
      </c>
      <c r="L2963" s="1" t="s">
        <v>121</v>
      </c>
    </row>
    <row r="2964" spans="1:12" ht="15" hidden="1" customHeight="1" outlineLevel="2" x14ac:dyDescent="0.25">
      <c r="A2964" s="1"/>
      <c r="B2964" s="8" t="str">
        <f t="shared" si="295"/>
        <v>KWH Snapshot - Channel 65</v>
      </c>
      <c r="C2964" s="1">
        <f t="shared" si="301"/>
        <v>65</v>
      </c>
      <c r="D2964" s="10">
        <f t="shared" si="297"/>
        <v>7240</v>
      </c>
      <c r="E2964" s="1">
        <f t="shared" si="298"/>
        <v>7241</v>
      </c>
      <c r="F2964" s="17">
        <v>5064</v>
      </c>
      <c r="H2964" s="10">
        <f t="shared" si="299"/>
        <v>13200</v>
      </c>
      <c r="I2964" s="11">
        <f t="shared" si="300"/>
        <v>13201</v>
      </c>
      <c r="L2964" s="1" t="s">
        <v>121</v>
      </c>
    </row>
    <row r="2965" spans="1:12" ht="15" hidden="1" customHeight="1" outlineLevel="2" x14ac:dyDescent="0.25">
      <c r="A2965" s="1"/>
      <c r="B2965" s="8" t="str">
        <f t="shared" ref="B2965:B2995" si="302">CONCATENATE("KWH Snapshot - Channel ",C2965)</f>
        <v>KWH Snapshot - Channel 66</v>
      </c>
      <c r="C2965" s="1">
        <f t="shared" ref="C2965:C2995" si="303">C2964+1</f>
        <v>66</v>
      </c>
      <c r="D2965" s="10">
        <f t="shared" si="297"/>
        <v>7242</v>
      </c>
      <c r="E2965" s="1">
        <f t="shared" si="298"/>
        <v>7243</v>
      </c>
      <c r="F2965" s="17">
        <v>5065</v>
      </c>
      <c r="H2965" s="10">
        <f t="shared" si="299"/>
        <v>13202</v>
      </c>
      <c r="I2965" s="11">
        <f t="shared" si="300"/>
        <v>13203</v>
      </c>
      <c r="L2965" s="1" t="s">
        <v>121</v>
      </c>
    </row>
    <row r="2966" spans="1:12" ht="15" hidden="1" customHeight="1" outlineLevel="2" x14ac:dyDescent="0.25">
      <c r="A2966" s="1"/>
      <c r="B2966" s="8" t="str">
        <f t="shared" si="302"/>
        <v>KWH Snapshot - Channel 67</v>
      </c>
      <c r="C2966" s="1">
        <f t="shared" si="303"/>
        <v>67</v>
      </c>
      <c r="D2966" s="10">
        <f t="shared" ref="D2966:D2995" si="304">E2965+1</f>
        <v>7244</v>
      </c>
      <c r="E2966" s="1">
        <f t="shared" ref="E2966:E2995" si="305">+D2966+1</f>
        <v>7245</v>
      </c>
      <c r="F2966" s="17">
        <v>5066</v>
      </c>
      <c r="H2966" s="10">
        <f t="shared" ref="H2966:H2995" si="306">I2965+1</f>
        <v>13204</v>
      </c>
      <c r="I2966" s="11">
        <f t="shared" ref="I2966:I2995" si="307">+H2966+1</f>
        <v>13205</v>
      </c>
      <c r="L2966" s="1" t="s">
        <v>121</v>
      </c>
    </row>
    <row r="2967" spans="1:12" ht="15" hidden="1" customHeight="1" outlineLevel="2" x14ac:dyDescent="0.25">
      <c r="A2967" s="1"/>
      <c r="B2967" s="8" t="str">
        <f t="shared" si="302"/>
        <v>KWH Snapshot - Channel 68</v>
      </c>
      <c r="C2967" s="1">
        <f t="shared" si="303"/>
        <v>68</v>
      </c>
      <c r="D2967" s="10">
        <f t="shared" si="304"/>
        <v>7246</v>
      </c>
      <c r="E2967" s="1">
        <f t="shared" si="305"/>
        <v>7247</v>
      </c>
      <c r="F2967" s="17">
        <v>5067</v>
      </c>
      <c r="H2967" s="10">
        <f t="shared" si="306"/>
        <v>13206</v>
      </c>
      <c r="I2967" s="11">
        <f t="shared" si="307"/>
        <v>13207</v>
      </c>
      <c r="L2967" s="1" t="s">
        <v>121</v>
      </c>
    </row>
    <row r="2968" spans="1:12" ht="15" hidden="1" customHeight="1" outlineLevel="2" x14ac:dyDescent="0.25">
      <c r="A2968" s="1"/>
      <c r="B2968" s="8" t="str">
        <f t="shared" si="302"/>
        <v>KWH Snapshot - Channel 69</v>
      </c>
      <c r="C2968" s="1">
        <f t="shared" si="303"/>
        <v>69</v>
      </c>
      <c r="D2968" s="10">
        <f t="shared" si="304"/>
        <v>7248</v>
      </c>
      <c r="E2968" s="1">
        <f t="shared" si="305"/>
        <v>7249</v>
      </c>
      <c r="F2968" s="17">
        <v>5068</v>
      </c>
      <c r="H2968" s="10">
        <f t="shared" si="306"/>
        <v>13208</v>
      </c>
      <c r="I2968" s="11">
        <f t="shared" si="307"/>
        <v>13209</v>
      </c>
      <c r="L2968" s="1" t="s">
        <v>121</v>
      </c>
    </row>
    <row r="2969" spans="1:12" ht="15" hidden="1" customHeight="1" outlineLevel="2" x14ac:dyDescent="0.25">
      <c r="A2969" s="1"/>
      <c r="B2969" s="8" t="str">
        <f t="shared" si="302"/>
        <v>KWH Snapshot - Channel 70</v>
      </c>
      <c r="C2969" s="1">
        <f t="shared" si="303"/>
        <v>70</v>
      </c>
      <c r="D2969" s="10">
        <f t="shared" si="304"/>
        <v>7250</v>
      </c>
      <c r="E2969" s="1">
        <f t="shared" si="305"/>
        <v>7251</v>
      </c>
      <c r="F2969" s="17">
        <v>5069</v>
      </c>
      <c r="H2969" s="10">
        <f t="shared" si="306"/>
        <v>13210</v>
      </c>
      <c r="I2969" s="11">
        <f t="shared" si="307"/>
        <v>13211</v>
      </c>
      <c r="L2969" s="1" t="s">
        <v>121</v>
      </c>
    </row>
    <row r="2970" spans="1:12" ht="15" hidden="1" customHeight="1" outlineLevel="2" x14ac:dyDescent="0.25">
      <c r="A2970" s="1"/>
      <c r="B2970" s="8" t="str">
        <f t="shared" si="302"/>
        <v>KWH Snapshot - Channel 71</v>
      </c>
      <c r="C2970" s="1">
        <f t="shared" si="303"/>
        <v>71</v>
      </c>
      <c r="D2970" s="10">
        <f t="shared" si="304"/>
        <v>7252</v>
      </c>
      <c r="E2970" s="1">
        <f t="shared" si="305"/>
        <v>7253</v>
      </c>
      <c r="F2970" s="17">
        <v>5070</v>
      </c>
      <c r="H2970" s="10">
        <f t="shared" si="306"/>
        <v>13212</v>
      </c>
      <c r="I2970" s="11">
        <f t="shared" si="307"/>
        <v>13213</v>
      </c>
      <c r="L2970" s="1" t="s">
        <v>121</v>
      </c>
    </row>
    <row r="2971" spans="1:12" ht="15" hidden="1" customHeight="1" outlineLevel="2" x14ac:dyDescent="0.25">
      <c r="A2971" s="1"/>
      <c r="B2971" s="8" t="str">
        <f t="shared" si="302"/>
        <v>KWH Snapshot - Channel 72</v>
      </c>
      <c r="C2971" s="1">
        <f t="shared" si="303"/>
        <v>72</v>
      </c>
      <c r="D2971" s="10">
        <f t="shared" si="304"/>
        <v>7254</v>
      </c>
      <c r="E2971" s="1">
        <f t="shared" si="305"/>
        <v>7255</v>
      </c>
      <c r="F2971" s="17">
        <v>5071</v>
      </c>
      <c r="H2971" s="10">
        <f t="shared" si="306"/>
        <v>13214</v>
      </c>
      <c r="I2971" s="11">
        <f t="shared" si="307"/>
        <v>13215</v>
      </c>
      <c r="L2971" s="1" t="s">
        <v>121</v>
      </c>
    </row>
    <row r="2972" spans="1:12" ht="15" hidden="1" customHeight="1" outlineLevel="2" x14ac:dyDescent="0.25">
      <c r="A2972" s="1"/>
      <c r="B2972" s="8" t="str">
        <f t="shared" si="302"/>
        <v>KWH Snapshot - Channel 73</v>
      </c>
      <c r="C2972" s="1">
        <f t="shared" si="303"/>
        <v>73</v>
      </c>
      <c r="D2972" s="10">
        <f t="shared" si="304"/>
        <v>7256</v>
      </c>
      <c r="E2972" s="1">
        <f t="shared" si="305"/>
        <v>7257</v>
      </c>
      <c r="F2972" s="17">
        <v>5072</v>
      </c>
      <c r="H2972" s="10">
        <f t="shared" si="306"/>
        <v>13216</v>
      </c>
      <c r="I2972" s="11">
        <f t="shared" si="307"/>
        <v>13217</v>
      </c>
      <c r="L2972" s="1" t="s">
        <v>121</v>
      </c>
    </row>
    <row r="2973" spans="1:12" ht="15" hidden="1" customHeight="1" outlineLevel="2" x14ac:dyDescent="0.25">
      <c r="A2973" s="1"/>
      <c r="B2973" s="8" t="str">
        <f t="shared" si="302"/>
        <v>KWH Snapshot - Channel 74</v>
      </c>
      <c r="C2973" s="1">
        <f t="shared" si="303"/>
        <v>74</v>
      </c>
      <c r="D2973" s="10">
        <f t="shared" si="304"/>
        <v>7258</v>
      </c>
      <c r="E2973" s="1">
        <f t="shared" si="305"/>
        <v>7259</v>
      </c>
      <c r="F2973" s="17">
        <v>5073</v>
      </c>
      <c r="H2973" s="10">
        <f t="shared" si="306"/>
        <v>13218</v>
      </c>
      <c r="I2973" s="11">
        <f t="shared" si="307"/>
        <v>13219</v>
      </c>
      <c r="L2973" s="1" t="s">
        <v>121</v>
      </c>
    </row>
    <row r="2974" spans="1:12" ht="15" hidden="1" customHeight="1" outlineLevel="2" x14ac:dyDescent="0.25">
      <c r="A2974" s="1"/>
      <c r="B2974" s="8" t="str">
        <f t="shared" si="302"/>
        <v>KWH Snapshot - Channel 75</v>
      </c>
      <c r="C2974" s="1">
        <f t="shared" si="303"/>
        <v>75</v>
      </c>
      <c r="D2974" s="10">
        <f t="shared" si="304"/>
        <v>7260</v>
      </c>
      <c r="E2974" s="1">
        <f t="shared" si="305"/>
        <v>7261</v>
      </c>
      <c r="F2974" s="17">
        <v>5074</v>
      </c>
      <c r="H2974" s="10">
        <f t="shared" si="306"/>
        <v>13220</v>
      </c>
      <c r="I2974" s="11">
        <f t="shared" si="307"/>
        <v>13221</v>
      </c>
      <c r="L2974" s="1" t="s">
        <v>121</v>
      </c>
    </row>
    <row r="2975" spans="1:12" ht="15" hidden="1" customHeight="1" outlineLevel="2" x14ac:dyDescent="0.25">
      <c r="A2975" s="1"/>
      <c r="B2975" s="8" t="str">
        <f t="shared" si="302"/>
        <v>KWH Snapshot - Channel 76</v>
      </c>
      <c r="C2975" s="1">
        <f t="shared" si="303"/>
        <v>76</v>
      </c>
      <c r="D2975" s="10">
        <f t="shared" si="304"/>
        <v>7262</v>
      </c>
      <c r="E2975" s="1">
        <f t="shared" si="305"/>
        <v>7263</v>
      </c>
      <c r="F2975" s="17">
        <v>5075</v>
      </c>
      <c r="H2975" s="10">
        <f t="shared" si="306"/>
        <v>13222</v>
      </c>
      <c r="I2975" s="11">
        <f t="shared" si="307"/>
        <v>13223</v>
      </c>
      <c r="L2975" s="1" t="s">
        <v>121</v>
      </c>
    </row>
    <row r="2976" spans="1:12" ht="15" hidden="1" customHeight="1" outlineLevel="2" x14ac:dyDescent="0.25">
      <c r="A2976" s="1"/>
      <c r="B2976" s="8" t="str">
        <f t="shared" si="302"/>
        <v>KWH Snapshot - Channel 77</v>
      </c>
      <c r="C2976" s="1">
        <f t="shared" si="303"/>
        <v>77</v>
      </c>
      <c r="D2976" s="10">
        <f t="shared" si="304"/>
        <v>7264</v>
      </c>
      <c r="E2976" s="1">
        <f t="shared" si="305"/>
        <v>7265</v>
      </c>
      <c r="F2976" s="17">
        <v>5076</v>
      </c>
      <c r="H2976" s="10">
        <f t="shared" si="306"/>
        <v>13224</v>
      </c>
      <c r="I2976" s="11">
        <f t="shared" si="307"/>
        <v>13225</v>
      </c>
      <c r="L2976" s="1" t="s">
        <v>121</v>
      </c>
    </row>
    <row r="2977" spans="1:12" ht="15" hidden="1" customHeight="1" outlineLevel="2" x14ac:dyDescent="0.25">
      <c r="A2977" s="1"/>
      <c r="B2977" s="8" t="str">
        <f t="shared" si="302"/>
        <v>KWH Snapshot - Channel 78</v>
      </c>
      <c r="C2977" s="1">
        <f t="shared" si="303"/>
        <v>78</v>
      </c>
      <c r="D2977" s="10">
        <f t="shared" si="304"/>
        <v>7266</v>
      </c>
      <c r="E2977" s="1">
        <f t="shared" si="305"/>
        <v>7267</v>
      </c>
      <c r="F2977" s="17">
        <v>5077</v>
      </c>
      <c r="H2977" s="10">
        <f t="shared" si="306"/>
        <v>13226</v>
      </c>
      <c r="I2977" s="11">
        <f t="shared" si="307"/>
        <v>13227</v>
      </c>
      <c r="L2977" s="1" t="s">
        <v>121</v>
      </c>
    </row>
    <row r="2978" spans="1:12" ht="15" hidden="1" customHeight="1" outlineLevel="2" x14ac:dyDescent="0.25">
      <c r="A2978" s="1"/>
      <c r="B2978" s="8" t="str">
        <f t="shared" si="302"/>
        <v>KWH Snapshot - Channel 79</v>
      </c>
      <c r="C2978" s="1">
        <f t="shared" si="303"/>
        <v>79</v>
      </c>
      <c r="D2978" s="10">
        <f t="shared" si="304"/>
        <v>7268</v>
      </c>
      <c r="E2978" s="1">
        <f t="shared" si="305"/>
        <v>7269</v>
      </c>
      <c r="F2978" s="17">
        <v>5078</v>
      </c>
      <c r="H2978" s="10">
        <f t="shared" si="306"/>
        <v>13228</v>
      </c>
      <c r="I2978" s="11">
        <f t="shared" si="307"/>
        <v>13229</v>
      </c>
      <c r="L2978" s="1" t="s">
        <v>121</v>
      </c>
    </row>
    <row r="2979" spans="1:12" ht="15" hidden="1" customHeight="1" outlineLevel="2" x14ac:dyDescent="0.25">
      <c r="A2979" s="1"/>
      <c r="B2979" s="8" t="str">
        <f t="shared" si="302"/>
        <v>KWH Snapshot - Channel 80</v>
      </c>
      <c r="C2979" s="1">
        <f t="shared" si="303"/>
        <v>80</v>
      </c>
      <c r="D2979" s="10">
        <f t="shared" si="304"/>
        <v>7270</v>
      </c>
      <c r="E2979" s="1">
        <f t="shared" si="305"/>
        <v>7271</v>
      </c>
      <c r="F2979" s="17">
        <v>5079</v>
      </c>
      <c r="H2979" s="10">
        <f t="shared" si="306"/>
        <v>13230</v>
      </c>
      <c r="I2979" s="11">
        <f t="shared" si="307"/>
        <v>13231</v>
      </c>
      <c r="L2979" s="1" t="s">
        <v>121</v>
      </c>
    </row>
    <row r="2980" spans="1:12" ht="15" hidden="1" customHeight="1" outlineLevel="2" x14ac:dyDescent="0.25">
      <c r="A2980" s="1"/>
      <c r="B2980" s="8" t="str">
        <f t="shared" si="302"/>
        <v>KWH Snapshot - Channel 81</v>
      </c>
      <c r="C2980" s="1">
        <f t="shared" si="303"/>
        <v>81</v>
      </c>
      <c r="D2980" s="10">
        <f t="shared" si="304"/>
        <v>7272</v>
      </c>
      <c r="E2980" s="1">
        <f t="shared" si="305"/>
        <v>7273</v>
      </c>
      <c r="F2980" s="17">
        <v>5080</v>
      </c>
      <c r="H2980" s="10">
        <f t="shared" si="306"/>
        <v>13232</v>
      </c>
      <c r="I2980" s="11">
        <f t="shared" si="307"/>
        <v>13233</v>
      </c>
      <c r="L2980" s="1" t="s">
        <v>121</v>
      </c>
    </row>
    <row r="2981" spans="1:12" ht="15" hidden="1" customHeight="1" outlineLevel="2" x14ac:dyDescent="0.25">
      <c r="A2981" s="1"/>
      <c r="B2981" s="8" t="str">
        <f t="shared" si="302"/>
        <v>KWH Snapshot - Channel 82</v>
      </c>
      <c r="C2981" s="1">
        <f t="shared" si="303"/>
        <v>82</v>
      </c>
      <c r="D2981" s="10">
        <f t="shared" si="304"/>
        <v>7274</v>
      </c>
      <c r="E2981" s="1">
        <f t="shared" si="305"/>
        <v>7275</v>
      </c>
      <c r="F2981" s="17">
        <v>5081</v>
      </c>
      <c r="H2981" s="10">
        <f t="shared" si="306"/>
        <v>13234</v>
      </c>
      <c r="I2981" s="11">
        <f t="shared" si="307"/>
        <v>13235</v>
      </c>
      <c r="L2981" s="1" t="s">
        <v>121</v>
      </c>
    </row>
    <row r="2982" spans="1:12" ht="15" hidden="1" customHeight="1" outlineLevel="2" x14ac:dyDescent="0.25">
      <c r="A2982" s="1"/>
      <c r="B2982" s="8" t="str">
        <f t="shared" si="302"/>
        <v>KWH Snapshot - Channel 83</v>
      </c>
      <c r="C2982" s="1">
        <f t="shared" si="303"/>
        <v>83</v>
      </c>
      <c r="D2982" s="10">
        <f t="shared" si="304"/>
        <v>7276</v>
      </c>
      <c r="E2982" s="1">
        <f t="shared" si="305"/>
        <v>7277</v>
      </c>
      <c r="F2982" s="17">
        <v>5082</v>
      </c>
      <c r="H2982" s="10">
        <f t="shared" si="306"/>
        <v>13236</v>
      </c>
      <c r="I2982" s="11">
        <f t="shared" si="307"/>
        <v>13237</v>
      </c>
      <c r="L2982" s="1" t="s">
        <v>121</v>
      </c>
    </row>
    <row r="2983" spans="1:12" ht="15" hidden="1" customHeight="1" outlineLevel="2" x14ac:dyDescent="0.25">
      <c r="A2983" s="1"/>
      <c r="B2983" s="8" t="str">
        <f t="shared" si="302"/>
        <v>KWH Snapshot - Channel 84</v>
      </c>
      <c r="C2983" s="1">
        <f t="shared" si="303"/>
        <v>84</v>
      </c>
      <c r="D2983" s="10">
        <f t="shared" si="304"/>
        <v>7278</v>
      </c>
      <c r="E2983" s="1">
        <f t="shared" si="305"/>
        <v>7279</v>
      </c>
      <c r="F2983" s="17">
        <v>5083</v>
      </c>
      <c r="H2983" s="10">
        <f t="shared" si="306"/>
        <v>13238</v>
      </c>
      <c r="I2983" s="11">
        <f t="shared" si="307"/>
        <v>13239</v>
      </c>
      <c r="L2983" s="1" t="s">
        <v>121</v>
      </c>
    </row>
    <row r="2984" spans="1:12" ht="15" hidden="1" customHeight="1" outlineLevel="2" x14ac:dyDescent="0.25">
      <c r="A2984" s="1"/>
      <c r="B2984" s="8" t="str">
        <f t="shared" si="302"/>
        <v>KWH Snapshot - Channel 85</v>
      </c>
      <c r="C2984" s="1">
        <f t="shared" si="303"/>
        <v>85</v>
      </c>
      <c r="D2984" s="10">
        <f t="shared" si="304"/>
        <v>7280</v>
      </c>
      <c r="E2984" s="1">
        <f t="shared" si="305"/>
        <v>7281</v>
      </c>
      <c r="F2984" s="17">
        <v>5084</v>
      </c>
      <c r="H2984" s="10">
        <f t="shared" si="306"/>
        <v>13240</v>
      </c>
      <c r="I2984" s="11">
        <f t="shared" si="307"/>
        <v>13241</v>
      </c>
      <c r="L2984" s="1" t="s">
        <v>121</v>
      </c>
    </row>
    <row r="2985" spans="1:12" ht="15" hidden="1" customHeight="1" outlineLevel="2" x14ac:dyDescent="0.25">
      <c r="A2985" s="1"/>
      <c r="B2985" s="8" t="str">
        <f t="shared" si="302"/>
        <v>KWH Snapshot - Channel 86</v>
      </c>
      <c r="C2985" s="1">
        <f t="shared" si="303"/>
        <v>86</v>
      </c>
      <c r="D2985" s="10">
        <f t="shared" si="304"/>
        <v>7282</v>
      </c>
      <c r="E2985" s="1">
        <f t="shared" si="305"/>
        <v>7283</v>
      </c>
      <c r="F2985" s="17">
        <v>5085</v>
      </c>
      <c r="H2985" s="10">
        <f t="shared" si="306"/>
        <v>13242</v>
      </c>
      <c r="I2985" s="11">
        <f t="shared" si="307"/>
        <v>13243</v>
      </c>
      <c r="L2985" s="1" t="s">
        <v>121</v>
      </c>
    </row>
    <row r="2986" spans="1:12" ht="15" hidden="1" customHeight="1" outlineLevel="2" x14ac:dyDescent="0.25">
      <c r="A2986" s="1"/>
      <c r="B2986" s="8" t="str">
        <f t="shared" si="302"/>
        <v>KWH Snapshot - Channel 87</v>
      </c>
      <c r="C2986" s="1">
        <f t="shared" si="303"/>
        <v>87</v>
      </c>
      <c r="D2986" s="10">
        <f t="shared" si="304"/>
        <v>7284</v>
      </c>
      <c r="E2986" s="1">
        <f t="shared" si="305"/>
        <v>7285</v>
      </c>
      <c r="F2986" s="17">
        <v>5086</v>
      </c>
      <c r="H2986" s="10">
        <f t="shared" si="306"/>
        <v>13244</v>
      </c>
      <c r="I2986" s="11">
        <f t="shared" si="307"/>
        <v>13245</v>
      </c>
      <c r="L2986" s="1" t="s">
        <v>121</v>
      </c>
    </row>
    <row r="2987" spans="1:12" ht="15" hidden="1" customHeight="1" outlineLevel="2" x14ac:dyDescent="0.25">
      <c r="A2987" s="1"/>
      <c r="B2987" s="8" t="str">
        <f t="shared" si="302"/>
        <v>KWH Snapshot - Channel 88</v>
      </c>
      <c r="C2987" s="1">
        <f t="shared" si="303"/>
        <v>88</v>
      </c>
      <c r="D2987" s="10">
        <f t="shared" si="304"/>
        <v>7286</v>
      </c>
      <c r="E2987" s="1">
        <f t="shared" si="305"/>
        <v>7287</v>
      </c>
      <c r="F2987" s="17">
        <v>5087</v>
      </c>
      <c r="H2987" s="10">
        <f t="shared" si="306"/>
        <v>13246</v>
      </c>
      <c r="I2987" s="11">
        <f t="shared" si="307"/>
        <v>13247</v>
      </c>
      <c r="L2987" s="1" t="s">
        <v>121</v>
      </c>
    </row>
    <row r="2988" spans="1:12" ht="15" hidden="1" customHeight="1" outlineLevel="2" x14ac:dyDescent="0.25">
      <c r="A2988" s="1"/>
      <c r="B2988" s="8" t="str">
        <f t="shared" si="302"/>
        <v>KWH Snapshot - Channel 89</v>
      </c>
      <c r="C2988" s="1">
        <f t="shared" si="303"/>
        <v>89</v>
      </c>
      <c r="D2988" s="10">
        <f t="shared" si="304"/>
        <v>7288</v>
      </c>
      <c r="E2988" s="1">
        <f t="shared" si="305"/>
        <v>7289</v>
      </c>
      <c r="F2988" s="17">
        <v>5088</v>
      </c>
      <c r="H2988" s="10">
        <f t="shared" si="306"/>
        <v>13248</v>
      </c>
      <c r="I2988" s="11">
        <f t="shared" si="307"/>
        <v>13249</v>
      </c>
      <c r="L2988" s="1" t="s">
        <v>121</v>
      </c>
    </row>
    <row r="2989" spans="1:12" ht="15.75" hidden="1" customHeight="1" outlineLevel="2" x14ac:dyDescent="0.25">
      <c r="B2989" s="8" t="str">
        <f t="shared" si="302"/>
        <v>KWH Snapshot - Channel 90</v>
      </c>
      <c r="C2989" s="1">
        <f t="shared" si="303"/>
        <v>90</v>
      </c>
      <c r="D2989" s="10">
        <f t="shared" si="304"/>
        <v>7290</v>
      </c>
      <c r="E2989" s="1">
        <f t="shared" si="305"/>
        <v>7291</v>
      </c>
      <c r="F2989" s="17">
        <v>5089</v>
      </c>
      <c r="H2989" s="10">
        <f t="shared" si="306"/>
        <v>13250</v>
      </c>
      <c r="I2989" s="11">
        <f t="shared" si="307"/>
        <v>13251</v>
      </c>
      <c r="L2989" s="1" t="s">
        <v>121</v>
      </c>
    </row>
    <row r="2990" spans="1:12" ht="15.75" hidden="1" customHeight="1" outlineLevel="2" x14ac:dyDescent="0.25">
      <c r="B2990" s="8" t="str">
        <f t="shared" si="302"/>
        <v>KWH Snapshot - Channel 91</v>
      </c>
      <c r="C2990" s="1">
        <f t="shared" si="303"/>
        <v>91</v>
      </c>
      <c r="D2990" s="10">
        <f t="shared" si="304"/>
        <v>7292</v>
      </c>
      <c r="E2990" s="1">
        <f t="shared" si="305"/>
        <v>7293</v>
      </c>
      <c r="F2990" s="17">
        <v>5090</v>
      </c>
      <c r="H2990" s="10">
        <f t="shared" si="306"/>
        <v>13252</v>
      </c>
      <c r="I2990" s="11">
        <f t="shared" si="307"/>
        <v>13253</v>
      </c>
      <c r="L2990" s="1" t="s">
        <v>121</v>
      </c>
    </row>
    <row r="2991" spans="1:12" ht="15.75" hidden="1" customHeight="1" outlineLevel="2" x14ac:dyDescent="0.25">
      <c r="B2991" s="8" t="str">
        <f t="shared" si="302"/>
        <v>KWH Snapshot - Channel 92</v>
      </c>
      <c r="C2991" s="1">
        <f t="shared" si="303"/>
        <v>92</v>
      </c>
      <c r="D2991" s="10">
        <f t="shared" si="304"/>
        <v>7294</v>
      </c>
      <c r="E2991" s="1">
        <f t="shared" si="305"/>
        <v>7295</v>
      </c>
      <c r="F2991" s="17">
        <v>5091</v>
      </c>
      <c r="H2991" s="10">
        <f t="shared" si="306"/>
        <v>13254</v>
      </c>
      <c r="I2991" s="11">
        <f t="shared" si="307"/>
        <v>13255</v>
      </c>
      <c r="L2991" s="1" t="s">
        <v>121</v>
      </c>
    </row>
    <row r="2992" spans="1:12" ht="15.75" hidden="1" customHeight="1" outlineLevel="2" x14ac:dyDescent="0.25">
      <c r="B2992" s="8" t="str">
        <f t="shared" si="302"/>
        <v>KWH Snapshot - Channel 93</v>
      </c>
      <c r="C2992" s="1">
        <f t="shared" si="303"/>
        <v>93</v>
      </c>
      <c r="D2992" s="10">
        <f t="shared" si="304"/>
        <v>7296</v>
      </c>
      <c r="E2992" s="1">
        <f t="shared" si="305"/>
        <v>7297</v>
      </c>
      <c r="F2992" s="17">
        <v>5092</v>
      </c>
      <c r="H2992" s="10">
        <f t="shared" si="306"/>
        <v>13256</v>
      </c>
      <c r="I2992" s="11">
        <f t="shared" si="307"/>
        <v>13257</v>
      </c>
      <c r="L2992" s="1" t="s">
        <v>121</v>
      </c>
    </row>
    <row r="2993" spans="1:16" ht="15.75" hidden="1" customHeight="1" outlineLevel="2" x14ac:dyDescent="0.25">
      <c r="B2993" s="8" t="str">
        <f t="shared" si="302"/>
        <v>KWH Snapshot - Channel 94</v>
      </c>
      <c r="C2993" s="1">
        <f t="shared" si="303"/>
        <v>94</v>
      </c>
      <c r="D2993" s="10">
        <f t="shared" si="304"/>
        <v>7298</v>
      </c>
      <c r="E2993" s="1">
        <f t="shared" si="305"/>
        <v>7299</v>
      </c>
      <c r="F2993" s="17">
        <v>5093</v>
      </c>
      <c r="H2993" s="10">
        <f t="shared" si="306"/>
        <v>13258</v>
      </c>
      <c r="I2993" s="11">
        <f t="shared" si="307"/>
        <v>13259</v>
      </c>
      <c r="L2993" s="1" t="s">
        <v>121</v>
      </c>
    </row>
    <row r="2994" spans="1:16" ht="15.75" hidden="1" customHeight="1" outlineLevel="2" x14ac:dyDescent="0.25">
      <c r="B2994" s="8" t="str">
        <f t="shared" si="302"/>
        <v>KWH Snapshot - Channel 95</v>
      </c>
      <c r="C2994" s="1">
        <f t="shared" si="303"/>
        <v>95</v>
      </c>
      <c r="D2994" s="10">
        <f t="shared" si="304"/>
        <v>7300</v>
      </c>
      <c r="E2994" s="1">
        <f t="shared" si="305"/>
        <v>7301</v>
      </c>
      <c r="F2994" s="17">
        <v>5094</v>
      </c>
      <c r="H2994" s="10">
        <f t="shared" si="306"/>
        <v>13260</v>
      </c>
      <c r="I2994" s="11">
        <f t="shared" si="307"/>
        <v>13261</v>
      </c>
      <c r="L2994" s="1" t="s">
        <v>121</v>
      </c>
    </row>
    <row r="2995" spans="1:16" ht="15.75" hidden="1" customHeight="1" outlineLevel="2" x14ac:dyDescent="0.25">
      <c r="B2995" s="8" t="str">
        <f t="shared" si="302"/>
        <v>KWH Snapshot - Channel 96</v>
      </c>
      <c r="C2995" s="1">
        <f t="shared" si="303"/>
        <v>96</v>
      </c>
      <c r="D2995" s="10">
        <f t="shared" si="304"/>
        <v>7302</v>
      </c>
      <c r="E2995" s="1">
        <f t="shared" si="305"/>
        <v>7303</v>
      </c>
      <c r="F2995" s="17">
        <v>5095</v>
      </c>
      <c r="H2995" s="10">
        <f t="shared" si="306"/>
        <v>13262</v>
      </c>
      <c r="I2995" s="11">
        <f t="shared" si="307"/>
        <v>13263</v>
      </c>
      <c r="L2995" s="1" t="s">
        <v>121</v>
      </c>
    </row>
    <row r="2996" spans="1:16" outlineLevel="1" collapsed="1" x14ac:dyDescent="0.25"/>
    <row r="2997" spans="1:16" s="9" customFormat="1" outlineLevel="1" x14ac:dyDescent="0.25">
      <c r="A2997" s="7"/>
      <c r="B2997" s="8" t="s">
        <v>192</v>
      </c>
      <c r="C2997" s="8"/>
      <c r="D2997" s="10">
        <f>E2899+1</f>
        <v>7304</v>
      </c>
      <c r="E2997" s="1">
        <f>D3093</f>
        <v>7399</v>
      </c>
      <c r="F2997" s="17">
        <v>-3</v>
      </c>
      <c r="G2997" s="11" t="s">
        <v>219</v>
      </c>
      <c r="H2997" s="10">
        <f>I2995+1</f>
        <v>13264</v>
      </c>
      <c r="I2997" s="11">
        <f>I3093</f>
        <v>13455</v>
      </c>
      <c r="J2997" s="1"/>
      <c r="K2997" s="11"/>
      <c r="L2997" s="1" t="s">
        <v>121</v>
      </c>
      <c r="M2997" s="1"/>
      <c r="N2997" s="1"/>
      <c r="O2997" s="1"/>
      <c r="P2997" s="8">
        <f>32767*10^(-3)</f>
        <v>32.767000000000003</v>
      </c>
    </row>
    <row r="2998" spans="1:16" ht="15.75" hidden="1" customHeight="1" outlineLevel="2" x14ac:dyDescent="0.25">
      <c r="B2998" s="8" t="str">
        <f>CONCATENATE("Crest Factor - Channel ",C2998)</f>
        <v>Crest Factor - Channel 1</v>
      </c>
      <c r="C2998" s="1">
        <v>1</v>
      </c>
      <c r="D2998" s="10">
        <f>D2997</f>
        <v>7304</v>
      </c>
      <c r="F2998" s="17">
        <v>-3</v>
      </c>
      <c r="G2998" s="11" t="s">
        <v>219</v>
      </c>
      <c r="H2998" s="10">
        <f>H2997</f>
        <v>13264</v>
      </c>
      <c r="I2998" s="11">
        <f>+H2998+1</f>
        <v>13265</v>
      </c>
      <c r="L2998" s="1" t="s">
        <v>121</v>
      </c>
    </row>
    <row r="2999" spans="1:16" ht="15.75" hidden="1" customHeight="1" outlineLevel="2" x14ac:dyDescent="0.25">
      <c r="B2999" s="8" t="str">
        <f t="shared" ref="B2999:B3062" si="308">CONCATENATE("Crest Factor - Channel ",C2999)</f>
        <v>Crest Factor - Channel 2</v>
      </c>
      <c r="C2999" s="1">
        <f t="shared" ref="C2999:C3030" si="309">C2998+1</f>
        <v>2</v>
      </c>
      <c r="D2999" s="10">
        <f t="shared" ref="D2999:D3030" si="310">D2998+1</f>
        <v>7305</v>
      </c>
      <c r="F2999" s="17">
        <v>-3</v>
      </c>
      <c r="G2999" s="11" t="s">
        <v>219</v>
      </c>
      <c r="H2999" s="10">
        <f>I2998+1</f>
        <v>13266</v>
      </c>
      <c r="I2999" s="11">
        <f>+H2999+1</f>
        <v>13267</v>
      </c>
      <c r="L2999" s="1" t="s">
        <v>121</v>
      </c>
    </row>
    <row r="3000" spans="1:16" ht="15.75" hidden="1" customHeight="1" outlineLevel="2" x14ac:dyDescent="0.25">
      <c r="B3000" s="8" t="str">
        <f t="shared" si="308"/>
        <v>Crest Factor - Channel 3</v>
      </c>
      <c r="C3000" s="1">
        <f t="shared" si="309"/>
        <v>3</v>
      </c>
      <c r="D3000" s="10">
        <f t="shared" si="310"/>
        <v>7306</v>
      </c>
      <c r="F3000" s="17">
        <v>-3</v>
      </c>
      <c r="G3000" s="11" t="s">
        <v>219</v>
      </c>
      <c r="H3000" s="10">
        <f t="shared" ref="H3000:H3063" si="311">I2999+1</f>
        <v>13268</v>
      </c>
      <c r="I3000" s="11">
        <f t="shared" ref="I3000:I3063" si="312">+H3000+1</f>
        <v>13269</v>
      </c>
      <c r="L3000" s="1" t="s">
        <v>121</v>
      </c>
    </row>
    <row r="3001" spans="1:16" ht="15.75" hidden="1" customHeight="1" outlineLevel="2" x14ac:dyDescent="0.25">
      <c r="B3001" s="8" t="str">
        <f t="shared" si="308"/>
        <v>Crest Factor - Channel 4</v>
      </c>
      <c r="C3001" s="1">
        <f t="shared" si="309"/>
        <v>4</v>
      </c>
      <c r="D3001" s="10">
        <f t="shared" si="310"/>
        <v>7307</v>
      </c>
      <c r="F3001" s="17">
        <v>-3</v>
      </c>
      <c r="G3001" s="11" t="s">
        <v>219</v>
      </c>
      <c r="H3001" s="10">
        <f t="shared" si="311"/>
        <v>13270</v>
      </c>
      <c r="I3001" s="11">
        <f t="shared" si="312"/>
        <v>13271</v>
      </c>
      <c r="L3001" s="1" t="s">
        <v>121</v>
      </c>
    </row>
    <row r="3002" spans="1:16" ht="15.75" hidden="1" customHeight="1" outlineLevel="2" x14ac:dyDescent="0.25">
      <c r="B3002" s="8" t="str">
        <f t="shared" si="308"/>
        <v>Crest Factor - Channel 5</v>
      </c>
      <c r="C3002" s="1">
        <f t="shared" si="309"/>
        <v>5</v>
      </c>
      <c r="D3002" s="10">
        <f t="shared" si="310"/>
        <v>7308</v>
      </c>
      <c r="F3002" s="17">
        <v>-3</v>
      </c>
      <c r="G3002" s="11" t="s">
        <v>219</v>
      </c>
      <c r="H3002" s="10">
        <f t="shared" si="311"/>
        <v>13272</v>
      </c>
      <c r="I3002" s="11">
        <f t="shared" si="312"/>
        <v>13273</v>
      </c>
      <c r="L3002" s="1" t="s">
        <v>121</v>
      </c>
    </row>
    <row r="3003" spans="1:16" ht="15.75" hidden="1" customHeight="1" outlineLevel="2" x14ac:dyDescent="0.25">
      <c r="B3003" s="8" t="str">
        <f t="shared" si="308"/>
        <v>Crest Factor - Channel 6</v>
      </c>
      <c r="C3003" s="1">
        <f t="shared" si="309"/>
        <v>6</v>
      </c>
      <c r="D3003" s="10">
        <f t="shared" si="310"/>
        <v>7309</v>
      </c>
      <c r="F3003" s="17">
        <v>-3</v>
      </c>
      <c r="G3003" s="11" t="s">
        <v>219</v>
      </c>
      <c r="H3003" s="10">
        <f t="shared" si="311"/>
        <v>13274</v>
      </c>
      <c r="I3003" s="11">
        <f t="shared" si="312"/>
        <v>13275</v>
      </c>
      <c r="L3003" s="1" t="s">
        <v>121</v>
      </c>
    </row>
    <row r="3004" spans="1:16" ht="15.75" hidden="1" customHeight="1" outlineLevel="2" x14ac:dyDescent="0.25">
      <c r="B3004" s="8" t="str">
        <f t="shared" si="308"/>
        <v>Crest Factor - Channel 7</v>
      </c>
      <c r="C3004" s="1">
        <f t="shared" si="309"/>
        <v>7</v>
      </c>
      <c r="D3004" s="10">
        <f t="shared" si="310"/>
        <v>7310</v>
      </c>
      <c r="F3004" s="17">
        <v>-3</v>
      </c>
      <c r="G3004" s="11" t="s">
        <v>219</v>
      </c>
      <c r="H3004" s="10">
        <f t="shared" si="311"/>
        <v>13276</v>
      </c>
      <c r="I3004" s="11">
        <f t="shared" si="312"/>
        <v>13277</v>
      </c>
      <c r="L3004" s="1" t="s">
        <v>121</v>
      </c>
    </row>
    <row r="3005" spans="1:16" ht="15.75" hidden="1" customHeight="1" outlineLevel="2" x14ac:dyDescent="0.25">
      <c r="B3005" s="8" t="str">
        <f t="shared" si="308"/>
        <v>Crest Factor - Channel 8</v>
      </c>
      <c r="C3005" s="1">
        <f t="shared" si="309"/>
        <v>8</v>
      </c>
      <c r="D3005" s="10">
        <f t="shared" si="310"/>
        <v>7311</v>
      </c>
      <c r="F3005" s="17">
        <v>-3</v>
      </c>
      <c r="G3005" s="11" t="s">
        <v>219</v>
      </c>
      <c r="H3005" s="10">
        <f t="shared" si="311"/>
        <v>13278</v>
      </c>
      <c r="I3005" s="11">
        <f t="shared" si="312"/>
        <v>13279</v>
      </c>
      <c r="L3005" s="1" t="s">
        <v>121</v>
      </c>
    </row>
    <row r="3006" spans="1:16" ht="15.75" hidden="1" customHeight="1" outlineLevel="2" x14ac:dyDescent="0.25">
      <c r="B3006" s="8" t="str">
        <f t="shared" si="308"/>
        <v>Crest Factor - Channel 9</v>
      </c>
      <c r="C3006" s="1">
        <f t="shared" si="309"/>
        <v>9</v>
      </c>
      <c r="D3006" s="10">
        <f t="shared" si="310"/>
        <v>7312</v>
      </c>
      <c r="F3006" s="17">
        <v>-3</v>
      </c>
      <c r="G3006" s="11" t="s">
        <v>219</v>
      </c>
      <c r="H3006" s="10">
        <f t="shared" si="311"/>
        <v>13280</v>
      </c>
      <c r="I3006" s="11">
        <f t="shared" si="312"/>
        <v>13281</v>
      </c>
      <c r="L3006" s="1" t="s">
        <v>121</v>
      </c>
    </row>
    <row r="3007" spans="1:16" ht="15" hidden="1" customHeight="1" outlineLevel="2" x14ac:dyDescent="0.25">
      <c r="A3007" s="1"/>
      <c r="B3007" s="8" t="str">
        <f t="shared" si="308"/>
        <v>Crest Factor - Channel 10</v>
      </c>
      <c r="C3007" s="1">
        <f t="shared" si="309"/>
        <v>10</v>
      </c>
      <c r="D3007" s="10">
        <f t="shared" si="310"/>
        <v>7313</v>
      </c>
      <c r="F3007" s="17">
        <v>-3</v>
      </c>
      <c r="G3007" s="11" t="s">
        <v>219</v>
      </c>
      <c r="H3007" s="10">
        <f t="shared" si="311"/>
        <v>13282</v>
      </c>
      <c r="I3007" s="11">
        <f t="shared" si="312"/>
        <v>13283</v>
      </c>
      <c r="L3007" s="1" t="s">
        <v>121</v>
      </c>
    </row>
    <row r="3008" spans="1:16" ht="15" hidden="1" customHeight="1" outlineLevel="2" x14ac:dyDescent="0.25">
      <c r="A3008" s="1"/>
      <c r="B3008" s="8" t="str">
        <f t="shared" si="308"/>
        <v>Crest Factor - Channel 11</v>
      </c>
      <c r="C3008" s="1">
        <f t="shared" si="309"/>
        <v>11</v>
      </c>
      <c r="D3008" s="10">
        <f t="shared" si="310"/>
        <v>7314</v>
      </c>
      <c r="F3008" s="17">
        <v>-3</v>
      </c>
      <c r="G3008" s="11" t="s">
        <v>219</v>
      </c>
      <c r="H3008" s="10">
        <f t="shared" si="311"/>
        <v>13284</v>
      </c>
      <c r="I3008" s="11">
        <f t="shared" si="312"/>
        <v>13285</v>
      </c>
      <c r="L3008" s="1" t="s">
        <v>121</v>
      </c>
    </row>
    <row r="3009" spans="1:12" ht="15" hidden="1" customHeight="1" outlineLevel="2" x14ac:dyDescent="0.25">
      <c r="A3009" s="1"/>
      <c r="B3009" s="8" t="str">
        <f t="shared" si="308"/>
        <v>Crest Factor - Channel 12</v>
      </c>
      <c r="C3009" s="1">
        <f t="shared" si="309"/>
        <v>12</v>
      </c>
      <c r="D3009" s="10">
        <f t="shared" si="310"/>
        <v>7315</v>
      </c>
      <c r="F3009" s="17">
        <v>-3</v>
      </c>
      <c r="G3009" s="11" t="s">
        <v>219</v>
      </c>
      <c r="H3009" s="10">
        <f t="shared" si="311"/>
        <v>13286</v>
      </c>
      <c r="I3009" s="11">
        <f t="shared" si="312"/>
        <v>13287</v>
      </c>
      <c r="L3009" s="1" t="s">
        <v>121</v>
      </c>
    </row>
    <row r="3010" spans="1:12" ht="15" hidden="1" customHeight="1" outlineLevel="2" x14ac:dyDescent="0.25">
      <c r="A3010" s="1"/>
      <c r="B3010" s="8" t="str">
        <f t="shared" si="308"/>
        <v>Crest Factor - Channel 13</v>
      </c>
      <c r="C3010" s="1">
        <f t="shared" si="309"/>
        <v>13</v>
      </c>
      <c r="D3010" s="10">
        <f t="shared" si="310"/>
        <v>7316</v>
      </c>
      <c r="F3010" s="17">
        <v>-3</v>
      </c>
      <c r="G3010" s="11" t="s">
        <v>219</v>
      </c>
      <c r="H3010" s="10">
        <f t="shared" si="311"/>
        <v>13288</v>
      </c>
      <c r="I3010" s="11">
        <f t="shared" si="312"/>
        <v>13289</v>
      </c>
      <c r="L3010" s="1" t="s">
        <v>121</v>
      </c>
    </row>
    <row r="3011" spans="1:12" ht="15" hidden="1" customHeight="1" outlineLevel="2" x14ac:dyDescent="0.25">
      <c r="A3011" s="1"/>
      <c r="B3011" s="8" t="str">
        <f t="shared" si="308"/>
        <v>Crest Factor - Channel 14</v>
      </c>
      <c r="C3011" s="1">
        <f t="shared" si="309"/>
        <v>14</v>
      </c>
      <c r="D3011" s="10">
        <f t="shared" si="310"/>
        <v>7317</v>
      </c>
      <c r="F3011" s="17">
        <v>-3</v>
      </c>
      <c r="G3011" s="11" t="s">
        <v>219</v>
      </c>
      <c r="H3011" s="10">
        <f t="shared" si="311"/>
        <v>13290</v>
      </c>
      <c r="I3011" s="11">
        <f t="shared" si="312"/>
        <v>13291</v>
      </c>
      <c r="L3011" s="1" t="s">
        <v>121</v>
      </c>
    </row>
    <row r="3012" spans="1:12" ht="15" hidden="1" customHeight="1" outlineLevel="2" x14ac:dyDescent="0.25">
      <c r="A3012" s="1"/>
      <c r="B3012" s="8" t="str">
        <f t="shared" si="308"/>
        <v>Crest Factor - Channel 15</v>
      </c>
      <c r="C3012" s="1">
        <f t="shared" si="309"/>
        <v>15</v>
      </c>
      <c r="D3012" s="10">
        <f t="shared" si="310"/>
        <v>7318</v>
      </c>
      <c r="F3012" s="17">
        <v>-3</v>
      </c>
      <c r="G3012" s="11" t="s">
        <v>219</v>
      </c>
      <c r="H3012" s="10">
        <f t="shared" si="311"/>
        <v>13292</v>
      </c>
      <c r="I3012" s="11">
        <f t="shared" si="312"/>
        <v>13293</v>
      </c>
      <c r="L3012" s="1" t="s">
        <v>121</v>
      </c>
    </row>
    <row r="3013" spans="1:12" ht="15" hidden="1" customHeight="1" outlineLevel="2" x14ac:dyDescent="0.25">
      <c r="A3013" s="1"/>
      <c r="B3013" s="8" t="str">
        <f t="shared" si="308"/>
        <v>Crest Factor - Channel 16</v>
      </c>
      <c r="C3013" s="1">
        <f t="shared" si="309"/>
        <v>16</v>
      </c>
      <c r="D3013" s="10">
        <f t="shared" si="310"/>
        <v>7319</v>
      </c>
      <c r="F3013" s="17">
        <v>-3</v>
      </c>
      <c r="G3013" s="11" t="s">
        <v>219</v>
      </c>
      <c r="H3013" s="10">
        <f t="shared" si="311"/>
        <v>13294</v>
      </c>
      <c r="I3013" s="11">
        <f t="shared" si="312"/>
        <v>13295</v>
      </c>
      <c r="L3013" s="1" t="s">
        <v>121</v>
      </c>
    </row>
    <row r="3014" spans="1:12" ht="15" hidden="1" customHeight="1" outlineLevel="2" x14ac:dyDescent="0.25">
      <c r="A3014" s="1"/>
      <c r="B3014" s="8" t="str">
        <f t="shared" si="308"/>
        <v>Crest Factor - Channel 17</v>
      </c>
      <c r="C3014" s="1">
        <f t="shared" si="309"/>
        <v>17</v>
      </c>
      <c r="D3014" s="10">
        <f t="shared" si="310"/>
        <v>7320</v>
      </c>
      <c r="F3014" s="17">
        <v>-3</v>
      </c>
      <c r="G3014" s="11" t="s">
        <v>219</v>
      </c>
      <c r="H3014" s="10">
        <f t="shared" si="311"/>
        <v>13296</v>
      </c>
      <c r="I3014" s="11">
        <f t="shared" si="312"/>
        <v>13297</v>
      </c>
      <c r="L3014" s="1" t="s">
        <v>121</v>
      </c>
    </row>
    <row r="3015" spans="1:12" ht="15" hidden="1" customHeight="1" outlineLevel="2" x14ac:dyDescent="0.25">
      <c r="A3015" s="1"/>
      <c r="B3015" s="8" t="str">
        <f t="shared" si="308"/>
        <v>Crest Factor - Channel 18</v>
      </c>
      <c r="C3015" s="1">
        <f t="shared" si="309"/>
        <v>18</v>
      </c>
      <c r="D3015" s="10">
        <f t="shared" si="310"/>
        <v>7321</v>
      </c>
      <c r="F3015" s="17">
        <v>-3</v>
      </c>
      <c r="G3015" s="11" t="s">
        <v>219</v>
      </c>
      <c r="H3015" s="10">
        <f t="shared" si="311"/>
        <v>13298</v>
      </c>
      <c r="I3015" s="11">
        <f t="shared" si="312"/>
        <v>13299</v>
      </c>
      <c r="L3015" s="1" t="s">
        <v>121</v>
      </c>
    </row>
    <row r="3016" spans="1:12" ht="15" hidden="1" customHeight="1" outlineLevel="2" x14ac:dyDescent="0.25">
      <c r="A3016" s="1"/>
      <c r="B3016" s="8" t="str">
        <f t="shared" si="308"/>
        <v>Crest Factor - Channel 19</v>
      </c>
      <c r="C3016" s="1">
        <f t="shared" si="309"/>
        <v>19</v>
      </c>
      <c r="D3016" s="10">
        <f t="shared" si="310"/>
        <v>7322</v>
      </c>
      <c r="F3016" s="17">
        <v>-3</v>
      </c>
      <c r="G3016" s="11" t="s">
        <v>219</v>
      </c>
      <c r="H3016" s="10">
        <f t="shared" si="311"/>
        <v>13300</v>
      </c>
      <c r="I3016" s="11">
        <f t="shared" si="312"/>
        <v>13301</v>
      </c>
      <c r="L3016" s="1" t="s">
        <v>121</v>
      </c>
    </row>
    <row r="3017" spans="1:12" ht="15" hidden="1" customHeight="1" outlineLevel="2" x14ac:dyDescent="0.25">
      <c r="A3017" s="1"/>
      <c r="B3017" s="8" t="str">
        <f t="shared" si="308"/>
        <v>Crest Factor - Channel 20</v>
      </c>
      <c r="C3017" s="1">
        <f t="shared" si="309"/>
        <v>20</v>
      </c>
      <c r="D3017" s="10">
        <f t="shared" si="310"/>
        <v>7323</v>
      </c>
      <c r="F3017" s="17">
        <v>-3</v>
      </c>
      <c r="G3017" s="11" t="s">
        <v>219</v>
      </c>
      <c r="H3017" s="10">
        <f t="shared" si="311"/>
        <v>13302</v>
      </c>
      <c r="I3017" s="11">
        <f t="shared" si="312"/>
        <v>13303</v>
      </c>
      <c r="L3017" s="1" t="s">
        <v>121</v>
      </c>
    </row>
    <row r="3018" spans="1:12" ht="15" hidden="1" customHeight="1" outlineLevel="2" x14ac:dyDescent="0.25">
      <c r="A3018" s="1"/>
      <c r="B3018" s="8" t="str">
        <f t="shared" si="308"/>
        <v>Crest Factor - Channel 21</v>
      </c>
      <c r="C3018" s="1">
        <f t="shared" si="309"/>
        <v>21</v>
      </c>
      <c r="D3018" s="10">
        <f t="shared" si="310"/>
        <v>7324</v>
      </c>
      <c r="F3018" s="17">
        <v>-3</v>
      </c>
      <c r="G3018" s="11" t="s">
        <v>219</v>
      </c>
      <c r="H3018" s="10">
        <f t="shared" si="311"/>
        <v>13304</v>
      </c>
      <c r="I3018" s="11">
        <f t="shared" si="312"/>
        <v>13305</v>
      </c>
      <c r="L3018" s="1" t="s">
        <v>121</v>
      </c>
    </row>
    <row r="3019" spans="1:12" ht="15" hidden="1" customHeight="1" outlineLevel="2" x14ac:dyDescent="0.25">
      <c r="A3019" s="1"/>
      <c r="B3019" s="8" t="str">
        <f t="shared" si="308"/>
        <v>Crest Factor - Channel 22</v>
      </c>
      <c r="C3019" s="1">
        <f t="shared" si="309"/>
        <v>22</v>
      </c>
      <c r="D3019" s="10">
        <f t="shared" si="310"/>
        <v>7325</v>
      </c>
      <c r="F3019" s="17">
        <v>-3</v>
      </c>
      <c r="G3019" s="11" t="s">
        <v>219</v>
      </c>
      <c r="H3019" s="10">
        <f t="shared" si="311"/>
        <v>13306</v>
      </c>
      <c r="I3019" s="11">
        <f t="shared" si="312"/>
        <v>13307</v>
      </c>
      <c r="L3019" s="1" t="s">
        <v>121</v>
      </c>
    </row>
    <row r="3020" spans="1:12" ht="15" hidden="1" customHeight="1" outlineLevel="2" x14ac:dyDescent="0.25">
      <c r="A3020" s="1"/>
      <c r="B3020" s="8" t="str">
        <f t="shared" si="308"/>
        <v>Crest Factor - Channel 23</v>
      </c>
      <c r="C3020" s="1">
        <f t="shared" si="309"/>
        <v>23</v>
      </c>
      <c r="D3020" s="10">
        <f t="shared" si="310"/>
        <v>7326</v>
      </c>
      <c r="F3020" s="17">
        <v>-3</v>
      </c>
      <c r="G3020" s="11" t="s">
        <v>219</v>
      </c>
      <c r="H3020" s="10">
        <f t="shared" si="311"/>
        <v>13308</v>
      </c>
      <c r="I3020" s="11">
        <f t="shared" si="312"/>
        <v>13309</v>
      </c>
      <c r="L3020" s="1" t="s">
        <v>121</v>
      </c>
    </row>
    <row r="3021" spans="1:12" ht="15" hidden="1" customHeight="1" outlineLevel="2" x14ac:dyDescent="0.25">
      <c r="A3021" s="1"/>
      <c r="B3021" s="8" t="str">
        <f t="shared" si="308"/>
        <v>Crest Factor - Channel 24</v>
      </c>
      <c r="C3021" s="1">
        <f t="shared" si="309"/>
        <v>24</v>
      </c>
      <c r="D3021" s="10">
        <f t="shared" si="310"/>
        <v>7327</v>
      </c>
      <c r="F3021" s="17">
        <v>-3</v>
      </c>
      <c r="G3021" s="11" t="s">
        <v>219</v>
      </c>
      <c r="H3021" s="10">
        <f t="shared" si="311"/>
        <v>13310</v>
      </c>
      <c r="I3021" s="11">
        <f t="shared" si="312"/>
        <v>13311</v>
      </c>
      <c r="L3021" s="1" t="s">
        <v>121</v>
      </c>
    </row>
    <row r="3022" spans="1:12" ht="15" hidden="1" customHeight="1" outlineLevel="2" x14ac:dyDescent="0.25">
      <c r="A3022" s="1"/>
      <c r="B3022" s="8" t="str">
        <f t="shared" si="308"/>
        <v>Crest Factor - Channel 25</v>
      </c>
      <c r="C3022" s="1">
        <f t="shared" si="309"/>
        <v>25</v>
      </c>
      <c r="D3022" s="10">
        <f t="shared" si="310"/>
        <v>7328</v>
      </c>
      <c r="F3022" s="17">
        <v>-3</v>
      </c>
      <c r="G3022" s="11" t="s">
        <v>219</v>
      </c>
      <c r="H3022" s="10">
        <f t="shared" si="311"/>
        <v>13312</v>
      </c>
      <c r="I3022" s="11">
        <f t="shared" si="312"/>
        <v>13313</v>
      </c>
      <c r="L3022" s="1" t="s">
        <v>121</v>
      </c>
    </row>
    <row r="3023" spans="1:12" ht="15" hidden="1" customHeight="1" outlineLevel="2" x14ac:dyDescent="0.25">
      <c r="A3023" s="1"/>
      <c r="B3023" s="8" t="str">
        <f t="shared" si="308"/>
        <v>Crest Factor - Channel 26</v>
      </c>
      <c r="C3023" s="1">
        <f t="shared" si="309"/>
        <v>26</v>
      </c>
      <c r="D3023" s="10">
        <f t="shared" si="310"/>
        <v>7329</v>
      </c>
      <c r="F3023" s="17">
        <v>-3</v>
      </c>
      <c r="G3023" s="11" t="s">
        <v>219</v>
      </c>
      <c r="H3023" s="10">
        <f t="shared" si="311"/>
        <v>13314</v>
      </c>
      <c r="I3023" s="11">
        <f t="shared" si="312"/>
        <v>13315</v>
      </c>
      <c r="L3023" s="1" t="s">
        <v>121</v>
      </c>
    </row>
    <row r="3024" spans="1:12" ht="15" hidden="1" customHeight="1" outlineLevel="2" x14ac:dyDescent="0.25">
      <c r="A3024" s="1"/>
      <c r="B3024" s="8" t="str">
        <f t="shared" si="308"/>
        <v>Crest Factor - Channel 27</v>
      </c>
      <c r="C3024" s="1">
        <f t="shared" si="309"/>
        <v>27</v>
      </c>
      <c r="D3024" s="10">
        <f t="shared" si="310"/>
        <v>7330</v>
      </c>
      <c r="F3024" s="17">
        <v>-3</v>
      </c>
      <c r="G3024" s="11" t="s">
        <v>219</v>
      </c>
      <c r="H3024" s="10">
        <f t="shared" si="311"/>
        <v>13316</v>
      </c>
      <c r="I3024" s="11">
        <f t="shared" si="312"/>
        <v>13317</v>
      </c>
      <c r="L3024" s="1" t="s">
        <v>121</v>
      </c>
    </row>
    <row r="3025" spans="1:12" ht="15" hidden="1" customHeight="1" outlineLevel="2" x14ac:dyDescent="0.25">
      <c r="A3025" s="1"/>
      <c r="B3025" s="8" t="str">
        <f t="shared" si="308"/>
        <v>Crest Factor - Channel 28</v>
      </c>
      <c r="C3025" s="1">
        <f t="shared" si="309"/>
        <v>28</v>
      </c>
      <c r="D3025" s="10">
        <f t="shared" si="310"/>
        <v>7331</v>
      </c>
      <c r="F3025" s="17">
        <v>-3</v>
      </c>
      <c r="G3025" s="11" t="s">
        <v>219</v>
      </c>
      <c r="H3025" s="10">
        <f t="shared" si="311"/>
        <v>13318</v>
      </c>
      <c r="I3025" s="11">
        <f t="shared" si="312"/>
        <v>13319</v>
      </c>
      <c r="L3025" s="1" t="s">
        <v>121</v>
      </c>
    </row>
    <row r="3026" spans="1:12" ht="15" hidden="1" customHeight="1" outlineLevel="2" x14ac:dyDescent="0.25">
      <c r="A3026" s="1"/>
      <c r="B3026" s="8" t="str">
        <f t="shared" si="308"/>
        <v>Crest Factor - Channel 29</v>
      </c>
      <c r="C3026" s="1">
        <f t="shared" si="309"/>
        <v>29</v>
      </c>
      <c r="D3026" s="10">
        <f t="shared" si="310"/>
        <v>7332</v>
      </c>
      <c r="F3026" s="17">
        <v>-3</v>
      </c>
      <c r="G3026" s="11" t="s">
        <v>219</v>
      </c>
      <c r="H3026" s="10">
        <f t="shared" si="311"/>
        <v>13320</v>
      </c>
      <c r="I3026" s="11">
        <f t="shared" si="312"/>
        <v>13321</v>
      </c>
      <c r="L3026" s="1" t="s">
        <v>121</v>
      </c>
    </row>
    <row r="3027" spans="1:12" ht="15" hidden="1" customHeight="1" outlineLevel="2" x14ac:dyDescent="0.25">
      <c r="A3027" s="1"/>
      <c r="B3027" s="8" t="str">
        <f t="shared" si="308"/>
        <v>Crest Factor - Channel 30</v>
      </c>
      <c r="C3027" s="1">
        <f t="shared" si="309"/>
        <v>30</v>
      </c>
      <c r="D3027" s="10">
        <f t="shared" si="310"/>
        <v>7333</v>
      </c>
      <c r="F3027" s="17">
        <v>-3</v>
      </c>
      <c r="G3027" s="11" t="s">
        <v>219</v>
      </c>
      <c r="H3027" s="10">
        <f t="shared" si="311"/>
        <v>13322</v>
      </c>
      <c r="I3027" s="11">
        <f t="shared" si="312"/>
        <v>13323</v>
      </c>
      <c r="L3027" s="1" t="s">
        <v>121</v>
      </c>
    </row>
    <row r="3028" spans="1:12" ht="15" hidden="1" customHeight="1" outlineLevel="2" x14ac:dyDescent="0.25">
      <c r="A3028" s="1"/>
      <c r="B3028" s="8" t="str">
        <f t="shared" si="308"/>
        <v>Crest Factor - Channel 31</v>
      </c>
      <c r="C3028" s="1">
        <f t="shared" si="309"/>
        <v>31</v>
      </c>
      <c r="D3028" s="10">
        <f t="shared" si="310"/>
        <v>7334</v>
      </c>
      <c r="F3028" s="17">
        <v>-3</v>
      </c>
      <c r="G3028" s="11" t="s">
        <v>219</v>
      </c>
      <c r="H3028" s="10">
        <f t="shared" si="311"/>
        <v>13324</v>
      </c>
      <c r="I3028" s="11">
        <f t="shared" si="312"/>
        <v>13325</v>
      </c>
      <c r="L3028" s="1" t="s">
        <v>121</v>
      </c>
    </row>
    <row r="3029" spans="1:12" ht="15" hidden="1" customHeight="1" outlineLevel="2" x14ac:dyDescent="0.25">
      <c r="A3029" s="1"/>
      <c r="B3029" s="8" t="str">
        <f t="shared" si="308"/>
        <v>Crest Factor - Channel 32</v>
      </c>
      <c r="C3029" s="1">
        <f t="shared" si="309"/>
        <v>32</v>
      </c>
      <c r="D3029" s="10">
        <f t="shared" si="310"/>
        <v>7335</v>
      </c>
      <c r="F3029" s="17">
        <v>-3</v>
      </c>
      <c r="G3029" s="11" t="s">
        <v>219</v>
      </c>
      <c r="H3029" s="10">
        <f t="shared" si="311"/>
        <v>13326</v>
      </c>
      <c r="I3029" s="11">
        <f t="shared" si="312"/>
        <v>13327</v>
      </c>
      <c r="L3029" s="1" t="s">
        <v>121</v>
      </c>
    </row>
    <row r="3030" spans="1:12" ht="15" hidden="1" customHeight="1" outlineLevel="2" x14ac:dyDescent="0.25">
      <c r="A3030" s="1"/>
      <c r="B3030" s="8" t="str">
        <f t="shared" si="308"/>
        <v>Crest Factor - Channel 33</v>
      </c>
      <c r="C3030" s="1">
        <f t="shared" si="309"/>
        <v>33</v>
      </c>
      <c r="D3030" s="10">
        <f t="shared" si="310"/>
        <v>7336</v>
      </c>
      <c r="F3030" s="17">
        <v>-3</v>
      </c>
      <c r="G3030" s="11" t="s">
        <v>219</v>
      </c>
      <c r="H3030" s="10">
        <f t="shared" si="311"/>
        <v>13328</v>
      </c>
      <c r="I3030" s="11">
        <f t="shared" si="312"/>
        <v>13329</v>
      </c>
      <c r="L3030" s="1" t="s">
        <v>121</v>
      </c>
    </row>
    <row r="3031" spans="1:12" ht="15" hidden="1" customHeight="1" outlineLevel="2" x14ac:dyDescent="0.25">
      <c r="A3031" s="1"/>
      <c r="B3031" s="8" t="str">
        <f t="shared" si="308"/>
        <v>Crest Factor - Channel 34</v>
      </c>
      <c r="C3031" s="1">
        <f t="shared" ref="C3031:C3062" si="313">C3030+1</f>
        <v>34</v>
      </c>
      <c r="D3031" s="10">
        <f t="shared" ref="D3031:D3062" si="314">D3030+1</f>
        <v>7337</v>
      </c>
      <c r="F3031" s="17">
        <v>-3</v>
      </c>
      <c r="G3031" s="11" t="s">
        <v>219</v>
      </c>
      <c r="H3031" s="10">
        <f t="shared" si="311"/>
        <v>13330</v>
      </c>
      <c r="I3031" s="11">
        <f t="shared" si="312"/>
        <v>13331</v>
      </c>
      <c r="L3031" s="1" t="s">
        <v>121</v>
      </c>
    </row>
    <row r="3032" spans="1:12" ht="15" hidden="1" customHeight="1" outlineLevel="2" x14ac:dyDescent="0.25">
      <c r="A3032" s="1"/>
      <c r="B3032" s="8" t="str">
        <f t="shared" si="308"/>
        <v>Crest Factor - Channel 35</v>
      </c>
      <c r="C3032" s="1">
        <f t="shared" si="313"/>
        <v>35</v>
      </c>
      <c r="D3032" s="10">
        <f t="shared" si="314"/>
        <v>7338</v>
      </c>
      <c r="F3032" s="17">
        <v>-3</v>
      </c>
      <c r="G3032" s="11" t="s">
        <v>219</v>
      </c>
      <c r="H3032" s="10">
        <f t="shared" si="311"/>
        <v>13332</v>
      </c>
      <c r="I3032" s="11">
        <f t="shared" si="312"/>
        <v>13333</v>
      </c>
      <c r="L3032" s="1" t="s">
        <v>121</v>
      </c>
    </row>
    <row r="3033" spans="1:12" ht="15" hidden="1" customHeight="1" outlineLevel="2" x14ac:dyDescent="0.25">
      <c r="A3033" s="1"/>
      <c r="B3033" s="8" t="str">
        <f t="shared" si="308"/>
        <v>Crest Factor - Channel 36</v>
      </c>
      <c r="C3033" s="1">
        <f t="shared" si="313"/>
        <v>36</v>
      </c>
      <c r="D3033" s="10">
        <f t="shared" si="314"/>
        <v>7339</v>
      </c>
      <c r="F3033" s="17">
        <v>-3</v>
      </c>
      <c r="G3033" s="11" t="s">
        <v>219</v>
      </c>
      <c r="H3033" s="10">
        <f t="shared" si="311"/>
        <v>13334</v>
      </c>
      <c r="I3033" s="11">
        <f t="shared" si="312"/>
        <v>13335</v>
      </c>
      <c r="L3033" s="1" t="s">
        <v>121</v>
      </c>
    </row>
    <row r="3034" spans="1:12" ht="15" hidden="1" customHeight="1" outlineLevel="2" x14ac:dyDescent="0.25">
      <c r="A3034" s="1"/>
      <c r="B3034" s="8" t="str">
        <f t="shared" si="308"/>
        <v>Crest Factor - Channel 37</v>
      </c>
      <c r="C3034" s="1">
        <f t="shared" si="313"/>
        <v>37</v>
      </c>
      <c r="D3034" s="10">
        <f t="shared" si="314"/>
        <v>7340</v>
      </c>
      <c r="F3034" s="17">
        <v>-3</v>
      </c>
      <c r="G3034" s="11" t="s">
        <v>219</v>
      </c>
      <c r="H3034" s="10">
        <f t="shared" si="311"/>
        <v>13336</v>
      </c>
      <c r="I3034" s="11">
        <f t="shared" si="312"/>
        <v>13337</v>
      </c>
      <c r="L3034" s="1" t="s">
        <v>121</v>
      </c>
    </row>
    <row r="3035" spans="1:12" ht="15" hidden="1" customHeight="1" outlineLevel="2" x14ac:dyDescent="0.25">
      <c r="A3035" s="1"/>
      <c r="B3035" s="8" t="str">
        <f t="shared" si="308"/>
        <v>Crest Factor - Channel 38</v>
      </c>
      <c r="C3035" s="1">
        <f t="shared" si="313"/>
        <v>38</v>
      </c>
      <c r="D3035" s="10">
        <f t="shared" si="314"/>
        <v>7341</v>
      </c>
      <c r="F3035" s="17">
        <v>-3</v>
      </c>
      <c r="G3035" s="11" t="s">
        <v>219</v>
      </c>
      <c r="H3035" s="10">
        <f t="shared" si="311"/>
        <v>13338</v>
      </c>
      <c r="I3035" s="11">
        <f t="shared" si="312"/>
        <v>13339</v>
      </c>
      <c r="L3035" s="1" t="s">
        <v>121</v>
      </c>
    </row>
    <row r="3036" spans="1:12" ht="15" hidden="1" customHeight="1" outlineLevel="2" x14ac:dyDescent="0.25">
      <c r="A3036" s="1"/>
      <c r="B3036" s="8" t="str">
        <f t="shared" si="308"/>
        <v>Crest Factor - Channel 39</v>
      </c>
      <c r="C3036" s="1">
        <f t="shared" si="313"/>
        <v>39</v>
      </c>
      <c r="D3036" s="10">
        <f t="shared" si="314"/>
        <v>7342</v>
      </c>
      <c r="F3036" s="17">
        <v>-3</v>
      </c>
      <c r="G3036" s="11" t="s">
        <v>219</v>
      </c>
      <c r="H3036" s="10">
        <f t="shared" si="311"/>
        <v>13340</v>
      </c>
      <c r="I3036" s="11">
        <f t="shared" si="312"/>
        <v>13341</v>
      </c>
      <c r="L3036" s="1" t="s">
        <v>121</v>
      </c>
    </row>
    <row r="3037" spans="1:12" ht="15" hidden="1" customHeight="1" outlineLevel="2" x14ac:dyDescent="0.25">
      <c r="A3037" s="1"/>
      <c r="B3037" s="8" t="str">
        <f t="shared" si="308"/>
        <v>Crest Factor - Channel 40</v>
      </c>
      <c r="C3037" s="1">
        <f t="shared" si="313"/>
        <v>40</v>
      </c>
      <c r="D3037" s="10">
        <f t="shared" si="314"/>
        <v>7343</v>
      </c>
      <c r="F3037" s="17">
        <v>-3</v>
      </c>
      <c r="G3037" s="11" t="s">
        <v>219</v>
      </c>
      <c r="H3037" s="10">
        <f t="shared" si="311"/>
        <v>13342</v>
      </c>
      <c r="I3037" s="11">
        <f t="shared" si="312"/>
        <v>13343</v>
      </c>
      <c r="L3037" s="1" t="s">
        <v>121</v>
      </c>
    </row>
    <row r="3038" spans="1:12" ht="15" hidden="1" customHeight="1" outlineLevel="2" x14ac:dyDescent="0.25">
      <c r="A3038" s="1"/>
      <c r="B3038" s="8" t="str">
        <f t="shared" si="308"/>
        <v>Crest Factor - Channel 41</v>
      </c>
      <c r="C3038" s="1">
        <f t="shared" si="313"/>
        <v>41</v>
      </c>
      <c r="D3038" s="10">
        <f t="shared" si="314"/>
        <v>7344</v>
      </c>
      <c r="F3038" s="17">
        <v>-3</v>
      </c>
      <c r="G3038" s="11" t="s">
        <v>219</v>
      </c>
      <c r="H3038" s="10">
        <f t="shared" si="311"/>
        <v>13344</v>
      </c>
      <c r="I3038" s="11">
        <f t="shared" si="312"/>
        <v>13345</v>
      </c>
      <c r="L3038" s="1" t="s">
        <v>121</v>
      </c>
    </row>
    <row r="3039" spans="1:12" ht="15" hidden="1" customHeight="1" outlineLevel="2" x14ac:dyDescent="0.25">
      <c r="A3039" s="1"/>
      <c r="B3039" s="8" t="str">
        <f t="shared" si="308"/>
        <v>Crest Factor - Channel 42</v>
      </c>
      <c r="C3039" s="1">
        <f t="shared" si="313"/>
        <v>42</v>
      </c>
      <c r="D3039" s="10">
        <f t="shared" si="314"/>
        <v>7345</v>
      </c>
      <c r="F3039" s="17">
        <v>-3</v>
      </c>
      <c r="G3039" s="11" t="s">
        <v>219</v>
      </c>
      <c r="H3039" s="10">
        <f t="shared" si="311"/>
        <v>13346</v>
      </c>
      <c r="I3039" s="11">
        <f t="shared" si="312"/>
        <v>13347</v>
      </c>
      <c r="L3039" s="1" t="s">
        <v>121</v>
      </c>
    </row>
    <row r="3040" spans="1:12" ht="15" hidden="1" customHeight="1" outlineLevel="2" x14ac:dyDescent="0.25">
      <c r="A3040" s="1"/>
      <c r="B3040" s="8" t="str">
        <f t="shared" si="308"/>
        <v>Crest Factor - Channel 43</v>
      </c>
      <c r="C3040" s="1">
        <f t="shared" si="313"/>
        <v>43</v>
      </c>
      <c r="D3040" s="10">
        <f t="shared" si="314"/>
        <v>7346</v>
      </c>
      <c r="F3040" s="17">
        <v>-3</v>
      </c>
      <c r="G3040" s="11" t="s">
        <v>219</v>
      </c>
      <c r="H3040" s="10">
        <f t="shared" si="311"/>
        <v>13348</v>
      </c>
      <c r="I3040" s="11">
        <f t="shared" si="312"/>
        <v>13349</v>
      </c>
      <c r="L3040" s="1" t="s">
        <v>121</v>
      </c>
    </row>
    <row r="3041" spans="1:12" ht="15" hidden="1" customHeight="1" outlineLevel="2" x14ac:dyDescent="0.25">
      <c r="A3041" s="1"/>
      <c r="B3041" s="8" t="str">
        <f t="shared" si="308"/>
        <v>Crest Factor - Channel 44</v>
      </c>
      <c r="C3041" s="1">
        <f t="shared" si="313"/>
        <v>44</v>
      </c>
      <c r="D3041" s="10">
        <f t="shared" si="314"/>
        <v>7347</v>
      </c>
      <c r="F3041" s="17">
        <v>-3</v>
      </c>
      <c r="G3041" s="11" t="s">
        <v>219</v>
      </c>
      <c r="H3041" s="10">
        <f t="shared" si="311"/>
        <v>13350</v>
      </c>
      <c r="I3041" s="11">
        <f t="shared" si="312"/>
        <v>13351</v>
      </c>
      <c r="L3041" s="1" t="s">
        <v>121</v>
      </c>
    </row>
    <row r="3042" spans="1:12" ht="15" hidden="1" customHeight="1" outlineLevel="2" x14ac:dyDescent="0.25">
      <c r="A3042" s="1"/>
      <c r="B3042" s="8" t="str">
        <f t="shared" si="308"/>
        <v>Crest Factor - Channel 45</v>
      </c>
      <c r="C3042" s="1">
        <f t="shared" si="313"/>
        <v>45</v>
      </c>
      <c r="D3042" s="10">
        <f t="shared" si="314"/>
        <v>7348</v>
      </c>
      <c r="F3042" s="17">
        <v>-3</v>
      </c>
      <c r="G3042" s="11" t="s">
        <v>219</v>
      </c>
      <c r="H3042" s="10">
        <f t="shared" si="311"/>
        <v>13352</v>
      </c>
      <c r="I3042" s="11">
        <f t="shared" si="312"/>
        <v>13353</v>
      </c>
      <c r="L3042" s="1" t="s">
        <v>121</v>
      </c>
    </row>
    <row r="3043" spans="1:12" ht="15" hidden="1" customHeight="1" outlineLevel="2" x14ac:dyDescent="0.25">
      <c r="A3043" s="1"/>
      <c r="B3043" s="8" t="str">
        <f t="shared" si="308"/>
        <v>Crest Factor - Channel 46</v>
      </c>
      <c r="C3043" s="1">
        <f t="shared" si="313"/>
        <v>46</v>
      </c>
      <c r="D3043" s="10">
        <f t="shared" si="314"/>
        <v>7349</v>
      </c>
      <c r="F3043" s="17">
        <v>-3</v>
      </c>
      <c r="G3043" s="11" t="s">
        <v>219</v>
      </c>
      <c r="H3043" s="10">
        <f t="shared" si="311"/>
        <v>13354</v>
      </c>
      <c r="I3043" s="11">
        <f t="shared" si="312"/>
        <v>13355</v>
      </c>
      <c r="L3043" s="1" t="s">
        <v>121</v>
      </c>
    </row>
    <row r="3044" spans="1:12" ht="15" hidden="1" customHeight="1" outlineLevel="2" x14ac:dyDescent="0.25">
      <c r="A3044" s="1"/>
      <c r="B3044" s="8" t="str">
        <f t="shared" si="308"/>
        <v>Crest Factor - Channel 47</v>
      </c>
      <c r="C3044" s="1">
        <f t="shared" si="313"/>
        <v>47</v>
      </c>
      <c r="D3044" s="10">
        <f t="shared" si="314"/>
        <v>7350</v>
      </c>
      <c r="F3044" s="17">
        <v>-3</v>
      </c>
      <c r="G3044" s="11" t="s">
        <v>219</v>
      </c>
      <c r="H3044" s="10">
        <f t="shared" si="311"/>
        <v>13356</v>
      </c>
      <c r="I3044" s="11">
        <f t="shared" si="312"/>
        <v>13357</v>
      </c>
      <c r="L3044" s="1" t="s">
        <v>121</v>
      </c>
    </row>
    <row r="3045" spans="1:12" ht="15" hidden="1" customHeight="1" outlineLevel="2" x14ac:dyDescent="0.25">
      <c r="A3045" s="1"/>
      <c r="B3045" s="8" t="str">
        <f t="shared" si="308"/>
        <v>Crest Factor - Channel 48</v>
      </c>
      <c r="C3045" s="1">
        <f t="shared" si="313"/>
        <v>48</v>
      </c>
      <c r="D3045" s="10">
        <f t="shared" si="314"/>
        <v>7351</v>
      </c>
      <c r="F3045" s="17">
        <v>-3</v>
      </c>
      <c r="G3045" s="11" t="s">
        <v>219</v>
      </c>
      <c r="H3045" s="10">
        <f t="shared" si="311"/>
        <v>13358</v>
      </c>
      <c r="I3045" s="11">
        <f t="shared" si="312"/>
        <v>13359</v>
      </c>
      <c r="L3045" s="1" t="s">
        <v>121</v>
      </c>
    </row>
    <row r="3046" spans="1:12" ht="15" hidden="1" customHeight="1" outlineLevel="2" x14ac:dyDescent="0.25">
      <c r="A3046" s="1"/>
      <c r="B3046" s="8" t="str">
        <f t="shared" si="308"/>
        <v>Crest Factor - Channel 49</v>
      </c>
      <c r="C3046" s="1">
        <f t="shared" si="313"/>
        <v>49</v>
      </c>
      <c r="D3046" s="10">
        <f t="shared" si="314"/>
        <v>7352</v>
      </c>
      <c r="F3046" s="17">
        <v>-3</v>
      </c>
      <c r="G3046" s="11" t="s">
        <v>219</v>
      </c>
      <c r="H3046" s="10">
        <f t="shared" si="311"/>
        <v>13360</v>
      </c>
      <c r="I3046" s="11">
        <f t="shared" si="312"/>
        <v>13361</v>
      </c>
      <c r="L3046" s="1" t="s">
        <v>121</v>
      </c>
    </row>
    <row r="3047" spans="1:12" ht="15" hidden="1" customHeight="1" outlineLevel="2" x14ac:dyDescent="0.25">
      <c r="A3047" s="1"/>
      <c r="B3047" s="8" t="str">
        <f t="shared" si="308"/>
        <v>Crest Factor - Channel 50</v>
      </c>
      <c r="C3047" s="1">
        <f t="shared" si="313"/>
        <v>50</v>
      </c>
      <c r="D3047" s="10">
        <f t="shared" si="314"/>
        <v>7353</v>
      </c>
      <c r="F3047" s="17">
        <v>-3</v>
      </c>
      <c r="G3047" s="11" t="s">
        <v>219</v>
      </c>
      <c r="H3047" s="10">
        <f t="shared" si="311"/>
        <v>13362</v>
      </c>
      <c r="I3047" s="11">
        <f t="shared" si="312"/>
        <v>13363</v>
      </c>
      <c r="L3047" s="1" t="s">
        <v>121</v>
      </c>
    </row>
    <row r="3048" spans="1:12" ht="15" hidden="1" customHeight="1" outlineLevel="2" x14ac:dyDescent="0.25">
      <c r="A3048" s="1"/>
      <c r="B3048" s="8" t="str">
        <f t="shared" si="308"/>
        <v>Crest Factor - Channel 51</v>
      </c>
      <c r="C3048" s="1">
        <f t="shared" si="313"/>
        <v>51</v>
      </c>
      <c r="D3048" s="10">
        <f t="shared" si="314"/>
        <v>7354</v>
      </c>
      <c r="F3048" s="17">
        <v>-3</v>
      </c>
      <c r="G3048" s="11" t="s">
        <v>219</v>
      </c>
      <c r="H3048" s="10">
        <f t="shared" si="311"/>
        <v>13364</v>
      </c>
      <c r="I3048" s="11">
        <f t="shared" si="312"/>
        <v>13365</v>
      </c>
      <c r="L3048" s="1" t="s">
        <v>121</v>
      </c>
    </row>
    <row r="3049" spans="1:12" ht="15" hidden="1" customHeight="1" outlineLevel="2" x14ac:dyDescent="0.25">
      <c r="A3049" s="1"/>
      <c r="B3049" s="8" t="str">
        <f t="shared" si="308"/>
        <v>Crest Factor - Channel 52</v>
      </c>
      <c r="C3049" s="1">
        <f t="shared" si="313"/>
        <v>52</v>
      </c>
      <c r="D3049" s="10">
        <f t="shared" si="314"/>
        <v>7355</v>
      </c>
      <c r="F3049" s="17">
        <v>-3</v>
      </c>
      <c r="G3049" s="11" t="s">
        <v>219</v>
      </c>
      <c r="H3049" s="10">
        <f t="shared" si="311"/>
        <v>13366</v>
      </c>
      <c r="I3049" s="11">
        <f t="shared" si="312"/>
        <v>13367</v>
      </c>
      <c r="L3049" s="1" t="s">
        <v>121</v>
      </c>
    </row>
    <row r="3050" spans="1:12" ht="15" hidden="1" customHeight="1" outlineLevel="2" x14ac:dyDescent="0.25">
      <c r="A3050" s="1"/>
      <c r="B3050" s="8" t="str">
        <f t="shared" si="308"/>
        <v>Crest Factor - Channel 53</v>
      </c>
      <c r="C3050" s="1">
        <f t="shared" si="313"/>
        <v>53</v>
      </c>
      <c r="D3050" s="10">
        <f t="shared" si="314"/>
        <v>7356</v>
      </c>
      <c r="F3050" s="17">
        <v>-3</v>
      </c>
      <c r="G3050" s="11" t="s">
        <v>219</v>
      </c>
      <c r="H3050" s="10">
        <f t="shared" si="311"/>
        <v>13368</v>
      </c>
      <c r="I3050" s="11">
        <f t="shared" si="312"/>
        <v>13369</v>
      </c>
      <c r="L3050" s="1" t="s">
        <v>121</v>
      </c>
    </row>
    <row r="3051" spans="1:12" ht="15" hidden="1" customHeight="1" outlineLevel="2" x14ac:dyDescent="0.25">
      <c r="A3051" s="1"/>
      <c r="B3051" s="8" t="str">
        <f t="shared" si="308"/>
        <v>Crest Factor - Channel 54</v>
      </c>
      <c r="C3051" s="1">
        <f t="shared" si="313"/>
        <v>54</v>
      </c>
      <c r="D3051" s="10">
        <f t="shared" si="314"/>
        <v>7357</v>
      </c>
      <c r="F3051" s="17">
        <v>-3</v>
      </c>
      <c r="G3051" s="11" t="s">
        <v>219</v>
      </c>
      <c r="H3051" s="10">
        <f t="shared" si="311"/>
        <v>13370</v>
      </c>
      <c r="I3051" s="11">
        <f t="shared" si="312"/>
        <v>13371</v>
      </c>
      <c r="L3051" s="1" t="s">
        <v>121</v>
      </c>
    </row>
    <row r="3052" spans="1:12" ht="15" hidden="1" customHeight="1" outlineLevel="2" x14ac:dyDescent="0.25">
      <c r="A3052" s="1"/>
      <c r="B3052" s="8" t="str">
        <f t="shared" si="308"/>
        <v>Crest Factor - Channel 55</v>
      </c>
      <c r="C3052" s="1">
        <f t="shared" si="313"/>
        <v>55</v>
      </c>
      <c r="D3052" s="10">
        <f t="shared" si="314"/>
        <v>7358</v>
      </c>
      <c r="F3052" s="17">
        <v>-3</v>
      </c>
      <c r="G3052" s="11" t="s">
        <v>219</v>
      </c>
      <c r="H3052" s="10">
        <f t="shared" si="311"/>
        <v>13372</v>
      </c>
      <c r="I3052" s="11">
        <f t="shared" si="312"/>
        <v>13373</v>
      </c>
      <c r="L3052" s="1" t="s">
        <v>121</v>
      </c>
    </row>
    <row r="3053" spans="1:12" ht="15" hidden="1" customHeight="1" outlineLevel="2" x14ac:dyDescent="0.25">
      <c r="A3053" s="1"/>
      <c r="B3053" s="8" t="str">
        <f t="shared" si="308"/>
        <v>Crest Factor - Channel 56</v>
      </c>
      <c r="C3053" s="1">
        <f t="shared" si="313"/>
        <v>56</v>
      </c>
      <c r="D3053" s="10">
        <f t="shared" si="314"/>
        <v>7359</v>
      </c>
      <c r="F3053" s="17">
        <v>-3</v>
      </c>
      <c r="G3053" s="11" t="s">
        <v>219</v>
      </c>
      <c r="H3053" s="10">
        <f t="shared" si="311"/>
        <v>13374</v>
      </c>
      <c r="I3053" s="11">
        <f t="shared" si="312"/>
        <v>13375</v>
      </c>
      <c r="L3053" s="1" t="s">
        <v>121</v>
      </c>
    </row>
    <row r="3054" spans="1:12" ht="15" hidden="1" customHeight="1" outlineLevel="2" x14ac:dyDescent="0.25">
      <c r="A3054" s="1"/>
      <c r="B3054" s="8" t="str">
        <f t="shared" si="308"/>
        <v>Crest Factor - Channel 57</v>
      </c>
      <c r="C3054" s="1">
        <f t="shared" si="313"/>
        <v>57</v>
      </c>
      <c r="D3054" s="10">
        <f t="shared" si="314"/>
        <v>7360</v>
      </c>
      <c r="F3054" s="17">
        <v>-3</v>
      </c>
      <c r="G3054" s="11" t="s">
        <v>219</v>
      </c>
      <c r="H3054" s="10">
        <f t="shared" si="311"/>
        <v>13376</v>
      </c>
      <c r="I3054" s="11">
        <f t="shared" si="312"/>
        <v>13377</v>
      </c>
      <c r="L3054" s="1" t="s">
        <v>121</v>
      </c>
    </row>
    <row r="3055" spans="1:12" ht="15" hidden="1" customHeight="1" outlineLevel="2" x14ac:dyDescent="0.25">
      <c r="A3055" s="1"/>
      <c r="B3055" s="8" t="str">
        <f t="shared" si="308"/>
        <v>Crest Factor - Channel 58</v>
      </c>
      <c r="C3055" s="1">
        <f t="shared" si="313"/>
        <v>58</v>
      </c>
      <c r="D3055" s="10">
        <f t="shared" si="314"/>
        <v>7361</v>
      </c>
      <c r="F3055" s="17">
        <v>-3</v>
      </c>
      <c r="G3055" s="11" t="s">
        <v>219</v>
      </c>
      <c r="H3055" s="10">
        <f t="shared" si="311"/>
        <v>13378</v>
      </c>
      <c r="I3055" s="11">
        <f t="shared" si="312"/>
        <v>13379</v>
      </c>
      <c r="L3055" s="1" t="s">
        <v>121</v>
      </c>
    </row>
    <row r="3056" spans="1:12" ht="15" hidden="1" customHeight="1" outlineLevel="2" x14ac:dyDescent="0.25">
      <c r="A3056" s="1"/>
      <c r="B3056" s="8" t="str">
        <f t="shared" si="308"/>
        <v>Crest Factor - Channel 59</v>
      </c>
      <c r="C3056" s="1">
        <f t="shared" si="313"/>
        <v>59</v>
      </c>
      <c r="D3056" s="10">
        <f t="shared" si="314"/>
        <v>7362</v>
      </c>
      <c r="F3056" s="17">
        <v>-3</v>
      </c>
      <c r="G3056" s="11" t="s">
        <v>219</v>
      </c>
      <c r="H3056" s="10">
        <f t="shared" si="311"/>
        <v>13380</v>
      </c>
      <c r="I3056" s="11">
        <f t="shared" si="312"/>
        <v>13381</v>
      </c>
      <c r="L3056" s="1" t="s">
        <v>121</v>
      </c>
    </row>
    <row r="3057" spans="1:12" ht="15" hidden="1" customHeight="1" outlineLevel="2" x14ac:dyDescent="0.25">
      <c r="A3057" s="1"/>
      <c r="B3057" s="8" t="str">
        <f t="shared" si="308"/>
        <v>Crest Factor - Channel 60</v>
      </c>
      <c r="C3057" s="1">
        <f t="shared" si="313"/>
        <v>60</v>
      </c>
      <c r="D3057" s="10">
        <f t="shared" si="314"/>
        <v>7363</v>
      </c>
      <c r="F3057" s="17">
        <v>-3</v>
      </c>
      <c r="G3057" s="11" t="s">
        <v>219</v>
      </c>
      <c r="H3057" s="10">
        <f t="shared" si="311"/>
        <v>13382</v>
      </c>
      <c r="I3057" s="11">
        <f t="shared" si="312"/>
        <v>13383</v>
      </c>
      <c r="L3057" s="1" t="s">
        <v>121</v>
      </c>
    </row>
    <row r="3058" spans="1:12" ht="15" hidden="1" customHeight="1" outlineLevel="2" x14ac:dyDescent="0.25">
      <c r="A3058" s="1"/>
      <c r="B3058" s="8" t="str">
        <f t="shared" si="308"/>
        <v>Crest Factor - Channel 61</v>
      </c>
      <c r="C3058" s="1">
        <f t="shared" si="313"/>
        <v>61</v>
      </c>
      <c r="D3058" s="10">
        <f t="shared" si="314"/>
        <v>7364</v>
      </c>
      <c r="F3058" s="17">
        <v>-3</v>
      </c>
      <c r="G3058" s="11" t="s">
        <v>219</v>
      </c>
      <c r="H3058" s="10">
        <f t="shared" si="311"/>
        <v>13384</v>
      </c>
      <c r="I3058" s="11">
        <f t="shared" si="312"/>
        <v>13385</v>
      </c>
      <c r="L3058" s="1" t="s">
        <v>121</v>
      </c>
    </row>
    <row r="3059" spans="1:12" ht="15" hidden="1" customHeight="1" outlineLevel="2" x14ac:dyDescent="0.25">
      <c r="A3059" s="1"/>
      <c r="B3059" s="8" t="str">
        <f t="shared" si="308"/>
        <v>Crest Factor - Channel 62</v>
      </c>
      <c r="C3059" s="1">
        <f t="shared" si="313"/>
        <v>62</v>
      </c>
      <c r="D3059" s="10">
        <f t="shared" si="314"/>
        <v>7365</v>
      </c>
      <c r="F3059" s="17">
        <v>-3</v>
      </c>
      <c r="G3059" s="11" t="s">
        <v>219</v>
      </c>
      <c r="H3059" s="10">
        <f t="shared" si="311"/>
        <v>13386</v>
      </c>
      <c r="I3059" s="11">
        <f t="shared" si="312"/>
        <v>13387</v>
      </c>
      <c r="L3059" s="1" t="s">
        <v>121</v>
      </c>
    </row>
    <row r="3060" spans="1:12" ht="15" hidden="1" customHeight="1" outlineLevel="2" x14ac:dyDescent="0.25">
      <c r="A3060" s="1"/>
      <c r="B3060" s="8" t="str">
        <f t="shared" si="308"/>
        <v>Crest Factor - Channel 63</v>
      </c>
      <c r="C3060" s="1">
        <f t="shared" si="313"/>
        <v>63</v>
      </c>
      <c r="D3060" s="10">
        <f t="shared" si="314"/>
        <v>7366</v>
      </c>
      <c r="F3060" s="17">
        <v>-3</v>
      </c>
      <c r="G3060" s="11" t="s">
        <v>219</v>
      </c>
      <c r="H3060" s="10">
        <f t="shared" si="311"/>
        <v>13388</v>
      </c>
      <c r="I3060" s="11">
        <f t="shared" si="312"/>
        <v>13389</v>
      </c>
      <c r="L3060" s="1" t="s">
        <v>121</v>
      </c>
    </row>
    <row r="3061" spans="1:12" ht="15" hidden="1" customHeight="1" outlineLevel="2" x14ac:dyDescent="0.25">
      <c r="A3061" s="1"/>
      <c r="B3061" s="8" t="str">
        <f t="shared" si="308"/>
        <v>Crest Factor - Channel 64</v>
      </c>
      <c r="C3061" s="1">
        <f t="shared" si="313"/>
        <v>64</v>
      </c>
      <c r="D3061" s="10">
        <f t="shared" si="314"/>
        <v>7367</v>
      </c>
      <c r="F3061" s="17">
        <v>-3</v>
      </c>
      <c r="G3061" s="11" t="s">
        <v>219</v>
      </c>
      <c r="H3061" s="10">
        <f t="shared" si="311"/>
        <v>13390</v>
      </c>
      <c r="I3061" s="11">
        <f t="shared" si="312"/>
        <v>13391</v>
      </c>
      <c r="L3061" s="1" t="s">
        <v>121</v>
      </c>
    </row>
    <row r="3062" spans="1:12" ht="15" hidden="1" customHeight="1" outlineLevel="2" x14ac:dyDescent="0.25">
      <c r="A3062" s="1"/>
      <c r="B3062" s="8" t="str">
        <f t="shared" si="308"/>
        <v>Crest Factor - Channel 65</v>
      </c>
      <c r="C3062" s="1">
        <f t="shared" si="313"/>
        <v>65</v>
      </c>
      <c r="D3062" s="10">
        <f t="shared" si="314"/>
        <v>7368</v>
      </c>
      <c r="F3062" s="17">
        <v>-3</v>
      </c>
      <c r="G3062" s="11" t="s">
        <v>219</v>
      </c>
      <c r="H3062" s="10">
        <f t="shared" si="311"/>
        <v>13392</v>
      </c>
      <c r="I3062" s="11">
        <f t="shared" si="312"/>
        <v>13393</v>
      </c>
      <c r="L3062" s="1" t="s">
        <v>121</v>
      </c>
    </row>
    <row r="3063" spans="1:12" ht="15" hidden="1" customHeight="1" outlineLevel="2" x14ac:dyDescent="0.25">
      <c r="A3063" s="1"/>
      <c r="B3063" s="8" t="str">
        <f t="shared" ref="B3063:B3093" si="315">CONCATENATE("Crest Factor - Channel ",C3063)</f>
        <v>Crest Factor - Channel 66</v>
      </c>
      <c r="C3063" s="1">
        <f t="shared" ref="C3063:C3093" si="316">C3062+1</f>
        <v>66</v>
      </c>
      <c r="D3063" s="10">
        <f t="shared" ref="D3063:D3093" si="317">D3062+1</f>
        <v>7369</v>
      </c>
      <c r="F3063" s="17">
        <v>-3</v>
      </c>
      <c r="G3063" s="11" t="s">
        <v>219</v>
      </c>
      <c r="H3063" s="10">
        <f t="shared" si="311"/>
        <v>13394</v>
      </c>
      <c r="I3063" s="11">
        <f t="shared" si="312"/>
        <v>13395</v>
      </c>
      <c r="L3063" s="1" t="s">
        <v>121</v>
      </c>
    </row>
    <row r="3064" spans="1:12" ht="15" hidden="1" customHeight="1" outlineLevel="2" x14ac:dyDescent="0.25">
      <c r="A3064" s="1"/>
      <c r="B3064" s="8" t="str">
        <f t="shared" si="315"/>
        <v>Crest Factor - Channel 67</v>
      </c>
      <c r="C3064" s="1">
        <f t="shared" si="316"/>
        <v>67</v>
      </c>
      <c r="D3064" s="10">
        <f t="shared" si="317"/>
        <v>7370</v>
      </c>
      <c r="F3064" s="17">
        <v>-3</v>
      </c>
      <c r="G3064" s="11" t="s">
        <v>219</v>
      </c>
      <c r="H3064" s="10">
        <f t="shared" ref="H3064:H3093" si="318">I3063+1</f>
        <v>13396</v>
      </c>
      <c r="I3064" s="11">
        <f t="shared" ref="I3064:I3093" si="319">+H3064+1</f>
        <v>13397</v>
      </c>
      <c r="L3064" s="1" t="s">
        <v>121</v>
      </c>
    </row>
    <row r="3065" spans="1:12" ht="15" hidden="1" customHeight="1" outlineLevel="2" x14ac:dyDescent="0.25">
      <c r="A3065" s="1"/>
      <c r="B3065" s="8" t="str">
        <f t="shared" si="315"/>
        <v>Crest Factor - Channel 68</v>
      </c>
      <c r="C3065" s="1">
        <f t="shared" si="316"/>
        <v>68</v>
      </c>
      <c r="D3065" s="10">
        <f t="shared" si="317"/>
        <v>7371</v>
      </c>
      <c r="F3065" s="17">
        <v>-3</v>
      </c>
      <c r="G3065" s="11" t="s">
        <v>219</v>
      </c>
      <c r="H3065" s="10">
        <f t="shared" si="318"/>
        <v>13398</v>
      </c>
      <c r="I3065" s="11">
        <f t="shared" si="319"/>
        <v>13399</v>
      </c>
      <c r="L3065" s="1" t="s">
        <v>121</v>
      </c>
    </row>
    <row r="3066" spans="1:12" ht="15" hidden="1" customHeight="1" outlineLevel="2" x14ac:dyDescent="0.25">
      <c r="A3066" s="1"/>
      <c r="B3066" s="8" t="str">
        <f t="shared" si="315"/>
        <v>Crest Factor - Channel 69</v>
      </c>
      <c r="C3066" s="1">
        <f t="shared" si="316"/>
        <v>69</v>
      </c>
      <c r="D3066" s="10">
        <f t="shared" si="317"/>
        <v>7372</v>
      </c>
      <c r="F3066" s="17">
        <v>-3</v>
      </c>
      <c r="G3066" s="11" t="s">
        <v>219</v>
      </c>
      <c r="H3066" s="10">
        <f t="shared" si="318"/>
        <v>13400</v>
      </c>
      <c r="I3066" s="11">
        <f t="shared" si="319"/>
        <v>13401</v>
      </c>
      <c r="L3066" s="1" t="s">
        <v>121</v>
      </c>
    </row>
    <row r="3067" spans="1:12" ht="15" hidden="1" customHeight="1" outlineLevel="2" x14ac:dyDescent="0.25">
      <c r="A3067" s="1"/>
      <c r="B3067" s="8" t="str">
        <f t="shared" si="315"/>
        <v>Crest Factor - Channel 70</v>
      </c>
      <c r="C3067" s="1">
        <f t="shared" si="316"/>
        <v>70</v>
      </c>
      <c r="D3067" s="10">
        <f t="shared" si="317"/>
        <v>7373</v>
      </c>
      <c r="F3067" s="17">
        <v>-3</v>
      </c>
      <c r="G3067" s="11" t="s">
        <v>219</v>
      </c>
      <c r="H3067" s="10">
        <f t="shared" si="318"/>
        <v>13402</v>
      </c>
      <c r="I3067" s="11">
        <f t="shared" si="319"/>
        <v>13403</v>
      </c>
      <c r="L3067" s="1" t="s">
        <v>121</v>
      </c>
    </row>
    <row r="3068" spans="1:12" ht="15" hidden="1" customHeight="1" outlineLevel="2" x14ac:dyDescent="0.25">
      <c r="A3068" s="1"/>
      <c r="B3068" s="8" t="str">
        <f t="shared" si="315"/>
        <v>Crest Factor - Channel 71</v>
      </c>
      <c r="C3068" s="1">
        <f t="shared" si="316"/>
        <v>71</v>
      </c>
      <c r="D3068" s="10">
        <f t="shared" si="317"/>
        <v>7374</v>
      </c>
      <c r="F3068" s="17">
        <v>-3</v>
      </c>
      <c r="G3068" s="11" t="s">
        <v>219</v>
      </c>
      <c r="H3068" s="10">
        <f t="shared" si="318"/>
        <v>13404</v>
      </c>
      <c r="I3068" s="11">
        <f t="shared" si="319"/>
        <v>13405</v>
      </c>
      <c r="L3068" s="1" t="s">
        <v>121</v>
      </c>
    </row>
    <row r="3069" spans="1:12" ht="15" hidden="1" customHeight="1" outlineLevel="2" x14ac:dyDescent="0.25">
      <c r="A3069" s="1"/>
      <c r="B3069" s="8" t="str">
        <f t="shared" si="315"/>
        <v>Crest Factor - Channel 72</v>
      </c>
      <c r="C3069" s="1">
        <f t="shared" si="316"/>
        <v>72</v>
      </c>
      <c r="D3069" s="10">
        <f t="shared" si="317"/>
        <v>7375</v>
      </c>
      <c r="F3069" s="17">
        <v>-3</v>
      </c>
      <c r="G3069" s="11" t="s">
        <v>219</v>
      </c>
      <c r="H3069" s="10">
        <f t="shared" si="318"/>
        <v>13406</v>
      </c>
      <c r="I3069" s="11">
        <f t="shared" si="319"/>
        <v>13407</v>
      </c>
      <c r="L3069" s="1" t="s">
        <v>121</v>
      </c>
    </row>
    <row r="3070" spans="1:12" ht="15" hidden="1" customHeight="1" outlineLevel="2" x14ac:dyDescent="0.25">
      <c r="A3070" s="1"/>
      <c r="B3070" s="8" t="str">
        <f t="shared" si="315"/>
        <v>Crest Factor - Channel 73</v>
      </c>
      <c r="C3070" s="1">
        <f t="shared" si="316"/>
        <v>73</v>
      </c>
      <c r="D3070" s="10">
        <f t="shared" si="317"/>
        <v>7376</v>
      </c>
      <c r="F3070" s="17">
        <v>-3</v>
      </c>
      <c r="G3070" s="11" t="s">
        <v>219</v>
      </c>
      <c r="H3070" s="10">
        <f t="shared" si="318"/>
        <v>13408</v>
      </c>
      <c r="I3070" s="11">
        <f t="shared" si="319"/>
        <v>13409</v>
      </c>
      <c r="L3070" s="1" t="s">
        <v>121</v>
      </c>
    </row>
    <row r="3071" spans="1:12" ht="15" hidden="1" customHeight="1" outlineLevel="2" x14ac:dyDescent="0.25">
      <c r="A3071" s="1"/>
      <c r="B3071" s="8" t="str">
        <f t="shared" si="315"/>
        <v>Crest Factor - Channel 74</v>
      </c>
      <c r="C3071" s="1">
        <f t="shared" si="316"/>
        <v>74</v>
      </c>
      <c r="D3071" s="10">
        <f t="shared" si="317"/>
        <v>7377</v>
      </c>
      <c r="F3071" s="17">
        <v>-3</v>
      </c>
      <c r="G3071" s="11" t="s">
        <v>219</v>
      </c>
      <c r="H3071" s="10">
        <f t="shared" si="318"/>
        <v>13410</v>
      </c>
      <c r="I3071" s="11">
        <f t="shared" si="319"/>
        <v>13411</v>
      </c>
      <c r="L3071" s="1" t="s">
        <v>121</v>
      </c>
    </row>
    <row r="3072" spans="1:12" ht="15" hidden="1" customHeight="1" outlineLevel="2" x14ac:dyDescent="0.25">
      <c r="A3072" s="1"/>
      <c r="B3072" s="8" t="str">
        <f t="shared" si="315"/>
        <v>Crest Factor - Channel 75</v>
      </c>
      <c r="C3072" s="1">
        <f t="shared" si="316"/>
        <v>75</v>
      </c>
      <c r="D3072" s="10">
        <f t="shared" si="317"/>
        <v>7378</v>
      </c>
      <c r="F3072" s="17">
        <v>-3</v>
      </c>
      <c r="G3072" s="11" t="s">
        <v>219</v>
      </c>
      <c r="H3072" s="10">
        <f t="shared" si="318"/>
        <v>13412</v>
      </c>
      <c r="I3072" s="11">
        <f t="shared" si="319"/>
        <v>13413</v>
      </c>
      <c r="L3072" s="1" t="s">
        <v>121</v>
      </c>
    </row>
    <row r="3073" spans="1:12" ht="15" hidden="1" customHeight="1" outlineLevel="2" x14ac:dyDescent="0.25">
      <c r="A3073" s="1"/>
      <c r="B3073" s="8" t="str">
        <f t="shared" si="315"/>
        <v>Crest Factor - Channel 76</v>
      </c>
      <c r="C3073" s="1">
        <f t="shared" si="316"/>
        <v>76</v>
      </c>
      <c r="D3073" s="10">
        <f t="shared" si="317"/>
        <v>7379</v>
      </c>
      <c r="F3073" s="17">
        <v>-3</v>
      </c>
      <c r="G3073" s="11" t="s">
        <v>219</v>
      </c>
      <c r="H3073" s="10">
        <f t="shared" si="318"/>
        <v>13414</v>
      </c>
      <c r="I3073" s="11">
        <f t="shared" si="319"/>
        <v>13415</v>
      </c>
      <c r="L3073" s="1" t="s">
        <v>121</v>
      </c>
    </row>
    <row r="3074" spans="1:12" ht="15" hidden="1" customHeight="1" outlineLevel="2" x14ac:dyDescent="0.25">
      <c r="A3074" s="1"/>
      <c r="B3074" s="8" t="str">
        <f t="shared" si="315"/>
        <v>Crest Factor - Channel 77</v>
      </c>
      <c r="C3074" s="1">
        <f t="shared" si="316"/>
        <v>77</v>
      </c>
      <c r="D3074" s="10">
        <f t="shared" si="317"/>
        <v>7380</v>
      </c>
      <c r="F3074" s="17">
        <v>-3</v>
      </c>
      <c r="G3074" s="11" t="s">
        <v>219</v>
      </c>
      <c r="H3074" s="10">
        <f t="shared" si="318"/>
        <v>13416</v>
      </c>
      <c r="I3074" s="11">
        <f t="shared" si="319"/>
        <v>13417</v>
      </c>
      <c r="L3074" s="1" t="s">
        <v>121</v>
      </c>
    </row>
    <row r="3075" spans="1:12" ht="15" hidden="1" customHeight="1" outlineLevel="2" x14ac:dyDescent="0.25">
      <c r="A3075" s="1"/>
      <c r="B3075" s="8" t="str">
        <f t="shared" si="315"/>
        <v>Crest Factor - Channel 78</v>
      </c>
      <c r="C3075" s="1">
        <f t="shared" si="316"/>
        <v>78</v>
      </c>
      <c r="D3075" s="10">
        <f t="shared" si="317"/>
        <v>7381</v>
      </c>
      <c r="F3075" s="17">
        <v>-3</v>
      </c>
      <c r="G3075" s="11" t="s">
        <v>219</v>
      </c>
      <c r="H3075" s="10">
        <f t="shared" si="318"/>
        <v>13418</v>
      </c>
      <c r="I3075" s="11">
        <f t="shared" si="319"/>
        <v>13419</v>
      </c>
      <c r="L3075" s="1" t="s">
        <v>121</v>
      </c>
    </row>
    <row r="3076" spans="1:12" ht="15" hidden="1" customHeight="1" outlineLevel="2" x14ac:dyDescent="0.25">
      <c r="A3076" s="1"/>
      <c r="B3076" s="8" t="str">
        <f t="shared" si="315"/>
        <v>Crest Factor - Channel 79</v>
      </c>
      <c r="C3076" s="1">
        <f t="shared" si="316"/>
        <v>79</v>
      </c>
      <c r="D3076" s="10">
        <f t="shared" si="317"/>
        <v>7382</v>
      </c>
      <c r="F3076" s="17">
        <v>-3</v>
      </c>
      <c r="G3076" s="11" t="s">
        <v>219</v>
      </c>
      <c r="H3076" s="10">
        <f t="shared" si="318"/>
        <v>13420</v>
      </c>
      <c r="I3076" s="11">
        <f t="shared" si="319"/>
        <v>13421</v>
      </c>
      <c r="L3076" s="1" t="s">
        <v>121</v>
      </c>
    </row>
    <row r="3077" spans="1:12" ht="15" hidden="1" customHeight="1" outlineLevel="2" x14ac:dyDescent="0.25">
      <c r="A3077" s="1"/>
      <c r="B3077" s="8" t="str">
        <f t="shared" si="315"/>
        <v>Crest Factor - Channel 80</v>
      </c>
      <c r="C3077" s="1">
        <f t="shared" si="316"/>
        <v>80</v>
      </c>
      <c r="D3077" s="10">
        <f t="shared" si="317"/>
        <v>7383</v>
      </c>
      <c r="F3077" s="17">
        <v>-3</v>
      </c>
      <c r="G3077" s="11" t="s">
        <v>219</v>
      </c>
      <c r="H3077" s="10">
        <f t="shared" si="318"/>
        <v>13422</v>
      </c>
      <c r="I3077" s="11">
        <f t="shared" si="319"/>
        <v>13423</v>
      </c>
      <c r="L3077" s="1" t="s">
        <v>121</v>
      </c>
    </row>
    <row r="3078" spans="1:12" ht="15" hidden="1" customHeight="1" outlineLevel="2" x14ac:dyDescent="0.25">
      <c r="A3078" s="1"/>
      <c r="B3078" s="8" t="str">
        <f t="shared" si="315"/>
        <v>Crest Factor - Channel 81</v>
      </c>
      <c r="C3078" s="1">
        <f t="shared" si="316"/>
        <v>81</v>
      </c>
      <c r="D3078" s="10">
        <f t="shared" si="317"/>
        <v>7384</v>
      </c>
      <c r="F3078" s="17">
        <v>-3</v>
      </c>
      <c r="G3078" s="11" t="s">
        <v>219</v>
      </c>
      <c r="H3078" s="10">
        <f t="shared" si="318"/>
        <v>13424</v>
      </c>
      <c r="I3078" s="11">
        <f t="shared" si="319"/>
        <v>13425</v>
      </c>
      <c r="L3078" s="1" t="s">
        <v>121</v>
      </c>
    </row>
    <row r="3079" spans="1:12" ht="15" hidden="1" customHeight="1" outlineLevel="2" x14ac:dyDescent="0.25">
      <c r="A3079" s="1"/>
      <c r="B3079" s="8" t="str">
        <f t="shared" si="315"/>
        <v>Crest Factor - Channel 82</v>
      </c>
      <c r="C3079" s="1">
        <f t="shared" si="316"/>
        <v>82</v>
      </c>
      <c r="D3079" s="10">
        <f t="shared" si="317"/>
        <v>7385</v>
      </c>
      <c r="F3079" s="17">
        <v>-3</v>
      </c>
      <c r="G3079" s="11" t="s">
        <v>219</v>
      </c>
      <c r="H3079" s="10">
        <f t="shared" si="318"/>
        <v>13426</v>
      </c>
      <c r="I3079" s="11">
        <f t="shared" si="319"/>
        <v>13427</v>
      </c>
      <c r="L3079" s="1" t="s">
        <v>121</v>
      </c>
    </row>
    <row r="3080" spans="1:12" ht="15" hidden="1" customHeight="1" outlineLevel="2" x14ac:dyDescent="0.25">
      <c r="A3080" s="1"/>
      <c r="B3080" s="8" t="str">
        <f t="shared" si="315"/>
        <v>Crest Factor - Channel 83</v>
      </c>
      <c r="C3080" s="1">
        <f t="shared" si="316"/>
        <v>83</v>
      </c>
      <c r="D3080" s="10">
        <f t="shared" si="317"/>
        <v>7386</v>
      </c>
      <c r="F3080" s="17">
        <v>-3</v>
      </c>
      <c r="G3080" s="11" t="s">
        <v>219</v>
      </c>
      <c r="H3080" s="10">
        <f t="shared" si="318"/>
        <v>13428</v>
      </c>
      <c r="I3080" s="11">
        <f t="shared" si="319"/>
        <v>13429</v>
      </c>
      <c r="L3080" s="1" t="s">
        <v>121</v>
      </c>
    </row>
    <row r="3081" spans="1:12" ht="15" hidden="1" customHeight="1" outlineLevel="2" x14ac:dyDescent="0.25">
      <c r="A3081" s="1"/>
      <c r="B3081" s="8" t="str">
        <f t="shared" si="315"/>
        <v>Crest Factor - Channel 84</v>
      </c>
      <c r="C3081" s="1">
        <f t="shared" si="316"/>
        <v>84</v>
      </c>
      <c r="D3081" s="10">
        <f t="shared" si="317"/>
        <v>7387</v>
      </c>
      <c r="F3081" s="17">
        <v>-3</v>
      </c>
      <c r="G3081" s="11" t="s">
        <v>219</v>
      </c>
      <c r="H3081" s="10">
        <f t="shared" si="318"/>
        <v>13430</v>
      </c>
      <c r="I3081" s="11">
        <f t="shared" si="319"/>
        <v>13431</v>
      </c>
      <c r="L3081" s="1" t="s">
        <v>121</v>
      </c>
    </row>
    <row r="3082" spans="1:12" ht="15" hidden="1" customHeight="1" outlineLevel="2" x14ac:dyDescent="0.25">
      <c r="A3082" s="1"/>
      <c r="B3082" s="8" t="str">
        <f t="shared" si="315"/>
        <v>Crest Factor - Channel 85</v>
      </c>
      <c r="C3082" s="1">
        <f t="shared" si="316"/>
        <v>85</v>
      </c>
      <c r="D3082" s="10">
        <f t="shared" si="317"/>
        <v>7388</v>
      </c>
      <c r="F3082" s="17">
        <v>-3</v>
      </c>
      <c r="G3082" s="11" t="s">
        <v>219</v>
      </c>
      <c r="H3082" s="10">
        <f t="shared" si="318"/>
        <v>13432</v>
      </c>
      <c r="I3082" s="11">
        <f t="shared" si="319"/>
        <v>13433</v>
      </c>
      <c r="L3082" s="1" t="s">
        <v>121</v>
      </c>
    </row>
    <row r="3083" spans="1:12" ht="15" hidden="1" customHeight="1" outlineLevel="2" x14ac:dyDescent="0.25">
      <c r="A3083" s="1"/>
      <c r="B3083" s="8" t="str">
        <f t="shared" si="315"/>
        <v>Crest Factor - Channel 86</v>
      </c>
      <c r="C3083" s="1">
        <f t="shared" si="316"/>
        <v>86</v>
      </c>
      <c r="D3083" s="10">
        <f t="shared" si="317"/>
        <v>7389</v>
      </c>
      <c r="F3083" s="17">
        <v>-3</v>
      </c>
      <c r="G3083" s="11" t="s">
        <v>219</v>
      </c>
      <c r="H3083" s="10">
        <f t="shared" si="318"/>
        <v>13434</v>
      </c>
      <c r="I3083" s="11">
        <f t="shared" si="319"/>
        <v>13435</v>
      </c>
      <c r="L3083" s="1" t="s">
        <v>121</v>
      </c>
    </row>
    <row r="3084" spans="1:12" ht="15" hidden="1" customHeight="1" outlineLevel="2" x14ac:dyDescent="0.25">
      <c r="A3084" s="1"/>
      <c r="B3084" s="8" t="str">
        <f t="shared" si="315"/>
        <v>Crest Factor - Channel 87</v>
      </c>
      <c r="C3084" s="1">
        <f t="shared" si="316"/>
        <v>87</v>
      </c>
      <c r="D3084" s="10">
        <f t="shared" si="317"/>
        <v>7390</v>
      </c>
      <c r="F3084" s="17">
        <v>-3</v>
      </c>
      <c r="G3084" s="11" t="s">
        <v>219</v>
      </c>
      <c r="H3084" s="10">
        <f t="shared" si="318"/>
        <v>13436</v>
      </c>
      <c r="I3084" s="11">
        <f t="shared" si="319"/>
        <v>13437</v>
      </c>
      <c r="L3084" s="1" t="s">
        <v>121</v>
      </c>
    </row>
    <row r="3085" spans="1:12" ht="15" hidden="1" customHeight="1" outlineLevel="2" x14ac:dyDescent="0.25">
      <c r="A3085" s="1"/>
      <c r="B3085" s="8" t="str">
        <f t="shared" si="315"/>
        <v>Crest Factor - Channel 88</v>
      </c>
      <c r="C3085" s="1">
        <f t="shared" si="316"/>
        <v>88</v>
      </c>
      <c r="D3085" s="10">
        <f t="shared" si="317"/>
        <v>7391</v>
      </c>
      <c r="F3085" s="17">
        <v>-3</v>
      </c>
      <c r="G3085" s="11" t="s">
        <v>219</v>
      </c>
      <c r="H3085" s="10">
        <f t="shared" si="318"/>
        <v>13438</v>
      </c>
      <c r="I3085" s="11">
        <f t="shared" si="319"/>
        <v>13439</v>
      </c>
      <c r="L3085" s="1" t="s">
        <v>121</v>
      </c>
    </row>
    <row r="3086" spans="1:12" ht="15" hidden="1" customHeight="1" outlineLevel="2" x14ac:dyDescent="0.25">
      <c r="A3086" s="1"/>
      <c r="B3086" s="8" t="str">
        <f t="shared" si="315"/>
        <v>Crest Factor - Channel 89</v>
      </c>
      <c r="C3086" s="1">
        <f t="shared" si="316"/>
        <v>89</v>
      </c>
      <c r="D3086" s="10">
        <f t="shared" si="317"/>
        <v>7392</v>
      </c>
      <c r="F3086" s="17">
        <v>-3</v>
      </c>
      <c r="G3086" s="11" t="s">
        <v>219</v>
      </c>
      <c r="H3086" s="10">
        <f t="shared" si="318"/>
        <v>13440</v>
      </c>
      <c r="I3086" s="11">
        <f t="shared" si="319"/>
        <v>13441</v>
      </c>
      <c r="L3086" s="1" t="s">
        <v>121</v>
      </c>
    </row>
    <row r="3087" spans="1:12" ht="15.75" hidden="1" customHeight="1" outlineLevel="2" x14ac:dyDescent="0.25">
      <c r="B3087" s="8" t="str">
        <f t="shared" si="315"/>
        <v>Crest Factor - Channel 90</v>
      </c>
      <c r="C3087" s="1">
        <f t="shared" si="316"/>
        <v>90</v>
      </c>
      <c r="D3087" s="10">
        <f t="shared" si="317"/>
        <v>7393</v>
      </c>
      <c r="F3087" s="17">
        <v>-3</v>
      </c>
      <c r="G3087" s="11" t="s">
        <v>219</v>
      </c>
      <c r="H3087" s="10">
        <f t="shared" si="318"/>
        <v>13442</v>
      </c>
      <c r="I3087" s="11">
        <f t="shared" si="319"/>
        <v>13443</v>
      </c>
      <c r="L3087" s="1" t="s">
        <v>121</v>
      </c>
    </row>
    <row r="3088" spans="1:12" ht="15.75" hidden="1" customHeight="1" outlineLevel="2" x14ac:dyDescent="0.25">
      <c r="B3088" s="8" t="str">
        <f t="shared" si="315"/>
        <v>Crest Factor - Channel 91</v>
      </c>
      <c r="C3088" s="1">
        <f t="shared" si="316"/>
        <v>91</v>
      </c>
      <c r="D3088" s="10">
        <f t="shared" si="317"/>
        <v>7394</v>
      </c>
      <c r="F3088" s="17">
        <v>-3</v>
      </c>
      <c r="G3088" s="11" t="s">
        <v>219</v>
      </c>
      <c r="H3088" s="10">
        <f t="shared" si="318"/>
        <v>13444</v>
      </c>
      <c r="I3088" s="11">
        <f t="shared" si="319"/>
        <v>13445</v>
      </c>
      <c r="L3088" s="1" t="s">
        <v>121</v>
      </c>
    </row>
    <row r="3089" spans="1:16" ht="15.75" hidden="1" customHeight="1" outlineLevel="2" x14ac:dyDescent="0.25">
      <c r="B3089" s="8" t="str">
        <f t="shared" si="315"/>
        <v>Crest Factor - Channel 92</v>
      </c>
      <c r="C3089" s="1">
        <f t="shared" si="316"/>
        <v>92</v>
      </c>
      <c r="D3089" s="10">
        <f t="shared" si="317"/>
        <v>7395</v>
      </c>
      <c r="F3089" s="17">
        <v>-3</v>
      </c>
      <c r="G3089" s="11" t="s">
        <v>219</v>
      </c>
      <c r="H3089" s="10">
        <f t="shared" si="318"/>
        <v>13446</v>
      </c>
      <c r="I3089" s="11">
        <f t="shared" si="319"/>
        <v>13447</v>
      </c>
      <c r="L3089" s="1" t="s">
        <v>121</v>
      </c>
    </row>
    <row r="3090" spans="1:16" ht="15.75" hidden="1" customHeight="1" outlineLevel="2" x14ac:dyDescent="0.25">
      <c r="B3090" s="8" t="str">
        <f t="shared" si="315"/>
        <v>Crest Factor - Channel 93</v>
      </c>
      <c r="C3090" s="1">
        <f t="shared" si="316"/>
        <v>93</v>
      </c>
      <c r="D3090" s="10">
        <f t="shared" si="317"/>
        <v>7396</v>
      </c>
      <c r="F3090" s="17">
        <v>-3</v>
      </c>
      <c r="G3090" s="11" t="s">
        <v>219</v>
      </c>
      <c r="H3090" s="10">
        <f t="shared" si="318"/>
        <v>13448</v>
      </c>
      <c r="I3090" s="11">
        <f t="shared" si="319"/>
        <v>13449</v>
      </c>
      <c r="L3090" s="1" t="s">
        <v>121</v>
      </c>
    </row>
    <row r="3091" spans="1:16" ht="15.75" hidden="1" customHeight="1" outlineLevel="2" x14ac:dyDescent="0.25">
      <c r="B3091" s="8" t="str">
        <f t="shared" si="315"/>
        <v>Crest Factor - Channel 94</v>
      </c>
      <c r="C3091" s="1">
        <f t="shared" si="316"/>
        <v>94</v>
      </c>
      <c r="D3091" s="10">
        <f t="shared" si="317"/>
        <v>7397</v>
      </c>
      <c r="F3091" s="17">
        <v>-3</v>
      </c>
      <c r="G3091" s="11" t="s">
        <v>219</v>
      </c>
      <c r="H3091" s="10">
        <f t="shared" si="318"/>
        <v>13450</v>
      </c>
      <c r="I3091" s="11">
        <f t="shared" si="319"/>
        <v>13451</v>
      </c>
      <c r="L3091" s="1" t="s">
        <v>121</v>
      </c>
    </row>
    <row r="3092" spans="1:16" ht="15.75" hidden="1" customHeight="1" outlineLevel="2" x14ac:dyDescent="0.25">
      <c r="B3092" s="8" t="str">
        <f t="shared" si="315"/>
        <v>Crest Factor - Channel 95</v>
      </c>
      <c r="C3092" s="1">
        <f t="shared" si="316"/>
        <v>95</v>
      </c>
      <c r="D3092" s="10">
        <f t="shared" si="317"/>
        <v>7398</v>
      </c>
      <c r="F3092" s="17">
        <v>-3</v>
      </c>
      <c r="G3092" s="11" t="s">
        <v>219</v>
      </c>
      <c r="H3092" s="10">
        <f t="shared" si="318"/>
        <v>13452</v>
      </c>
      <c r="I3092" s="11">
        <f t="shared" si="319"/>
        <v>13453</v>
      </c>
      <c r="L3092" s="1" t="s">
        <v>121</v>
      </c>
    </row>
    <row r="3093" spans="1:16" ht="15.75" hidden="1" customHeight="1" outlineLevel="2" x14ac:dyDescent="0.25">
      <c r="B3093" s="8" t="str">
        <f t="shared" si="315"/>
        <v>Crest Factor - Channel 96</v>
      </c>
      <c r="C3093" s="1">
        <f t="shared" si="316"/>
        <v>96</v>
      </c>
      <c r="D3093" s="10">
        <f t="shared" si="317"/>
        <v>7399</v>
      </c>
      <c r="F3093" s="17">
        <v>-3</v>
      </c>
      <c r="G3093" s="11" t="s">
        <v>219</v>
      </c>
      <c r="H3093" s="10">
        <f t="shared" si="318"/>
        <v>13454</v>
      </c>
      <c r="I3093" s="11">
        <f t="shared" si="319"/>
        <v>13455</v>
      </c>
      <c r="L3093" s="1" t="s">
        <v>121</v>
      </c>
    </row>
    <row r="3094" spans="1:16" outlineLevel="1" collapsed="1" x14ac:dyDescent="0.25"/>
    <row r="3095" spans="1:16" s="9" customFormat="1" outlineLevel="1" x14ac:dyDescent="0.25">
      <c r="A3095" s="7"/>
      <c r="B3095" s="8" t="s">
        <v>102</v>
      </c>
      <c r="C3095" s="8"/>
      <c r="D3095" s="10">
        <f>E2997+1</f>
        <v>7400</v>
      </c>
      <c r="E3095" s="1">
        <f>D3191</f>
        <v>7495</v>
      </c>
      <c r="F3095" s="17">
        <v>-2</v>
      </c>
      <c r="G3095" s="11" t="s">
        <v>246</v>
      </c>
      <c r="H3095" s="10">
        <f>I2997+1</f>
        <v>13456</v>
      </c>
      <c r="I3095" s="11">
        <f>I3191</f>
        <v>13647</v>
      </c>
      <c r="J3095" s="1"/>
      <c r="K3095" s="11"/>
      <c r="L3095" s="1" t="s">
        <v>121</v>
      </c>
      <c r="M3095" s="1"/>
      <c r="N3095" s="1"/>
      <c r="O3095" s="1"/>
      <c r="P3095" s="8">
        <f>32767*10^(-2)</f>
        <v>327.67</v>
      </c>
    </row>
    <row r="3096" spans="1:16" ht="15.75" hidden="1" customHeight="1" outlineLevel="2" x14ac:dyDescent="0.25">
      <c r="B3096" s="8" t="str">
        <f>CONCATENATE("Temperature - Channel ",C3096)</f>
        <v>Temperature - Channel 1</v>
      </c>
      <c r="C3096" s="1">
        <v>1</v>
      </c>
      <c r="D3096" s="10">
        <f>D3095</f>
        <v>7400</v>
      </c>
      <c r="F3096" s="17">
        <v>-2</v>
      </c>
      <c r="G3096" s="11" t="s">
        <v>219</v>
      </c>
      <c r="H3096" s="10">
        <f>H3095</f>
        <v>13456</v>
      </c>
      <c r="I3096" s="11">
        <f>+H3096+1</f>
        <v>13457</v>
      </c>
      <c r="L3096" s="1" t="s">
        <v>121</v>
      </c>
    </row>
    <row r="3097" spans="1:16" ht="15.75" hidden="1" customHeight="1" outlineLevel="2" x14ac:dyDescent="0.25">
      <c r="B3097" s="8" t="str">
        <f t="shared" ref="B3097:B3160" si="320">CONCATENATE("Temperature - Channel ",C3097)</f>
        <v>Temperature - Channel 2</v>
      </c>
      <c r="C3097" s="1">
        <f t="shared" ref="C3097:C3128" si="321">C3096+1</f>
        <v>2</v>
      </c>
      <c r="D3097" s="10">
        <f t="shared" ref="D3097:D3128" si="322">D3096+1</f>
        <v>7401</v>
      </c>
      <c r="F3097" s="17">
        <v>-2</v>
      </c>
      <c r="G3097" s="11" t="s">
        <v>219</v>
      </c>
      <c r="H3097" s="10">
        <f>I3096+1</f>
        <v>13458</v>
      </c>
      <c r="I3097" s="11">
        <f>+H3097+1</f>
        <v>13459</v>
      </c>
      <c r="L3097" s="1" t="s">
        <v>121</v>
      </c>
    </row>
    <row r="3098" spans="1:16" ht="15.75" hidden="1" customHeight="1" outlineLevel="2" x14ac:dyDescent="0.25">
      <c r="B3098" s="8" t="str">
        <f t="shared" si="320"/>
        <v>Temperature - Channel 3</v>
      </c>
      <c r="C3098" s="1">
        <f t="shared" si="321"/>
        <v>3</v>
      </c>
      <c r="D3098" s="10">
        <f t="shared" si="322"/>
        <v>7402</v>
      </c>
      <c r="F3098" s="17">
        <v>-2</v>
      </c>
      <c r="G3098" s="11" t="s">
        <v>219</v>
      </c>
      <c r="H3098" s="10">
        <f t="shared" ref="H3098:H3161" si="323">I3097+1</f>
        <v>13460</v>
      </c>
      <c r="I3098" s="11">
        <f t="shared" ref="I3098:I3161" si="324">+H3098+1</f>
        <v>13461</v>
      </c>
      <c r="L3098" s="1" t="s">
        <v>121</v>
      </c>
    </row>
    <row r="3099" spans="1:16" ht="15.75" hidden="1" customHeight="1" outlineLevel="2" x14ac:dyDescent="0.25">
      <c r="B3099" s="8" t="str">
        <f t="shared" si="320"/>
        <v>Temperature - Channel 4</v>
      </c>
      <c r="C3099" s="1">
        <f t="shared" si="321"/>
        <v>4</v>
      </c>
      <c r="D3099" s="10">
        <f t="shared" si="322"/>
        <v>7403</v>
      </c>
      <c r="F3099" s="17">
        <v>-2</v>
      </c>
      <c r="G3099" s="11" t="s">
        <v>219</v>
      </c>
      <c r="H3099" s="10">
        <f t="shared" si="323"/>
        <v>13462</v>
      </c>
      <c r="I3099" s="11">
        <f t="shared" si="324"/>
        <v>13463</v>
      </c>
      <c r="L3099" s="1" t="s">
        <v>121</v>
      </c>
    </row>
    <row r="3100" spans="1:16" ht="15.75" hidden="1" customHeight="1" outlineLevel="2" x14ac:dyDescent="0.25">
      <c r="B3100" s="8" t="str">
        <f t="shared" si="320"/>
        <v>Temperature - Channel 5</v>
      </c>
      <c r="C3100" s="1">
        <f t="shared" si="321"/>
        <v>5</v>
      </c>
      <c r="D3100" s="10">
        <f t="shared" si="322"/>
        <v>7404</v>
      </c>
      <c r="F3100" s="17">
        <v>-2</v>
      </c>
      <c r="G3100" s="11" t="s">
        <v>219</v>
      </c>
      <c r="H3100" s="10">
        <f t="shared" si="323"/>
        <v>13464</v>
      </c>
      <c r="I3100" s="11">
        <f t="shared" si="324"/>
        <v>13465</v>
      </c>
      <c r="L3100" s="1" t="s">
        <v>121</v>
      </c>
    </row>
    <row r="3101" spans="1:16" ht="15.75" hidden="1" customHeight="1" outlineLevel="2" x14ac:dyDescent="0.25">
      <c r="B3101" s="8" t="str">
        <f t="shared" si="320"/>
        <v>Temperature - Channel 6</v>
      </c>
      <c r="C3101" s="1">
        <f t="shared" si="321"/>
        <v>6</v>
      </c>
      <c r="D3101" s="10">
        <f t="shared" si="322"/>
        <v>7405</v>
      </c>
      <c r="F3101" s="17">
        <v>-2</v>
      </c>
      <c r="G3101" s="11" t="s">
        <v>219</v>
      </c>
      <c r="H3101" s="10">
        <f t="shared" si="323"/>
        <v>13466</v>
      </c>
      <c r="I3101" s="11">
        <f t="shared" si="324"/>
        <v>13467</v>
      </c>
      <c r="L3101" s="1" t="s">
        <v>121</v>
      </c>
    </row>
    <row r="3102" spans="1:16" ht="15.75" hidden="1" customHeight="1" outlineLevel="2" x14ac:dyDescent="0.25">
      <c r="B3102" s="8" t="str">
        <f t="shared" si="320"/>
        <v>Temperature - Channel 7</v>
      </c>
      <c r="C3102" s="1">
        <f t="shared" si="321"/>
        <v>7</v>
      </c>
      <c r="D3102" s="10">
        <f t="shared" si="322"/>
        <v>7406</v>
      </c>
      <c r="F3102" s="17">
        <v>-2</v>
      </c>
      <c r="G3102" s="11" t="s">
        <v>219</v>
      </c>
      <c r="H3102" s="10">
        <f t="shared" si="323"/>
        <v>13468</v>
      </c>
      <c r="I3102" s="11">
        <f t="shared" si="324"/>
        <v>13469</v>
      </c>
      <c r="L3102" s="1" t="s">
        <v>121</v>
      </c>
    </row>
    <row r="3103" spans="1:16" ht="15" hidden="1" customHeight="1" outlineLevel="2" x14ac:dyDescent="0.25">
      <c r="A3103" s="1"/>
      <c r="B3103" s="8" t="str">
        <f t="shared" si="320"/>
        <v>Temperature - Channel 8</v>
      </c>
      <c r="C3103" s="1">
        <f t="shared" si="321"/>
        <v>8</v>
      </c>
      <c r="D3103" s="10">
        <f t="shared" si="322"/>
        <v>7407</v>
      </c>
      <c r="F3103" s="17">
        <v>-2</v>
      </c>
      <c r="G3103" s="11" t="s">
        <v>219</v>
      </c>
      <c r="H3103" s="10">
        <f t="shared" si="323"/>
        <v>13470</v>
      </c>
      <c r="I3103" s="11">
        <f t="shared" si="324"/>
        <v>13471</v>
      </c>
      <c r="L3103" s="1" t="s">
        <v>121</v>
      </c>
    </row>
    <row r="3104" spans="1:16" ht="15" hidden="1" customHeight="1" outlineLevel="2" x14ac:dyDescent="0.25">
      <c r="A3104" s="1"/>
      <c r="B3104" s="8" t="str">
        <f t="shared" si="320"/>
        <v>Temperature - Channel 9</v>
      </c>
      <c r="C3104" s="1">
        <f t="shared" si="321"/>
        <v>9</v>
      </c>
      <c r="D3104" s="10">
        <f t="shared" si="322"/>
        <v>7408</v>
      </c>
      <c r="F3104" s="17">
        <v>-2</v>
      </c>
      <c r="G3104" s="11" t="s">
        <v>219</v>
      </c>
      <c r="H3104" s="10">
        <f t="shared" si="323"/>
        <v>13472</v>
      </c>
      <c r="I3104" s="11">
        <f t="shared" si="324"/>
        <v>13473</v>
      </c>
      <c r="L3104" s="1" t="s">
        <v>121</v>
      </c>
    </row>
    <row r="3105" spans="1:12" ht="15" hidden="1" customHeight="1" outlineLevel="2" x14ac:dyDescent="0.25">
      <c r="A3105" s="1"/>
      <c r="B3105" s="8" t="str">
        <f t="shared" si="320"/>
        <v>Temperature - Channel 10</v>
      </c>
      <c r="C3105" s="1">
        <f t="shared" si="321"/>
        <v>10</v>
      </c>
      <c r="D3105" s="10">
        <f t="shared" si="322"/>
        <v>7409</v>
      </c>
      <c r="F3105" s="17">
        <v>-2</v>
      </c>
      <c r="G3105" s="11" t="s">
        <v>219</v>
      </c>
      <c r="H3105" s="10">
        <f t="shared" si="323"/>
        <v>13474</v>
      </c>
      <c r="I3105" s="11">
        <f t="shared" si="324"/>
        <v>13475</v>
      </c>
      <c r="L3105" s="1" t="s">
        <v>121</v>
      </c>
    </row>
    <row r="3106" spans="1:12" ht="15" hidden="1" customHeight="1" outlineLevel="2" x14ac:dyDescent="0.25">
      <c r="A3106" s="1"/>
      <c r="B3106" s="8" t="str">
        <f t="shared" si="320"/>
        <v>Temperature - Channel 11</v>
      </c>
      <c r="C3106" s="1">
        <f t="shared" si="321"/>
        <v>11</v>
      </c>
      <c r="D3106" s="10">
        <f t="shared" si="322"/>
        <v>7410</v>
      </c>
      <c r="F3106" s="17">
        <v>-2</v>
      </c>
      <c r="G3106" s="11" t="s">
        <v>219</v>
      </c>
      <c r="H3106" s="10">
        <f t="shared" si="323"/>
        <v>13476</v>
      </c>
      <c r="I3106" s="11">
        <f t="shared" si="324"/>
        <v>13477</v>
      </c>
      <c r="L3106" s="1" t="s">
        <v>121</v>
      </c>
    </row>
    <row r="3107" spans="1:12" ht="15" hidden="1" customHeight="1" outlineLevel="2" x14ac:dyDescent="0.25">
      <c r="A3107" s="1"/>
      <c r="B3107" s="8" t="str">
        <f t="shared" si="320"/>
        <v>Temperature - Channel 12</v>
      </c>
      <c r="C3107" s="1">
        <f t="shared" si="321"/>
        <v>12</v>
      </c>
      <c r="D3107" s="10">
        <f t="shared" si="322"/>
        <v>7411</v>
      </c>
      <c r="F3107" s="17">
        <v>-2</v>
      </c>
      <c r="G3107" s="11" t="s">
        <v>219</v>
      </c>
      <c r="H3107" s="10">
        <f t="shared" si="323"/>
        <v>13478</v>
      </c>
      <c r="I3107" s="11">
        <f t="shared" si="324"/>
        <v>13479</v>
      </c>
      <c r="L3107" s="1" t="s">
        <v>121</v>
      </c>
    </row>
    <row r="3108" spans="1:12" ht="15" hidden="1" customHeight="1" outlineLevel="2" x14ac:dyDescent="0.25">
      <c r="A3108" s="1"/>
      <c r="B3108" s="8" t="str">
        <f t="shared" si="320"/>
        <v>Temperature - Channel 13</v>
      </c>
      <c r="C3108" s="1">
        <f t="shared" si="321"/>
        <v>13</v>
      </c>
      <c r="D3108" s="10">
        <f t="shared" si="322"/>
        <v>7412</v>
      </c>
      <c r="F3108" s="17">
        <v>-2</v>
      </c>
      <c r="G3108" s="11" t="s">
        <v>219</v>
      </c>
      <c r="H3108" s="10">
        <f t="shared" si="323"/>
        <v>13480</v>
      </c>
      <c r="I3108" s="11">
        <f t="shared" si="324"/>
        <v>13481</v>
      </c>
      <c r="L3108" s="1" t="s">
        <v>121</v>
      </c>
    </row>
    <row r="3109" spans="1:12" ht="15" hidden="1" customHeight="1" outlineLevel="2" x14ac:dyDescent="0.25">
      <c r="A3109" s="1"/>
      <c r="B3109" s="8" t="str">
        <f t="shared" si="320"/>
        <v>Temperature - Channel 14</v>
      </c>
      <c r="C3109" s="1">
        <f t="shared" si="321"/>
        <v>14</v>
      </c>
      <c r="D3109" s="10">
        <f t="shared" si="322"/>
        <v>7413</v>
      </c>
      <c r="F3109" s="17">
        <v>-2</v>
      </c>
      <c r="G3109" s="11" t="s">
        <v>219</v>
      </c>
      <c r="H3109" s="10">
        <f t="shared" si="323"/>
        <v>13482</v>
      </c>
      <c r="I3109" s="11">
        <f t="shared" si="324"/>
        <v>13483</v>
      </c>
      <c r="L3109" s="1" t="s">
        <v>121</v>
      </c>
    </row>
    <row r="3110" spans="1:12" ht="15" hidden="1" customHeight="1" outlineLevel="2" x14ac:dyDescent="0.25">
      <c r="A3110" s="1"/>
      <c r="B3110" s="8" t="str">
        <f t="shared" si="320"/>
        <v>Temperature - Channel 15</v>
      </c>
      <c r="C3110" s="1">
        <f t="shared" si="321"/>
        <v>15</v>
      </c>
      <c r="D3110" s="10">
        <f t="shared" si="322"/>
        <v>7414</v>
      </c>
      <c r="F3110" s="17">
        <v>-2</v>
      </c>
      <c r="G3110" s="11" t="s">
        <v>219</v>
      </c>
      <c r="H3110" s="10">
        <f t="shared" si="323"/>
        <v>13484</v>
      </c>
      <c r="I3110" s="11">
        <f t="shared" si="324"/>
        <v>13485</v>
      </c>
      <c r="L3110" s="1" t="s">
        <v>121</v>
      </c>
    </row>
    <row r="3111" spans="1:12" ht="15" hidden="1" customHeight="1" outlineLevel="2" x14ac:dyDescent="0.25">
      <c r="A3111" s="1"/>
      <c r="B3111" s="8" t="str">
        <f t="shared" si="320"/>
        <v>Temperature - Channel 16</v>
      </c>
      <c r="C3111" s="1">
        <f t="shared" si="321"/>
        <v>16</v>
      </c>
      <c r="D3111" s="10">
        <f t="shared" si="322"/>
        <v>7415</v>
      </c>
      <c r="F3111" s="17">
        <v>-2</v>
      </c>
      <c r="G3111" s="11" t="s">
        <v>219</v>
      </c>
      <c r="H3111" s="10">
        <f t="shared" si="323"/>
        <v>13486</v>
      </c>
      <c r="I3111" s="11">
        <f t="shared" si="324"/>
        <v>13487</v>
      </c>
      <c r="L3111" s="1" t="s">
        <v>121</v>
      </c>
    </row>
    <row r="3112" spans="1:12" ht="15" hidden="1" customHeight="1" outlineLevel="2" x14ac:dyDescent="0.25">
      <c r="A3112" s="1"/>
      <c r="B3112" s="8" t="str">
        <f t="shared" si="320"/>
        <v>Temperature - Channel 17</v>
      </c>
      <c r="C3112" s="1">
        <f t="shared" si="321"/>
        <v>17</v>
      </c>
      <c r="D3112" s="10">
        <f t="shared" si="322"/>
        <v>7416</v>
      </c>
      <c r="F3112" s="17">
        <v>-2</v>
      </c>
      <c r="G3112" s="11" t="s">
        <v>219</v>
      </c>
      <c r="H3112" s="10">
        <f t="shared" si="323"/>
        <v>13488</v>
      </c>
      <c r="I3112" s="11">
        <f t="shared" si="324"/>
        <v>13489</v>
      </c>
      <c r="L3112" s="1" t="s">
        <v>121</v>
      </c>
    </row>
    <row r="3113" spans="1:12" ht="15" hidden="1" customHeight="1" outlineLevel="2" x14ac:dyDescent="0.25">
      <c r="A3113" s="1"/>
      <c r="B3113" s="8" t="str">
        <f t="shared" si="320"/>
        <v>Temperature - Channel 18</v>
      </c>
      <c r="C3113" s="1">
        <f t="shared" si="321"/>
        <v>18</v>
      </c>
      <c r="D3113" s="10">
        <f t="shared" si="322"/>
        <v>7417</v>
      </c>
      <c r="F3113" s="17">
        <v>-2</v>
      </c>
      <c r="G3113" s="11" t="s">
        <v>219</v>
      </c>
      <c r="H3113" s="10">
        <f t="shared" si="323"/>
        <v>13490</v>
      </c>
      <c r="I3113" s="11">
        <f t="shared" si="324"/>
        <v>13491</v>
      </c>
      <c r="L3113" s="1" t="s">
        <v>121</v>
      </c>
    </row>
    <row r="3114" spans="1:12" ht="15" hidden="1" customHeight="1" outlineLevel="2" x14ac:dyDescent="0.25">
      <c r="A3114" s="1"/>
      <c r="B3114" s="8" t="str">
        <f t="shared" si="320"/>
        <v>Temperature - Channel 19</v>
      </c>
      <c r="C3114" s="1">
        <f t="shared" si="321"/>
        <v>19</v>
      </c>
      <c r="D3114" s="10">
        <f t="shared" si="322"/>
        <v>7418</v>
      </c>
      <c r="F3114" s="17">
        <v>-2</v>
      </c>
      <c r="G3114" s="11" t="s">
        <v>219</v>
      </c>
      <c r="H3114" s="10">
        <f t="shared" si="323"/>
        <v>13492</v>
      </c>
      <c r="I3114" s="11">
        <f t="shared" si="324"/>
        <v>13493</v>
      </c>
      <c r="L3114" s="1" t="s">
        <v>121</v>
      </c>
    </row>
    <row r="3115" spans="1:12" ht="15" hidden="1" customHeight="1" outlineLevel="2" x14ac:dyDescent="0.25">
      <c r="A3115" s="1"/>
      <c r="B3115" s="8" t="str">
        <f t="shared" si="320"/>
        <v>Temperature - Channel 20</v>
      </c>
      <c r="C3115" s="1">
        <f t="shared" si="321"/>
        <v>20</v>
      </c>
      <c r="D3115" s="10">
        <f t="shared" si="322"/>
        <v>7419</v>
      </c>
      <c r="F3115" s="17">
        <v>-2</v>
      </c>
      <c r="G3115" s="11" t="s">
        <v>219</v>
      </c>
      <c r="H3115" s="10">
        <f t="shared" si="323"/>
        <v>13494</v>
      </c>
      <c r="I3115" s="11">
        <f t="shared" si="324"/>
        <v>13495</v>
      </c>
      <c r="L3115" s="1" t="s">
        <v>121</v>
      </c>
    </row>
    <row r="3116" spans="1:12" ht="15" hidden="1" customHeight="1" outlineLevel="2" x14ac:dyDescent="0.25">
      <c r="A3116" s="1"/>
      <c r="B3116" s="8" t="str">
        <f t="shared" si="320"/>
        <v>Temperature - Channel 21</v>
      </c>
      <c r="C3116" s="1">
        <f t="shared" si="321"/>
        <v>21</v>
      </c>
      <c r="D3116" s="10">
        <f t="shared" si="322"/>
        <v>7420</v>
      </c>
      <c r="F3116" s="17">
        <v>-2</v>
      </c>
      <c r="G3116" s="11" t="s">
        <v>219</v>
      </c>
      <c r="H3116" s="10">
        <f t="shared" si="323"/>
        <v>13496</v>
      </c>
      <c r="I3116" s="11">
        <f t="shared" si="324"/>
        <v>13497</v>
      </c>
      <c r="L3116" s="1" t="s">
        <v>121</v>
      </c>
    </row>
    <row r="3117" spans="1:12" ht="15" hidden="1" customHeight="1" outlineLevel="2" x14ac:dyDescent="0.25">
      <c r="A3117" s="1"/>
      <c r="B3117" s="8" t="str">
        <f t="shared" si="320"/>
        <v>Temperature - Channel 22</v>
      </c>
      <c r="C3117" s="1">
        <f t="shared" si="321"/>
        <v>22</v>
      </c>
      <c r="D3117" s="10">
        <f t="shared" si="322"/>
        <v>7421</v>
      </c>
      <c r="F3117" s="17">
        <v>-2</v>
      </c>
      <c r="G3117" s="11" t="s">
        <v>219</v>
      </c>
      <c r="H3117" s="10">
        <f t="shared" si="323"/>
        <v>13498</v>
      </c>
      <c r="I3117" s="11">
        <f t="shared" si="324"/>
        <v>13499</v>
      </c>
      <c r="L3117" s="1" t="s">
        <v>121</v>
      </c>
    </row>
    <row r="3118" spans="1:12" ht="15" hidden="1" customHeight="1" outlineLevel="2" x14ac:dyDescent="0.25">
      <c r="A3118" s="1"/>
      <c r="B3118" s="8" t="str">
        <f t="shared" si="320"/>
        <v>Temperature - Channel 23</v>
      </c>
      <c r="C3118" s="1">
        <f t="shared" si="321"/>
        <v>23</v>
      </c>
      <c r="D3118" s="10">
        <f t="shared" si="322"/>
        <v>7422</v>
      </c>
      <c r="F3118" s="17">
        <v>-2</v>
      </c>
      <c r="G3118" s="11" t="s">
        <v>219</v>
      </c>
      <c r="H3118" s="10">
        <f t="shared" si="323"/>
        <v>13500</v>
      </c>
      <c r="I3118" s="11">
        <f t="shared" si="324"/>
        <v>13501</v>
      </c>
      <c r="L3118" s="1" t="s">
        <v>121</v>
      </c>
    </row>
    <row r="3119" spans="1:12" ht="15" hidden="1" customHeight="1" outlineLevel="2" x14ac:dyDescent="0.25">
      <c r="A3119" s="1"/>
      <c r="B3119" s="8" t="str">
        <f t="shared" si="320"/>
        <v>Temperature - Channel 24</v>
      </c>
      <c r="C3119" s="1">
        <f t="shared" si="321"/>
        <v>24</v>
      </c>
      <c r="D3119" s="10">
        <f t="shared" si="322"/>
        <v>7423</v>
      </c>
      <c r="F3119" s="17">
        <v>-2</v>
      </c>
      <c r="G3119" s="11" t="s">
        <v>219</v>
      </c>
      <c r="H3119" s="10">
        <f t="shared" si="323"/>
        <v>13502</v>
      </c>
      <c r="I3119" s="11">
        <f t="shared" si="324"/>
        <v>13503</v>
      </c>
      <c r="L3119" s="1" t="s">
        <v>121</v>
      </c>
    </row>
    <row r="3120" spans="1:12" ht="15" hidden="1" customHeight="1" outlineLevel="2" x14ac:dyDescent="0.25">
      <c r="A3120" s="1"/>
      <c r="B3120" s="8" t="str">
        <f t="shared" si="320"/>
        <v>Temperature - Channel 25</v>
      </c>
      <c r="C3120" s="1">
        <f t="shared" si="321"/>
        <v>25</v>
      </c>
      <c r="D3120" s="10">
        <f t="shared" si="322"/>
        <v>7424</v>
      </c>
      <c r="F3120" s="17">
        <v>-2</v>
      </c>
      <c r="G3120" s="11" t="s">
        <v>219</v>
      </c>
      <c r="H3120" s="10">
        <f t="shared" si="323"/>
        <v>13504</v>
      </c>
      <c r="I3120" s="11">
        <f t="shared" si="324"/>
        <v>13505</v>
      </c>
      <c r="L3120" s="1" t="s">
        <v>121</v>
      </c>
    </row>
    <row r="3121" spans="1:12" ht="15" hidden="1" customHeight="1" outlineLevel="2" x14ac:dyDescent="0.25">
      <c r="A3121" s="1"/>
      <c r="B3121" s="8" t="str">
        <f t="shared" si="320"/>
        <v>Temperature - Channel 26</v>
      </c>
      <c r="C3121" s="1">
        <f t="shared" si="321"/>
        <v>26</v>
      </c>
      <c r="D3121" s="10">
        <f t="shared" si="322"/>
        <v>7425</v>
      </c>
      <c r="F3121" s="17">
        <v>-2</v>
      </c>
      <c r="G3121" s="11" t="s">
        <v>219</v>
      </c>
      <c r="H3121" s="10">
        <f t="shared" si="323"/>
        <v>13506</v>
      </c>
      <c r="I3121" s="11">
        <f t="shared" si="324"/>
        <v>13507</v>
      </c>
      <c r="L3121" s="1" t="s">
        <v>121</v>
      </c>
    </row>
    <row r="3122" spans="1:12" ht="15" hidden="1" customHeight="1" outlineLevel="2" x14ac:dyDescent="0.25">
      <c r="A3122" s="1"/>
      <c r="B3122" s="8" t="str">
        <f t="shared" si="320"/>
        <v>Temperature - Channel 27</v>
      </c>
      <c r="C3122" s="1">
        <f t="shared" si="321"/>
        <v>27</v>
      </c>
      <c r="D3122" s="10">
        <f t="shared" si="322"/>
        <v>7426</v>
      </c>
      <c r="F3122" s="17">
        <v>-2</v>
      </c>
      <c r="G3122" s="11" t="s">
        <v>219</v>
      </c>
      <c r="H3122" s="10">
        <f t="shared" si="323"/>
        <v>13508</v>
      </c>
      <c r="I3122" s="11">
        <f t="shared" si="324"/>
        <v>13509</v>
      </c>
      <c r="L3122" s="1" t="s">
        <v>121</v>
      </c>
    </row>
    <row r="3123" spans="1:12" ht="15" hidden="1" customHeight="1" outlineLevel="2" x14ac:dyDescent="0.25">
      <c r="A3123" s="1"/>
      <c r="B3123" s="8" t="str">
        <f t="shared" si="320"/>
        <v>Temperature - Channel 28</v>
      </c>
      <c r="C3123" s="1">
        <f t="shared" si="321"/>
        <v>28</v>
      </c>
      <c r="D3123" s="10">
        <f t="shared" si="322"/>
        <v>7427</v>
      </c>
      <c r="F3123" s="17">
        <v>-2</v>
      </c>
      <c r="G3123" s="11" t="s">
        <v>219</v>
      </c>
      <c r="H3123" s="10">
        <f t="shared" si="323"/>
        <v>13510</v>
      </c>
      <c r="I3123" s="11">
        <f t="shared" si="324"/>
        <v>13511</v>
      </c>
      <c r="L3123" s="1" t="s">
        <v>121</v>
      </c>
    </row>
    <row r="3124" spans="1:12" ht="15" hidden="1" customHeight="1" outlineLevel="2" x14ac:dyDescent="0.25">
      <c r="A3124" s="1"/>
      <c r="B3124" s="8" t="str">
        <f t="shared" si="320"/>
        <v>Temperature - Channel 29</v>
      </c>
      <c r="C3124" s="1">
        <f t="shared" si="321"/>
        <v>29</v>
      </c>
      <c r="D3124" s="10">
        <f t="shared" si="322"/>
        <v>7428</v>
      </c>
      <c r="F3124" s="17">
        <v>-2</v>
      </c>
      <c r="G3124" s="11" t="s">
        <v>219</v>
      </c>
      <c r="H3124" s="10">
        <f t="shared" si="323"/>
        <v>13512</v>
      </c>
      <c r="I3124" s="11">
        <f t="shared" si="324"/>
        <v>13513</v>
      </c>
      <c r="L3124" s="1" t="s">
        <v>121</v>
      </c>
    </row>
    <row r="3125" spans="1:12" ht="15" hidden="1" customHeight="1" outlineLevel="2" x14ac:dyDescent="0.25">
      <c r="A3125" s="1"/>
      <c r="B3125" s="8" t="str">
        <f t="shared" si="320"/>
        <v>Temperature - Channel 30</v>
      </c>
      <c r="C3125" s="1">
        <f t="shared" si="321"/>
        <v>30</v>
      </c>
      <c r="D3125" s="10">
        <f t="shared" si="322"/>
        <v>7429</v>
      </c>
      <c r="F3125" s="17">
        <v>-2</v>
      </c>
      <c r="G3125" s="11" t="s">
        <v>219</v>
      </c>
      <c r="H3125" s="10">
        <f t="shared" si="323"/>
        <v>13514</v>
      </c>
      <c r="I3125" s="11">
        <f t="shared" si="324"/>
        <v>13515</v>
      </c>
      <c r="L3125" s="1" t="s">
        <v>121</v>
      </c>
    </row>
    <row r="3126" spans="1:12" ht="15" hidden="1" customHeight="1" outlineLevel="2" x14ac:dyDescent="0.25">
      <c r="A3126" s="1"/>
      <c r="B3126" s="8" t="str">
        <f t="shared" si="320"/>
        <v>Temperature - Channel 31</v>
      </c>
      <c r="C3126" s="1">
        <f t="shared" si="321"/>
        <v>31</v>
      </c>
      <c r="D3126" s="10">
        <f t="shared" si="322"/>
        <v>7430</v>
      </c>
      <c r="F3126" s="17">
        <v>-2</v>
      </c>
      <c r="G3126" s="11" t="s">
        <v>219</v>
      </c>
      <c r="H3126" s="10">
        <f t="shared" si="323"/>
        <v>13516</v>
      </c>
      <c r="I3126" s="11">
        <f t="shared" si="324"/>
        <v>13517</v>
      </c>
      <c r="L3126" s="1" t="s">
        <v>121</v>
      </c>
    </row>
    <row r="3127" spans="1:12" ht="15" hidden="1" customHeight="1" outlineLevel="2" x14ac:dyDescent="0.25">
      <c r="A3127" s="1"/>
      <c r="B3127" s="8" t="str">
        <f t="shared" si="320"/>
        <v>Temperature - Channel 32</v>
      </c>
      <c r="C3127" s="1">
        <f t="shared" si="321"/>
        <v>32</v>
      </c>
      <c r="D3127" s="10">
        <f t="shared" si="322"/>
        <v>7431</v>
      </c>
      <c r="F3127" s="17">
        <v>-2</v>
      </c>
      <c r="G3127" s="11" t="s">
        <v>219</v>
      </c>
      <c r="H3127" s="10">
        <f t="shared" si="323"/>
        <v>13518</v>
      </c>
      <c r="I3127" s="11">
        <f t="shared" si="324"/>
        <v>13519</v>
      </c>
      <c r="L3127" s="1" t="s">
        <v>121</v>
      </c>
    </row>
    <row r="3128" spans="1:12" ht="15" hidden="1" customHeight="1" outlineLevel="2" x14ac:dyDescent="0.25">
      <c r="A3128" s="1"/>
      <c r="B3128" s="8" t="str">
        <f t="shared" si="320"/>
        <v>Temperature - Channel 33</v>
      </c>
      <c r="C3128" s="1">
        <f t="shared" si="321"/>
        <v>33</v>
      </c>
      <c r="D3128" s="10">
        <f t="shared" si="322"/>
        <v>7432</v>
      </c>
      <c r="F3128" s="17">
        <v>-2</v>
      </c>
      <c r="G3128" s="11" t="s">
        <v>219</v>
      </c>
      <c r="H3128" s="10">
        <f t="shared" si="323"/>
        <v>13520</v>
      </c>
      <c r="I3128" s="11">
        <f t="shared" si="324"/>
        <v>13521</v>
      </c>
      <c r="L3128" s="1" t="s">
        <v>121</v>
      </c>
    </row>
    <row r="3129" spans="1:12" ht="15" hidden="1" customHeight="1" outlineLevel="2" x14ac:dyDescent="0.25">
      <c r="A3129" s="1"/>
      <c r="B3129" s="8" t="str">
        <f t="shared" si="320"/>
        <v>Temperature - Channel 34</v>
      </c>
      <c r="C3129" s="1">
        <f t="shared" ref="C3129:C3160" si="325">C3128+1</f>
        <v>34</v>
      </c>
      <c r="D3129" s="10">
        <f t="shared" ref="D3129:D3160" si="326">D3128+1</f>
        <v>7433</v>
      </c>
      <c r="F3129" s="17">
        <v>-2</v>
      </c>
      <c r="G3129" s="11" t="s">
        <v>219</v>
      </c>
      <c r="H3129" s="10">
        <f t="shared" si="323"/>
        <v>13522</v>
      </c>
      <c r="I3129" s="11">
        <f t="shared" si="324"/>
        <v>13523</v>
      </c>
      <c r="L3129" s="1" t="s">
        <v>121</v>
      </c>
    </row>
    <row r="3130" spans="1:12" ht="15" hidden="1" customHeight="1" outlineLevel="2" x14ac:dyDescent="0.25">
      <c r="A3130" s="1"/>
      <c r="B3130" s="8" t="str">
        <f t="shared" si="320"/>
        <v>Temperature - Channel 35</v>
      </c>
      <c r="C3130" s="1">
        <f t="shared" si="325"/>
        <v>35</v>
      </c>
      <c r="D3130" s="10">
        <f t="shared" si="326"/>
        <v>7434</v>
      </c>
      <c r="F3130" s="17">
        <v>-2</v>
      </c>
      <c r="G3130" s="11" t="s">
        <v>219</v>
      </c>
      <c r="H3130" s="10">
        <f t="shared" si="323"/>
        <v>13524</v>
      </c>
      <c r="I3130" s="11">
        <f t="shared" si="324"/>
        <v>13525</v>
      </c>
      <c r="L3130" s="1" t="s">
        <v>121</v>
      </c>
    </row>
    <row r="3131" spans="1:12" ht="15" hidden="1" customHeight="1" outlineLevel="2" x14ac:dyDescent="0.25">
      <c r="A3131" s="1"/>
      <c r="B3131" s="8" t="str">
        <f t="shared" si="320"/>
        <v>Temperature - Channel 36</v>
      </c>
      <c r="C3131" s="1">
        <f t="shared" si="325"/>
        <v>36</v>
      </c>
      <c r="D3131" s="10">
        <f t="shared" si="326"/>
        <v>7435</v>
      </c>
      <c r="F3131" s="17">
        <v>-2</v>
      </c>
      <c r="G3131" s="11" t="s">
        <v>219</v>
      </c>
      <c r="H3131" s="10">
        <f t="shared" si="323"/>
        <v>13526</v>
      </c>
      <c r="I3131" s="11">
        <f t="shared" si="324"/>
        <v>13527</v>
      </c>
      <c r="L3131" s="1" t="s">
        <v>121</v>
      </c>
    </row>
    <row r="3132" spans="1:12" ht="15" hidden="1" customHeight="1" outlineLevel="2" x14ac:dyDescent="0.25">
      <c r="A3132" s="1"/>
      <c r="B3132" s="8" t="str">
        <f t="shared" si="320"/>
        <v>Temperature - Channel 37</v>
      </c>
      <c r="C3132" s="1">
        <f t="shared" si="325"/>
        <v>37</v>
      </c>
      <c r="D3132" s="10">
        <f t="shared" si="326"/>
        <v>7436</v>
      </c>
      <c r="F3132" s="17">
        <v>-2</v>
      </c>
      <c r="G3132" s="11" t="s">
        <v>219</v>
      </c>
      <c r="H3132" s="10">
        <f t="shared" si="323"/>
        <v>13528</v>
      </c>
      <c r="I3132" s="11">
        <f t="shared" si="324"/>
        <v>13529</v>
      </c>
      <c r="L3132" s="1" t="s">
        <v>121</v>
      </c>
    </row>
    <row r="3133" spans="1:12" ht="15" hidden="1" customHeight="1" outlineLevel="2" x14ac:dyDescent="0.25">
      <c r="A3133" s="1"/>
      <c r="B3133" s="8" t="str">
        <f t="shared" si="320"/>
        <v>Temperature - Channel 38</v>
      </c>
      <c r="C3133" s="1">
        <f t="shared" si="325"/>
        <v>38</v>
      </c>
      <c r="D3133" s="10">
        <f t="shared" si="326"/>
        <v>7437</v>
      </c>
      <c r="F3133" s="17">
        <v>-2</v>
      </c>
      <c r="G3133" s="11" t="s">
        <v>219</v>
      </c>
      <c r="H3133" s="10">
        <f t="shared" si="323"/>
        <v>13530</v>
      </c>
      <c r="I3133" s="11">
        <f t="shared" si="324"/>
        <v>13531</v>
      </c>
      <c r="L3133" s="1" t="s">
        <v>121</v>
      </c>
    </row>
    <row r="3134" spans="1:12" ht="15" hidden="1" customHeight="1" outlineLevel="2" x14ac:dyDescent="0.25">
      <c r="A3134" s="1"/>
      <c r="B3134" s="8" t="str">
        <f t="shared" si="320"/>
        <v>Temperature - Channel 39</v>
      </c>
      <c r="C3134" s="1">
        <f t="shared" si="325"/>
        <v>39</v>
      </c>
      <c r="D3134" s="10">
        <f t="shared" si="326"/>
        <v>7438</v>
      </c>
      <c r="F3134" s="17">
        <v>-2</v>
      </c>
      <c r="G3134" s="11" t="s">
        <v>219</v>
      </c>
      <c r="H3134" s="10">
        <f t="shared" si="323"/>
        <v>13532</v>
      </c>
      <c r="I3134" s="11">
        <f t="shared" si="324"/>
        <v>13533</v>
      </c>
      <c r="L3134" s="1" t="s">
        <v>121</v>
      </c>
    </row>
    <row r="3135" spans="1:12" ht="15" hidden="1" customHeight="1" outlineLevel="2" x14ac:dyDescent="0.25">
      <c r="A3135" s="1"/>
      <c r="B3135" s="8" t="str">
        <f t="shared" si="320"/>
        <v>Temperature - Channel 40</v>
      </c>
      <c r="C3135" s="1">
        <f t="shared" si="325"/>
        <v>40</v>
      </c>
      <c r="D3135" s="10">
        <f t="shared" si="326"/>
        <v>7439</v>
      </c>
      <c r="F3135" s="17">
        <v>-2</v>
      </c>
      <c r="G3135" s="11" t="s">
        <v>219</v>
      </c>
      <c r="H3135" s="10">
        <f t="shared" si="323"/>
        <v>13534</v>
      </c>
      <c r="I3135" s="11">
        <f t="shared" si="324"/>
        <v>13535</v>
      </c>
      <c r="L3135" s="1" t="s">
        <v>121</v>
      </c>
    </row>
    <row r="3136" spans="1:12" ht="15" hidden="1" customHeight="1" outlineLevel="2" x14ac:dyDescent="0.25">
      <c r="A3136" s="1"/>
      <c r="B3136" s="8" t="str">
        <f t="shared" si="320"/>
        <v>Temperature - Channel 41</v>
      </c>
      <c r="C3136" s="1">
        <f t="shared" si="325"/>
        <v>41</v>
      </c>
      <c r="D3136" s="10">
        <f t="shared" si="326"/>
        <v>7440</v>
      </c>
      <c r="F3136" s="17">
        <v>-2</v>
      </c>
      <c r="G3136" s="11" t="s">
        <v>219</v>
      </c>
      <c r="H3136" s="10">
        <f t="shared" si="323"/>
        <v>13536</v>
      </c>
      <c r="I3136" s="11">
        <f t="shared" si="324"/>
        <v>13537</v>
      </c>
      <c r="L3136" s="1" t="s">
        <v>121</v>
      </c>
    </row>
    <row r="3137" spans="1:12" ht="15" hidden="1" customHeight="1" outlineLevel="2" x14ac:dyDescent="0.25">
      <c r="A3137" s="1"/>
      <c r="B3137" s="8" t="str">
        <f t="shared" si="320"/>
        <v>Temperature - Channel 42</v>
      </c>
      <c r="C3137" s="1">
        <f t="shared" si="325"/>
        <v>42</v>
      </c>
      <c r="D3137" s="10">
        <f t="shared" si="326"/>
        <v>7441</v>
      </c>
      <c r="F3137" s="17">
        <v>-2</v>
      </c>
      <c r="G3137" s="11" t="s">
        <v>219</v>
      </c>
      <c r="H3137" s="10">
        <f t="shared" si="323"/>
        <v>13538</v>
      </c>
      <c r="I3137" s="11">
        <f t="shared" si="324"/>
        <v>13539</v>
      </c>
      <c r="L3137" s="1" t="s">
        <v>121</v>
      </c>
    </row>
    <row r="3138" spans="1:12" ht="15" hidden="1" customHeight="1" outlineLevel="2" x14ac:dyDescent="0.25">
      <c r="A3138" s="1"/>
      <c r="B3138" s="8" t="str">
        <f t="shared" si="320"/>
        <v>Temperature - Channel 43</v>
      </c>
      <c r="C3138" s="1">
        <f t="shared" si="325"/>
        <v>43</v>
      </c>
      <c r="D3138" s="10">
        <f t="shared" si="326"/>
        <v>7442</v>
      </c>
      <c r="F3138" s="17">
        <v>-2</v>
      </c>
      <c r="G3138" s="11" t="s">
        <v>219</v>
      </c>
      <c r="H3138" s="10">
        <f t="shared" si="323"/>
        <v>13540</v>
      </c>
      <c r="I3138" s="11">
        <f t="shared" si="324"/>
        <v>13541</v>
      </c>
      <c r="L3138" s="1" t="s">
        <v>121</v>
      </c>
    </row>
    <row r="3139" spans="1:12" ht="15" hidden="1" customHeight="1" outlineLevel="2" x14ac:dyDescent="0.25">
      <c r="A3139" s="1"/>
      <c r="B3139" s="8" t="str">
        <f t="shared" si="320"/>
        <v>Temperature - Channel 44</v>
      </c>
      <c r="C3139" s="1">
        <f t="shared" si="325"/>
        <v>44</v>
      </c>
      <c r="D3139" s="10">
        <f t="shared" si="326"/>
        <v>7443</v>
      </c>
      <c r="F3139" s="17">
        <v>-2</v>
      </c>
      <c r="G3139" s="11" t="s">
        <v>219</v>
      </c>
      <c r="H3139" s="10">
        <f t="shared" si="323"/>
        <v>13542</v>
      </c>
      <c r="I3139" s="11">
        <f t="shared" si="324"/>
        <v>13543</v>
      </c>
      <c r="L3139" s="1" t="s">
        <v>121</v>
      </c>
    </row>
    <row r="3140" spans="1:12" ht="15" hidden="1" customHeight="1" outlineLevel="2" x14ac:dyDescent="0.25">
      <c r="A3140" s="1"/>
      <c r="B3140" s="8" t="str">
        <f t="shared" si="320"/>
        <v>Temperature - Channel 45</v>
      </c>
      <c r="C3140" s="1">
        <f t="shared" si="325"/>
        <v>45</v>
      </c>
      <c r="D3140" s="10">
        <f t="shared" si="326"/>
        <v>7444</v>
      </c>
      <c r="F3140" s="17">
        <v>-2</v>
      </c>
      <c r="G3140" s="11" t="s">
        <v>219</v>
      </c>
      <c r="H3140" s="10">
        <f t="shared" si="323"/>
        <v>13544</v>
      </c>
      <c r="I3140" s="11">
        <f t="shared" si="324"/>
        <v>13545</v>
      </c>
      <c r="L3140" s="1" t="s">
        <v>121</v>
      </c>
    </row>
    <row r="3141" spans="1:12" ht="15" hidden="1" customHeight="1" outlineLevel="2" x14ac:dyDescent="0.25">
      <c r="A3141" s="1"/>
      <c r="B3141" s="8" t="str">
        <f t="shared" si="320"/>
        <v>Temperature - Channel 46</v>
      </c>
      <c r="C3141" s="1">
        <f t="shared" si="325"/>
        <v>46</v>
      </c>
      <c r="D3141" s="10">
        <f t="shared" si="326"/>
        <v>7445</v>
      </c>
      <c r="F3141" s="17">
        <v>-2</v>
      </c>
      <c r="G3141" s="11" t="s">
        <v>219</v>
      </c>
      <c r="H3141" s="10">
        <f t="shared" si="323"/>
        <v>13546</v>
      </c>
      <c r="I3141" s="11">
        <f t="shared" si="324"/>
        <v>13547</v>
      </c>
      <c r="L3141" s="1" t="s">
        <v>121</v>
      </c>
    </row>
    <row r="3142" spans="1:12" ht="15" hidden="1" customHeight="1" outlineLevel="2" x14ac:dyDescent="0.25">
      <c r="A3142" s="1"/>
      <c r="B3142" s="8" t="str">
        <f t="shared" si="320"/>
        <v>Temperature - Channel 47</v>
      </c>
      <c r="C3142" s="1">
        <f t="shared" si="325"/>
        <v>47</v>
      </c>
      <c r="D3142" s="10">
        <f t="shared" si="326"/>
        <v>7446</v>
      </c>
      <c r="F3142" s="17">
        <v>-2</v>
      </c>
      <c r="G3142" s="11" t="s">
        <v>219</v>
      </c>
      <c r="H3142" s="10">
        <f t="shared" si="323"/>
        <v>13548</v>
      </c>
      <c r="I3142" s="11">
        <f t="shared" si="324"/>
        <v>13549</v>
      </c>
      <c r="L3142" s="1" t="s">
        <v>121</v>
      </c>
    </row>
    <row r="3143" spans="1:12" ht="15" hidden="1" customHeight="1" outlineLevel="2" x14ac:dyDescent="0.25">
      <c r="A3143" s="1"/>
      <c r="B3143" s="8" t="str">
        <f t="shared" si="320"/>
        <v>Temperature - Channel 48</v>
      </c>
      <c r="C3143" s="1">
        <f t="shared" si="325"/>
        <v>48</v>
      </c>
      <c r="D3143" s="10">
        <f t="shared" si="326"/>
        <v>7447</v>
      </c>
      <c r="F3143" s="17">
        <v>-2</v>
      </c>
      <c r="G3143" s="11" t="s">
        <v>219</v>
      </c>
      <c r="H3143" s="10">
        <f t="shared" si="323"/>
        <v>13550</v>
      </c>
      <c r="I3143" s="11">
        <f t="shared" si="324"/>
        <v>13551</v>
      </c>
      <c r="L3143" s="1" t="s">
        <v>121</v>
      </c>
    </row>
    <row r="3144" spans="1:12" ht="15" hidden="1" customHeight="1" outlineLevel="2" x14ac:dyDescent="0.25">
      <c r="A3144" s="1"/>
      <c r="B3144" s="8" t="str">
        <f t="shared" si="320"/>
        <v>Temperature - Channel 49</v>
      </c>
      <c r="C3144" s="1">
        <f t="shared" si="325"/>
        <v>49</v>
      </c>
      <c r="D3144" s="10">
        <f t="shared" si="326"/>
        <v>7448</v>
      </c>
      <c r="F3144" s="17">
        <v>-2</v>
      </c>
      <c r="G3144" s="11" t="s">
        <v>219</v>
      </c>
      <c r="H3144" s="10">
        <f t="shared" si="323"/>
        <v>13552</v>
      </c>
      <c r="I3144" s="11">
        <f t="shared" si="324"/>
        <v>13553</v>
      </c>
      <c r="L3144" s="1" t="s">
        <v>121</v>
      </c>
    </row>
    <row r="3145" spans="1:12" ht="15" hidden="1" customHeight="1" outlineLevel="2" x14ac:dyDescent="0.25">
      <c r="A3145" s="1"/>
      <c r="B3145" s="8" t="str">
        <f t="shared" si="320"/>
        <v>Temperature - Channel 50</v>
      </c>
      <c r="C3145" s="1">
        <f t="shared" si="325"/>
        <v>50</v>
      </c>
      <c r="D3145" s="10">
        <f t="shared" si="326"/>
        <v>7449</v>
      </c>
      <c r="F3145" s="17">
        <v>-2</v>
      </c>
      <c r="G3145" s="11" t="s">
        <v>219</v>
      </c>
      <c r="H3145" s="10">
        <f t="shared" si="323"/>
        <v>13554</v>
      </c>
      <c r="I3145" s="11">
        <f t="shared" si="324"/>
        <v>13555</v>
      </c>
      <c r="L3145" s="1" t="s">
        <v>121</v>
      </c>
    </row>
    <row r="3146" spans="1:12" ht="15" hidden="1" customHeight="1" outlineLevel="2" x14ac:dyDescent="0.25">
      <c r="A3146" s="1"/>
      <c r="B3146" s="8" t="str">
        <f t="shared" si="320"/>
        <v>Temperature - Channel 51</v>
      </c>
      <c r="C3146" s="1">
        <f t="shared" si="325"/>
        <v>51</v>
      </c>
      <c r="D3146" s="10">
        <f t="shared" si="326"/>
        <v>7450</v>
      </c>
      <c r="F3146" s="17">
        <v>-2</v>
      </c>
      <c r="G3146" s="11" t="s">
        <v>219</v>
      </c>
      <c r="H3146" s="10">
        <f t="shared" si="323"/>
        <v>13556</v>
      </c>
      <c r="I3146" s="11">
        <f t="shared" si="324"/>
        <v>13557</v>
      </c>
      <c r="L3146" s="1" t="s">
        <v>121</v>
      </c>
    </row>
    <row r="3147" spans="1:12" ht="15" hidden="1" customHeight="1" outlineLevel="2" x14ac:dyDescent="0.25">
      <c r="A3147" s="1"/>
      <c r="B3147" s="8" t="str">
        <f t="shared" si="320"/>
        <v>Temperature - Channel 52</v>
      </c>
      <c r="C3147" s="1">
        <f t="shared" si="325"/>
        <v>52</v>
      </c>
      <c r="D3147" s="10">
        <f t="shared" si="326"/>
        <v>7451</v>
      </c>
      <c r="F3147" s="17">
        <v>-2</v>
      </c>
      <c r="G3147" s="11" t="s">
        <v>219</v>
      </c>
      <c r="H3147" s="10">
        <f t="shared" si="323"/>
        <v>13558</v>
      </c>
      <c r="I3147" s="11">
        <f t="shared" si="324"/>
        <v>13559</v>
      </c>
      <c r="L3147" s="1" t="s">
        <v>121</v>
      </c>
    </row>
    <row r="3148" spans="1:12" ht="15" hidden="1" customHeight="1" outlineLevel="2" x14ac:dyDescent="0.25">
      <c r="A3148" s="1"/>
      <c r="B3148" s="8" t="str">
        <f t="shared" si="320"/>
        <v>Temperature - Channel 53</v>
      </c>
      <c r="C3148" s="1">
        <f t="shared" si="325"/>
        <v>53</v>
      </c>
      <c r="D3148" s="10">
        <f t="shared" si="326"/>
        <v>7452</v>
      </c>
      <c r="F3148" s="17">
        <v>-2</v>
      </c>
      <c r="G3148" s="11" t="s">
        <v>219</v>
      </c>
      <c r="H3148" s="10">
        <f t="shared" si="323"/>
        <v>13560</v>
      </c>
      <c r="I3148" s="11">
        <f t="shared" si="324"/>
        <v>13561</v>
      </c>
      <c r="L3148" s="1" t="s">
        <v>121</v>
      </c>
    </row>
    <row r="3149" spans="1:12" ht="15" hidden="1" customHeight="1" outlineLevel="2" x14ac:dyDescent="0.25">
      <c r="A3149" s="1"/>
      <c r="B3149" s="8" t="str">
        <f t="shared" si="320"/>
        <v>Temperature - Channel 54</v>
      </c>
      <c r="C3149" s="1">
        <f t="shared" si="325"/>
        <v>54</v>
      </c>
      <c r="D3149" s="10">
        <f t="shared" si="326"/>
        <v>7453</v>
      </c>
      <c r="F3149" s="17">
        <v>-2</v>
      </c>
      <c r="G3149" s="11" t="s">
        <v>219</v>
      </c>
      <c r="H3149" s="10">
        <f t="shared" si="323"/>
        <v>13562</v>
      </c>
      <c r="I3149" s="11">
        <f t="shared" si="324"/>
        <v>13563</v>
      </c>
      <c r="L3149" s="1" t="s">
        <v>121</v>
      </c>
    </row>
    <row r="3150" spans="1:12" ht="15" hidden="1" customHeight="1" outlineLevel="2" x14ac:dyDescent="0.25">
      <c r="A3150" s="1"/>
      <c r="B3150" s="8" t="str">
        <f t="shared" si="320"/>
        <v>Temperature - Channel 55</v>
      </c>
      <c r="C3150" s="1">
        <f t="shared" si="325"/>
        <v>55</v>
      </c>
      <c r="D3150" s="10">
        <f t="shared" si="326"/>
        <v>7454</v>
      </c>
      <c r="F3150" s="17">
        <v>-2</v>
      </c>
      <c r="G3150" s="11" t="s">
        <v>219</v>
      </c>
      <c r="H3150" s="10">
        <f t="shared" si="323"/>
        <v>13564</v>
      </c>
      <c r="I3150" s="11">
        <f t="shared" si="324"/>
        <v>13565</v>
      </c>
      <c r="L3150" s="1" t="s">
        <v>121</v>
      </c>
    </row>
    <row r="3151" spans="1:12" ht="15" hidden="1" customHeight="1" outlineLevel="2" x14ac:dyDescent="0.25">
      <c r="A3151" s="1"/>
      <c r="B3151" s="8" t="str">
        <f t="shared" si="320"/>
        <v>Temperature - Channel 56</v>
      </c>
      <c r="C3151" s="1">
        <f t="shared" si="325"/>
        <v>56</v>
      </c>
      <c r="D3151" s="10">
        <f t="shared" si="326"/>
        <v>7455</v>
      </c>
      <c r="F3151" s="17">
        <v>-2</v>
      </c>
      <c r="G3151" s="11" t="s">
        <v>219</v>
      </c>
      <c r="H3151" s="10">
        <f t="shared" si="323"/>
        <v>13566</v>
      </c>
      <c r="I3151" s="11">
        <f t="shared" si="324"/>
        <v>13567</v>
      </c>
      <c r="L3151" s="1" t="s">
        <v>121</v>
      </c>
    </row>
    <row r="3152" spans="1:12" ht="15" hidden="1" customHeight="1" outlineLevel="2" x14ac:dyDescent="0.25">
      <c r="A3152" s="1"/>
      <c r="B3152" s="8" t="str">
        <f t="shared" si="320"/>
        <v>Temperature - Channel 57</v>
      </c>
      <c r="C3152" s="1">
        <f t="shared" si="325"/>
        <v>57</v>
      </c>
      <c r="D3152" s="10">
        <f t="shared" si="326"/>
        <v>7456</v>
      </c>
      <c r="F3152" s="17">
        <v>-2</v>
      </c>
      <c r="G3152" s="11" t="s">
        <v>219</v>
      </c>
      <c r="H3152" s="10">
        <f t="shared" si="323"/>
        <v>13568</v>
      </c>
      <c r="I3152" s="11">
        <f t="shared" si="324"/>
        <v>13569</v>
      </c>
      <c r="L3152" s="1" t="s">
        <v>121</v>
      </c>
    </row>
    <row r="3153" spans="1:12" ht="15" hidden="1" customHeight="1" outlineLevel="2" x14ac:dyDescent="0.25">
      <c r="A3153" s="1"/>
      <c r="B3153" s="8" t="str">
        <f t="shared" si="320"/>
        <v>Temperature - Channel 58</v>
      </c>
      <c r="C3153" s="1">
        <f t="shared" si="325"/>
        <v>58</v>
      </c>
      <c r="D3153" s="10">
        <f t="shared" si="326"/>
        <v>7457</v>
      </c>
      <c r="F3153" s="17">
        <v>-2</v>
      </c>
      <c r="G3153" s="11" t="s">
        <v>219</v>
      </c>
      <c r="H3153" s="10">
        <f t="shared" si="323"/>
        <v>13570</v>
      </c>
      <c r="I3153" s="11">
        <f t="shared" si="324"/>
        <v>13571</v>
      </c>
      <c r="L3153" s="1" t="s">
        <v>121</v>
      </c>
    </row>
    <row r="3154" spans="1:12" ht="15" hidden="1" customHeight="1" outlineLevel="2" x14ac:dyDescent="0.25">
      <c r="A3154" s="1"/>
      <c r="B3154" s="8" t="str">
        <f t="shared" si="320"/>
        <v>Temperature - Channel 59</v>
      </c>
      <c r="C3154" s="1">
        <f t="shared" si="325"/>
        <v>59</v>
      </c>
      <c r="D3154" s="10">
        <f t="shared" si="326"/>
        <v>7458</v>
      </c>
      <c r="F3154" s="17">
        <v>-2</v>
      </c>
      <c r="G3154" s="11" t="s">
        <v>219</v>
      </c>
      <c r="H3154" s="10">
        <f t="shared" si="323"/>
        <v>13572</v>
      </c>
      <c r="I3154" s="11">
        <f t="shared" si="324"/>
        <v>13573</v>
      </c>
      <c r="L3154" s="1" t="s">
        <v>121</v>
      </c>
    </row>
    <row r="3155" spans="1:12" ht="15" hidden="1" customHeight="1" outlineLevel="2" x14ac:dyDescent="0.25">
      <c r="A3155" s="1"/>
      <c r="B3155" s="8" t="str">
        <f t="shared" si="320"/>
        <v>Temperature - Channel 60</v>
      </c>
      <c r="C3155" s="1">
        <f t="shared" si="325"/>
        <v>60</v>
      </c>
      <c r="D3155" s="10">
        <f t="shared" si="326"/>
        <v>7459</v>
      </c>
      <c r="F3155" s="17">
        <v>-2</v>
      </c>
      <c r="G3155" s="11" t="s">
        <v>219</v>
      </c>
      <c r="H3155" s="10">
        <f t="shared" si="323"/>
        <v>13574</v>
      </c>
      <c r="I3155" s="11">
        <f t="shared" si="324"/>
        <v>13575</v>
      </c>
      <c r="L3155" s="1" t="s">
        <v>121</v>
      </c>
    </row>
    <row r="3156" spans="1:12" ht="15" hidden="1" customHeight="1" outlineLevel="2" x14ac:dyDescent="0.25">
      <c r="A3156" s="1"/>
      <c r="B3156" s="8" t="str">
        <f t="shared" si="320"/>
        <v>Temperature - Channel 61</v>
      </c>
      <c r="C3156" s="1">
        <f t="shared" si="325"/>
        <v>61</v>
      </c>
      <c r="D3156" s="10">
        <f t="shared" si="326"/>
        <v>7460</v>
      </c>
      <c r="F3156" s="17">
        <v>-2</v>
      </c>
      <c r="G3156" s="11" t="s">
        <v>219</v>
      </c>
      <c r="H3156" s="10">
        <f t="shared" si="323"/>
        <v>13576</v>
      </c>
      <c r="I3156" s="11">
        <f t="shared" si="324"/>
        <v>13577</v>
      </c>
      <c r="L3156" s="1" t="s">
        <v>121</v>
      </c>
    </row>
    <row r="3157" spans="1:12" ht="15" hidden="1" customHeight="1" outlineLevel="2" x14ac:dyDescent="0.25">
      <c r="A3157" s="1"/>
      <c r="B3157" s="8" t="str">
        <f t="shared" si="320"/>
        <v>Temperature - Channel 62</v>
      </c>
      <c r="C3157" s="1">
        <f t="shared" si="325"/>
        <v>62</v>
      </c>
      <c r="D3157" s="10">
        <f t="shared" si="326"/>
        <v>7461</v>
      </c>
      <c r="F3157" s="17">
        <v>-2</v>
      </c>
      <c r="G3157" s="11" t="s">
        <v>219</v>
      </c>
      <c r="H3157" s="10">
        <f t="shared" si="323"/>
        <v>13578</v>
      </c>
      <c r="I3157" s="11">
        <f t="shared" si="324"/>
        <v>13579</v>
      </c>
      <c r="L3157" s="1" t="s">
        <v>121</v>
      </c>
    </row>
    <row r="3158" spans="1:12" ht="15" hidden="1" customHeight="1" outlineLevel="2" x14ac:dyDescent="0.25">
      <c r="A3158" s="1"/>
      <c r="B3158" s="8" t="str">
        <f t="shared" si="320"/>
        <v>Temperature - Channel 63</v>
      </c>
      <c r="C3158" s="1">
        <f t="shared" si="325"/>
        <v>63</v>
      </c>
      <c r="D3158" s="10">
        <f t="shared" si="326"/>
        <v>7462</v>
      </c>
      <c r="F3158" s="17">
        <v>-2</v>
      </c>
      <c r="G3158" s="11" t="s">
        <v>219</v>
      </c>
      <c r="H3158" s="10">
        <f t="shared" si="323"/>
        <v>13580</v>
      </c>
      <c r="I3158" s="11">
        <f t="shared" si="324"/>
        <v>13581</v>
      </c>
      <c r="L3158" s="1" t="s">
        <v>121</v>
      </c>
    </row>
    <row r="3159" spans="1:12" ht="15" hidden="1" customHeight="1" outlineLevel="2" x14ac:dyDescent="0.25">
      <c r="A3159" s="1"/>
      <c r="B3159" s="8" t="str">
        <f t="shared" si="320"/>
        <v>Temperature - Channel 64</v>
      </c>
      <c r="C3159" s="1">
        <f t="shared" si="325"/>
        <v>64</v>
      </c>
      <c r="D3159" s="10">
        <f t="shared" si="326"/>
        <v>7463</v>
      </c>
      <c r="F3159" s="17">
        <v>-2</v>
      </c>
      <c r="G3159" s="11" t="s">
        <v>219</v>
      </c>
      <c r="H3159" s="10">
        <f t="shared" si="323"/>
        <v>13582</v>
      </c>
      <c r="I3159" s="11">
        <f t="shared" si="324"/>
        <v>13583</v>
      </c>
      <c r="L3159" s="1" t="s">
        <v>121</v>
      </c>
    </row>
    <row r="3160" spans="1:12" ht="15" hidden="1" customHeight="1" outlineLevel="2" x14ac:dyDescent="0.25">
      <c r="A3160" s="1"/>
      <c r="B3160" s="8" t="str">
        <f t="shared" si="320"/>
        <v>Temperature - Channel 65</v>
      </c>
      <c r="C3160" s="1">
        <f t="shared" si="325"/>
        <v>65</v>
      </c>
      <c r="D3160" s="10">
        <f t="shared" si="326"/>
        <v>7464</v>
      </c>
      <c r="F3160" s="17">
        <v>-2</v>
      </c>
      <c r="G3160" s="11" t="s">
        <v>219</v>
      </c>
      <c r="H3160" s="10">
        <f t="shared" si="323"/>
        <v>13584</v>
      </c>
      <c r="I3160" s="11">
        <f t="shared" si="324"/>
        <v>13585</v>
      </c>
      <c r="L3160" s="1" t="s">
        <v>121</v>
      </c>
    </row>
    <row r="3161" spans="1:12" ht="15" hidden="1" customHeight="1" outlineLevel="2" x14ac:dyDescent="0.25">
      <c r="A3161" s="1"/>
      <c r="B3161" s="8" t="str">
        <f t="shared" ref="B3161:B3191" si="327">CONCATENATE("Temperature - Channel ",C3161)</f>
        <v>Temperature - Channel 66</v>
      </c>
      <c r="C3161" s="1">
        <f t="shared" ref="C3161:C3191" si="328">C3160+1</f>
        <v>66</v>
      </c>
      <c r="D3161" s="10">
        <f t="shared" ref="D3161:D3191" si="329">D3160+1</f>
        <v>7465</v>
      </c>
      <c r="F3161" s="17">
        <v>-2</v>
      </c>
      <c r="G3161" s="11" t="s">
        <v>219</v>
      </c>
      <c r="H3161" s="10">
        <f t="shared" si="323"/>
        <v>13586</v>
      </c>
      <c r="I3161" s="11">
        <f t="shared" si="324"/>
        <v>13587</v>
      </c>
      <c r="L3161" s="1" t="s">
        <v>121</v>
      </c>
    </row>
    <row r="3162" spans="1:12" ht="15" hidden="1" customHeight="1" outlineLevel="2" x14ac:dyDescent="0.25">
      <c r="A3162" s="1"/>
      <c r="B3162" s="8" t="str">
        <f t="shared" si="327"/>
        <v>Temperature - Channel 67</v>
      </c>
      <c r="C3162" s="1">
        <f t="shared" si="328"/>
        <v>67</v>
      </c>
      <c r="D3162" s="10">
        <f t="shared" si="329"/>
        <v>7466</v>
      </c>
      <c r="F3162" s="17">
        <v>-2</v>
      </c>
      <c r="G3162" s="11" t="s">
        <v>219</v>
      </c>
      <c r="H3162" s="10">
        <f t="shared" ref="H3162:H3191" si="330">I3161+1</f>
        <v>13588</v>
      </c>
      <c r="I3162" s="11">
        <f t="shared" ref="I3162:I3191" si="331">+H3162+1</f>
        <v>13589</v>
      </c>
      <c r="L3162" s="1" t="s">
        <v>121</v>
      </c>
    </row>
    <row r="3163" spans="1:12" ht="15" hidden="1" customHeight="1" outlineLevel="2" x14ac:dyDescent="0.25">
      <c r="A3163" s="1"/>
      <c r="B3163" s="8" t="str">
        <f t="shared" si="327"/>
        <v>Temperature - Channel 68</v>
      </c>
      <c r="C3163" s="1">
        <f t="shared" si="328"/>
        <v>68</v>
      </c>
      <c r="D3163" s="10">
        <f t="shared" si="329"/>
        <v>7467</v>
      </c>
      <c r="F3163" s="17">
        <v>-2</v>
      </c>
      <c r="G3163" s="11" t="s">
        <v>219</v>
      </c>
      <c r="H3163" s="10">
        <f t="shared" si="330"/>
        <v>13590</v>
      </c>
      <c r="I3163" s="11">
        <f t="shared" si="331"/>
        <v>13591</v>
      </c>
      <c r="L3163" s="1" t="s">
        <v>121</v>
      </c>
    </row>
    <row r="3164" spans="1:12" ht="15" hidden="1" customHeight="1" outlineLevel="2" x14ac:dyDescent="0.25">
      <c r="A3164" s="1"/>
      <c r="B3164" s="8" t="str">
        <f t="shared" si="327"/>
        <v>Temperature - Channel 69</v>
      </c>
      <c r="C3164" s="1">
        <f t="shared" si="328"/>
        <v>69</v>
      </c>
      <c r="D3164" s="10">
        <f t="shared" si="329"/>
        <v>7468</v>
      </c>
      <c r="F3164" s="17">
        <v>-2</v>
      </c>
      <c r="G3164" s="11" t="s">
        <v>219</v>
      </c>
      <c r="H3164" s="10">
        <f t="shared" si="330"/>
        <v>13592</v>
      </c>
      <c r="I3164" s="11">
        <f t="shared" si="331"/>
        <v>13593</v>
      </c>
      <c r="L3164" s="1" t="s">
        <v>121</v>
      </c>
    </row>
    <row r="3165" spans="1:12" ht="15" hidden="1" customHeight="1" outlineLevel="2" x14ac:dyDescent="0.25">
      <c r="A3165" s="1"/>
      <c r="B3165" s="8" t="str">
        <f t="shared" si="327"/>
        <v>Temperature - Channel 70</v>
      </c>
      <c r="C3165" s="1">
        <f t="shared" si="328"/>
        <v>70</v>
      </c>
      <c r="D3165" s="10">
        <f t="shared" si="329"/>
        <v>7469</v>
      </c>
      <c r="F3165" s="17">
        <v>-2</v>
      </c>
      <c r="G3165" s="11" t="s">
        <v>219</v>
      </c>
      <c r="H3165" s="10">
        <f t="shared" si="330"/>
        <v>13594</v>
      </c>
      <c r="I3165" s="11">
        <f t="shared" si="331"/>
        <v>13595</v>
      </c>
      <c r="L3165" s="1" t="s">
        <v>121</v>
      </c>
    </row>
    <row r="3166" spans="1:12" ht="15" hidden="1" customHeight="1" outlineLevel="2" x14ac:dyDescent="0.25">
      <c r="A3166" s="1"/>
      <c r="B3166" s="8" t="str">
        <f t="shared" si="327"/>
        <v>Temperature - Channel 71</v>
      </c>
      <c r="C3166" s="1">
        <f t="shared" si="328"/>
        <v>71</v>
      </c>
      <c r="D3166" s="10">
        <f t="shared" si="329"/>
        <v>7470</v>
      </c>
      <c r="F3166" s="17">
        <v>-2</v>
      </c>
      <c r="G3166" s="11" t="s">
        <v>219</v>
      </c>
      <c r="H3166" s="10">
        <f t="shared" si="330"/>
        <v>13596</v>
      </c>
      <c r="I3166" s="11">
        <f t="shared" si="331"/>
        <v>13597</v>
      </c>
      <c r="L3166" s="1" t="s">
        <v>121</v>
      </c>
    </row>
    <row r="3167" spans="1:12" ht="15" hidden="1" customHeight="1" outlineLevel="2" x14ac:dyDescent="0.25">
      <c r="A3167" s="1"/>
      <c r="B3167" s="8" t="str">
        <f t="shared" si="327"/>
        <v>Temperature - Channel 72</v>
      </c>
      <c r="C3167" s="1">
        <f t="shared" si="328"/>
        <v>72</v>
      </c>
      <c r="D3167" s="10">
        <f t="shared" si="329"/>
        <v>7471</v>
      </c>
      <c r="F3167" s="17">
        <v>-2</v>
      </c>
      <c r="G3167" s="11" t="s">
        <v>219</v>
      </c>
      <c r="H3167" s="10">
        <f t="shared" si="330"/>
        <v>13598</v>
      </c>
      <c r="I3167" s="11">
        <f t="shared" si="331"/>
        <v>13599</v>
      </c>
      <c r="L3167" s="1" t="s">
        <v>121</v>
      </c>
    </row>
    <row r="3168" spans="1:12" ht="15" hidden="1" customHeight="1" outlineLevel="2" x14ac:dyDescent="0.25">
      <c r="A3168" s="1"/>
      <c r="B3168" s="8" t="str">
        <f t="shared" si="327"/>
        <v>Temperature - Channel 73</v>
      </c>
      <c r="C3168" s="1">
        <f t="shared" si="328"/>
        <v>73</v>
      </c>
      <c r="D3168" s="10">
        <f t="shared" si="329"/>
        <v>7472</v>
      </c>
      <c r="F3168" s="17">
        <v>-2</v>
      </c>
      <c r="G3168" s="11" t="s">
        <v>219</v>
      </c>
      <c r="H3168" s="10">
        <f t="shared" si="330"/>
        <v>13600</v>
      </c>
      <c r="I3168" s="11">
        <f t="shared" si="331"/>
        <v>13601</v>
      </c>
      <c r="L3168" s="1" t="s">
        <v>121</v>
      </c>
    </row>
    <row r="3169" spans="1:12" ht="15" hidden="1" customHeight="1" outlineLevel="2" x14ac:dyDescent="0.25">
      <c r="A3169" s="1"/>
      <c r="B3169" s="8" t="str">
        <f t="shared" si="327"/>
        <v>Temperature - Channel 74</v>
      </c>
      <c r="C3169" s="1">
        <f t="shared" si="328"/>
        <v>74</v>
      </c>
      <c r="D3169" s="10">
        <f t="shared" si="329"/>
        <v>7473</v>
      </c>
      <c r="F3169" s="17">
        <v>-2</v>
      </c>
      <c r="G3169" s="11" t="s">
        <v>219</v>
      </c>
      <c r="H3169" s="10">
        <f t="shared" si="330"/>
        <v>13602</v>
      </c>
      <c r="I3169" s="11">
        <f t="shared" si="331"/>
        <v>13603</v>
      </c>
      <c r="L3169" s="1" t="s">
        <v>121</v>
      </c>
    </row>
    <row r="3170" spans="1:12" ht="15" hidden="1" customHeight="1" outlineLevel="2" x14ac:dyDescent="0.25">
      <c r="A3170" s="1"/>
      <c r="B3170" s="8" t="str">
        <f t="shared" si="327"/>
        <v>Temperature - Channel 75</v>
      </c>
      <c r="C3170" s="1">
        <f t="shared" si="328"/>
        <v>75</v>
      </c>
      <c r="D3170" s="10">
        <f t="shared" si="329"/>
        <v>7474</v>
      </c>
      <c r="F3170" s="17">
        <v>-2</v>
      </c>
      <c r="G3170" s="11" t="s">
        <v>219</v>
      </c>
      <c r="H3170" s="10">
        <f t="shared" si="330"/>
        <v>13604</v>
      </c>
      <c r="I3170" s="11">
        <f t="shared" si="331"/>
        <v>13605</v>
      </c>
      <c r="L3170" s="1" t="s">
        <v>121</v>
      </c>
    </row>
    <row r="3171" spans="1:12" ht="15" hidden="1" customHeight="1" outlineLevel="2" x14ac:dyDescent="0.25">
      <c r="A3171" s="1"/>
      <c r="B3171" s="8" t="str">
        <f t="shared" si="327"/>
        <v>Temperature - Channel 76</v>
      </c>
      <c r="C3171" s="1">
        <f t="shared" si="328"/>
        <v>76</v>
      </c>
      <c r="D3171" s="10">
        <f t="shared" si="329"/>
        <v>7475</v>
      </c>
      <c r="F3171" s="17">
        <v>-2</v>
      </c>
      <c r="G3171" s="11" t="s">
        <v>219</v>
      </c>
      <c r="H3171" s="10">
        <f t="shared" si="330"/>
        <v>13606</v>
      </c>
      <c r="I3171" s="11">
        <f t="shared" si="331"/>
        <v>13607</v>
      </c>
      <c r="L3171" s="1" t="s">
        <v>121</v>
      </c>
    </row>
    <row r="3172" spans="1:12" ht="15" hidden="1" customHeight="1" outlineLevel="2" x14ac:dyDescent="0.25">
      <c r="A3172" s="1"/>
      <c r="B3172" s="8" t="str">
        <f t="shared" si="327"/>
        <v>Temperature - Channel 77</v>
      </c>
      <c r="C3172" s="1">
        <f t="shared" si="328"/>
        <v>77</v>
      </c>
      <c r="D3172" s="10">
        <f t="shared" si="329"/>
        <v>7476</v>
      </c>
      <c r="F3172" s="17">
        <v>-2</v>
      </c>
      <c r="G3172" s="11" t="s">
        <v>219</v>
      </c>
      <c r="H3172" s="10">
        <f t="shared" si="330"/>
        <v>13608</v>
      </c>
      <c r="I3172" s="11">
        <f t="shared" si="331"/>
        <v>13609</v>
      </c>
      <c r="L3172" s="1" t="s">
        <v>121</v>
      </c>
    </row>
    <row r="3173" spans="1:12" ht="15" hidden="1" customHeight="1" outlineLevel="2" x14ac:dyDescent="0.25">
      <c r="A3173" s="1"/>
      <c r="B3173" s="8" t="str">
        <f t="shared" si="327"/>
        <v>Temperature - Channel 78</v>
      </c>
      <c r="C3173" s="1">
        <f t="shared" si="328"/>
        <v>78</v>
      </c>
      <c r="D3173" s="10">
        <f t="shared" si="329"/>
        <v>7477</v>
      </c>
      <c r="F3173" s="17">
        <v>-2</v>
      </c>
      <c r="G3173" s="11" t="s">
        <v>219</v>
      </c>
      <c r="H3173" s="10">
        <f t="shared" si="330"/>
        <v>13610</v>
      </c>
      <c r="I3173" s="11">
        <f t="shared" si="331"/>
        <v>13611</v>
      </c>
      <c r="L3173" s="1" t="s">
        <v>121</v>
      </c>
    </row>
    <row r="3174" spans="1:12" ht="15" hidden="1" customHeight="1" outlineLevel="2" x14ac:dyDescent="0.25">
      <c r="A3174" s="1"/>
      <c r="B3174" s="8" t="str">
        <f t="shared" si="327"/>
        <v>Temperature - Channel 79</v>
      </c>
      <c r="C3174" s="1">
        <f t="shared" si="328"/>
        <v>79</v>
      </c>
      <c r="D3174" s="10">
        <f t="shared" si="329"/>
        <v>7478</v>
      </c>
      <c r="F3174" s="17">
        <v>-2</v>
      </c>
      <c r="G3174" s="11" t="s">
        <v>219</v>
      </c>
      <c r="H3174" s="10">
        <f t="shared" si="330"/>
        <v>13612</v>
      </c>
      <c r="I3174" s="11">
        <f t="shared" si="331"/>
        <v>13613</v>
      </c>
      <c r="L3174" s="1" t="s">
        <v>121</v>
      </c>
    </row>
    <row r="3175" spans="1:12" ht="15" hidden="1" customHeight="1" outlineLevel="2" x14ac:dyDescent="0.25">
      <c r="A3175" s="1"/>
      <c r="B3175" s="8" t="str">
        <f t="shared" si="327"/>
        <v>Temperature - Channel 80</v>
      </c>
      <c r="C3175" s="1">
        <f t="shared" si="328"/>
        <v>80</v>
      </c>
      <c r="D3175" s="10">
        <f t="shared" si="329"/>
        <v>7479</v>
      </c>
      <c r="F3175" s="17">
        <v>-2</v>
      </c>
      <c r="G3175" s="11" t="s">
        <v>219</v>
      </c>
      <c r="H3175" s="10">
        <f t="shared" si="330"/>
        <v>13614</v>
      </c>
      <c r="I3175" s="11">
        <f t="shared" si="331"/>
        <v>13615</v>
      </c>
      <c r="L3175" s="1" t="s">
        <v>121</v>
      </c>
    </row>
    <row r="3176" spans="1:12" ht="15" hidden="1" customHeight="1" outlineLevel="2" x14ac:dyDescent="0.25">
      <c r="A3176" s="1"/>
      <c r="B3176" s="8" t="str">
        <f t="shared" si="327"/>
        <v>Temperature - Channel 81</v>
      </c>
      <c r="C3176" s="1">
        <f t="shared" si="328"/>
        <v>81</v>
      </c>
      <c r="D3176" s="10">
        <f t="shared" si="329"/>
        <v>7480</v>
      </c>
      <c r="F3176" s="17">
        <v>-2</v>
      </c>
      <c r="G3176" s="11" t="s">
        <v>219</v>
      </c>
      <c r="H3176" s="10">
        <f t="shared" si="330"/>
        <v>13616</v>
      </c>
      <c r="I3176" s="11">
        <f t="shared" si="331"/>
        <v>13617</v>
      </c>
      <c r="L3176" s="1" t="s">
        <v>121</v>
      </c>
    </row>
    <row r="3177" spans="1:12" ht="15" hidden="1" customHeight="1" outlineLevel="2" x14ac:dyDescent="0.25">
      <c r="A3177" s="1"/>
      <c r="B3177" s="8" t="str">
        <f t="shared" si="327"/>
        <v>Temperature - Channel 82</v>
      </c>
      <c r="C3177" s="1">
        <f t="shared" si="328"/>
        <v>82</v>
      </c>
      <c r="D3177" s="10">
        <f t="shared" si="329"/>
        <v>7481</v>
      </c>
      <c r="F3177" s="17">
        <v>-2</v>
      </c>
      <c r="G3177" s="11" t="s">
        <v>219</v>
      </c>
      <c r="H3177" s="10">
        <f t="shared" si="330"/>
        <v>13618</v>
      </c>
      <c r="I3177" s="11">
        <f t="shared" si="331"/>
        <v>13619</v>
      </c>
      <c r="L3177" s="1" t="s">
        <v>121</v>
      </c>
    </row>
    <row r="3178" spans="1:12" ht="15" hidden="1" customHeight="1" outlineLevel="2" x14ac:dyDescent="0.25">
      <c r="A3178" s="1"/>
      <c r="B3178" s="8" t="str">
        <f t="shared" si="327"/>
        <v>Temperature - Channel 83</v>
      </c>
      <c r="C3178" s="1">
        <f t="shared" si="328"/>
        <v>83</v>
      </c>
      <c r="D3178" s="10">
        <f t="shared" si="329"/>
        <v>7482</v>
      </c>
      <c r="F3178" s="17">
        <v>-2</v>
      </c>
      <c r="G3178" s="11" t="s">
        <v>219</v>
      </c>
      <c r="H3178" s="10">
        <f t="shared" si="330"/>
        <v>13620</v>
      </c>
      <c r="I3178" s="11">
        <f t="shared" si="331"/>
        <v>13621</v>
      </c>
      <c r="L3178" s="1" t="s">
        <v>121</v>
      </c>
    </row>
    <row r="3179" spans="1:12" ht="15" hidden="1" customHeight="1" outlineLevel="2" x14ac:dyDescent="0.25">
      <c r="A3179" s="1"/>
      <c r="B3179" s="8" t="str">
        <f t="shared" si="327"/>
        <v>Temperature - Channel 84</v>
      </c>
      <c r="C3179" s="1">
        <f t="shared" si="328"/>
        <v>84</v>
      </c>
      <c r="D3179" s="10">
        <f t="shared" si="329"/>
        <v>7483</v>
      </c>
      <c r="F3179" s="17">
        <v>-2</v>
      </c>
      <c r="G3179" s="11" t="s">
        <v>219</v>
      </c>
      <c r="H3179" s="10">
        <f t="shared" si="330"/>
        <v>13622</v>
      </c>
      <c r="I3179" s="11">
        <f t="shared" si="331"/>
        <v>13623</v>
      </c>
      <c r="L3179" s="1" t="s">
        <v>121</v>
      </c>
    </row>
    <row r="3180" spans="1:12" ht="15" hidden="1" customHeight="1" outlineLevel="2" x14ac:dyDescent="0.25">
      <c r="A3180" s="1"/>
      <c r="B3180" s="8" t="str">
        <f t="shared" si="327"/>
        <v>Temperature - Channel 85</v>
      </c>
      <c r="C3180" s="1">
        <f t="shared" si="328"/>
        <v>85</v>
      </c>
      <c r="D3180" s="10">
        <f t="shared" si="329"/>
        <v>7484</v>
      </c>
      <c r="F3180" s="17">
        <v>-2</v>
      </c>
      <c r="G3180" s="11" t="s">
        <v>219</v>
      </c>
      <c r="H3180" s="10">
        <f t="shared" si="330"/>
        <v>13624</v>
      </c>
      <c r="I3180" s="11">
        <f t="shared" si="331"/>
        <v>13625</v>
      </c>
      <c r="L3180" s="1" t="s">
        <v>121</v>
      </c>
    </row>
    <row r="3181" spans="1:12" ht="15" hidden="1" customHeight="1" outlineLevel="2" x14ac:dyDescent="0.25">
      <c r="A3181" s="1"/>
      <c r="B3181" s="8" t="str">
        <f t="shared" si="327"/>
        <v>Temperature - Channel 86</v>
      </c>
      <c r="C3181" s="1">
        <f t="shared" si="328"/>
        <v>86</v>
      </c>
      <c r="D3181" s="10">
        <f t="shared" si="329"/>
        <v>7485</v>
      </c>
      <c r="F3181" s="17">
        <v>-2</v>
      </c>
      <c r="G3181" s="11" t="s">
        <v>219</v>
      </c>
      <c r="H3181" s="10">
        <f t="shared" si="330"/>
        <v>13626</v>
      </c>
      <c r="I3181" s="11">
        <f t="shared" si="331"/>
        <v>13627</v>
      </c>
      <c r="L3181" s="1" t="s">
        <v>121</v>
      </c>
    </row>
    <row r="3182" spans="1:12" ht="15" hidden="1" customHeight="1" outlineLevel="2" x14ac:dyDescent="0.25">
      <c r="A3182" s="1"/>
      <c r="B3182" s="8" t="str">
        <f t="shared" si="327"/>
        <v>Temperature - Channel 87</v>
      </c>
      <c r="C3182" s="1">
        <f t="shared" si="328"/>
        <v>87</v>
      </c>
      <c r="D3182" s="10">
        <f t="shared" si="329"/>
        <v>7486</v>
      </c>
      <c r="F3182" s="17">
        <v>-2</v>
      </c>
      <c r="G3182" s="11" t="s">
        <v>219</v>
      </c>
      <c r="H3182" s="10">
        <f t="shared" si="330"/>
        <v>13628</v>
      </c>
      <c r="I3182" s="11">
        <f t="shared" si="331"/>
        <v>13629</v>
      </c>
      <c r="L3182" s="1" t="s">
        <v>121</v>
      </c>
    </row>
    <row r="3183" spans="1:12" ht="15.75" hidden="1" customHeight="1" outlineLevel="2" x14ac:dyDescent="0.25">
      <c r="B3183" s="8" t="str">
        <f t="shared" si="327"/>
        <v>Temperature - Channel 88</v>
      </c>
      <c r="C3183" s="1">
        <f t="shared" si="328"/>
        <v>88</v>
      </c>
      <c r="D3183" s="10">
        <f t="shared" si="329"/>
        <v>7487</v>
      </c>
      <c r="F3183" s="17">
        <v>-2</v>
      </c>
      <c r="G3183" s="11" t="s">
        <v>219</v>
      </c>
      <c r="H3183" s="10">
        <f t="shared" si="330"/>
        <v>13630</v>
      </c>
      <c r="I3183" s="11">
        <f t="shared" si="331"/>
        <v>13631</v>
      </c>
      <c r="L3183" s="1" t="s">
        <v>121</v>
      </c>
    </row>
    <row r="3184" spans="1:12" ht="15.75" hidden="1" customHeight="1" outlineLevel="2" x14ac:dyDescent="0.25">
      <c r="B3184" s="8" t="str">
        <f t="shared" si="327"/>
        <v>Temperature - Channel 89</v>
      </c>
      <c r="C3184" s="1">
        <f t="shared" si="328"/>
        <v>89</v>
      </c>
      <c r="D3184" s="10">
        <f t="shared" si="329"/>
        <v>7488</v>
      </c>
      <c r="F3184" s="17">
        <v>-2</v>
      </c>
      <c r="G3184" s="11" t="s">
        <v>219</v>
      </c>
      <c r="H3184" s="10">
        <f t="shared" si="330"/>
        <v>13632</v>
      </c>
      <c r="I3184" s="11">
        <f t="shared" si="331"/>
        <v>13633</v>
      </c>
      <c r="L3184" s="1" t="s">
        <v>121</v>
      </c>
    </row>
    <row r="3185" spans="1:16" ht="15.75" hidden="1" customHeight="1" outlineLevel="2" x14ac:dyDescent="0.25">
      <c r="B3185" s="8" t="str">
        <f t="shared" si="327"/>
        <v>Temperature - Channel 90</v>
      </c>
      <c r="C3185" s="1">
        <f t="shared" si="328"/>
        <v>90</v>
      </c>
      <c r="D3185" s="10">
        <f t="shared" si="329"/>
        <v>7489</v>
      </c>
      <c r="F3185" s="17">
        <v>-2</v>
      </c>
      <c r="G3185" s="11" t="s">
        <v>219</v>
      </c>
      <c r="H3185" s="10">
        <f t="shared" si="330"/>
        <v>13634</v>
      </c>
      <c r="I3185" s="11">
        <f t="shared" si="331"/>
        <v>13635</v>
      </c>
      <c r="L3185" s="1" t="s">
        <v>121</v>
      </c>
    </row>
    <row r="3186" spans="1:16" ht="15.75" hidden="1" customHeight="1" outlineLevel="2" x14ac:dyDescent="0.25">
      <c r="B3186" s="8" t="str">
        <f t="shared" si="327"/>
        <v>Temperature - Channel 91</v>
      </c>
      <c r="C3186" s="1">
        <f t="shared" si="328"/>
        <v>91</v>
      </c>
      <c r="D3186" s="10">
        <f t="shared" si="329"/>
        <v>7490</v>
      </c>
      <c r="F3186" s="17">
        <v>-2</v>
      </c>
      <c r="G3186" s="11" t="s">
        <v>219</v>
      </c>
      <c r="H3186" s="10">
        <f t="shared" si="330"/>
        <v>13636</v>
      </c>
      <c r="I3186" s="11">
        <f t="shared" si="331"/>
        <v>13637</v>
      </c>
      <c r="L3186" s="1" t="s">
        <v>121</v>
      </c>
    </row>
    <row r="3187" spans="1:16" ht="15.75" hidden="1" customHeight="1" outlineLevel="2" x14ac:dyDescent="0.25">
      <c r="B3187" s="8" t="str">
        <f t="shared" si="327"/>
        <v>Temperature - Channel 92</v>
      </c>
      <c r="C3187" s="1">
        <f t="shared" si="328"/>
        <v>92</v>
      </c>
      <c r="D3187" s="10">
        <f t="shared" si="329"/>
        <v>7491</v>
      </c>
      <c r="F3187" s="17">
        <v>-2</v>
      </c>
      <c r="G3187" s="11" t="s">
        <v>219</v>
      </c>
      <c r="H3187" s="10">
        <f t="shared" si="330"/>
        <v>13638</v>
      </c>
      <c r="I3187" s="11">
        <f t="shared" si="331"/>
        <v>13639</v>
      </c>
      <c r="L3187" s="1" t="s">
        <v>121</v>
      </c>
    </row>
    <row r="3188" spans="1:16" ht="15.75" hidden="1" customHeight="1" outlineLevel="2" x14ac:dyDescent="0.25">
      <c r="B3188" s="8" t="str">
        <f t="shared" si="327"/>
        <v>Temperature - Channel 93</v>
      </c>
      <c r="C3188" s="1">
        <f t="shared" si="328"/>
        <v>93</v>
      </c>
      <c r="D3188" s="10">
        <f t="shared" si="329"/>
        <v>7492</v>
      </c>
      <c r="F3188" s="17">
        <v>-2</v>
      </c>
      <c r="G3188" s="11" t="s">
        <v>219</v>
      </c>
      <c r="H3188" s="10">
        <f t="shared" si="330"/>
        <v>13640</v>
      </c>
      <c r="I3188" s="11">
        <f t="shared" si="331"/>
        <v>13641</v>
      </c>
      <c r="L3188" s="1" t="s">
        <v>121</v>
      </c>
    </row>
    <row r="3189" spans="1:16" ht="15.75" hidden="1" customHeight="1" outlineLevel="2" x14ac:dyDescent="0.25">
      <c r="B3189" s="8" t="str">
        <f t="shared" si="327"/>
        <v>Temperature - Channel 94</v>
      </c>
      <c r="C3189" s="1">
        <f t="shared" si="328"/>
        <v>94</v>
      </c>
      <c r="D3189" s="10">
        <f t="shared" si="329"/>
        <v>7493</v>
      </c>
      <c r="F3189" s="17">
        <v>-2</v>
      </c>
      <c r="G3189" s="11" t="s">
        <v>219</v>
      </c>
      <c r="H3189" s="10">
        <f t="shared" si="330"/>
        <v>13642</v>
      </c>
      <c r="I3189" s="11">
        <f t="shared" si="331"/>
        <v>13643</v>
      </c>
      <c r="L3189" s="1" t="s">
        <v>121</v>
      </c>
    </row>
    <row r="3190" spans="1:16" ht="15.75" hidden="1" customHeight="1" outlineLevel="2" x14ac:dyDescent="0.25">
      <c r="B3190" s="8" t="str">
        <f t="shared" si="327"/>
        <v>Temperature - Channel 95</v>
      </c>
      <c r="C3190" s="1">
        <f t="shared" si="328"/>
        <v>95</v>
      </c>
      <c r="D3190" s="10">
        <f t="shared" si="329"/>
        <v>7494</v>
      </c>
      <c r="F3190" s="17">
        <v>-2</v>
      </c>
      <c r="G3190" s="11" t="s">
        <v>219</v>
      </c>
      <c r="H3190" s="10">
        <f t="shared" si="330"/>
        <v>13644</v>
      </c>
      <c r="I3190" s="11">
        <f t="shared" si="331"/>
        <v>13645</v>
      </c>
      <c r="L3190" s="1" t="s">
        <v>121</v>
      </c>
    </row>
    <row r="3191" spans="1:16" ht="15.75" hidden="1" customHeight="1" outlineLevel="2" x14ac:dyDescent="0.25">
      <c r="B3191" s="8" t="str">
        <f t="shared" si="327"/>
        <v>Temperature - Channel 96</v>
      </c>
      <c r="C3191" s="1">
        <f t="shared" si="328"/>
        <v>96</v>
      </c>
      <c r="D3191" s="10">
        <f t="shared" si="329"/>
        <v>7495</v>
      </c>
      <c r="F3191" s="17">
        <v>-2</v>
      </c>
      <c r="G3191" s="11" t="s">
        <v>219</v>
      </c>
      <c r="H3191" s="10">
        <f t="shared" si="330"/>
        <v>13646</v>
      </c>
      <c r="I3191" s="11">
        <f t="shared" si="331"/>
        <v>13647</v>
      </c>
      <c r="L3191" s="1" t="s">
        <v>121</v>
      </c>
    </row>
    <row r="3192" spans="1:16" outlineLevel="1" collapsed="1" x14ac:dyDescent="0.25"/>
    <row r="3193" spans="1:16" ht="15" x14ac:dyDescent="0.25">
      <c r="A3193" s="1"/>
    </row>
    <row r="3194" spans="1:16" x14ac:dyDescent="0.25">
      <c r="A3194" s="3" t="s">
        <v>140</v>
      </c>
      <c r="B3194" s="7" t="str">
        <f>CONCATENATE("Circuit #",C3194)</f>
        <v>Circuit #1</v>
      </c>
      <c r="C3194" s="1">
        <v>1</v>
      </c>
      <c r="D3194" s="10">
        <v>15000</v>
      </c>
      <c r="E3194" s="1">
        <f>D3345</f>
        <v>15276</v>
      </c>
      <c r="H3194" s="10">
        <f>H3232</f>
        <v>15060</v>
      </c>
      <c r="I3194" s="11">
        <f>I3345</f>
        <v>15485</v>
      </c>
      <c r="J3194"/>
      <c r="K3194" s="12"/>
      <c r="P3194" s="1" t="s">
        <v>141</v>
      </c>
    </row>
    <row r="3195" spans="1:16" hidden="1" outlineLevel="1" x14ac:dyDescent="0.25">
      <c r="A3195" s="13" t="s">
        <v>49</v>
      </c>
      <c r="J3195"/>
      <c r="K3195" s="12"/>
    </row>
    <row r="3196" spans="1:16" ht="15.75" hidden="1" customHeight="1" outlineLevel="2" x14ac:dyDescent="0.25">
      <c r="B3196" s="8" t="s">
        <v>122</v>
      </c>
      <c r="D3196" s="10">
        <f>D3194</f>
        <v>15000</v>
      </c>
      <c r="J3196"/>
      <c r="K3196" s="12"/>
    </row>
    <row r="3197" spans="1:16" ht="15.75" hidden="1" customHeight="1" outlineLevel="2" x14ac:dyDescent="0.25">
      <c r="B3197" s="8" t="s">
        <v>206</v>
      </c>
      <c r="D3197" s="10">
        <f>D3196+1</f>
        <v>15001</v>
      </c>
      <c r="E3197" s="1">
        <f>D3200</f>
        <v>15003</v>
      </c>
      <c r="J3197"/>
      <c r="K3197" s="12"/>
    </row>
    <row r="3198" spans="1:16" ht="15.75" hidden="1" customHeight="1" outlineLevel="3" x14ac:dyDescent="0.25">
      <c r="B3198" s="8" t="s">
        <v>207</v>
      </c>
      <c r="D3198" s="10">
        <f>D3197</f>
        <v>15001</v>
      </c>
      <c r="J3198"/>
      <c r="K3198" s="12"/>
    </row>
    <row r="3199" spans="1:16" ht="15.75" hidden="1" customHeight="1" outlineLevel="3" x14ac:dyDescent="0.25">
      <c r="B3199" s="8" t="s">
        <v>208</v>
      </c>
      <c r="D3199" s="10">
        <f>D3198+1</f>
        <v>15002</v>
      </c>
      <c r="J3199"/>
      <c r="K3199" s="12"/>
    </row>
    <row r="3200" spans="1:16" ht="15.75" hidden="1" customHeight="1" outlineLevel="3" x14ac:dyDescent="0.25">
      <c r="B3200" s="8" t="s">
        <v>209</v>
      </c>
      <c r="D3200" s="10">
        <f>D3199+1</f>
        <v>15003</v>
      </c>
      <c r="J3200"/>
      <c r="K3200" s="12"/>
    </row>
    <row r="3201" spans="2:11" ht="15.75" hidden="1" customHeight="1" outlineLevel="2" collapsed="1" x14ac:dyDescent="0.25">
      <c r="J3201"/>
      <c r="K3201" s="12"/>
    </row>
    <row r="3202" spans="2:11" ht="15.75" hidden="1" customHeight="1" outlineLevel="2" x14ac:dyDescent="0.25">
      <c r="B3202" s="8" t="s">
        <v>2</v>
      </c>
      <c r="D3202" s="10">
        <f>D3200+1</f>
        <v>15004</v>
      </c>
      <c r="E3202" s="1">
        <f>D3205</f>
        <v>15006</v>
      </c>
      <c r="J3202"/>
      <c r="K3202" s="12"/>
    </row>
    <row r="3203" spans="2:11" ht="15.75" hidden="1" customHeight="1" outlineLevel="3" x14ac:dyDescent="0.25">
      <c r="B3203" s="8" t="s">
        <v>124</v>
      </c>
      <c r="D3203" s="10">
        <f>D3202</f>
        <v>15004</v>
      </c>
      <c r="J3203"/>
      <c r="K3203" s="12"/>
    </row>
    <row r="3204" spans="2:11" ht="15.75" hidden="1" customHeight="1" outlineLevel="3" x14ac:dyDescent="0.25">
      <c r="B3204" s="8" t="s">
        <v>125</v>
      </c>
      <c r="D3204" s="10">
        <f>D3203+1</f>
        <v>15005</v>
      </c>
      <c r="J3204"/>
      <c r="K3204" s="12"/>
    </row>
    <row r="3205" spans="2:11" ht="15.75" hidden="1" customHeight="1" outlineLevel="3" x14ac:dyDescent="0.25">
      <c r="B3205" s="8" t="s">
        <v>126</v>
      </c>
      <c r="D3205" s="10">
        <f>D3204+1</f>
        <v>15006</v>
      </c>
      <c r="J3205"/>
      <c r="K3205" s="12"/>
    </row>
    <row r="3206" spans="2:11" ht="15.75" hidden="1" customHeight="1" outlineLevel="2" collapsed="1" x14ac:dyDescent="0.25">
      <c r="J3206"/>
      <c r="K3206" s="12"/>
    </row>
    <row r="3207" spans="2:11" ht="15.75" hidden="1" customHeight="1" outlineLevel="2" x14ac:dyDescent="0.25">
      <c r="B3207" s="8" t="s">
        <v>3</v>
      </c>
      <c r="D3207" s="10">
        <f>D3205+1</f>
        <v>15007</v>
      </c>
      <c r="E3207" s="1">
        <f>D3210</f>
        <v>15009</v>
      </c>
      <c r="J3207"/>
      <c r="K3207" s="12"/>
    </row>
    <row r="3208" spans="2:11" ht="15.75" hidden="1" customHeight="1" outlineLevel="3" x14ac:dyDescent="0.25">
      <c r="B3208" s="8" t="s">
        <v>127</v>
      </c>
      <c r="D3208" s="10">
        <f>D3207</f>
        <v>15007</v>
      </c>
      <c r="J3208"/>
      <c r="K3208" s="12"/>
    </row>
    <row r="3209" spans="2:11" ht="15.75" hidden="1" customHeight="1" outlineLevel="3" x14ac:dyDescent="0.25">
      <c r="B3209" s="8" t="s">
        <v>128</v>
      </c>
      <c r="D3209" s="10">
        <f>D3208+1</f>
        <v>15008</v>
      </c>
      <c r="J3209"/>
      <c r="K3209" s="12"/>
    </row>
    <row r="3210" spans="2:11" ht="15.75" hidden="1" customHeight="1" outlineLevel="3" x14ac:dyDescent="0.25">
      <c r="B3210" s="8" t="s">
        <v>129</v>
      </c>
      <c r="D3210" s="10">
        <f>D3209+1</f>
        <v>15009</v>
      </c>
      <c r="J3210"/>
      <c r="K3210" s="12"/>
    </row>
    <row r="3211" spans="2:11" ht="15.75" hidden="1" customHeight="1" outlineLevel="2" collapsed="1" x14ac:dyDescent="0.25">
      <c r="J3211"/>
      <c r="K3211" s="12"/>
    </row>
    <row r="3212" spans="2:11" ht="15.75" hidden="1" customHeight="1" outlineLevel="2" x14ac:dyDescent="0.25">
      <c r="B3212" s="8" t="s">
        <v>4</v>
      </c>
      <c r="D3212" s="10">
        <f>D3210+1</f>
        <v>15010</v>
      </c>
      <c r="E3212" s="1">
        <f>D3215</f>
        <v>15012</v>
      </c>
      <c r="J3212"/>
      <c r="K3212" s="12"/>
    </row>
    <row r="3213" spans="2:11" ht="15.75" hidden="1" customHeight="1" outlineLevel="3" x14ac:dyDescent="0.25">
      <c r="B3213" s="8" t="s">
        <v>130</v>
      </c>
      <c r="D3213" s="10">
        <f>D3212</f>
        <v>15010</v>
      </c>
      <c r="J3213"/>
      <c r="K3213" s="12"/>
    </row>
    <row r="3214" spans="2:11" ht="15.75" hidden="1" customHeight="1" outlineLevel="3" x14ac:dyDescent="0.25">
      <c r="B3214" s="8" t="s">
        <v>131</v>
      </c>
      <c r="D3214" s="10">
        <f>D3213+1</f>
        <v>15011</v>
      </c>
      <c r="J3214"/>
      <c r="K3214" s="12"/>
    </row>
    <row r="3215" spans="2:11" ht="15.75" hidden="1" customHeight="1" outlineLevel="3" x14ac:dyDescent="0.25">
      <c r="B3215" s="8" t="s">
        <v>132</v>
      </c>
      <c r="D3215" s="10">
        <f>D3214+1</f>
        <v>15012</v>
      </c>
      <c r="J3215"/>
      <c r="K3215" s="12"/>
    </row>
    <row r="3216" spans="2:11" ht="15.75" hidden="1" customHeight="1" outlineLevel="2" collapsed="1" x14ac:dyDescent="0.25">
      <c r="J3216"/>
      <c r="K3216" s="12"/>
    </row>
    <row r="3217" spans="1:11" ht="15.75" hidden="1" customHeight="1" outlineLevel="2" x14ac:dyDescent="0.25">
      <c r="B3217" s="8" t="s">
        <v>139</v>
      </c>
      <c r="D3217" s="10">
        <f>E3212+1</f>
        <v>15013</v>
      </c>
      <c r="J3217"/>
      <c r="K3217" s="12"/>
    </row>
    <row r="3218" spans="1:11" ht="15.75" hidden="1" customHeight="1" outlineLevel="2" x14ac:dyDescent="0.25">
      <c r="B3218" s="8" t="s">
        <v>27</v>
      </c>
      <c r="D3218" s="10">
        <f>D3217+1</f>
        <v>15014</v>
      </c>
      <c r="E3218" s="1">
        <f>D3221</f>
        <v>15016</v>
      </c>
      <c r="J3218"/>
      <c r="K3218" s="12"/>
    </row>
    <row r="3219" spans="1:11" ht="15.75" hidden="1" customHeight="1" outlineLevel="3" x14ac:dyDescent="0.25">
      <c r="B3219" s="8" t="s">
        <v>133</v>
      </c>
      <c r="D3219" s="10">
        <f>D3217+1</f>
        <v>15014</v>
      </c>
      <c r="J3219"/>
      <c r="K3219" s="12"/>
    </row>
    <row r="3220" spans="1:11" ht="15.75" hidden="1" customHeight="1" outlineLevel="3" x14ac:dyDescent="0.25">
      <c r="B3220" s="8" t="s">
        <v>134</v>
      </c>
      <c r="D3220" s="10">
        <f>D3219+1</f>
        <v>15015</v>
      </c>
      <c r="J3220"/>
      <c r="K3220" s="12"/>
    </row>
    <row r="3221" spans="1:11" ht="15.75" hidden="1" customHeight="1" outlineLevel="3" x14ac:dyDescent="0.25">
      <c r="B3221" s="8" t="s">
        <v>135</v>
      </c>
      <c r="D3221" s="10">
        <f>D3220+1</f>
        <v>15016</v>
      </c>
      <c r="J3221"/>
      <c r="K3221" s="12"/>
    </row>
    <row r="3222" spans="1:11" ht="15.75" hidden="1" customHeight="1" outlineLevel="2" collapsed="1" x14ac:dyDescent="0.25">
      <c r="J3222"/>
      <c r="K3222" s="12"/>
    </row>
    <row r="3223" spans="1:11" ht="15.75" hidden="1" customHeight="1" outlineLevel="2" x14ac:dyDescent="0.25">
      <c r="B3223" s="8" t="s">
        <v>38</v>
      </c>
      <c r="D3223" s="10">
        <f>D3221+1</f>
        <v>15017</v>
      </c>
      <c r="E3223" s="1">
        <f>D3226</f>
        <v>15019</v>
      </c>
      <c r="J3223"/>
      <c r="K3223" s="12"/>
    </row>
    <row r="3224" spans="1:11" ht="15.75" hidden="1" customHeight="1" outlineLevel="3" x14ac:dyDescent="0.25">
      <c r="B3224" s="8" t="s">
        <v>136</v>
      </c>
      <c r="D3224" s="10">
        <f>D3223</f>
        <v>15017</v>
      </c>
      <c r="J3224"/>
      <c r="K3224" s="12"/>
    </row>
    <row r="3225" spans="1:11" ht="15.75" hidden="1" customHeight="1" outlineLevel="3" x14ac:dyDescent="0.25">
      <c r="B3225" s="8" t="s">
        <v>137</v>
      </c>
      <c r="D3225" s="10">
        <f>D3224+1</f>
        <v>15018</v>
      </c>
      <c r="J3225"/>
      <c r="K3225" s="12"/>
    </row>
    <row r="3226" spans="1:11" ht="15.75" hidden="1" customHeight="1" outlineLevel="3" x14ac:dyDescent="0.25">
      <c r="B3226" s="8" t="s">
        <v>138</v>
      </c>
      <c r="D3226" s="10">
        <f>D3225+1</f>
        <v>15019</v>
      </c>
      <c r="J3226"/>
      <c r="K3226" s="12"/>
    </row>
    <row r="3227" spans="1:11" ht="15.75" hidden="1" customHeight="1" outlineLevel="2" collapsed="1" x14ac:dyDescent="0.25">
      <c r="J3227"/>
      <c r="K3227" s="12"/>
    </row>
    <row r="3228" spans="1:11" ht="15.75" hidden="1" customHeight="1" outlineLevel="2" x14ac:dyDescent="0.25">
      <c r="B3228" s="8" t="s">
        <v>210</v>
      </c>
      <c r="D3228" s="10">
        <v>15020</v>
      </c>
      <c r="E3228" s="1">
        <v>15039</v>
      </c>
      <c r="J3228"/>
      <c r="K3228" s="12"/>
    </row>
    <row r="3229" spans="1:11" hidden="1" outlineLevel="1" collapsed="1" x14ac:dyDescent="0.25">
      <c r="J3229"/>
      <c r="K3229" s="12"/>
    </row>
    <row r="3230" spans="1:11" hidden="1" outlineLevel="1" x14ac:dyDescent="0.25">
      <c r="J3230"/>
      <c r="K3230" s="12"/>
    </row>
    <row r="3231" spans="1:11" hidden="1" outlineLevel="1" x14ac:dyDescent="0.25">
      <c r="A3231" s="13" t="s">
        <v>197</v>
      </c>
      <c r="J3231"/>
      <c r="K3231" s="12"/>
    </row>
    <row r="3232" spans="1:11" ht="15.75" hidden="1" customHeight="1" outlineLevel="2" x14ac:dyDescent="0.25">
      <c r="B3232" s="8" t="s">
        <v>7</v>
      </c>
      <c r="D3232" s="10">
        <v>15040</v>
      </c>
      <c r="H3232" s="10">
        <v>15060</v>
      </c>
      <c r="I3232" s="11">
        <f>H3232+1</f>
        <v>15061</v>
      </c>
      <c r="J3232"/>
      <c r="K3232" s="12"/>
    </row>
    <row r="3233" spans="1:11" ht="15.75" hidden="1" customHeight="1" outlineLevel="2" x14ac:dyDescent="0.25">
      <c r="J3233"/>
      <c r="K3233" s="12"/>
    </row>
    <row r="3234" spans="1:11" ht="15.75" hidden="1" customHeight="1" outlineLevel="2" x14ac:dyDescent="0.25">
      <c r="B3234" s="8" t="s">
        <v>8</v>
      </c>
      <c r="D3234" s="10">
        <f>D3232+1</f>
        <v>15041</v>
      </c>
      <c r="E3234" s="1">
        <f>D3238</f>
        <v>15044</v>
      </c>
      <c r="H3234" s="10">
        <f>I3232+1</f>
        <v>15062</v>
      </c>
      <c r="I3234" s="11">
        <f>I3238</f>
        <v>15069</v>
      </c>
      <c r="J3234"/>
      <c r="K3234" s="12"/>
    </row>
    <row r="3235" spans="1:11" ht="15.75" hidden="1" customHeight="1" outlineLevel="3" x14ac:dyDescent="0.25">
      <c r="B3235" s="8" t="s">
        <v>199</v>
      </c>
      <c r="D3235" s="10">
        <f>D3234</f>
        <v>15041</v>
      </c>
      <c r="H3235" s="10">
        <f>H3234</f>
        <v>15062</v>
      </c>
      <c r="I3235" s="11">
        <f>H3235+1</f>
        <v>15063</v>
      </c>
      <c r="J3235"/>
      <c r="K3235" s="12"/>
    </row>
    <row r="3236" spans="1:11" ht="15.75" hidden="1" customHeight="1" outlineLevel="3" x14ac:dyDescent="0.25">
      <c r="B3236" s="8" t="s">
        <v>198</v>
      </c>
      <c r="D3236" s="10">
        <f>D3235+1</f>
        <v>15042</v>
      </c>
      <c r="H3236" s="10">
        <f>I3235+1</f>
        <v>15064</v>
      </c>
      <c r="I3236" s="11">
        <f>H3236+1</f>
        <v>15065</v>
      </c>
      <c r="J3236"/>
      <c r="K3236" s="12"/>
    </row>
    <row r="3237" spans="1:11" ht="15.75" hidden="1" customHeight="1" outlineLevel="3" x14ac:dyDescent="0.25">
      <c r="B3237" s="8" t="s">
        <v>200</v>
      </c>
      <c r="D3237" s="10">
        <f>D3236+1</f>
        <v>15043</v>
      </c>
      <c r="H3237" s="10">
        <f>I3236+1</f>
        <v>15066</v>
      </c>
      <c r="I3237" s="11">
        <f>H3237+1</f>
        <v>15067</v>
      </c>
      <c r="J3237"/>
      <c r="K3237" s="12"/>
    </row>
    <row r="3238" spans="1:11" ht="15.75" hidden="1" customHeight="1" outlineLevel="3" x14ac:dyDescent="0.25">
      <c r="B3238" s="8" t="s">
        <v>201</v>
      </c>
      <c r="D3238" s="10">
        <f>D3237+1</f>
        <v>15044</v>
      </c>
      <c r="H3238" s="10">
        <f>I3237+1</f>
        <v>15068</v>
      </c>
      <c r="I3238" s="11">
        <f>H3238+1</f>
        <v>15069</v>
      </c>
      <c r="J3238"/>
      <c r="K3238" s="12"/>
    </row>
    <row r="3239" spans="1:11" ht="15.75" hidden="1" customHeight="1" outlineLevel="2" collapsed="1" x14ac:dyDescent="0.25">
      <c r="J3239"/>
      <c r="K3239" s="12"/>
    </row>
    <row r="3240" spans="1:11" ht="15.75" hidden="1" customHeight="1" outlineLevel="2" x14ac:dyDescent="0.25">
      <c r="B3240" s="8" t="s">
        <v>196</v>
      </c>
      <c r="D3240" s="10">
        <f>D3238+1</f>
        <v>15045</v>
      </c>
      <c r="E3240" s="1">
        <f>D3244</f>
        <v>15048</v>
      </c>
      <c r="H3240" s="10">
        <f>I3238+1</f>
        <v>15070</v>
      </c>
      <c r="I3240" s="11">
        <f>I3244</f>
        <v>15077</v>
      </c>
      <c r="J3240"/>
      <c r="K3240" s="12"/>
    </row>
    <row r="3241" spans="1:11" ht="15.75" hidden="1" customHeight="1" outlineLevel="3" x14ac:dyDescent="0.25">
      <c r="B3241" s="8" t="s">
        <v>202</v>
      </c>
      <c r="D3241" s="10">
        <f>D3240</f>
        <v>15045</v>
      </c>
      <c r="H3241" s="10">
        <f>H3240</f>
        <v>15070</v>
      </c>
      <c r="I3241" s="11">
        <f>H3241+1</f>
        <v>15071</v>
      </c>
      <c r="J3241"/>
      <c r="K3241" s="12"/>
    </row>
    <row r="3242" spans="1:11" ht="15.75" hidden="1" customHeight="1" outlineLevel="3" x14ac:dyDescent="0.25">
      <c r="B3242" s="8" t="s">
        <v>203</v>
      </c>
      <c r="D3242" s="10">
        <f>D3241+1</f>
        <v>15046</v>
      </c>
      <c r="H3242" s="10">
        <f>I3241+1</f>
        <v>15072</v>
      </c>
      <c r="I3242" s="11">
        <f>H3242+1</f>
        <v>15073</v>
      </c>
      <c r="J3242"/>
      <c r="K3242" s="12"/>
    </row>
    <row r="3243" spans="1:11" ht="15.75" hidden="1" customHeight="1" outlineLevel="3" x14ac:dyDescent="0.25">
      <c r="B3243" s="8" t="s">
        <v>204</v>
      </c>
      <c r="D3243" s="10">
        <f>D3242+1</f>
        <v>15047</v>
      </c>
      <c r="H3243" s="10">
        <f>I3242+1</f>
        <v>15074</v>
      </c>
      <c r="I3243" s="11">
        <f>H3243+1</f>
        <v>15075</v>
      </c>
      <c r="J3243"/>
      <c r="K3243" s="12"/>
    </row>
    <row r="3244" spans="1:11" ht="15.75" hidden="1" customHeight="1" outlineLevel="3" x14ac:dyDescent="0.25">
      <c r="B3244" s="8" t="s">
        <v>205</v>
      </c>
      <c r="D3244" s="10">
        <f>D3243+1</f>
        <v>15048</v>
      </c>
      <c r="H3244" s="10">
        <f>I3243+1</f>
        <v>15076</v>
      </c>
      <c r="I3244" s="11">
        <f>H3244+1</f>
        <v>15077</v>
      </c>
      <c r="J3244"/>
      <c r="K3244" s="12"/>
    </row>
    <row r="3245" spans="1:11" ht="15.75" hidden="1" customHeight="1" outlineLevel="2" collapsed="1" x14ac:dyDescent="0.25">
      <c r="J3245"/>
      <c r="K3245" s="12"/>
    </row>
    <row r="3246" spans="1:11" hidden="1" outlineLevel="1" collapsed="1" x14ac:dyDescent="0.25">
      <c r="J3246"/>
      <c r="K3246" s="12"/>
    </row>
    <row r="3247" spans="1:11" hidden="1" outlineLevel="1" x14ac:dyDescent="0.25">
      <c r="A3247" s="13" t="s">
        <v>193</v>
      </c>
      <c r="D3247" s="10">
        <v>15100</v>
      </c>
      <c r="J3247"/>
      <c r="K3247" s="12"/>
    </row>
    <row r="3248" spans="1:11" ht="15.75" hidden="1" customHeight="1" outlineLevel="2" x14ac:dyDescent="0.25">
      <c r="B3248" s="8" t="s">
        <v>16</v>
      </c>
      <c r="D3248" s="10">
        <f>D3247</f>
        <v>15100</v>
      </c>
      <c r="J3248"/>
      <c r="K3248" s="12"/>
    </row>
    <row r="3249" spans="1:11" ht="15.75" hidden="1" customHeight="1" outlineLevel="2" x14ac:dyDescent="0.25">
      <c r="B3249" s="8" t="s">
        <v>17</v>
      </c>
      <c r="D3249" s="10">
        <f>D3248+1</f>
        <v>15101</v>
      </c>
      <c r="J3249"/>
      <c r="K3249" s="12"/>
    </row>
    <row r="3250" spans="1:11" ht="15.75" hidden="1" customHeight="1" outlineLevel="2" x14ac:dyDescent="0.25">
      <c r="B3250" s="8" t="s">
        <v>18</v>
      </c>
      <c r="D3250" s="10">
        <f>D3249+1</f>
        <v>15102</v>
      </c>
      <c r="J3250"/>
      <c r="K3250" s="12"/>
    </row>
    <row r="3251" spans="1:11" ht="15.75" hidden="1" customHeight="1" outlineLevel="2" x14ac:dyDescent="0.25">
      <c r="B3251" s="8" t="s">
        <v>6</v>
      </c>
      <c r="D3251" s="10">
        <f>D3250+1</f>
        <v>15103</v>
      </c>
      <c r="J3251"/>
      <c r="K3251" s="12"/>
    </row>
    <row r="3252" spans="1:11" ht="15.75" hidden="1" customHeight="1" outlineLevel="2" x14ac:dyDescent="0.25">
      <c r="B3252" s="8" t="s">
        <v>194</v>
      </c>
      <c r="D3252" s="10">
        <f>D3251+1</f>
        <v>15104</v>
      </c>
      <c r="J3252"/>
      <c r="K3252" s="12"/>
    </row>
    <row r="3253" spans="1:11" ht="15.75" hidden="1" customHeight="1" outlineLevel="2" x14ac:dyDescent="0.25">
      <c r="B3253" s="8" t="s">
        <v>90</v>
      </c>
      <c r="D3253" s="10">
        <f>D3252+1</f>
        <v>15105</v>
      </c>
      <c r="E3253" s="1">
        <f>D3253+1</f>
        <v>15106</v>
      </c>
      <c r="H3253" s="10">
        <v>15300</v>
      </c>
      <c r="I3253" s="11">
        <f t="shared" ref="I3253:I3270" si="332">H3253+1</f>
        <v>15301</v>
      </c>
      <c r="J3253"/>
      <c r="K3253" s="12"/>
    </row>
    <row r="3254" spans="1:11" ht="15.75" hidden="1" customHeight="1" outlineLevel="2" x14ac:dyDescent="0.25">
      <c r="B3254" s="8" t="s">
        <v>89</v>
      </c>
      <c r="D3254" s="10">
        <f>E3253+1</f>
        <v>15107</v>
      </c>
      <c r="E3254" s="1">
        <f>D3254+1</f>
        <v>15108</v>
      </c>
      <c r="H3254" s="10">
        <f t="shared" ref="H3254:H3270" si="333">I3253+1</f>
        <v>15302</v>
      </c>
      <c r="I3254" s="11">
        <f t="shared" si="332"/>
        <v>15303</v>
      </c>
      <c r="J3254"/>
      <c r="K3254" s="12"/>
    </row>
    <row r="3255" spans="1:11" ht="15.75" hidden="1" customHeight="1" outlineLevel="2" x14ac:dyDescent="0.25">
      <c r="B3255" s="8" t="s">
        <v>88</v>
      </c>
      <c r="D3255" s="10">
        <f>E3254+1</f>
        <v>15109</v>
      </c>
      <c r="E3255" s="1">
        <f>D3255+1</f>
        <v>15110</v>
      </c>
      <c r="H3255" s="10">
        <f t="shared" si="333"/>
        <v>15304</v>
      </c>
      <c r="I3255" s="11">
        <f t="shared" si="332"/>
        <v>15305</v>
      </c>
      <c r="J3255"/>
      <c r="K3255" s="12"/>
    </row>
    <row r="3256" spans="1:11" ht="15.75" hidden="1" customHeight="1" outlineLevel="2" x14ac:dyDescent="0.25">
      <c r="B3256" s="8" t="s">
        <v>91</v>
      </c>
      <c r="D3256" s="10">
        <f>E3255+1</f>
        <v>15111</v>
      </c>
      <c r="H3256" s="10">
        <f t="shared" si="333"/>
        <v>15306</v>
      </c>
      <c r="I3256" s="11">
        <f t="shared" si="332"/>
        <v>15307</v>
      </c>
      <c r="J3256"/>
      <c r="K3256" s="12"/>
    </row>
    <row r="3257" spans="1:11" ht="15.75" hidden="1" customHeight="1" outlineLevel="2" x14ac:dyDescent="0.25">
      <c r="B3257" s="8" t="s">
        <v>93</v>
      </c>
      <c r="D3257" s="10">
        <f t="shared" ref="D3257:D3268" si="334">D3256+1</f>
        <v>15112</v>
      </c>
      <c r="H3257" s="10">
        <f t="shared" si="333"/>
        <v>15308</v>
      </c>
      <c r="I3257" s="11">
        <f t="shared" si="332"/>
        <v>15309</v>
      </c>
      <c r="J3257"/>
      <c r="K3257" s="12"/>
    </row>
    <row r="3258" spans="1:11" ht="15.75" hidden="1" customHeight="1" outlineLevel="2" x14ac:dyDescent="0.25">
      <c r="B3258" s="8" t="s">
        <v>92</v>
      </c>
      <c r="D3258" s="10">
        <f t="shared" si="334"/>
        <v>15113</v>
      </c>
      <c r="H3258" s="10">
        <f t="shared" si="333"/>
        <v>15310</v>
      </c>
      <c r="I3258" s="11">
        <f t="shared" si="332"/>
        <v>15311</v>
      </c>
      <c r="J3258"/>
      <c r="K3258" s="12"/>
    </row>
    <row r="3259" spans="1:11" ht="15.75" hidden="1" customHeight="1" outlineLevel="2" x14ac:dyDescent="0.25">
      <c r="B3259" s="8" t="s">
        <v>13</v>
      </c>
      <c r="D3259" s="10">
        <f t="shared" si="334"/>
        <v>15114</v>
      </c>
      <c r="H3259" s="10">
        <f t="shared" si="333"/>
        <v>15312</v>
      </c>
      <c r="I3259" s="11">
        <f t="shared" si="332"/>
        <v>15313</v>
      </c>
      <c r="J3259"/>
      <c r="K3259" s="12"/>
    </row>
    <row r="3260" spans="1:11" ht="15.75" hidden="1" customHeight="1" outlineLevel="2" x14ac:dyDescent="0.25">
      <c r="B3260" s="8" t="s">
        <v>14</v>
      </c>
      <c r="D3260" s="10">
        <f>D3259+1</f>
        <v>15115</v>
      </c>
      <c r="H3260" s="10">
        <f t="shared" si="333"/>
        <v>15314</v>
      </c>
      <c r="I3260" s="11">
        <f t="shared" si="332"/>
        <v>15315</v>
      </c>
      <c r="J3260"/>
      <c r="K3260" s="12"/>
    </row>
    <row r="3261" spans="1:11" ht="15.75" hidden="1" customHeight="1" outlineLevel="2" x14ac:dyDescent="0.25">
      <c r="B3261" s="8" t="s">
        <v>191</v>
      </c>
      <c r="D3261" s="10">
        <f t="shared" si="334"/>
        <v>15116</v>
      </c>
      <c r="H3261" s="10">
        <f t="shared" si="333"/>
        <v>15316</v>
      </c>
      <c r="I3261" s="11">
        <f t="shared" si="332"/>
        <v>15317</v>
      </c>
      <c r="J3261"/>
      <c r="K3261" s="12"/>
    </row>
    <row r="3262" spans="1:11" ht="15" hidden="1" customHeight="1" outlineLevel="2" x14ac:dyDescent="0.25">
      <c r="A3262" s="1"/>
      <c r="B3262" s="8" t="s">
        <v>195</v>
      </c>
      <c r="D3262" s="10">
        <f t="shared" si="334"/>
        <v>15117</v>
      </c>
      <c r="H3262" s="10">
        <f t="shared" si="333"/>
        <v>15318</v>
      </c>
      <c r="I3262" s="11">
        <f t="shared" si="332"/>
        <v>15319</v>
      </c>
      <c r="J3262"/>
      <c r="K3262" s="12"/>
    </row>
    <row r="3263" spans="1:11" ht="15" hidden="1" customHeight="1" outlineLevel="2" x14ac:dyDescent="0.25">
      <c r="A3263" s="1"/>
      <c r="B3263" s="8" t="s">
        <v>95</v>
      </c>
      <c r="D3263" s="10">
        <f t="shared" si="334"/>
        <v>15118</v>
      </c>
      <c r="H3263" s="10">
        <f t="shared" si="333"/>
        <v>15320</v>
      </c>
      <c r="I3263" s="11">
        <f t="shared" si="332"/>
        <v>15321</v>
      </c>
      <c r="J3263"/>
      <c r="K3263" s="12"/>
    </row>
    <row r="3264" spans="1:11" ht="15" hidden="1" customHeight="1" outlineLevel="2" x14ac:dyDescent="0.25">
      <c r="A3264" s="1"/>
      <c r="B3264" s="8" t="s">
        <v>96</v>
      </c>
      <c r="D3264" s="10">
        <f t="shared" si="334"/>
        <v>15119</v>
      </c>
      <c r="H3264" s="10">
        <f t="shared" si="333"/>
        <v>15322</v>
      </c>
      <c r="I3264" s="11">
        <f t="shared" si="332"/>
        <v>15323</v>
      </c>
      <c r="J3264"/>
      <c r="K3264" s="12"/>
    </row>
    <row r="3265" spans="1:11" ht="15" hidden="1" customHeight="1" outlineLevel="2" x14ac:dyDescent="0.25">
      <c r="A3265" s="1"/>
      <c r="B3265" s="8" t="s">
        <v>21</v>
      </c>
      <c r="D3265" s="10">
        <f t="shared" si="334"/>
        <v>15120</v>
      </c>
      <c r="H3265" s="10">
        <f t="shared" si="333"/>
        <v>15324</v>
      </c>
      <c r="I3265" s="11">
        <f t="shared" si="332"/>
        <v>15325</v>
      </c>
      <c r="J3265"/>
      <c r="K3265" s="12"/>
    </row>
    <row r="3266" spans="1:11" ht="15" hidden="1" customHeight="1" outlineLevel="2" x14ac:dyDescent="0.25">
      <c r="A3266" s="1"/>
      <c r="B3266" s="8" t="s">
        <v>94</v>
      </c>
      <c r="D3266" s="10">
        <f t="shared" si="334"/>
        <v>15121</v>
      </c>
      <c r="H3266" s="10">
        <f t="shared" si="333"/>
        <v>15326</v>
      </c>
      <c r="I3266" s="11">
        <f t="shared" si="332"/>
        <v>15327</v>
      </c>
      <c r="J3266"/>
      <c r="K3266" s="12"/>
    </row>
    <row r="3267" spans="1:11" ht="15" hidden="1" customHeight="1" outlineLevel="2" x14ac:dyDescent="0.25">
      <c r="A3267" s="1"/>
      <c r="B3267" s="8" t="s">
        <v>22</v>
      </c>
      <c r="D3267" s="10">
        <f t="shared" si="334"/>
        <v>15122</v>
      </c>
      <c r="H3267" s="10">
        <f t="shared" si="333"/>
        <v>15328</v>
      </c>
      <c r="I3267" s="11">
        <f t="shared" si="332"/>
        <v>15329</v>
      </c>
      <c r="J3267"/>
      <c r="K3267" s="12"/>
    </row>
    <row r="3268" spans="1:11" ht="15" hidden="1" customHeight="1" outlineLevel="2" x14ac:dyDescent="0.25">
      <c r="A3268" s="1"/>
      <c r="B3268" s="8" t="s">
        <v>101</v>
      </c>
      <c r="D3268" s="10">
        <f t="shared" si="334"/>
        <v>15123</v>
      </c>
      <c r="H3268" s="10">
        <f t="shared" si="333"/>
        <v>15330</v>
      </c>
      <c r="I3268" s="11">
        <f t="shared" si="332"/>
        <v>15331</v>
      </c>
      <c r="J3268"/>
      <c r="K3268" s="12"/>
    </row>
    <row r="3269" spans="1:11" ht="15" hidden="1" customHeight="1" outlineLevel="2" x14ac:dyDescent="0.25">
      <c r="A3269" s="1"/>
      <c r="B3269" s="8" t="s">
        <v>23</v>
      </c>
      <c r="D3269" s="10">
        <f>D3268+1</f>
        <v>15124</v>
      </c>
      <c r="E3269" s="1">
        <f>D3269+1</f>
        <v>15125</v>
      </c>
      <c r="H3269" s="10">
        <f t="shared" si="333"/>
        <v>15332</v>
      </c>
      <c r="I3269" s="11">
        <f t="shared" si="332"/>
        <v>15333</v>
      </c>
      <c r="J3269"/>
      <c r="K3269" s="12"/>
    </row>
    <row r="3270" spans="1:11" ht="15" hidden="1" customHeight="1" outlineLevel="2" x14ac:dyDescent="0.25">
      <c r="A3270" s="1"/>
      <c r="B3270" s="8" t="s">
        <v>192</v>
      </c>
      <c r="D3270" s="10">
        <f>E3269+1</f>
        <v>15126</v>
      </c>
      <c r="H3270" s="10">
        <f t="shared" si="333"/>
        <v>15334</v>
      </c>
      <c r="I3270" s="11">
        <f t="shared" si="332"/>
        <v>15335</v>
      </c>
      <c r="J3270"/>
      <c r="K3270" s="12"/>
    </row>
    <row r="3271" spans="1:11" ht="15" hidden="1" outlineLevel="1" collapsed="1" x14ac:dyDescent="0.25">
      <c r="A3271" s="1"/>
      <c r="J3271"/>
      <c r="K3271" s="12"/>
    </row>
    <row r="3272" spans="1:11" ht="15" hidden="1" outlineLevel="1" x14ac:dyDescent="0.25">
      <c r="A3272" s="1" t="s">
        <v>182</v>
      </c>
      <c r="J3272"/>
      <c r="K3272" s="12"/>
    </row>
    <row r="3273" spans="1:11" ht="15.75" hidden="1" customHeight="1" outlineLevel="2" x14ac:dyDescent="0.25">
      <c r="B3273" s="8" t="s">
        <v>16</v>
      </c>
      <c r="D3273" s="10">
        <f>D3247+50</f>
        <v>15150</v>
      </c>
      <c r="J3273"/>
      <c r="K3273" s="12"/>
    </row>
    <row r="3274" spans="1:11" ht="15.75" hidden="1" customHeight="1" outlineLevel="2" x14ac:dyDescent="0.25">
      <c r="B3274" s="8" t="s">
        <v>17</v>
      </c>
      <c r="D3274" s="10">
        <f>D3273+1</f>
        <v>15151</v>
      </c>
      <c r="J3274"/>
      <c r="K3274" s="12"/>
    </row>
    <row r="3275" spans="1:11" ht="15.75" hidden="1" customHeight="1" outlineLevel="2" x14ac:dyDescent="0.25">
      <c r="B3275" s="8" t="s">
        <v>18</v>
      </c>
      <c r="D3275" s="10">
        <f>D3274+1</f>
        <v>15152</v>
      </c>
      <c r="J3275"/>
      <c r="K3275" s="12"/>
    </row>
    <row r="3276" spans="1:11" ht="15.75" hidden="1" customHeight="1" outlineLevel="2" x14ac:dyDescent="0.25">
      <c r="B3276" s="8" t="s">
        <v>6</v>
      </c>
      <c r="D3276" s="10">
        <f>D3275+1</f>
        <v>15153</v>
      </c>
      <c r="J3276"/>
      <c r="K3276" s="12"/>
    </row>
    <row r="3277" spans="1:11" ht="15.75" hidden="1" customHeight="1" outlineLevel="2" x14ac:dyDescent="0.25">
      <c r="B3277" s="8" t="s">
        <v>194</v>
      </c>
      <c r="D3277" s="10">
        <f>D3276+1</f>
        <v>15154</v>
      </c>
      <c r="J3277"/>
      <c r="K3277" s="12"/>
    </row>
    <row r="3278" spans="1:11" ht="15.75" hidden="1" customHeight="1" outlineLevel="2" x14ac:dyDescent="0.25">
      <c r="B3278" s="8" t="s">
        <v>90</v>
      </c>
      <c r="D3278" s="10">
        <f>D3277+1</f>
        <v>15155</v>
      </c>
      <c r="E3278" s="1">
        <f>D3278+1</f>
        <v>15156</v>
      </c>
      <c r="H3278" s="10">
        <f>H3253+50</f>
        <v>15350</v>
      </c>
      <c r="I3278" s="11">
        <f t="shared" ref="I3278:I3295" si="335">H3278+1</f>
        <v>15351</v>
      </c>
      <c r="J3278"/>
      <c r="K3278" s="12"/>
    </row>
    <row r="3279" spans="1:11" ht="15.75" hidden="1" customHeight="1" outlineLevel="2" x14ac:dyDescent="0.25">
      <c r="B3279" s="8" t="s">
        <v>89</v>
      </c>
      <c r="D3279" s="10">
        <f>E3278+1</f>
        <v>15157</v>
      </c>
      <c r="E3279" s="1">
        <f>D3279+1</f>
        <v>15158</v>
      </c>
      <c r="H3279" s="10">
        <f t="shared" ref="H3279:H3295" si="336">I3278+1</f>
        <v>15352</v>
      </c>
      <c r="I3279" s="11">
        <f t="shared" si="335"/>
        <v>15353</v>
      </c>
      <c r="J3279"/>
      <c r="K3279" s="12"/>
    </row>
    <row r="3280" spans="1:11" ht="15.75" hidden="1" customHeight="1" outlineLevel="2" x14ac:dyDescent="0.25">
      <c r="B3280" s="8" t="s">
        <v>88</v>
      </c>
      <c r="D3280" s="10">
        <f>E3279+1</f>
        <v>15159</v>
      </c>
      <c r="E3280" s="1">
        <f>D3280+1</f>
        <v>15160</v>
      </c>
      <c r="H3280" s="10">
        <f t="shared" si="336"/>
        <v>15354</v>
      </c>
      <c r="I3280" s="11">
        <f t="shared" si="335"/>
        <v>15355</v>
      </c>
      <c r="J3280"/>
      <c r="K3280" s="12"/>
    </row>
    <row r="3281" spans="1:11" ht="15.75" hidden="1" customHeight="1" outlineLevel="2" x14ac:dyDescent="0.25">
      <c r="B3281" s="8" t="s">
        <v>91</v>
      </c>
      <c r="D3281" s="10">
        <f>E3280+1</f>
        <v>15161</v>
      </c>
      <c r="H3281" s="10">
        <f t="shared" si="336"/>
        <v>15356</v>
      </c>
      <c r="I3281" s="11">
        <f t="shared" si="335"/>
        <v>15357</v>
      </c>
      <c r="J3281"/>
      <c r="K3281" s="12"/>
    </row>
    <row r="3282" spans="1:11" ht="15.75" hidden="1" customHeight="1" outlineLevel="2" x14ac:dyDescent="0.25">
      <c r="B3282" s="8" t="s">
        <v>93</v>
      </c>
      <c r="D3282" s="10">
        <f t="shared" ref="D3282:D3293" si="337">D3281+1</f>
        <v>15162</v>
      </c>
      <c r="H3282" s="10">
        <f t="shared" si="336"/>
        <v>15358</v>
      </c>
      <c r="I3282" s="11">
        <f t="shared" si="335"/>
        <v>15359</v>
      </c>
      <c r="J3282"/>
      <c r="K3282" s="12"/>
    </row>
    <row r="3283" spans="1:11" ht="15.75" hidden="1" customHeight="1" outlineLevel="2" x14ac:dyDescent="0.25">
      <c r="B3283" s="8" t="s">
        <v>92</v>
      </c>
      <c r="D3283" s="10">
        <f t="shared" si="337"/>
        <v>15163</v>
      </c>
      <c r="H3283" s="10">
        <f t="shared" si="336"/>
        <v>15360</v>
      </c>
      <c r="I3283" s="11">
        <f t="shared" si="335"/>
        <v>15361</v>
      </c>
      <c r="J3283"/>
      <c r="K3283" s="12"/>
    </row>
    <row r="3284" spans="1:11" ht="15.75" hidden="1" customHeight="1" outlineLevel="2" x14ac:dyDescent="0.25">
      <c r="B3284" s="8" t="s">
        <v>13</v>
      </c>
      <c r="D3284" s="10">
        <f t="shared" si="337"/>
        <v>15164</v>
      </c>
      <c r="H3284" s="10">
        <f t="shared" si="336"/>
        <v>15362</v>
      </c>
      <c r="I3284" s="11">
        <f t="shared" si="335"/>
        <v>15363</v>
      </c>
      <c r="J3284"/>
      <c r="K3284" s="12"/>
    </row>
    <row r="3285" spans="1:11" ht="15.75" hidden="1" customHeight="1" outlineLevel="2" x14ac:dyDescent="0.25">
      <c r="B3285" s="8" t="s">
        <v>14</v>
      </c>
      <c r="D3285" s="10">
        <f>D3284+1</f>
        <v>15165</v>
      </c>
      <c r="H3285" s="10">
        <f t="shared" si="336"/>
        <v>15364</v>
      </c>
      <c r="I3285" s="11">
        <f t="shared" si="335"/>
        <v>15365</v>
      </c>
      <c r="J3285"/>
      <c r="K3285" s="12"/>
    </row>
    <row r="3286" spans="1:11" ht="15.75" hidden="1" customHeight="1" outlineLevel="2" x14ac:dyDescent="0.25">
      <c r="B3286" s="8" t="s">
        <v>15</v>
      </c>
      <c r="D3286" s="10">
        <f t="shared" si="337"/>
        <v>15166</v>
      </c>
      <c r="H3286" s="10">
        <f t="shared" si="336"/>
        <v>15366</v>
      </c>
      <c r="I3286" s="11">
        <f t="shared" si="335"/>
        <v>15367</v>
      </c>
      <c r="J3286"/>
      <c r="K3286" s="12"/>
    </row>
    <row r="3287" spans="1:11" ht="15" hidden="1" customHeight="1" outlineLevel="2" x14ac:dyDescent="0.25">
      <c r="A3287" s="1"/>
      <c r="B3287" s="8" t="s">
        <v>19</v>
      </c>
      <c r="D3287" s="10">
        <f t="shared" si="337"/>
        <v>15167</v>
      </c>
      <c r="H3287" s="10">
        <f t="shared" si="336"/>
        <v>15368</v>
      </c>
      <c r="I3287" s="11">
        <f t="shared" si="335"/>
        <v>15369</v>
      </c>
      <c r="J3287"/>
      <c r="K3287" s="12"/>
    </row>
    <row r="3288" spans="1:11" ht="15" hidden="1" customHeight="1" outlineLevel="2" x14ac:dyDescent="0.25">
      <c r="A3288" s="1"/>
      <c r="B3288" s="8" t="s">
        <v>95</v>
      </c>
      <c r="D3288" s="10">
        <f t="shared" si="337"/>
        <v>15168</v>
      </c>
      <c r="H3288" s="10">
        <f t="shared" si="336"/>
        <v>15370</v>
      </c>
      <c r="I3288" s="11">
        <f t="shared" si="335"/>
        <v>15371</v>
      </c>
      <c r="J3288"/>
      <c r="K3288" s="12"/>
    </row>
    <row r="3289" spans="1:11" ht="15" hidden="1" customHeight="1" outlineLevel="2" x14ac:dyDescent="0.25">
      <c r="A3289" s="1"/>
      <c r="B3289" s="8" t="s">
        <v>96</v>
      </c>
      <c r="D3289" s="10">
        <f t="shared" si="337"/>
        <v>15169</v>
      </c>
      <c r="H3289" s="10">
        <f t="shared" si="336"/>
        <v>15372</v>
      </c>
      <c r="I3289" s="11">
        <f t="shared" si="335"/>
        <v>15373</v>
      </c>
      <c r="J3289"/>
      <c r="K3289" s="12"/>
    </row>
    <row r="3290" spans="1:11" ht="15" hidden="1" customHeight="1" outlineLevel="2" x14ac:dyDescent="0.25">
      <c r="A3290" s="1"/>
      <c r="B3290" s="8" t="s">
        <v>21</v>
      </c>
      <c r="D3290" s="10">
        <f t="shared" si="337"/>
        <v>15170</v>
      </c>
      <c r="H3290" s="10">
        <f t="shared" si="336"/>
        <v>15374</v>
      </c>
      <c r="I3290" s="11">
        <f t="shared" si="335"/>
        <v>15375</v>
      </c>
      <c r="J3290"/>
      <c r="K3290" s="12"/>
    </row>
    <row r="3291" spans="1:11" ht="15" hidden="1" customHeight="1" outlineLevel="2" x14ac:dyDescent="0.25">
      <c r="A3291" s="1"/>
      <c r="B3291" s="8" t="s">
        <v>94</v>
      </c>
      <c r="D3291" s="10">
        <f t="shared" si="337"/>
        <v>15171</v>
      </c>
      <c r="H3291" s="10">
        <f t="shared" si="336"/>
        <v>15376</v>
      </c>
      <c r="I3291" s="11">
        <f t="shared" si="335"/>
        <v>15377</v>
      </c>
      <c r="J3291"/>
      <c r="K3291" s="12"/>
    </row>
    <row r="3292" spans="1:11" ht="15" hidden="1" customHeight="1" outlineLevel="2" x14ac:dyDescent="0.25">
      <c r="A3292" s="1"/>
      <c r="B3292" s="8" t="s">
        <v>22</v>
      </c>
      <c r="D3292" s="10">
        <f t="shared" si="337"/>
        <v>15172</v>
      </c>
      <c r="H3292" s="10">
        <f t="shared" si="336"/>
        <v>15378</v>
      </c>
      <c r="I3292" s="11">
        <f t="shared" si="335"/>
        <v>15379</v>
      </c>
      <c r="J3292"/>
      <c r="K3292" s="12"/>
    </row>
    <row r="3293" spans="1:11" ht="15" hidden="1" customHeight="1" outlineLevel="2" x14ac:dyDescent="0.25">
      <c r="A3293" s="1"/>
      <c r="B3293" s="8" t="s">
        <v>101</v>
      </c>
      <c r="D3293" s="10">
        <f t="shared" si="337"/>
        <v>15173</v>
      </c>
      <c r="H3293" s="10">
        <f t="shared" si="336"/>
        <v>15380</v>
      </c>
      <c r="I3293" s="11">
        <f t="shared" si="335"/>
        <v>15381</v>
      </c>
      <c r="J3293"/>
      <c r="K3293" s="12"/>
    </row>
    <row r="3294" spans="1:11" ht="15" hidden="1" customHeight="1" outlineLevel="2" x14ac:dyDescent="0.25">
      <c r="A3294" s="1"/>
      <c r="B3294" s="8" t="s">
        <v>23</v>
      </c>
      <c r="D3294" s="10">
        <f>D3293+1</f>
        <v>15174</v>
      </c>
      <c r="E3294" s="1">
        <f>D3294+1</f>
        <v>15175</v>
      </c>
      <c r="H3294" s="10">
        <f t="shared" si="336"/>
        <v>15382</v>
      </c>
      <c r="I3294" s="11">
        <f t="shared" si="335"/>
        <v>15383</v>
      </c>
      <c r="J3294"/>
      <c r="K3294" s="12"/>
    </row>
    <row r="3295" spans="1:11" ht="15" hidden="1" customHeight="1" outlineLevel="2" x14ac:dyDescent="0.25">
      <c r="A3295" s="1"/>
      <c r="B3295" s="8" t="s">
        <v>192</v>
      </c>
      <c r="D3295" s="10">
        <f>E3294+1</f>
        <v>15176</v>
      </c>
      <c r="H3295" s="10">
        <f t="shared" si="336"/>
        <v>15384</v>
      </c>
      <c r="I3295" s="11">
        <f t="shared" si="335"/>
        <v>15385</v>
      </c>
      <c r="J3295"/>
      <c r="K3295" s="12"/>
    </row>
    <row r="3296" spans="1:11" ht="15" hidden="1" outlineLevel="1" collapsed="1" x14ac:dyDescent="0.25">
      <c r="A3296" s="1"/>
      <c r="J3296"/>
      <c r="K3296" s="12"/>
    </row>
    <row r="3297" spans="1:11" ht="15" hidden="1" outlineLevel="1" x14ac:dyDescent="0.25">
      <c r="A3297" s="1" t="s">
        <v>183</v>
      </c>
      <c r="J3297"/>
      <c r="K3297" s="12"/>
    </row>
    <row r="3298" spans="1:11" ht="15.75" hidden="1" customHeight="1" outlineLevel="2" x14ac:dyDescent="0.25">
      <c r="B3298" s="8" t="s">
        <v>16</v>
      </c>
      <c r="D3298" s="10">
        <f>D3273+50</f>
        <v>15200</v>
      </c>
      <c r="J3298"/>
      <c r="K3298" s="12"/>
    </row>
    <row r="3299" spans="1:11" ht="15.75" hidden="1" customHeight="1" outlineLevel="2" x14ac:dyDescent="0.25">
      <c r="B3299" s="8" t="s">
        <v>17</v>
      </c>
      <c r="D3299" s="10">
        <f>D3298+1</f>
        <v>15201</v>
      </c>
      <c r="J3299"/>
      <c r="K3299" s="12"/>
    </row>
    <row r="3300" spans="1:11" ht="15.75" hidden="1" customHeight="1" outlineLevel="2" x14ac:dyDescent="0.25">
      <c r="B3300" s="8" t="s">
        <v>18</v>
      </c>
      <c r="D3300" s="10">
        <f>D3299+1</f>
        <v>15202</v>
      </c>
      <c r="J3300"/>
      <c r="K3300" s="12"/>
    </row>
    <row r="3301" spans="1:11" ht="15.75" hidden="1" customHeight="1" outlineLevel="2" x14ac:dyDescent="0.25">
      <c r="B3301" s="8" t="s">
        <v>6</v>
      </c>
      <c r="D3301" s="10">
        <f>D3300+1</f>
        <v>15203</v>
      </c>
      <c r="J3301"/>
      <c r="K3301" s="12"/>
    </row>
    <row r="3302" spans="1:11" ht="15.75" hidden="1" customHeight="1" outlineLevel="2" x14ac:dyDescent="0.25">
      <c r="B3302" s="8" t="s">
        <v>194</v>
      </c>
      <c r="D3302" s="10">
        <f>D3301+1</f>
        <v>15204</v>
      </c>
      <c r="J3302"/>
      <c r="K3302" s="12"/>
    </row>
    <row r="3303" spans="1:11" ht="15.75" hidden="1" customHeight="1" outlineLevel="2" x14ac:dyDescent="0.25">
      <c r="B3303" s="8" t="s">
        <v>90</v>
      </c>
      <c r="D3303" s="10">
        <f>D3302+1</f>
        <v>15205</v>
      </c>
      <c r="E3303" s="1">
        <f>D3303+1</f>
        <v>15206</v>
      </c>
      <c r="H3303" s="10">
        <f>H3278+50</f>
        <v>15400</v>
      </c>
      <c r="I3303" s="11">
        <f t="shared" ref="I3303:I3320" si="338">H3303+1</f>
        <v>15401</v>
      </c>
      <c r="J3303"/>
      <c r="K3303" s="12"/>
    </row>
    <row r="3304" spans="1:11" ht="15.75" hidden="1" customHeight="1" outlineLevel="2" x14ac:dyDescent="0.25">
      <c r="B3304" s="8" t="s">
        <v>89</v>
      </c>
      <c r="D3304" s="10">
        <f>E3303+1</f>
        <v>15207</v>
      </c>
      <c r="E3304" s="1">
        <f>D3304+1</f>
        <v>15208</v>
      </c>
      <c r="H3304" s="10">
        <f t="shared" ref="H3304:H3320" si="339">I3303+1</f>
        <v>15402</v>
      </c>
      <c r="I3304" s="11">
        <f t="shared" si="338"/>
        <v>15403</v>
      </c>
      <c r="J3304"/>
      <c r="K3304" s="12"/>
    </row>
    <row r="3305" spans="1:11" ht="15.75" hidden="1" customHeight="1" outlineLevel="2" x14ac:dyDescent="0.25">
      <c r="B3305" s="8" t="s">
        <v>88</v>
      </c>
      <c r="D3305" s="10">
        <f>E3304+1</f>
        <v>15209</v>
      </c>
      <c r="E3305" s="1">
        <f>D3305+1</f>
        <v>15210</v>
      </c>
      <c r="H3305" s="10">
        <f t="shared" si="339"/>
        <v>15404</v>
      </c>
      <c r="I3305" s="11">
        <f t="shared" si="338"/>
        <v>15405</v>
      </c>
      <c r="J3305"/>
      <c r="K3305" s="12"/>
    </row>
    <row r="3306" spans="1:11" ht="15.75" hidden="1" customHeight="1" outlineLevel="2" x14ac:dyDescent="0.25">
      <c r="B3306" s="8" t="s">
        <v>91</v>
      </c>
      <c r="D3306" s="10">
        <f>E3305+1</f>
        <v>15211</v>
      </c>
      <c r="H3306" s="10">
        <f t="shared" si="339"/>
        <v>15406</v>
      </c>
      <c r="I3306" s="11">
        <f t="shared" si="338"/>
        <v>15407</v>
      </c>
      <c r="J3306"/>
      <c r="K3306" s="12"/>
    </row>
    <row r="3307" spans="1:11" ht="15.75" hidden="1" customHeight="1" outlineLevel="2" x14ac:dyDescent="0.25">
      <c r="B3307" s="8" t="s">
        <v>93</v>
      </c>
      <c r="D3307" s="10">
        <f t="shared" ref="D3307:D3318" si="340">D3306+1</f>
        <v>15212</v>
      </c>
      <c r="H3307" s="10">
        <f t="shared" si="339"/>
        <v>15408</v>
      </c>
      <c r="I3307" s="11">
        <f t="shared" si="338"/>
        <v>15409</v>
      </c>
      <c r="J3307"/>
      <c r="K3307" s="12"/>
    </row>
    <row r="3308" spans="1:11" ht="15.75" hidden="1" customHeight="1" outlineLevel="2" x14ac:dyDescent="0.25">
      <c r="B3308" s="8" t="s">
        <v>92</v>
      </c>
      <c r="D3308" s="10">
        <f t="shared" si="340"/>
        <v>15213</v>
      </c>
      <c r="H3308" s="10">
        <f t="shared" si="339"/>
        <v>15410</v>
      </c>
      <c r="I3308" s="11">
        <f t="shared" si="338"/>
        <v>15411</v>
      </c>
      <c r="J3308"/>
      <c r="K3308" s="12"/>
    </row>
    <row r="3309" spans="1:11" ht="15.75" hidden="1" customHeight="1" outlineLevel="2" x14ac:dyDescent="0.25">
      <c r="B3309" s="8" t="s">
        <v>13</v>
      </c>
      <c r="D3309" s="10">
        <f t="shared" si="340"/>
        <v>15214</v>
      </c>
      <c r="H3309" s="10">
        <f t="shared" si="339"/>
        <v>15412</v>
      </c>
      <c r="I3309" s="11">
        <f t="shared" si="338"/>
        <v>15413</v>
      </c>
      <c r="J3309"/>
      <c r="K3309" s="12"/>
    </row>
    <row r="3310" spans="1:11" ht="15.75" hidden="1" customHeight="1" outlineLevel="2" x14ac:dyDescent="0.25">
      <c r="B3310" s="8" t="s">
        <v>14</v>
      </c>
      <c r="D3310" s="10">
        <f>D3309+1</f>
        <v>15215</v>
      </c>
      <c r="H3310" s="10">
        <f t="shared" si="339"/>
        <v>15414</v>
      </c>
      <c r="I3310" s="11">
        <f t="shared" si="338"/>
        <v>15415</v>
      </c>
      <c r="J3310"/>
      <c r="K3310" s="12"/>
    </row>
    <row r="3311" spans="1:11" ht="15.75" hidden="1" customHeight="1" outlineLevel="2" x14ac:dyDescent="0.25">
      <c r="B3311" s="8" t="s">
        <v>15</v>
      </c>
      <c r="D3311" s="10">
        <f t="shared" si="340"/>
        <v>15216</v>
      </c>
      <c r="H3311" s="10">
        <f t="shared" si="339"/>
        <v>15416</v>
      </c>
      <c r="I3311" s="11">
        <f t="shared" si="338"/>
        <v>15417</v>
      </c>
      <c r="J3311"/>
      <c r="K3311" s="12"/>
    </row>
    <row r="3312" spans="1:11" ht="15" hidden="1" customHeight="1" outlineLevel="2" x14ac:dyDescent="0.25">
      <c r="A3312" s="1"/>
      <c r="B3312" s="8" t="s">
        <v>19</v>
      </c>
      <c r="D3312" s="10">
        <f t="shared" si="340"/>
        <v>15217</v>
      </c>
      <c r="H3312" s="10">
        <f t="shared" si="339"/>
        <v>15418</v>
      </c>
      <c r="I3312" s="11">
        <f t="shared" si="338"/>
        <v>15419</v>
      </c>
      <c r="J3312"/>
      <c r="K3312" s="12"/>
    </row>
    <row r="3313" spans="1:11" ht="15" hidden="1" customHeight="1" outlineLevel="2" x14ac:dyDescent="0.25">
      <c r="A3313" s="1"/>
      <c r="B3313" s="8" t="s">
        <v>95</v>
      </c>
      <c r="D3313" s="10">
        <f t="shared" si="340"/>
        <v>15218</v>
      </c>
      <c r="H3313" s="10">
        <f t="shared" si="339"/>
        <v>15420</v>
      </c>
      <c r="I3313" s="11">
        <f t="shared" si="338"/>
        <v>15421</v>
      </c>
      <c r="J3313"/>
      <c r="K3313" s="12"/>
    </row>
    <row r="3314" spans="1:11" ht="15" hidden="1" customHeight="1" outlineLevel="2" x14ac:dyDescent="0.25">
      <c r="A3314" s="1"/>
      <c r="B3314" s="8" t="s">
        <v>96</v>
      </c>
      <c r="D3314" s="10">
        <f t="shared" si="340"/>
        <v>15219</v>
      </c>
      <c r="H3314" s="10">
        <f t="shared" si="339"/>
        <v>15422</v>
      </c>
      <c r="I3314" s="11">
        <f t="shared" si="338"/>
        <v>15423</v>
      </c>
      <c r="J3314"/>
      <c r="K3314" s="12"/>
    </row>
    <row r="3315" spans="1:11" ht="15" hidden="1" customHeight="1" outlineLevel="2" x14ac:dyDescent="0.25">
      <c r="A3315" s="1"/>
      <c r="B3315" s="8" t="s">
        <v>21</v>
      </c>
      <c r="D3315" s="10">
        <f t="shared" si="340"/>
        <v>15220</v>
      </c>
      <c r="H3315" s="10">
        <f t="shared" si="339"/>
        <v>15424</v>
      </c>
      <c r="I3315" s="11">
        <f t="shared" si="338"/>
        <v>15425</v>
      </c>
      <c r="J3315"/>
      <c r="K3315" s="12"/>
    </row>
    <row r="3316" spans="1:11" ht="15" hidden="1" customHeight="1" outlineLevel="2" x14ac:dyDescent="0.25">
      <c r="A3316" s="1"/>
      <c r="B3316" s="8" t="s">
        <v>94</v>
      </c>
      <c r="D3316" s="10">
        <f t="shared" si="340"/>
        <v>15221</v>
      </c>
      <c r="H3316" s="10">
        <f t="shared" si="339"/>
        <v>15426</v>
      </c>
      <c r="I3316" s="11">
        <f t="shared" si="338"/>
        <v>15427</v>
      </c>
      <c r="J3316"/>
      <c r="K3316" s="12"/>
    </row>
    <row r="3317" spans="1:11" ht="15" hidden="1" customHeight="1" outlineLevel="2" x14ac:dyDescent="0.25">
      <c r="A3317" s="1"/>
      <c r="B3317" s="8" t="s">
        <v>22</v>
      </c>
      <c r="D3317" s="10">
        <f t="shared" si="340"/>
        <v>15222</v>
      </c>
      <c r="H3317" s="10">
        <f t="shared" si="339"/>
        <v>15428</v>
      </c>
      <c r="I3317" s="11">
        <f t="shared" si="338"/>
        <v>15429</v>
      </c>
      <c r="J3317"/>
      <c r="K3317" s="12"/>
    </row>
    <row r="3318" spans="1:11" ht="15" hidden="1" customHeight="1" outlineLevel="2" x14ac:dyDescent="0.25">
      <c r="A3318" s="1"/>
      <c r="B3318" s="8" t="s">
        <v>101</v>
      </c>
      <c r="D3318" s="10">
        <f t="shared" si="340"/>
        <v>15223</v>
      </c>
      <c r="H3318" s="10">
        <f t="shared" si="339"/>
        <v>15430</v>
      </c>
      <c r="I3318" s="11">
        <f t="shared" si="338"/>
        <v>15431</v>
      </c>
      <c r="J3318"/>
      <c r="K3318" s="12"/>
    </row>
    <row r="3319" spans="1:11" ht="15" hidden="1" customHeight="1" outlineLevel="2" x14ac:dyDescent="0.25">
      <c r="A3319" s="1"/>
      <c r="B3319" s="8" t="s">
        <v>23</v>
      </c>
      <c r="D3319" s="10">
        <f>D3318+1</f>
        <v>15224</v>
      </c>
      <c r="E3319" s="1">
        <f>D3319+1</f>
        <v>15225</v>
      </c>
      <c r="H3319" s="10">
        <f t="shared" si="339"/>
        <v>15432</v>
      </c>
      <c r="I3319" s="11">
        <f t="shared" si="338"/>
        <v>15433</v>
      </c>
      <c r="J3319"/>
      <c r="K3319" s="12"/>
    </row>
    <row r="3320" spans="1:11" ht="15" hidden="1" customHeight="1" outlineLevel="2" x14ac:dyDescent="0.25">
      <c r="A3320" s="1"/>
      <c r="B3320" s="8" t="s">
        <v>192</v>
      </c>
      <c r="D3320" s="10">
        <f>E3319+1</f>
        <v>15226</v>
      </c>
      <c r="H3320" s="10">
        <f t="shared" si="339"/>
        <v>15434</v>
      </c>
      <c r="I3320" s="11">
        <f t="shared" si="338"/>
        <v>15435</v>
      </c>
      <c r="J3320"/>
      <c r="K3320" s="12"/>
    </row>
    <row r="3321" spans="1:11" ht="15" hidden="1" outlineLevel="1" collapsed="1" x14ac:dyDescent="0.25">
      <c r="A3321" s="1"/>
      <c r="J3321"/>
      <c r="K3321" s="12"/>
    </row>
    <row r="3322" spans="1:11" ht="15" hidden="1" outlineLevel="1" x14ac:dyDescent="0.25">
      <c r="A3322" s="1" t="s">
        <v>184</v>
      </c>
      <c r="J3322"/>
      <c r="K3322" s="12"/>
    </row>
    <row r="3323" spans="1:11" ht="15.75" hidden="1" customHeight="1" outlineLevel="2" x14ac:dyDescent="0.25">
      <c r="B3323" s="8" t="s">
        <v>16</v>
      </c>
      <c r="D3323" s="10">
        <f>D3298+50</f>
        <v>15250</v>
      </c>
      <c r="J3323"/>
      <c r="K3323" s="12"/>
    </row>
    <row r="3324" spans="1:11" ht="15.75" hidden="1" customHeight="1" outlineLevel="2" x14ac:dyDescent="0.25">
      <c r="B3324" s="8" t="s">
        <v>17</v>
      </c>
      <c r="D3324" s="10">
        <f>D3323+1</f>
        <v>15251</v>
      </c>
      <c r="J3324"/>
      <c r="K3324" s="12"/>
    </row>
    <row r="3325" spans="1:11" ht="15.75" hidden="1" customHeight="1" outlineLevel="2" x14ac:dyDescent="0.25">
      <c r="B3325" s="8" t="s">
        <v>18</v>
      </c>
      <c r="D3325" s="10">
        <f>D3324+1</f>
        <v>15252</v>
      </c>
      <c r="J3325"/>
      <c r="K3325" s="12"/>
    </row>
    <row r="3326" spans="1:11" ht="15.75" hidden="1" customHeight="1" outlineLevel="2" x14ac:dyDescent="0.25">
      <c r="B3326" s="8" t="s">
        <v>6</v>
      </c>
      <c r="D3326" s="10">
        <f>D3325+1</f>
        <v>15253</v>
      </c>
      <c r="J3326"/>
      <c r="K3326" s="12"/>
    </row>
    <row r="3327" spans="1:11" ht="15.75" hidden="1" customHeight="1" outlineLevel="2" x14ac:dyDescent="0.25">
      <c r="B3327" s="8" t="s">
        <v>194</v>
      </c>
      <c r="D3327" s="10">
        <f>D3326+1</f>
        <v>15254</v>
      </c>
      <c r="J3327"/>
      <c r="K3327" s="12"/>
    </row>
    <row r="3328" spans="1:11" ht="15.75" hidden="1" customHeight="1" outlineLevel="2" x14ac:dyDescent="0.25">
      <c r="B3328" s="8" t="s">
        <v>90</v>
      </c>
      <c r="D3328" s="10">
        <f>D3327+1</f>
        <v>15255</v>
      </c>
      <c r="E3328" s="1">
        <f>D3328+1</f>
        <v>15256</v>
      </c>
      <c r="H3328" s="10">
        <f>H3303+50</f>
        <v>15450</v>
      </c>
      <c r="I3328" s="11">
        <f t="shared" ref="I3328:I3345" si="341">H3328+1</f>
        <v>15451</v>
      </c>
      <c r="J3328"/>
      <c r="K3328" s="12"/>
    </row>
    <row r="3329" spans="1:11" ht="15.75" hidden="1" customHeight="1" outlineLevel="2" x14ac:dyDescent="0.25">
      <c r="B3329" s="8" t="s">
        <v>89</v>
      </c>
      <c r="D3329" s="10">
        <f>E3328+1</f>
        <v>15257</v>
      </c>
      <c r="E3329" s="1">
        <f>D3329+1</f>
        <v>15258</v>
      </c>
      <c r="H3329" s="10">
        <f t="shared" ref="H3329:H3345" si="342">I3328+1</f>
        <v>15452</v>
      </c>
      <c r="I3329" s="11">
        <f t="shared" si="341"/>
        <v>15453</v>
      </c>
      <c r="J3329"/>
      <c r="K3329" s="12"/>
    </row>
    <row r="3330" spans="1:11" ht="15.75" hidden="1" customHeight="1" outlineLevel="2" x14ac:dyDescent="0.25">
      <c r="B3330" s="8" t="s">
        <v>88</v>
      </c>
      <c r="D3330" s="10">
        <f>E3329+1</f>
        <v>15259</v>
      </c>
      <c r="E3330" s="1">
        <f>D3330+1</f>
        <v>15260</v>
      </c>
      <c r="H3330" s="10">
        <f t="shared" si="342"/>
        <v>15454</v>
      </c>
      <c r="I3330" s="11">
        <f t="shared" si="341"/>
        <v>15455</v>
      </c>
      <c r="J3330"/>
      <c r="K3330" s="12"/>
    </row>
    <row r="3331" spans="1:11" ht="15.75" hidden="1" customHeight="1" outlineLevel="2" x14ac:dyDescent="0.25">
      <c r="B3331" s="8" t="s">
        <v>91</v>
      </c>
      <c r="D3331" s="10">
        <f>E3330+1</f>
        <v>15261</v>
      </c>
      <c r="H3331" s="10">
        <f t="shared" si="342"/>
        <v>15456</v>
      </c>
      <c r="I3331" s="11">
        <f t="shared" si="341"/>
        <v>15457</v>
      </c>
      <c r="J3331"/>
      <c r="K3331" s="12"/>
    </row>
    <row r="3332" spans="1:11" ht="15.75" hidden="1" customHeight="1" outlineLevel="2" x14ac:dyDescent="0.25">
      <c r="B3332" s="8" t="s">
        <v>93</v>
      </c>
      <c r="D3332" s="10">
        <f t="shared" ref="D3332:D3343" si="343">D3331+1</f>
        <v>15262</v>
      </c>
      <c r="H3332" s="10">
        <f t="shared" si="342"/>
        <v>15458</v>
      </c>
      <c r="I3332" s="11">
        <f t="shared" si="341"/>
        <v>15459</v>
      </c>
      <c r="J3332"/>
      <c r="K3332" s="12"/>
    </row>
    <row r="3333" spans="1:11" ht="15.75" hidden="1" customHeight="1" outlineLevel="2" x14ac:dyDescent="0.25">
      <c r="B3333" s="8" t="s">
        <v>92</v>
      </c>
      <c r="D3333" s="10">
        <f t="shared" si="343"/>
        <v>15263</v>
      </c>
      <c r="H3333" s="10">
        <f t="shared" si="342"/>
        <v>15460</v>
      </c>
      <c r="I3333" s="11">
        <f t="shared" si="341"/>
        <v>15461</v>
      </c>
      <c r="J3333"/>
      <c r="K3333" s="12"/>
    </row>
    <row r="3334" spans="1:11" ht="15.75" hidden="1" customHeight="1" outlineLevel="2" x14ac:dyDescent="0.25">
      <c r="B3334" s="8" t="s">
        <v>13</v>
      </c>
      <c r="D3334" s="10">
        <f t="shared" si="343"/>
        <v>15264</v>
      </c>
      <c r="H3334" s="10">
        <f t="shared" si="342"/>
        <v>15462</v>
      </c>
      <c r="I3334" s="11">
        <f t="shared" si="341"/>
        <v>15463</v>
      </c>
      <c r="J3334"/>
      <c r="K3334" s="12"/>
    </row>
    <row r="3335" spans="1:11" ht="15.75" hidden="1" customHeight="1" outlineLevel="2" x14ac:dyDescent="0.25">
      <c r="B3335" s="8" t="s">
        <v>14</v>
      </c>
      <c r="D3335" s="10">
        <f>D3334+1</f>
        <v>15265</v>
      </c>
      <c r="H3335" s="10">
        <f t="shared" si="342"/>
        <v>15464</v>
      </c>
      <c r="I3335" s="11">
        <f t="shared" si="341"/>
        <v>15465</v>
      </c>
      <c r="J3335"/>
      <c r="K3335" s="12"/>
    </row>
    <row r="3336" spans="1:11" ht="15.75" hidden="1" customHeight="1" outlineLevel="2" x14ac:dyDescent="0.25">
      <c r="B3336" s="8" t="s">
        <v>15</v>
      </c>
      <c r="D3336" s="10">
        <f t="shared" si="343"/>
        <v>15266</v>
      </c>
      <c r="H3336" s="10">
        <f t="shared" si="342"/>
        <v>15466</v>
      </c>
      <c r="I3336" s="11">
        <f t="shared" si="341"/>
        <v>15467</v>
      </c>
      <c r="J3336"/>
      <c r="K3336" s="12"/>
    </row>
    <row r="3337" spans="1:11" ht="15" hidden="1" customHeight="1" outlineLevel="2" x14ac:dyDescent="0.25">
      <c r="A3337" s="1"/>
      <c r="B3337" s="8" t="s">
        <v>19</v>
      </c>
      <c r="D3337" s="10">
        <f t="shared" si="343"/>
        <v>15267</v>
      </c>
      <c r="H3337" s="10">
        <f t="shared" si="342"/>
        <v>15468</v>
      </c>
      <c r="I3337" s="11">
        <f t="shared" si="341"/>
        <v>15469</v>
      </c>
      <c r="J3337"/>
      <c r="K3337" s="12"/>
    </row>
    <row r="3338" spans="1:11" ht="15" hidden="1" customHeight="1" outlineLevel="2" x14ac:dyDescent="0.25">
      <c r="A3338" s="1"/>
      <c r="B3338" s="8" t="s">
        <v>95</v>
      </c>
      <c r="D3338" s="10">
        <f t="shared" si="343"/>
        <v>15268</v>
      </c>
      <c r="H3338" s="10">
        <f t="shared" si="342"/>
        <v>15470</v>
      </c>
      <c r="I3338" s="11">
        <f t="shared" si="341"/>
        <v>15471</v>
      </c>
      <c r="J3338"/>
      <c r="K3338" s="12"/>
    </row>
    <row r="3339" spans="1:11" ht="15" hidden="1" customHeight="1" outlineLevel="2" x14ac:dyDescent="0.25">
      <c r="A3339" s="1"/>
      <c r="B3339" s="8" t="s">
        <v>96</v>
      </c>
      <c r="D3339" s="10">
        <f t="shared" si="343"/>
        <v>15269</v>
      </c>
      <c r="H3339" s="10">
        <f t="shared" si="342"/>
        <v>15472</v>
      </c>
      <c r="I3339" s="11">
        <f t="shared" si="341"/>
        <v>15473</v>
      </c>
      <c r="J3339"/>
      <c r="K3339" s="12"/>
    </row>
    <row r="3340" spans="1:11" ht="15" hidden="1" customHeight="1" outlineLevel="2" x14ac:dyDescent="0.25">
      <c r="A3340" s="1"/>
      <c r="B3340" s="8" t="s">
        <v>21</v>
      </c>
      <c r="D3340" s="10">
        <f t="shared" si="343"/>
        <v>15270</v>
      </c>
      <c r="H3340" s="10">
        <f t="shared" si="342"/>
        <v>15474</v>
      </c>
      <c r="I3340" s="11">
        <f t="shared" si="341"/>
        <v>15475</v>
      </c>
      <c r="J3340"/>
      <c r="K3340" s="12"/>
    </row>
    <row r="3341" spans="1:11" ht="15" hidden="1" customHeight="1" outlineLevel="2" x14ac:dyDescent="0.25">
      <c r="A3341" s="1"/>
      <c r="B3341" s="8" t="s">
        <v>94</v>
      </c>
      <c r="D3341" s="10">
        <f t="shared" si="343"/>
        <v>15271</v>
      </c>
      <c r="H3341" s="10">
        <f t="shared" si="342"/>
        <v>15476</v>
      </c>
      <c r="I3341" s="11">
        <f t="shared" si="341"/>
        <v>15477</v>
      </c>
      <c r="J3341"/>
      <c r="K3341" s="12"/>
    </row>
    <row r="3342" spans="1:11" ht="15" hidden="1" customHeight="1" outlineLevel="2" x14ac:dyDescent="0.25">
      <c r="A3342" s="1"/>
      <c r="B3342" s="8" t="s">
        <v>22</v>
      </c>
      <c r="D3342" s="10">
        <f t="shared" si="343"/>
        <v>15272</v>
      </c>
      <c r="H3342" s="10">
        <f t="shared" si="342"/>
        <v>15478</v>
      </c>
      <c r="I3342" s="11">
        <f t="shared" si="341"/>
        <v>15479</v>
      </c>
      <c r="J3342"/>
      <c r="K3342" s="12"/>
    </row>
    <row r="3343" spans="1:11" ht="15" hidden="1" customHeight="1" outlineLevel="2" x14ac:dyDescent="0.25">
      <c r="A3343" s="1"/>
      <c r="B3343" s="8" t="s">
        <v>101</v>
      </c>
      <c r="D3343" s="10">
        <f t="shared" si="343"/>
        <v>15273</v>
      </c>
      <c r="H3343" s="10">
        <f t="shared" si="342"/>
        <v>15480</v>
      </c>
      <c r="I3343" s="11">
        <f t="shared" si="341"/>
        <v>15481</v>
      </c>
      <c r="J3343"/>
      <c r="K3343" s="12"/>
    </row>
    <row r="3344" spans="1:11" ht="15" hidden="1" customHeight="1" outlineLevel="2" x14ac:dyDescent="0.25">
      <c r="A3344" s="1"/>
      <c r="B3344" s="8" t="s">
        <v>23</v>
      </c>
      <c r="D3344" s="10">
        <f>D3343+1</f>
        <v>15274</v>
      </c>
      <c r="E3344" s="1">
        <f>D3344+1</f>
        <v>15275</v>
      </c>
      <c r="H3344" s="10">
        <f t="shared" si="342"/>
        <v>15482</v>
      </c>
      <c r="I3344" s="11">
        <f t="shared" si="341"/>
        <v>15483</v>
      </c>
      <c r="J3344"/>
      <c r="K3344" s="12"/>
    </row>
    <row r="3345" spans="1:11" ht="15" hidden="1" customHeight="1" outlineLevel="2" x14ac:dyDescent="0.25">
      <c r="A3345" s="1"/>
      <c r="B3345" s="8" t="s">
        <v>192</v>
      </c>
      <c r="D3345" s="10">
        <f>E3344+1</f>
        <v>15276</v>
      </c>
      <c r="H3345" s="10">
        <f t="shared" si="342"/>
        <v>15484</v>
      </c>
      <c r="I3345" s="11">
        <f t="shared" si="341"/>
        <v>15485</v>
      </c>
      <c r="J3345"/>
      <c r="K3345" s="12"/>
    </row>
    <row r="3346" spans="1:11" ht="15" hidden="1" outlineLevel="1" collapsed="1" x14ac:dyDescent="0.25">
      <c r="A3346" s="1"/>
      <c r="J3346"/>
      <c r="K3346" s="12"/>
    </row>
    <row r="3347" spans="1:11" collapsed="1" x14ac:dyDescent="0.25">
      <c r="J3347"/>
      <c r="K3347" s="12"/>
    </row>
    <row r="3348" spans="1:11" x14ac:dyDescent="0.25">
      <c r="B3348" s="7" t="str">
        <f t="shared" ref="B3348:B3379" si="344">CONCATENATE("Circuit #",C3348)</f>
        <v>Circuit #2</v>
      </c>
      <c r="C3348" s="1">
        <v>2</v>
      </c>
      <c r="D3348" s="10">
        <v>15500</v>
      </c>
      <c r="E3348" s="1">
        <f>D3348+(E3194-D3194)</f>
        <v>15776</v>
      </c>
      <c r="H3348" s="10">
        <f t="shared" ref="H3348:H3379" si="345">D3348+300</f>
        <v>15800</v>
      </c>
      <c r="I3348" s="11">
        <f>H3348+(I3194-H3194)</f>
        <v>16225</v>
      </c>
      <c r="J3348"/>
      <c r="K3348" s="12"/>
    </row>
    <row r="3349" spans="1:11" x14ac:dyDescent="0.25">
      <c r="B3349" s="7" t="str">
        <f t="shared" si="344"/>
        <v>Circuit #3</v>
      </c>
      <c r="C3349" s="1">
        <f>C3348+1</f>
        <v>3</v>
      </c>
      <c r="D3349" s="10">
        <f>D3348+500</f>
        <v>16000</v>
      </c>
      <c r="E3349" s="1">
        <f>D3349+(E3348-D3348)</f>
        <v>16276</v>
      </c>
      <c r="H3349" s="10">
        <f t="shared" si="345"/>
        <v>16300</v>
      </c>
      <c r="I3349" s="11">
        <f>H3349+(I3348-H3348)</f>
        <v>16725</v>
      </c>
    </row>
    <row r="3350" spans="1:11" x14ac:dyDescent="0.25">
      <c r="B3350" s="7" t="str">
        <f t="shared" si="344"/>
        <v>Circuit #4</v>
      </c>
      <c r="C3350" s="1">
        <f t="shared" ref="C3350:C3413" si="346">C3349+1</f>
        <v>4</v>
      </c>
      <c r="D3350" s="10">
        <f t="shared" ref="D3350:D3413" si="347">D3349+500</f>
        <v>16500</v>
      </c>
      <c r="E3350" s="1">
        <f t="shared" ref="E3350:E3413" si="348">D3350+(E3349-D3349)</f>
        <v>16776</v>
      </c>
      <c r="H3350" s="10">
        <f t="shared" si="345"/>
        <v>16800</v>
      </c>
      <c r="I3350" s="11">
        <f t="shared" ref="I3350:I3413" si="349">H3350+(I3349-H3349)</f>
        <v>17225</v>
      </c>
    </row>
    <row r="3351" spans="1:11" x14ac:dyDescent="0.25">
      <c r="B3351" s="7" t="str">
        <f t="shared" si="344"/>
        <v>Circuit #5</v>
      </c>
      <c r="C3351" s="1">
        <f t="shared" si="346"/>
        <v>5</v>
      </c>
      <c r="D3351" s="10">
        <f t="shared" si="347"/>
        <v>17000</v>
      </c>
      <c r="E3351" s="1">
        <f t="shared" si="348"/>
        <v>17276</v>
      </c>
      <c r="H3351" s="10">
        <f t="shared" si="345"/>
        <v>17300</v>
      </c>
      <c r="I3351" s="11">
        <f t="shared" si="349"/>
        <v>17725</v>
      </c>
    </row>
    <row r="3352" spans="1:11" x14ac:dyDescent="0.25">
      <c r="B3352" s="7" t="str">
        <f t="shared" si="344"/>
        <v>Circuit #6</v>
      </c>
      <c r="C3352" s="1">
        <f t="shared" si="346"/>
        <v>6</v>
      </c>
      <c r="D3352" s="10">
        <f t="shared" si="347"/>
        <v>17500</v>
      </c>
      <c r="E3352" s="1">
        <f t="shared" si="348"/>
        <v>17776</v>
      </c>
      <c r="H3352" s="10">
        <f t="shared" si="345"/>
        <v>17800</v>
      </c>
      <c r="I3352" s="11">
        <f t="shared" si="349"/>
        <v>18225</v>
      </c>
    </row>
    <row r="3353" spans="1:11" x14ac:dyDescent="0.25">
      <c r="B3353" s="7" t="str">
        <f t="shared" si="344"/>
        <v>Circuit #7</v>
      </c>
      <c r="C3353" s="1">
        <f t="shared" si="346"/>
        <v>7</v>
      </c>
      <c r="D3353" s="10">
        <f t="shared" si="347"/>
        <v>18000</v>
      </c>
      <c r="E3353" s="1">
        <f t="shared" si="348"/>
        <v>18276</v>
      </c>
      <c r="H3353" s="10">
        <f t="shared" si="345"/>
        <v>18300</v>
      </c>
      <c r="I3353" s="11">
        <f t="shared" si="349"/>
        <v>18725</v>
      </c>
    </row>
    <row r="3354" spans="1:11" x14ac:dyDescent="0.25">
      <c r="B3354" s="7" t="str">
        <f t="shared" si="344"/>
        <v>Circuit #8</v>
      </c>
      <c r="C3354" s="1">
        <f t="shared" si="346"/>
        <v>8</v>
      </c>
      <c r="D3354" s="10">
        <f t="shared" si="347"/>
        <v>18500</v>
      </c>
      <c r="E3354" s="1">
        <f t="shared" si="348"/>
        <v>18776</v>
      </c>
      <c r="H3354" s="10">
        <f t="shared" si="345"/>
        <v>18800</v>
      </c>
      <c r="I3354" s="11">
        <f t="shared" si="349"/>
        <v>19225</v>
      </c>
    </row>
    <row r="3355" spans="1:11" x14ac:dyDescent="0.25">
      <c r="B3355" s="7" t="str">
        <f t="shared" si="344"/>
        <v>Circuit #9</v>
      </c>
      <c r="C3355" s="1">
        <f t="shared" si="346"/>
        <v>9</v>
      </c>
      <c r="D3355" s="10">
        <f t="shared" si="347"/>
        <v>19000</v>
      </c>
      <c r="E3355" s="1">
        <f t="shared" si="348"/>
        <v>19276</v>
      </c>
      <c r="H3355" s="10">
        <f t="shared" si="345"/>
        <v>19300</v>
      </c>
      <c r="I3355" s="11">
        <f t="shared" si="349"/>
        <v>19725</v>
      </c>
    </row>
    <row r="3356" spans="1:11" x14ac:dyDescent="0.25">
      <c r="B3356" s="7" t="str">
        <f t="shared" si="344"/>
        <v>Circuit #10</v>
      </c>
      <c r="C3356" s="1">
        <f t="shared" si="346"/>
        <v>10</v>
      </c>
      <c r="D3356" s="10">
        <f t="shared" si="347"/>
        <v>19500</v>
      </c>
      <c r="E3356" s="1">
        <f t="shared" si="348"/>
        <v>19776</v>
      </c>
      <c r="H3356" s="10">
        <f t="shared" si="345"/>
        <v>19800</v>
      </c>
      <c r="I3356" s="11">
        <f t="shared" si="349"/>
        <v>20225</v>
      </c>
    </row>
    <row r="3357" spans="1:11" x14ac:dyDescent="0.25">
      <c r="B3357" s="7" t="str">
        <f t="shared" si="344"/>
        <v>Circuit #11</v>
      </c>
      <c r="C3357" s="1">
        <f t="shared" si="346"/>
        <v>11</v>
      </c>
      <c r="D3357" s="10">
        <f t="shared" si="347"/>
        <v>20000</v>
      </c>
      <c r="E3357" s="1">
        <f t="shared" si="348"/>
        <v>20276</v>
      </c>
      <c r="H3357" s="10">
        <f t="shared" si="345"/>
        <v>20300</v>
      </c>
      <c r="I3357" s="11">
        <f t="shared" si="349"/>
        <v>20725</v>
      </c>
    </row>
    <row r="3358" spans="1:11" x14ac:dyDescent="0.25">
      <c r="B3358" s="7" t="str">
        <f t="shared" si="344"/>
        <v>Circuit #12</v>
      </c>
      <c r="C3358" s="1">
        <f t="shared" si="346"/>
        <v>12</v>
      </c>
      <c r="D3358" s="10">
        <f t="shared" si="347"/>
        <v>20500</v>
      </c>
      <c r="E3358" s="1">
        <f t="shared" si="348"/>
        <v>20776</v>
      </c>
      <c r="H3358" s="10">
        <f t="shared" si="345"/>
        <v>20800</v>
      </c>
      <c r="I3358" s="11">
        <f t="shared" si="349"/>
        <v>21225</v>
      </c>
    </row>
    <row r="3359" spans="1:11" x14ac:dyDescent="0.25">
      <c r="B3359" s="7" t="str">
        <f t="shared" si="344"/>
        <v>Circuit #13</v>
      </c>
      <c r="C3359" s="1">
        <f t="shared" si="346"/>
        <v>13</v>
      </c>
      <c r="D3359" s="10">
        <f t="shared" si="347"/>
        <v>21000</v>
      </c>
      <c r="E3359" s="1">
        <f t="shared" si="348"/>
        <v>21276</v>
      </c>
      <c r="H3359" s="10">
        <f t="shared" si="345"/>
        <v>21300</v>
      </c>
      <c r="I3359" s="11">
        <f t="shared" si="349"/>
        <v>21725</v>
      </c>
    </row>
    <row r="3360" spans="1:11" x14ac:dyDescent="0.25">
      <c r="B3360" s="7" t="str">
        <f t="shared" si="344"/>
        <v>Circuit #14</v>
      </c>
      <c r="C3360" s="1">
        <f t="shared" si="346"/>
        <v>14</v>
      </c>
      <c r="D3360" s="10">
        <f t="shared" si="347"/>
        <v>21500</v>
      </c>
      <c r="E3360" s="1">
        <f t="shared" si="348"/>
        <v>21776</v>
      </c>
      <c r="H3360" s="10">
        <f t="shared" si="345"/>
        <v>21800</v>
      </c>
      <c r="I3360" s="11">
        <f t="shared" si="349"/>
        <v>22225</v>
      </c>
    </row>
    <row r="3361" spans="2:9" x14ac:dyDescent="0.25">
      <c r="B3361" s="7" t="str">
        <f t="shared" si="344"/>
        <v>Circuit #15</v>
      </c>
      <c r="C3361" s="1">
        <f t="shared" si="346"/>
        <v>15</v>
      </c>
      <c r="D3361" s="10">
        <f t="shared" si="347"/>
        <v>22000</v>
      </c>
      <c r="E3361" s="1">
        <f t="shared" si="348"/>
        <v>22276</v>
      </c>
      <c r="H3361" s="10">
        <f t="shared" si="345"/>
        <v>22300</v>
      </c>
      <c r="I3361" s="11">
        <f t="shared" si="349"/>
        <v>22725</v>
      </c>
    </row>
    <row r="3362" spans="2:9" x14ac:dyDescent="0.25">
      <c r="B3362" s="7" t="str">
        <f t="shared" si="344"/>
        <v>Circuit #16</v>
      </c>
      <c r="C3362" s="1">
        <f t="shared" si="346"/>
        <v>16</v>
      </c>
      <c r="D3362" s="10">
        <f t="shared" si="347"/>
        <v>22500</v>
      </c>
      <c r="E3362" s="1">
        <f t="shared" si="348"/>
        <v>22776</v>
      </c>
      <c r="H3362" s="10">
        <f t="shared" si="345"/>
        <v>22800</v>
      </c>
      <c r="I3362" s="11">
        <f t="shared" si="349"/>
        <v>23225</v>
      </c>
    </row>
    <row r="3363" spans="2:9" x14ac:dyDescent="0.25">
      <c r="B3363" s="7" t="str">
        <f t="shared" si="344"/>
        <v>Circuit #17</v>
      </c>
      <c r="C3363" s="1">
        <f t="shared" si="346"/>
        <v>17</v>
      </c>
      <c r="D3363" s="10">
        <f t="shared" si="347"/>
        <v>23000</v>
      </c>
      <c r="E3363" s="1">
        <f t="shared" si="348"/>
        <v>23276</v>
      </c>
      <c r="H3363" s="10">
        <f t="shared" si="345"/>
        <v>23300</v>
      </c>
      <c r="I3363" s="11">
        <f t="shared" si="349"/>
        <v>23725</v>
      </c>
    </row>
    <row r="3364" spans="2:9" x14ac:dyDescent="0.25">
      <c r="B3364" s="7" t="str">
        <f t="shared" si="344"/>
        <v>Circuit #18</v>
      </c>
      <c r="C3364" s="1">
        <f t="shared" si="346"/>
        <v>18</v>
      </c>
      <c r="D3364" s="10">
        <f t="shared" si="347"/>
        <v>23500</v>
      </c>
      <c r="E3364" s="1">
        <f t="shared" si="348"/>
        <v>23776</v>
      </c>
      <c r="H3364" s="10">
        <f t="shared" si="345"/>
        <v>23800</v>
      </c>
      <c r="I3364" s="11">
        <f t="shared" si="349"/>
        <v>24225</v>
      </c>
    </row>
    <row r="3365" spans="2:9" x14ac:dyDescent="0.25">
      <c r="B3365" s="7" t="str">
        <f t="shared" si="344"/>
        <v>Circuit #19</v>
      </c>
      <c r="C3365" s="1">
        <f t="shared" si="346"/>
        <v>19</v>
      </c>
      <c r="D3365" s="10">
        <f t="shared" si="347"/>
        <v>24000</v>
      </c>
      <c r="E3365" s="1">
        <f t="shared" si="348"/>
        <v>24276</v>
      </c>
      <c r="H3365" s="10">
        <f t="shared" si="345"/>
        <v>24300</v>
      </c>
      <c r="I3365" s="11">
        <f t="shared" si="349"/>
        <v>24725</v>
      </c>
    </row>
    <row r="3366" spans="2:9" x14ac:dyDescent="0.25">
      <c r="B3366" s="7" t="str">
        <f t="shared" si="344"/>
        <v>Circuit #20</v>
      </c>
      <c r="C3366" s="1">
        <f t="shared" si="346"/>
        <v>20</v>
      </c>
      <c r="D3366" s="10">
        <f t="shared" si="347"/>
        <v>24500</v>
      </c>
      <c r="E3366" s="1">
        <f t="shared" si="348"/>
        <v>24776</v>
      </c>
      <c r="H3366" s="10">
        <f t="shared" si="345"/>
        <v>24800</v>
      </c>
      <c r="I3366" s="11">
        <f t="shared" si="349"/>
        <v>25225</v>
      </c>
    </row>
    <row r="3367" spans="2:9" x14ac:dyDescent="0.25">
      <c r="B3367" s="7" t="str">
        <f t="shared" si="344"/>
        <v>Circuit #21</v>
      </c>
      <c r="C3367" s="1">
        <f t="shared" si="346"/>
        <v>21</v>
      </c>
      <c r="D3367" s="10">
        <f t="shared" si="347"/>
        <v>25000</v>
      </c>
      <c r="E3367" s="1">
        <f t="shared" si="348"/>
        <v>25276</v>
      </c>
      <c r="H3367" s="10">
        <f t="shared" si="345"/>
        <v>25300</v>
      </c>
      <c r="I3367" s="11">
        <f t="shared" si="349"/>
        <v>25725</v>
      </c>
    </row>
    <row r="3368" spans="2:9" x14ac:dyDescent="0.25">
      <c r="B3368" s="7" t="str">
        <f t="shared" si="344"/>
        <v>Circuit #22</v>
      </c>
      <c r="C3368" s="1">
        <f t="shared" si="346"/>
        <v>22</v>
      </c>
      <c r="D3368" s="10">
        <f t="shared" si="347"/>
        <v>25500</v>
      </c>
      <c r="E3368" s="1">
        <f t="shared" si="348"/>
        <v>25776</v>
      </c>
      <c r="H3368" s="10">
        <f t="shared" si="345"/>
        <v>25800</v>
      </c>
      <c r="I3368" s="11">
        <f t="shared" si="349"/>
        <v>26225</v>
      </c>
    </row>
    <row r="3369" spans="2:9" x14ac:dyDescent="0.25">
      <c r="B3369" s="7" t="str">
        <f t="shared" si="344"/>
        <v>Circuit #23</v>
      </c>
      <c r="C3369" s="1">
        <f t="shared" si="346"/>
        <v>23</v>
      </c>
      <c r="D3369" s="10">
        <f t="shared" si="347"/>
        <v>26000</v>
      </c>
      <c r="E3369" s="1">
        <f t="shared" si="348"/>
        <v>26276</v>
      </c>
      <c r="H3369" s="10">
        <f t="shared" si="345"/>
        <v>26300</v>
      </c>
      <c r="I3369" s="11">
        <f t="shared" si="349"/>
        <v>26725</v>
      </c>
    </row>
    <row r="3370" spans="2:9" x14ac:dyDescent="0.25">
      <c r="B3370" s="7" t="str">
        <f t="shared" si="344"/>
        <v>Circuit #24</v>
      </c>
      <c r="C3370" s="1">
        <f t="shared" si="346"/>
        <v>24</v>
      </c>
      <c r="D3370" s="10">
        <f t="shared" si="347"/>
        <v>26500</v>
      </c>
      <c r="E3370" s="1">
        <f t="shared" si="348"/>
        <v>26776</v>
      </c>
      <c r="H3370" s="10">
        <f t="shared" si="345"/>
        <v>26800</v>
      </c>
      <c r="I3370" s="11">
        <f t="shared" si="349"/>
        <v>27225</v>
      </c>
    </row>
    <row r="3371" spans="2:9" x14ac:dyDescent="0.25">
      <c r="B3371" s="7" t="str">
        <f t="shared" si="344"/>
        <v>Circuit #25</v>
      </c>
      <c r="C3371" s="1">
        <f t="shared" si="346"/>
        <v>25</v>
      </c>
      <c r="D3371" s="10">
        <f t="shared" si="347"/>
        <v>27000</v>
      </c>
      <c r="E3371" s="1">
        <f t="shared" si="348"/>
        <v>27276</v>
      </c>
      <c r="H3371" s="10">
        <f t="shared" si="345"/>
        <v>27300</v>
      </c>
      <c r="I3371" s="11">
        <f t="shared" si="349"/>
        <v>27725</v>
      </c>
    </row>
    <row r="3372" spans="2:9" x14ac:dyDescent="0.25">
      <c r="B3372" s="7" t="str">
        <f t="shared" si="344"/>
        <v>Circuit #26</v>
      </c>
      <c r="C3372" s="1">
        <f t="shared" si="346"/>
        <v>26</v>
      </c>
      <c r="D3372" s="10">
        <f t="shared" si="347"/>
        <v>27500</v>
      </c>
      <c r="E3372" s="1">
        <f t="shared" si="348"/>
        <v>27776</v>
      </c>
      <c r="H3372" s="10">
        <f t="shared" si="345"/>
        <v>27800</v>
      </c>
      <c r="I3372" s="11">
        <f t="shared" si="349"/>
        <v>28225</v>
      </c>
    </row>
    <row r="3373" spans="2:9" x14ac:dyDescent="0.25">
      <c r="B3373" s="7" t="str">
        <f t="shared" si="344"/>
        <v>Circuit #27</v>
      </c>
      <c r="C3373" s="1">
        <f t="shared" si="346"/>
        <v>27</v>
      </c>
      <c r="D3373" s="10">
        <f t="shared" si="347"/>
        <v>28000</v>
      </c>
      <c r="E3373" s="1">
        <f t="shared" si="348"/>
        <v>28276</v>
      </c>
      <c r="H3373" s="10">
        <f t="shared" si="345"/>
        <v>28300</v>
      </c>
      <c r="I3373" s="11">
        <f t="shared" si="349"/>
        <v>28725</v>
      </c>
    </row>
    <row r="3374" spans="2:9" x14ac:dyDescent="0.25">
      <c r="B3374" s="7" t="str">
        <f t="shared" si="344"/>
        <v>Circuit #28</v>
      </c>
      <c r="C3374" s="1">
        <f t="shared" si="346"/>
        <v>28</v>
      </c>
      <c r="D3374" s="10">
        <f t="shared" si="347"/>
        <v>28500</v>
      </c>
      <c r="E3374" s="1">
        <f t="shared" si="348"/>
        <v>28776</v>
      </c>
      <c r="H3374" s="10">
        <f t="shared" si="345"/>
        <v>28800</v>
      </c>
      <c r="I3374" s="11">
        <f t="shared" si="349"/>
        <v>29225</v>
      </c>
    </row>
    <row r="3375" spans="2:9" x14ac:dyDescent="0.25">
      <c r="B3375" s="7" t="str">
        <f t="shared" si="344"/>
        <v>Circuit #29</v>
      </c>
      <c r="C3375" s="1">
        <f t="shared" si="346"/>
        <v>29</v>
      </c>
      <c r="D3375" s="10">
        <f t="shared" si="347"/>
        <v>29000</v>
      </c>
      <c r="E3375" s="1">
        <f t="shared" si="348"/>
        <v>29276</v>
      </c>
      <c r="H3375" s="10">
        <f t="shared" si="345"/>
        <v>29300</v>
      </c>
      <c r="I3375" s="11">
        <f t="shared" si="349"/>
        <v>29725</v>
      </c>
    </row>
    <row r="3376" spans="2:9" x14ac:dyDescent="0.25">
      <c r="B3376" s="7" t="str">
        <f t="shared" si="344"/>
        <v>Circuit #30</v>
      </c>
      <c r="C3376" s="1">
        <f t="shared" si="346"/>
        <v>30</v>
      </c>
      <c r="D3376" s="10">
        <f t="shared" si="347"/>
        <v>29500</v>
      </c>
      <c r="E3376" s="1">
        <f t="shared" si="348"/>
        <v>29776</v>
      </c>
      <c r="H3376" s="10">
        <f t="shared" si="345"/>
        <v>29800</v>
      </c>
      <c r="I3376" s="11">
        <f t="shared" si="349"/>
        <v>30225</v>
      </c>
    </row>
    <row r="3377" spans="2:9" x14ac:dyDescent="0.25">
      <c r="B3377" s="7" t="str">
        <f t="shared" si="344"/>
        <v>Circuit #31</v>
      </c>
      <c r="C3377" s="1">
        <f t="shared" si="346"/>
        <v>31</v>
      </c>
      <c r="D3377" s="10">
        <f t="shared" si="347"/>
        <v>30000</v>
      </c>
      <c r="E3377" s="1">
        <f t="shared" si="348"/>
        <v>30276</v>
      </c>
      <c r="H3377" s="10">
        <f t="shared" si="345"/>
        <v>30300</v>
      </c>
      <c r="I3377" s="11">
        <f t="shared" si="349"/>
        <v>30725</v>
      </c>
    </row>
    <row r="3378" spans="2:9" x14ac:dyDescent="0.25">
      <c r="B3378" s="7" t="str">
        <f t="shared" si="344"/>
        <v>Circuit #32</v>
      </c>
      <c r="C3378" s="1">
        <f t="shared" si="346"/>
        <v>32</v>
      </c>
      <c r="D3378" s="10">
        <f t="shared" si="347"/>
        <v>30500</v>
      </c>
      <c r="E3378" s="1">
        <f t="shared" si="348"/>
        <v>30776</v>
      </c>
      <c r="H3378" s="10">
        <f t="shared" si="345"/>
        <v>30800</v>
      </c>
      <c r="I3378" s="11">
        <f t="shared" si="349"/>
        <v>31225</v>
      </c>
    </row>
    <row r="3379" spans="2:9" x14ac:dyDescent="0.25">
      <c r="B3379" s="7" t="str">
        <f t="shared" si="344"/>
        <v>Circuit #33</v>
      </c>
      <c r="C3379" s="1">
        <f t="shared" si="346"/>
        <v>33</v>
      </c>
      <c r="D3379" s="10">
        <f t="shared" si="347"/>
        <v>31000</v>
      </c>
      <c r="E3379" s="1">
        <f t="shared" si="348"/>
        <v>31276</v>
      </c>
      <c r="H3379" s="10">
        <f t="shared" si="345"/>
        <v>31300</v>
      </c>
      <c r="I3379" s="11">
        <f t="shared" si="349"/>
        <v>31725</v>
      </c>
    </row>
    <row r="3380" spans="2:9" x14ac:dyDescent="0.25">
      <c r="B3380" s="7" t="str">
        <f t="shared" ref="B3380:B3411" si="350">CONCATENATE("Circuit #",C3380)</f>
        <v>Circuit #34</v>
      </c>
      <c r="C3380" s="1">
        <f t="shared" si="346"/>
        <v>34</v>
      </c>
      <c r="D3380" s="10">
        <f t="shared" si="347"/>
        <v>31500</v>
      </c>
      <c r="E3380" s="1">
        <f t="shared" si="348"/>
        <v>31776</v>
      </c>
      <c r="H3380" s="10">
        <f t="shared" ref="H3380:H3411" si="351">D3380+300</f>
        <v>31800</v>
      </c>
      <c r="I3380" s="11">
        <f t="shared" si="349"/>
        <v>32225</v>
      </c>
    </row>
    <row r="3381" spans="2:9" x14ac:dyDescent="0.25">
      <c r="B3381" s="7" t="str">
        <f t="shared" si="350"/>
        <v>Circuit #35</v>
      </c>
      <c r="C3381" s="1">
        <f t="shared" si="346"/>
        <v>35</v>
      </c>
      <c r="D3381" s="10">
        <f t="shared" si="347"/>
        <v>32000</v>
      </c>
      <c r="E3381" s="1">
        <f t="shared" si="348"/>
        <v>32276</v>
      </c>
      <c r="H3381" s="10">
        <f t="shared" si="351"/>
        <v>32300</v>
      </c>
      <c r="I3381" s="11">
        <f t="shared" si="349"/>
        <v>32725</v>
      </c>
    </row>
    <row r="3382" spans="2:9" x14ac:dyDescent="0.25">
      <c r="B3382" s="7" t="str">
        <f t="shared" si="350"/>
        <v>Circuit #36</v>
      </c>
      <c r="C3382" s="1">
        <f t="shared" si="346"/>
        <v>36</v>
      </c>
      <c r="D3382" s="10">
        <f t="shared" si="347"/>
        <v>32500</v>
      </c>
      <c r="E3382" s="1">
        <f t="shared" si="348"/>
        <v>32776</v>
      </c>
      <c r="H3382" s="10">
        <f t="shared" si="351"/>
        <v>32800</v>
      </c>
      <c r="I3382" s="11">
        <f t="shared" si="349"/>
        <v>33225</v>
      </c>
    </row>
    <row r="3383" spans="2:9" x14ac:dyDescent="0.25">
      <c r="B3383" s="7" t="str">
        <f t="shared" si="350"/>
        <v>Circuit #37</v>
      </c>
      <c r="C3383" s="1">
        <f t="shared" si="346"/>
        <v>37</v>
      </c>
      <c r="D3383" s="10">
        <f t="shared" si="347"/>
        <v>33000</v>
      </c>
      <c r="E3383" s="1">
        <f t="shared" si="348"/>
        <v>33276</v>
      </c>
      <c r="H3383" s="10">
        <f t="shared" si="351"/>
        <v>33300</v>
      </c>
      <c r="I3383" s="11">
        <f t="shared" si="349"/>
        <v>33725</v>
      </c>
    </row>
    <row r="3384" spans="2:9" x14ac:dyDescent="0.25">
      <c r="B3384" s="7" t="str">
        <f t="shared" si="350"/>
        <v>Circuit #38</v>
      </c>
      <c r="C3384" s="1">
        <f t="shared" si="346"/>
        <v>38</v>
      </c>
      <c r="D3384" s="10">
        <f t="shared" si="347"/>
        <v>33500</v>
      </c>
      <c r="E3384" s="1">
        <f t="shared" si="348"/>
        <v>33776</v>
      </c>
      <c r="H3384" s="10">
        <f t="shared" si="351"/>
        <v>33800</v>
      </c>
      <c r="I3384" s="11">
        <f t="shared" si="349"/>
        <v>34225</v>
      </c>
    </row>
    <row r="3385" spans="2:9" x14ac:dyDescent="0.25">
      <c r="B3385" s="7" t="str">
        <f t="shared" si="350"/>
        <v>Circuit #39</v>
      </c>
      <c r="C3385" s="1">
        <f t="shared" si="346"/>
        <v>39</v>
      </c>
      <c r="D3385" s="10">
        <f t="shared" si="347"/>
        <v>34000</v>
      </c>
      <c r="E3385" s="1">
        <f t="shared" si="348"/>
        <v>34276</v>
      </c>
      <c r="H3385" s="10">
        <f t="shared" si="351"/>
        <v>34300</v>
      </c>
      <c r="I3385" s="11">
        <f t="shared" si="349"/>
        <v>34725</v>
      </c>
    </row>
    <row r="3386" spans="2:9" x14ac:dyDescent="0.25">
      <c r="B3386" s="7" t="str">
        <f t="shared" si="350"/>
        <v>Circuit #40</v>
      </c>
      <c r="C3386" s="1">
        <f t="shared" si="346"/>
        <v>40</v>
      </c>
      <c r="D3386" s="10">
        <f t="shared" si="347"/>
        <v>34500</v>
      </c>
      <c r="E3386" s="1">
        <f t="shared" si="348"/>
        <v>34776</v>
      </c>
      <c r="H3386" s="10">
        <f t="shared" si="351"/>
        <v>34800</v>
      </c>
      <c r="I3386" s="11">
        <f t="shared" si="349"/>
        <v>35225</v>
      </c>
    </row>
    <row r="3387" spans="2:9" x14ac:dyDescent="0.25">
      <c r="B3387" s="7" t="str">
        <f t="shared" si="350"/>
        <v>Circuit #41</v>
      </c>
      <c r="C3387" s="1">
        <f t="shared" si="346"/>
        <v>41</v>
      </c>
      <c r="D3387" s="10">
        <f t="shared" si="347"/>
        <v>35000</v>
      </c>
      <c r="E3387" s="1">
        <f t="shared" si="348"/>
        <v>35276</v>
      </c>
      <c r="H3387" s="10">
        <f t="shared" si="351"/>
        <v>35300</v>
      </c>
      <c r="I3387" s="11">
        <f t="shared" si="349"/>
        <v>35725</v>
      </c>
    </row>
    <row r="3388" spans="2:9" x14ac:dyDescent="0.25">
      <c r="B3388" s="7" t="str">
        <f t="shared" si="350"/>
        <v>Circuit #42</v>
      </c>
      <c r="C3388" s="1">
        <f t="shared" si="346"/>
        <v>42</v>
      </c>
      <c r="D3388" s="10">
        <f t="shared" si="347"/>
        <v>35500</v>
      </c>
      <c r="E3388" s="1">
        <f t="shared" si="348"/>
        <v>35776</v>
      </c>
      <c r="H3388" s="10">
        <f t="shared" si="351"/>
        <v>35800</v>
      </c>
      <c r="I3388" s="11">
        <f t="shared" si="349"/>
        <v>36225</v>
      </c>
    </row>
    <row r="3389" spans="2:9" x14ac:dyDescent="0.25">
      <c r="B3389" s="7" t="str">
        <f t="shared" si="350"/>
        <v>Circuit #43</v>
      </c>
      <c r="C3389" s="1">
        <f t="shared" si="346"/>
        <v>43</v>
      </c>
      <c r="D3389" s="10">
        <f t="shared" si="347"/>
        <v>36000</v>
      </c>
      <c r="E3389" s="1">
        <f t="shared" si="348"/>
        <v>36276</v>
      </c>
      <c r="H3389" s="10">
        <f t="shared" si="351"/>
        <v>36300</v>
      </c>
      <c r="I3389" s="11">
        <f t="shared" si="349"/>
        <v>36725</v>
      </c>
    </row>
    <row r="3390" spans="2:9" x14ac:dyDescent="0.25">
      <c r="B3390" s="7" t="str">
        <f t="shared" si="350"/>
        <v>Circuit #44</v>
      </c>
      <c r="C3390" s="1">
        <f t="shared" si="346"/>
        <v>44</v>
      </c>
      <c r="D3390" s="10">
        <f t="shared" si="347"/>
        <v>36500</v>
      </c>
      <c r="E3390" s="1">
        <f t="shared" si="348"/>
        <v>36776</v>
      </c>
      <c r="H3390" s="10">
        <f t="shared" si="351"/>
        <v>36800</v>
      </c>
      <c r="I3390" s="11">
        <f t="shared" si="349"/>
        <v>37225</v>
      </c>
    </row>
    <row r="3391" spans="2:9" x14ac:dyDescent="0.25">
      <c r="B3391" s="7" t="str">
        <f t="shared" si="350"/>
        <v>Circuit #45</v>
      </c>
      <c r="C3391" s="1">
        <f t="shared" si="346"/>
        <v>45</v>
      </c>
      <c r="D3391" s="10">
        <f t="shared" si="347"/>
        <v>37000</v>
      </c>
      <c r="E3391" s="1">
        <f t="shared" si="348"/>
        <v>37276</v>
      </c>
      <c r="H3391" s="10">
        <f t="shared" si="351"/>
        <v>37300</v>
      </c>
      <c r="I3391" s="11">
        <f t="shared" si="349"/>
        <v>37725</v>
      </c>
    </row>
    <row r="3392" spans="2:9" x14ac:dyDescent="0.25">
      <c r="B3392" s="7" t="str">
        <f t="shared" si="350"/>
        <v>Circuit #46</v>
      </c>
      <c r="C3392" s="1">
        <f t="shared" si="346"/>
        <v>46</v>
      </c>
      <c r="D3392" s="10">
        <f t="shared" si="347"/>
        <v>37500</v>
      </c>
      <c r="E3392" s="1">
        <f t="shared" si="348"/>
        <v>37776</v>
      </c>
      <c r="H3392" s="10">
        <f t="shared" si="351"/>
        <v>37800</v>
      </c>
      <c r="I3392" s="11">
        <f t="shared" si="349"/>
        <v>38225</v>
      </c>
    </row>
    <row r="3393" spans="2:9" x14ac:dyDescent="0.25">
      <c r="B3393" s="7" t="str">
        <f t="shared" si="350"/>
        <v>Circuit #47</v>
      </c>
      <c r="C3393" s="1">
        <f t="shared" si="346"/>
        <v>47</v>
      </c>
      <c r="D3393" s="10">
        <f t="shared" si="347"/>
        <v>38000</v>
      </c>
      <c r="E3393" s="1">
        <f t="shared" si="348"/>
        <v>38276</v>
      </c>
      <c r="H3393" s="10">
        <f t="shared" si="351"/>
        <v>38300</v>
      </c>
      <c r="I3393" s="11">
        <f t="shared" si="349"/>
        <v>38725</v>
      </c>
    </row>
    <row r="3394" spans="2:9" x14ac:dyDescent="0.25">
      <c r="B3394" s="7" t="str">
        <f t="shared" si="350"/>
        <v>Circuit #48</v>
      </c>
      <c r="C3394" s="1">
        <f t="shared" si="346"/>
        <v>48</v>
      </c>
      <c r="D3394" s="10">
        <f t="shared" si="347"/>
        <v>38500</v>
      </c>
      <c r="E3394" s="1">
        <f t="shared" si="348"/>
        <v>38776</v>
      </c>
      <c r="H3394" s="10">
        <f t="shared" si="351"/>
        <v>38800</v>
      </c>
      <c r="I3394" s="11">
        <f t="shared" si="349"/>
        <v>39225</v>
      </c>
    </row>
    <row r="3395" spans="2:9" x14ac:dyDescent="0.25">
      <c r="B3395" s="7" t="str">
        <f t="shared" si="350"/>
        <v>Circuit #49</v>
      </c>
      <c r="C3395" s="1">
        <f t="shared" si="346"/>
        <v>49</v>
      </c>
      <c r="D3395" s="10">
        <f t="shared" si="347"/>
        <v>39000</v>
      </c>
      <c r="E3395" s="1">
        <f t="shared" si="348"/>
        <v>39276</v>
      </c>
      <c r="H3395" s="10">
        <f t="shared" si="351"/>
        <v>39300</v>
      </c>
      <c r="I3395" s="11">
        <f t="shared" si="349"/>
        <v>39725</v>
      </c>
    </row>
    <row r="3396" spans="2:9" x14ac:dyDescent="0.25">
      <c r="B3396" s="7" t="str">
        <f t="shared" si="350"/>
        <v>Circuit #50</v>
      </c>
      <c r="C3396" s="1">
        <f t="shared" si="346"/>
        <v>50</v>
      </c>
      <c r="D3396" s="10">
        <f t="shared" si="347"/>
        <v>39500</v>
      </c>
      <c r="E3396" s="1">
        <f t="shared" si="348"/>
        <v>39776</v>
      </c>
      <c r="H3396" s="10">
        <f t="shared" si="351"/>
        <v>39800</v>
      </c>
      <c r="I3396" s="11">
        <f t="shared" si="349"/>
        <v>40225</v>
      </c>
    </row>
    <row r="3397" spans="2:9" x14ac:dyDescent="0.25">
      <c r="B3397" s="7" t="str">
        <f t="shared" si="350"/>
        <v>Circuit #51</v>
      </c>
      <c r="C3397" s="1">
        <f t="shared" si="346"/>
        <v>51</v>
      </c>
      <c r="D3397" s="10">
        <f t="shared" si="347"/>
        <v>40000</v>
      </c>
      <c r="E3397" s="1">
        <f t="shared" si="348"/>
        <v>40276</v>
      </c>
      <c r="H3397" s="10">
        <f t="shared" si="351"/>
        <v>40300</v>
      </c>
      <c r="I3397" s="11">
        <f t="shared" si="349"/>
        <v>40725</v>
      </c>
    </row>
    <row r="3398" spans="2:9" x14ac:dyDescent="0.25">
      <c r="B3398" s="7" t="str">
        <f t="shared" si="350"/>
        <v>Circuit #52</v>
      </c>
      <c r="C3398" s="1">
        <f t="shared" si="346"/>
        <v>52</v>
      </c>
      <c r="D3398" s="10">
        <f t="shared" si="347"/>
        <v>40500</v>
      </c>
      <c r="E3398" s="1">
        <f t="shared" si="348"/>
        <v>40776</v>
      </c>
      <c r="H3398" s="10">
        <f t="shared" si="351"/>
        <v>40800</v>
      </c>
      <c r="I3398" s="11">
        <f t="shared" si="349"/>
        <v>41225</v>
      </c>
    </row>
    <row r="3399" spans="2:9" x14ac:dyDescent="0.25">
      <c r="B3399" s="7" t="str">
        <f t="shared" si="350"/>
        <v>Circuit #53</v>
      </c>
      <c r="C3399" s="1">
        <f t="shared" si="346"/>
        <v>53</v>
      </c>
      <c r="D3399" s="10">
        <f t="shared" si="347"/>
        <v>41000</v>
      </c>
      <c r="E3399" s="1">
        <f t="shared" si="348"/>
        <v>41276</v>
      </c>
      <c r="H3399" s="10">
        <f t="shared" si="351"/>
        <v>41300</v>
      </c>
      <c r="I3399" s="11">
        <f t="shared" si="349"/>
        <v>41725</v>
      </c>
    </row>
    <row r="3400" spans="2:9" x14ac:dyDescent="0.25">
      <c r="B3400" s="7" t="str">
        <f t="shared" si="350"/>
        <v>Circuit #54</v>
      </c>
      <c r="C3400" s="1">
        <f t="shared" si="346"/>
        <v>54</v>
      </c>
      <c r="D3400" s="10">
        <f t="shared" si="347"/>
        <v>41500</v>
      </c>
      <c r="E3400" s="1">
        <f t="shared" si="348"/>
        <v>41776</v>
      </c>
      <c r="H3400" s="10">
        <f t="shared" si="351"/>
        <v>41800</v>
      </c>
      <c r="I3400" s="11">
        <f t="shared" si="349"/>
        <v>42225</v>
      </c>
    </row>
    <row r="3401" spans="2:9" x14ac:dyDescent="0.25">
      <c r="B3401" s="7" t="str">
        <f t="shared" si="350"/>
        <v>Circuit #55</v>
      </c>
      <c r="C3401" s="1">
        <f t="shared" si="346"/>
        <v>55</v>
      </c>
      <c r="D3401" s="10">
        <f t="shared" si="347"/>
        <v>42000</v>
      </c>
      <c r="E3401" s="1">
        <f t="shared" si="348"/>
        <v>42276</v>
      </c>
      <c r="H3401" s="10">
        <f t="shared" si="351"/>
        <v>42300</v>
      </c>
      <c r="I3401" s="11">
        <f t="shared" si="349"/>
        <v>42725</v>
      </c>
    </row>
    <row r="3402" spans="2:9" x14ac:dyDescent="0.25">
      <c r="B3402" s="7" t="str">
        <f t="shared" si="350"/>
        <v>Circuit #56</v>
      </c>
      <c r="C3402" s="1">
        <f t="shared" si="346"/>
        <v>56</v>
      </c>
      <c r="D3402" s="10">
        <f t="shared" si="347"/>
        <v>42500</v>
      </c>
      <c r="E3402" s="1">
        <f t="shared" si="348"/>
        <v>42776</v>
      </c>
      <c r="H3402" s="10">
        <f t="shared" si="351"/>
        <v>42800</v>
      </c>
      <c r="I3402" s="11">
        <f t="shared" si="349"/>
        <v>43225</v>
      </c>
    </row>
    <row r="3403" spans="2:9" x14ac:dyDescent="0.25">
      <c r="B3403" s="7" t="str">
        <f t="shared" si="350"/>
        <v>Circuit #57</v>
      </c>
      <c r="C3403" s="1">
        <f t="shared" si="346"/>
        <v>57</v>
      </c>
      <c r="D3403" s="10">
        <f t="shared" si="347"/>
        <v>43000</v>
      </c>
      <c r="E3403" s="1">
        <f t="shared" si="348"/>
        <v>43276</v>
      </c>
      <c r="H3403" s="10">
        <f t="shared" si="351"/>
        <v>43300</v>
      </c>
      <c r="I3403" s="11">
        <f t="shared" si="349"/>
        <v>43725</v>
      </c>
    </row>
    <row r="3404" spans="2:9" x14ac:dyDescent="0.25">
      <c r="B3404" s="7" t="str">
        <f t="shared" si="350"/>
        <v>Circuit #58</v>
      </c>
      <c r="C3404" s="1">
        <f t="shared" si="346"/>
        <v>58</v>
      </c>
      <c r="D3404" s="10">
        <f t="shared" si="347"/>
        <v>43500</v>
      </c>
      <c r="E3404" s="1">
        <f t="shared" si="348"/>
        <v>43776</v>
      </c>
      <c r="H3404" s="10">
        <f t="shared" si="351"/>
        <v>43800</v>
      </c>
      <c r="I3404" s="11">
        <f t="shared" si="349"/>
        <v>44225</v>
      </c>
    </row>
    <row r="3405" spans="2:9" x14ac:dyDescent="0.25">
      <c r="B3405" s="7" t="str">
        <f t="shared" si="350"/>
        <v>Circuit #59</v>
      </c>
      <c r="C3405" s="1">
        <f t="shared" si="346"/>
        <v>59</v>
      </c>
      <c r="D3405" s="10">
        <f t="shared" si="347"/>
        <v>44000</v>
      </c>
      <c r="E3405" s="1">
        <f t="shared" si="348"/>
        <v>44276</v>
      </c>
      <c r="H3405" s="10">
        <f t="shared" si="351"/>
        <v>44300</v>
      </c>
      <c r="I3405" s="11">
        <f t="shared" si="349"/>
        <v>44725</v>
      </c>
    </row>
    <row r="3406" spans="2:9" x14ac:dyDescent="0.25">
      <c r="B3406" s="7" t="str">
        <f t="shared" si="350"/>
        <v>Circuit #60</v>
      </c>
      <c r="C3406" s="1">
        <f t="shared" si="346"/>
        <v>60</v>
      </c>
      <c r="D3406" s="10">
        <f t="shared" si="347"/>
        <v>44500</v>
      </c>
      <c r="E3406" s="1">
        <f t="shared" si="348"/>
        <v>44776</v>
      </c>
      <c r="H3406" s="10">
        <f t="shared" si="351"/>
        <v>44800</v>
      </c>
      <c r="I3406" s="11">
        <f t="shared" si="349"/>
        <v>45225</v>
      </c>
    </row>
    <row r="3407" spans="2:9" x14ac:dyDescent="0.25">
      <c r="B3407" s="7" t="str">
        <f t="shared" si="350"/>
        <v>Circuit #61</v>
      </c>
      <c r="C3407" s="1">
        <f t="shared" si="346"/>
        <v>61</v>
      </c>
      <c r="D3407" s="10">
        <f t="shared" si="347"/>
        <v>45000</v>
      </c>
      <c r="E3407" s="1">
        <f t="shared" si="348"/>
        <v>45276</v>
      </c>
      <c r="H3407" s="10">
        <f t="shared" si="351"/>
        <v>45300</v>
      </c>
      <c r="I3407" s="11">
        <f t="shared" si="349"/>
        <v>45725</v>
      </c>
    </row>
    <row r="3408" spans="2:9" x14ac:dyDescent="0.25">
      <c r="B3408" s="7" t="str">
        <f t="shared" si="350"/>
        <v>Circuit #62</v>
      </c>
      <c r="C3408" s="1">
        <f t="shared" si="346"/>
        <v>62</v>
      </c>
      <c r="D3408" s="10">
        <f t="shared" si="347"/>
        <v>45500</v>
      </c>
      <c r="E3408" s="1">
        <f t="shared" si="348"/>
        <v>45776</v>
      </c>
      <c r="H3408" s="10">
        <f t="shared" si="351"/>
        <v>45800</v>
      </c>
      <c r="I3408" s="11">
        <f t="shared" si="349"/>
        <v>46225</v>
      </c>
    </row>
    <row r="3409" spans="2:9" x14ac:dyDescent="0.25">
      <c r="B3409" s="7" t="str">
        <f t="shared" si="350"/>
        <v>Circuit #63</v>
      </c>
      <c r="C3409" s="1">
        <f t="shared" si="346"/>
        <v>63</v>
      </c>
      <c r="D3409" s="10">
        <f t="shared" si="347"/>
        <v>46000</v>
      </c>
      <c r="E3409" s="1">
        <f t="shared" si="348"/>
        <v>46276</v>
      </c>
      <c r="H3409" s="10">
        <f t="shared" si="351"/>
        <v>46300</v>
      </c>
      <c r="I3409" s="11">
        <f t="shared" si="349"/>
        <v>46725</v>
      </c>
    </row>
    <row r="3410" spans="2:9" x14ac:dyDescent="0.25">
      <c r="B3410" s="7" t="str">
        <f t="shared" si="350"/>
        <v>Circuit #64</v>
      </c>
      <c r="C3410" s="1">
        <f t="shared" si="346"/>
        <v>64</v>
      </c>
      <c r="D3410" s="10">
        <f t="shared" si="347"/>
        <v>46500</v>
      </c>
      <c r="E3410" s="1">
        <f t="shared" si="348"/>
        <v>46776</v>
      </c>
      <c r="H3410" s="10">
        <f t="shared" si="351"/>
        <v>46800</v>
      </c>
      <c r="I3410" s="11">
        <f t="shared" si="349"/>
        <v>47225</v>
      </c>
    </row>
    <row r="3411" spans="2:9" x14ac:dyDescent="0.25">
      <c r="B3411" s="7" t="str">
        <f t="shared" si="350"/>
        <v>Circuit #65</v>
      </c>
      <c r="C3411" s="1">
        <f t="shared" si="346"/>
        <v>65</v>
      </c>
      <c r="D3411" s="10">
        <f t="shared" si="347"/>
        <v>47000</v>
      </c>
      <c r="E3411" s="1">
        <f t="shared" si="348"/>
        <v>47276</v>
      </c>
      <c r="H3411" s="10">
        <f t="shared" si="351"/>
        <v>47300</v>
      </c>
      <c r="I3411" s="11">
        <f t="shared" si="349"/>
        <v>47725</v>
      </c>
    </row>
    <row r="3412" spans="2:9" x14ac:dyDescent="0.25">
      <c r="B3412" s="7" t="str">
        <f t="shared" ref="B3412:B3442" si="352">CONCATENATE("Circuit #",C3412)</f>
        <v>Circuit #66</v>
      </c>
      <c r="C3412" s="1">
        <f t="shared" si="346"/>
        <v>66</v>
      </c>
      <c r="D3412" s="10">
        <f t="shared" si="347"/>
        <v>47500</v>
      </c>
      <c r="E3412" s="1">
        <f t="shared" si="348"/>
        <v>47776</v>
      </c>
      <c r="H3412" s="10">
        <f t="shared" ref="H3412:H3442" si="353">D3412+300</f>
        <v>47800</v>
      </c>
      <c r="I3412" s="11">
        <f t="shared" si="349"/>
        <v>48225</v>
      </c>
    </row>
    <row r="3413" spans="2:9" x14ac:dyDescent="0.25">
      <c r="B3413" s="7" t="str">
        <f t="shared" si="352"/>
        <v>Circuit #67</v>
      </c>
      <c r="C3413" s="1">
        <f t="shared" si="346"/>
        <v>67</v>
      </c>
      <c r="D3413" s="10">
        <f t="shared" si="347"/>
        <v>48000</v>
      </c>
      <c r="E3413" s="1">
        <f t="shared" si="348"/>
        <v>48276</v>
      </c>
      <c r="H3413" s="10">
        <f t="shared" si="353"/>
        <v>48300</v>
      </c>
      <c r="I3413" s="11">
        <f t="shared" si="349"/>
        <v>48725</v>
      </c>
    </row>
    <row r="3414" spans="2:9" x14ac:dyDescent="0.25">
      <c r="B3414" s="7" t="str">
        <f t="shared" si="352"/>
        <v>Circuit #68</v>
      </c>
      <c r="C3414" s="1">
        <f t="shared" ref="C3414:C3442" si="354">C3413+1</f>
        <v>68</v>
      </c>
      <c r="D3414" s="10">
        <f t="shared" ref="D3414:D3442" si="355">D3413+500</f>
        <v>48500</v>
      </c>
      <c r="E3414" s="1">
        <f t="shared" ref="E3414:E3442" si="356">D3414+(E3413-D3413)</f>
        <v>48776</v>
      </c>
      <c r="H3414" s="10">
        <f t="shared" si="353"/>
        <v>48800</v>
      </c>
      <c r="I3414" s="11">
        <f t="shared" ref="I3414:I3442" si="357">H3414+(I3413-H3413)</f>
        <v>49225</v>
      </c>
    </row>
    <row r="3415" spans="2:9" x14ac:dyDescent="0.25">
      <c r="B3415" s="7" t="str">
        <f t="shared" si="352"/>
        <v>Circuit #69</v>
      </c>
      <c r="C3415" s="1">
        <f t="shared" si="354"/>
        <v>69</v>
      </c>
      <c r="D3415" s="10">
        <f t="shared" si="355"/>
        <v>49000</v>
      </c>
      <c r="E3415" s="1">
        <f t="shared" si="356"/>
        <v>49276</v>
      </c>
      <c r="H3415" s="10">
        <f t="shared" si="353"/>
        <v>49300</v>
      </c>
      <c r="I3415" s="11">
        <f t="shared" si="357"/>
        <v>49725</v>
      </c>
    </row>
    <row r="3416" spans="2:9" x14ac:dyDescent="0.25">
      <c r="B3416" s="7" t="str">
        <f t="shared" si="352"/>
        <v>Circuit #70</v>
      </c>
      <c r="C3416" s="1">
        <f t="shared" si="354"/>
        <v>70</v>
      </c>
      <c r="D3416" s="10">
        <f t="shared" si="355"/>
        <v>49500</v>
      </c>
      <c r="E3416" s="1">
        <f t="shared" si="356"/>
        <v>49776</v>
      </c>
      <c r="H3416" s="10">
        <f t="shared" si="353"/>
        <v>49800</v>
      </c>
      <c r="I3416" s="11">
        <f t="shared" si="357"/>
        <v>50225</v>
      </c>
    </row>
    <row r="3417" spans="2:9" x14ac:dyDescent="0.25">
      <c r="B3417" s="7" t="str">
        <f t="shared" si="352"/>
        <v>Circuit #71</v>
      </c>
      <c r="C3417" s="1">
        <f t="shared" si="354"/>
        <v>71</v>
      </c>
      <c r="D3417" s="10">
        <f t="shared" si="355"/>
        <v>50000</v>
      </c>
      <c r="E3417" s="1">
        <f t="shared" si="356"/>
        <v>50276</v>
      </c>
      <c r="H3417" s="10">
        <f t="shared" si="353"/>
        <v>50300</v>
      </c>
      <c r="I3417" s="11">
        <f t="shared" si="357"/>
        <v>50725</v>
      </c>
    </row>
    <row r="3418" spans="2:9" x14ac:dyDescent="0.25">
      <c r="B3418" s="7" t="str">
        <f t="shared" si="352"/>
        <v>Circuit #72</v>
      </c>
      <c r="C3418" s="1">
        <f t="shared" si="354"/>
        <v>72</v>
      </c>
      <c r="D3418" s="10">
        <f t="shared" si="355"/>
        <v>50500</v>
      </c>
      <c r="E3418" s="1">
        <f t="shared" si="356"/>
        <v>50776</v>
      </c>
      <c r="H3418" s="10">
        <f t="shared" si="353"/>
        <v>50800</v>
      </c>
      <c r="I3418" s="11">
        <f t="shared" si="357"/>
        <v>51225</v>
      </c>
    </row>
    <row r="3419" spans="2:9" x14ac:dyDescent="0.25">
      <c r="B3419" s="7" t="str">
        <f t="shared" si="352"/>
        <v>Circuit #73</v>
      </c>
      <c r="C3419" s="1">
        <f t="shared" si="354"/>
        <v>73</v>
      </c>
      <c r="D3419" s="10">
        <f t="shared" si="355"/>
        <v>51000</v>
      </c>
      <c r="E3419" s="1">
        <f t="shared" si="356"/>
        <v>51276</v>
      </c>
      <c r="H3419" s="10">
        <f t="shared" si="353"/>
        <v>51300</v>
      </c>
      <c r="I3419" s="11">
        <f t="shared" si="357"/>
        <v>51725</v>
      </c>
    </row>
    <row r="3420" spans="2:9" x14ac:dyDescent="0.25">
      <c r="B3420" s="7" t="str">
        <f t="shared" si="352"/>
        <v>Circuit #74</v>
      </c>
      <c r="C3420" s="1">
        <f t="shared" si="354"/>
        <v>74</v>
      </c>
      <c r="D3420" s="10">
        <f t="shared" si="355"/>
        <v>51500</v>
      </c>
      <c r="E3420" s="1">
        <f t="shared" si="356"/>
        <v>51776</v>
      </c>
      <c r="H3420" s="10">
        <f t="shared" si="353"/>
        <v>51800</v>
      </c>
      <c r="I3420" s="11">
        <f t="shared" si="357"/>
        <v>52225</v>
      </c>
    </row>
    <row r="3421" spans="2:9" x14ac:dyDescent="0.25">
      <c r="B3421" s="7" t="str">
        <f t="shared" si="352"/>
        <v>Circuit #75</v>
      </c>
      <c r="C3421" s="1">
        <f t="shared" si="354"/>
        <v>75</v>
      </c>
      <c r="D3421" s="10">
        <f t="shared" si="355"/>
        <v>52000</v>
      </c>
      <c r="E3421" s="1">
        <f t="shared" si="356"/>
        <v>52276</v>
      </c>
      <c r="H3421" s="10">
        <f t="shared" si="353"/>
        <v>52300</v>
      </c>
      <c r="I3421" s="11">
        <f t="shared" si="357"/>
        <v>52725</v>
      </c>
    </row>
    <row r="3422" spans="2:9" x14ac:dyDescent="0.25">
      <c r="B3422" s="7" t="str">
        <f t="shared" si="352"/>
        <v>Circuit #76</v>
      </c>
      <c r="C3422" s="1">
        <f t="shared" si="354"/>
        <v>76</v>
      </c>
      <c r="D3422" s="10">
        <f t="shared" si="355"/>
        <v>52500</v>
      </c>
      <c r="E3422" s="1">
        <f t="shared" si="356"/>
        <v>52776</v>
      </c>
      <c r="H3422" s="10">
        <f t="shared" si="353"/>
        <v>52800</v>
      </c>
      <c r="I3422" s="11">
        <f t="shared" si="357"/>
        <v>53225</v>
      </c>
    </row>
    <row r="3423" spans="2:9" x14ac:dyDescent="0.25">
      <c r="B3423" s="7" t="str">
        <f t="shared" si="352"/>
        <v>Circuit #77</v>
      </c>
      <c r="C3423" s="1">
        <f t="shared" si="354"/>
        <v>77</v>
      </c>
      <c r="D3423" s="10">
        <f t="shared" si="355"/>
        <v>53000</v>
      </c>
      <c r="E3423" s="1">
        <f t="shared" si="356"/>
        <v>53276</v>
      </c>
      <c r="H3423" s="10">
        <f t="shared" si="353"/>
        <v>53300</v>
      </c>
      <c r="I3423" s="11">
        <f t="shared" si="357"/>
        <v>53725</v>
      </c>
    </row>
    <row r="3424" spans="2:9" x14ac:dyDescent="0.25">
      <c r="B3424" s="7" t="str">
        <f t="shared" si="352"/>
        <v>Circuit #78</v>
      </c>
      <c r="C3424" s="1">
        <f t="shared" si="354"/>
        <v>78</v>
      </c>
      <c r="D3424" s="10">
        <f t="shared" si="355"/>
        <v>53500</v>
      </c>
      <c r="E3424" s="1">
        <f t="shared" si="356"/>
        <v>53776</v>
      </c>
      <c r="H3424" s="10">
        <f t="shared" si="353"/>
        <v>53800</v>
      </c>
      <c r="I3424" s="11">
        <f t="shared" si="357"/>
        <v>54225</v>
      </c>
    </row>
    <row r="3425" spans="2:9" x14ac:dyDescent="0.25">
      <c r="B3425" s="7" t="str">
        <f t="shared" si="352"/>
        <v>Circuit #79</v>
      </c>
      <c r="C3425" s="1">
        <f t="shared" si="354"/>
        <v>79</v>
      </c>
      <c r="D3425" s="10">
        <f t="shared" si="355"/>
        <v>54000</v>
      </c>
      <c r="E3425" s="1">
        <f t="shared" si="356"/>
        <v>54276</v>
      </c>
      <c r="H3425" s="10">
        <f t="shared" si="353"/>
        <v>54300</v>
      </c>
      <c r="I3425" s="11">
        <f t="shared" si="357"/>
        <v>54725</v>
      </c>
    </row>
    <row r="3426" spans="2:9" x14ac:dyDescent="0.25">
      <c r="B3426" s="7" t="str">
        <f t="shared" si="352"/>
        <v>Circuit #80</v>
      </c>
      <c r="C3426" s="1">
        <f t="shared" si="354"/>
        <v>80</v>
      </c>
      <c r="D3426" s="10">
        <f t="shared" si="355"/>
        <v>54500</v>
      </c>
      <c r="E3426" s="1">
        <f t="shared" si="356"/>
        <v>54776</v>
      </c>
      <c r="H3426" s="10">
        <f t="shared" si="353"/>
        <v>54800</v>
      </c>
      <c r="I3426" s="11">
        <f t="shared" si="357"/>
        <v>55225</v>
      </c>
    </row>
    <row r="3427" spans="2:9" x14ac:dyDescent="0.25">
      <c r="B3427" s="7" t="str">
        <f t="shared" si="352"/>
        <v>Circuit #81</v>
      </c>
      <c r="C3427" s="1">
        <f t="shared" si="354"/>
        <v>81</v>
      </c>
      <c r="D3427" s="10">
        <f t="shared" si="355"/>
        <v>55000</v>
      </c>
      <c r="E3427" s="1">
        <f t="shared" si="356"/>
        <v>55276</v>
      </c>
      <c r="H3427" s="10">
        <f t="shared" si="353"/>
        <v>55300</v>
      </c>
      <c r="I3427" s="11">
        <f t="shared" si="357"/>
        <v>55725</v>
      </c>
    </row>
    <row r="3428" spans="2:9" x14ac:dyDescent="0.25">
      <c r="B3428" s="7" t="str">
        <f t="shared" si="352"/>
        <v>Circuit #82</v>
      </c>
      <c r="C3428" s="1">
        <f t="shared" si="354"/>
        <v>82</v>
      </c>
      <c r="D3428" s="10">
        <f t="shared" si="355"/>
        <v>55500</v>
      </c>
      <c r="E3428" s="1">
        <f t="shared" si="356"/>
        <v>55776</v>
      </c>
      <c r="H3428" s="10">
        <f t="shared" si="353"/>
        <v>55800</v>
      </c>
      <c r="I3428" s="11">
        <f t="shared" si="357"/>
        <v>56225</v>
      </c>
    </row>
    <row r="3429" spans="2:9" x14ac:dyDescent="0.25">
      <c r="B3429" s="7" t="str">
        <f t="shared" si="352"/>
        <v>Circuit #83</v>
      </c>
      <c r="C3429" s="1">
        <f t="shared" si="354"/>
        <v>83</v>
      </c>
      <c r="D3429" s="10">
        <f t="shared" si="355"/>
        <v>56000</v>
      </c>
      <c r="E3429" s="1">
        <f t="shared" si="356"/>
        <v>56276</v>
      </c>
      <c r="H3429" s="10">
        <f t="shared" si="353"/>
        <v>56300</v>
      </c>
      <c r="I3429" s="11">
        <f t="shared" si="357"/>
        <v>56725</v>
      </c>
    </row>
    <row r="3430" spans="2:9" x14ac:dyDescent="0.25">
      <c r="B3430" s="7" t="str">
        <f t="shared" si="352"/>
        <v>Circuit #84</v>
      </c>
      <c r="C3430" s="1">
        <f t="shared" si="354"/>
        <v>84</v>
      </c>
      <c r="D3430" s="10">
        <f t="shared" si="355"/>
        <v>56500</v>
      </c>
      <c r="E3430" s="1">
        <f t="shared" si="356"/>
        <v>56776</v>
      </c>
      <c r="H3430" s="10">
        <f t="shared" si="353"/>
        <v>56800</v>
      </c>
      <c r="I3430" s="11">
        <f t="shared" si="357"/>
        <v>57225</v>
      </c>
    </row>
    <row r="3431" spans="2:9" x14ac:dyDescent="0.25">
      <c r="B3431" s="7" t="str">
        <f t="shared" si="352"/>
        <v>Circuit #85</v>
      </c>
      <c r="C3431" s="1">
        <f t="shared" si="354"/>
        <v>85</v>
      </c>
      <c r="D3431" s="10">
        <f t="shared" si="355"/>
        <v>57000</v>
      </c>
      <c r="E3431" s="1">
        <f t="shared" si="356"/>
        <v>57276</v>
      </c>
      <c r="H3431" s="10">
        <f t="shared" si="353"/>
        <v>57300</v>
      </c>
      <c r="I3431" s="11">
        <f t="shared" si="357"/>
        <v>57725</v>
      </c>
    </row>
    <row r="3432" spans="2:9" x14ac:dyDescent="0.25">
      <c r="B3432" s="7" t="str">
        <f t="shared" si="352"/>
        <v>Circuit #86</v>
      </c>
      <c r="C3432" s="1">
        <f t="shared" si="354"/>
        <v>86</v>
      </c>
      <c r="D3432" s="10">
        <f t="shared" si="355"/>
        <v>57500</v>
      </c>
      <c r="E3432" s="1">
        <f t="shared" si="356"/>
        <v>57776</v>
      </c>
      <c r="H3432" s="10">
        <f t="shared" si="353"/>
        <v>57800</v>
      </c>
      <c r="I3432" s="11">
        <f t="shared" si="357"/>
        <v>58225</v>
      </c>
    </row>
    <row r="3433" spans="2:9" x14ac:dyDescent="0.25">
      <c r="B3433" s="7" t="str">
        <f t="shared" si="352"/>
        <v>Circuit #87</v>
      </c>
      <c r="C3433" s="1">
        <f t="shared" si="354"/>
        <v>87</v>
      </c>
      <c r="D3433" s="10">
        <f t="shared" si="355"/>
        <v>58000</v>
      </c>
      <c r="E3433" s="1">
        <f t="shared" si="356"/>
        <v>58276</v>
      </c>
      <c r="H3433" s="10">
        <f t="shared" si="353"/>
        <v>58300</v>
      </c>
      <c r="I3433" s="11">
        <f t="shared" si="357"/>
        <v>58725</v>
      </c>
    </row>
    <row r="3434" spans="2:9" x14ac:dyDescent="0.25">
      <c r="B3434" s="7" t="str">
        <f t="shared" si="352"/>
        <v>Circuit #88</v>
      </c>
      <c r="C3434" s="1">
        <f t="shared" si="354"/>
        <v>88</v>
      </c>
      <c r="D3434" s="10">
        <f t="shared" si="355"/>
        <v>58500</v>
      </c>
      <c r="E3434" s="1">
        <f t="shared" si="356"/>
        <v>58776</v>
      </c>
      <c r="H3434" s="10">
        <f t="shared" si="353"/>
        <v>58800</v>
      </c>
      <c r="I3434" s="11">
        <f t="shared" si="357"/>
        <v>59225</v>
      </c>
    </row>
    <row r="3435" spans="2:9" x14ac:dyDescent="0.25">
      <c r="B3435" s="7" t="str">
        <f t="shared" si="352"/>
        <v>Circuit #89</v>
      </c>
      <c r="C3435" s="1">
        <f t="shared" si="354"/>
        <v>89</v>
      </c>
      <c r="D3435" s="10">
        <f t="shared" si="355"/>
        <v>59000</v>
      </c>
      <c r="E3435" s="1">
        <f t="shared" si="356"/>
        <v>59276</v>
      </c>
      <c r="H3435" s="10">
        <f t="shared" si="353"/>
        <v>59300</v>
      </c>
      <c r="I3435" s="11">
        <f t="shared" si="357"/>
        <v>59725</v>
      </c>
    </row>
    <row r="3436" spans="2:9" x14ac:dyDescent="0.25">
      <c r="B3436" s="7" t="str">
        <f t="shared" si="352"/>
        <v>Circuit #90</v>
      </c>
      <c r="C3436" s="1">
        <f t="shared" si="354"/>
        <v>90</v>
      </c>
      <c r="D3436" s="10">
        <f t="shared" si="355"/>
        <v>59500</v>
      </c>
      <c r="E3436" s="1">
        <f t="shared" si="356"/>
        <v>59776</v>
      </c>
      <c r="H3436" s="10">
        <f t="shared" si="353"/>
        <v>59800</v>
      </c>
      <c r="I3436" s="11">
        <f t="shared" si="357"/>
        <v>60225</v>
      </c>
    </row>
    <row r="3437" spans="2:9" x14ac:dyDescent="0.25">
      <c r="B3437" s="7" t="str">
        <f t="shared" si="352"/>
        <v>Circuit #91</v>
      </c>
      <c r="C3437" s="1">
        <f t="shared" si="354"/>
        <v>91</v>
      </c>
      <c r="D3437" s="10">
        <f t="shared" si="355"/>
        <v>60000</v>
      </c>
      <c r="E3437" s="1">
        <f t="shared" si="356"/>
        <v>60276</v>
      </c>
      <c r="H3437" s="10">
        <f t="shared" si="353"/>
        <v>60300</v>
      </c>
      <c r="I3437" s="11">
        <f t="shared" si="357"/>
        <v>60725</v>
      </c>
    </row>
    <row r="3438" spans="2:9" x14ac:dyDescent="0.25">
      <c r="B3438" s="7" t="str">
        <f t="shared" si="352"/>
        <v>Circuit #92</v>
      </c>
      <c r="C3438" s="1">
        <f t="shared" si="354"/>
        <v>92</v>
      </c>
      <c r="D3438" s="10">
        <f t="shared" si="355"/>
        <v>60500</v>
      </c>
      <c r="E3438" s="1">
        <f t="shared" si="356"/>
        <v>60776</v>
      </c>
      <c r="H3438" s="10">
        <f t="shared" si="353"/>
        <v>60800</v>
      </c>
      <c r="I3438" s="11">
        <f t="shared" si="357"/>
        <v>61225</v>
      </c>
    </row>
    <row r="3439" spans="2:9" x14ac:dyDescent="0.25">
      <c r="B3439" s="7" t="str">
        <f t="shared" si="352"/>
        <v>Circuit #93</v>
      </c>
      <c r="C3439" s="1">
        <f t="shared" si="354"/>
        <v>93</v>
      </c>
      <c r="D3439" s="10">
        <f t="shared" si="355"/>
        <v>61000</v>
      </c>
      <c r="E3439" s="1">
        <f t="shared" si="356"/>
        <v>61276</v>
      </c>
      <c r="H3439" s="10">
        <f t="shared" si="353"/>
        <v>61300</v>
      </c>
      <c r="I3439" s="11">
        <f t="shared" si="357"/>
        <v>61725</v>
      </c>
    </row>
    <row r="3440" spans="2:9" x14ac:dyDescent="0.25">
      <c r="B3440" s="7" t="str">
        <f t="shared" si="352"/>
        <v>Circuit #94</v>
      </c>
      <c r="C3440" s="1">
        <f t="shared" si="354"/>
        <v>94</v>
      </c>
      <c r="D3440" s="10">
        <f t="shared" si="355"/>
        <v>61500</v>
      </c>
      <c r="E3440" s="1">
        <f t="shared" si="356"/>
        <v>61776</v>
      </c>
      <c r="H3440" s="10">
        <f t="shared" si="353"/>
        <v>61800</v>
      </c>
      <c r="I3440" s="11">
        <f t="shared" si="357"/>
        <v>62225</v>
      </c>
    </row>
    <row r="3441" spans="2:9" x14ac:dyDescent="0.25">
      <c r="B3441" s="7" t="str">
        <f t="shared" si="352"/>
        <v>Circuit #95</v>
      </c>
      <c r="C3441" s="1">
        <f t="shared" si="354"/>
        <v>95</v>
      </c>
      <c r="D3441" s="10">
        <f t="shared" si="355"/>
        <v>62000</v>
      </c>
      <c r="E3441" s="1">
        <f t="shared" si="356"/>
        <v>62276</v>
      </c>
      <c r="H3441" s="10">
        <f t="shared" si="353"/>
        <v>62300</v>
      </c>
      <c r="I3441" s="11">
        <f t="shared" si="357"/>
        <v>62725</v>
      </c>
    </row>
    <row r="3442" spans="2:9" x14ac:dyDescent="0.25">
      <c r="B3442" s="7" t="str">
        <f t="shared" si="352"/>
        <v>Circuit #96</v>
      </c>
      <c r="C3442" s="1">
        <f t="shared" si="354"/>
        <v>96</v>
      </c>
      <c r="D3442" s="10">
        <f t="shared" si="355"/>
        <v>62500</v>
      </c>
      <c r="E3442" s="1">
        <f t="shared" si="356"/>
        <v>62776</v>
      </c>
      <c r="H3442" s="10">
        <f t="shared" si="353"/>
        <v>62800</v>
      </c>
      <c r="I3442" s="11">
        <f t="shared" si="357"/>
        <v>63225</v>
      </c>
    </row>
  </sheetData>
  <mergeCells count="5">
    <mergeCell ref="H2:I2"/>
    <mergeCell ref="D1:I1"/>
    <mergeCell ref="D2:G2"/>
    <mergeCell ref="J1:K2"/>
    <mergeCell ref="P12:P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2019-04-07T06:26:45Z</dcterms:modified>
</cp:coreProperties>
</file>